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c41a7862c88669/문서/"/>
    </mc:Choice>
  </mc:AlternateContent>
  <xr:revisionPtr revIDLastSave="1167" documentId="8_{7FCD1342-23E3-4C9E-84C9-8796EA5B2BBA}" xr6:coauthVersionLast="47" xr6:coauthVersionMax="47" xr10:uidLastSave="{5B6EDE60-E4B5-4511-84D7-E3B6167661A7}"/>
  <bookViews>
    <workbookView xWindow="-108" yWindow="-108" windowWidth="23256" windowHeight="13896" firstSheet="1" activeTab="3" xr2:uid="{D21061F9-7C70-45B8-8ED1-BD7A32A28EC6}"/>
  </bookViews>
  <sheets>
    <sheet name="Housing Data" sheetId="1" r:id="rId1"/>
    <sheet name="Formula Question" sheetId="2" r:id="rId2"/>
    <sheet name="Indian_cities" sheetId="4" r:id="rId3"/>
    <sheet name="Attrition" sheetId="6" r:id="rId4"/>
    <sheet name="supply_chain" sheetId="7" r:id="rId5"/>
  </sheets>
  <definedNames>
    <definedName name="_xlnm._FilterDatabase" localSheetId="0" hidden="1">'Housing Data'!$A$1:$H$1</definedName>
    <definedName name="ExternalData_1" localSheetId="3" hidden="1">Attrition!$A$1:$AI$1471</definedName>
    <definedName name="ExternalData_1" localSheetId="2" hidden="1">Indian_cities!$A$1:$V$494</definedName>
    <definedName name="ExternalData_1" localSheetId="4" hidden="1">supply_chain!$A$1:$X$101</definedName>
  </definedNames>
  <calcPr calcId="191029"/>
  <pivotCaches>
    <pivotCache cacheId="0" r:id="rId6"/>
    <pivotCache cacheId="1" r:id="rId7"/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2" l="1"/>
  <c r="J38" i="2"/>
  <c r="J36" i="2"/>
  <c r="J32" i="2"/>
  <c r="J30" i="2"/>
  <c r="J26" i="2"/>
  <c r="J24" i="2"/>
  <c r="J22" i="2"/>
  <c r="J18" i="2"/>
  <c r="J16" i="2"/>
  <c r="J14" i="2"/>
  <c r="J10" i="2"/>
  <c r="J8" i="2"/>
  <c r="J6" i="2"/>
  <c r="G37" i="1"/>
  <c r="G34" i="1"/>
  <c r="G33" i="1"/>
  <c r="E43" i="1"/>
  <c r="E42" i="1"/>
  <c r="E41" i="1"/>
  <c r="C43" i="1"/>
  <c r="C42" i="1"/>
  <c r="C41" i="1"/>
  <c r="A46" i="1"/>
  <c r="A45" i="1"/>
  <c r="A42" i="1"/>
  <c r="A41" i="1"/>
  <c r="E37" i="1"/>
  <c r="C37" i="1"/>
  <c r="E34" i="1"/>
  <c r="E33" i="1"/>
  <c r="C33" i="1"/>
  <c r="C29" i="1"/>
  <c r="C30" i="1"/>
  <c r="A38" i="1"/>
  <c r="A37" i="1" a="1"/>
  <c r="A37" i="1"/>
  <c r="A34" i="1"/>
  <c r="A33" i="1"/>
  <c r="A30" i="1"/>
  <c r="A29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2E4AB-B6CF-4A60-83AF-5068FB3B03F4}" keepAlive="1" name="Query - Attrition" description="Connection to the 'Attrition' query in the workbook." type="5" refreshedVersion="8" background="1" saveData="1">
    <dbPr connection="Provider=Microsoft.Mashup.OleDb.1;Data Source=$Workbook$;Location=Attrition;Extended Properties=&quot;&quot;" command="SELECT * FROM [Attrition]"/>
  </connection>
  <connection id="2" xr16:uid="{8849CA13-003A-4A5F-9A6C-9F1785CDF0E6}" keepAlive="1" name="Query - Indian_cities" description="Connection to the 'Indian_cities' query in the workbook." type="5" refreshedVersion="8" background="1" saveData="1">
    <dbPr connection="Provider=Microsoft.Mashup.OleDb.1;Data Source=$Workbook$;Location=Indian_cities;Extended Properties=&quot;&quot;" command="SELECT * FROM [Indian_cities]"/>
  </connection>
  <connection id="3" xr16:uid="{7B2FFC3C-08F0-4E7D-BF94-30A814C478F1}" keepAlive="1" name="Query - supply_chain" description="Connection to the 'supply_chain' query in the workbook." type="5" refreshedVersion="8" background="1" saveData="1">
    <dbPr connection="Provider=Microsoft.Mashup.OleDb.1;Data Source=$Workbook$;Location=supply_chain;Extended Properties=&quot;&quot;" command="SELECT * FROM [supply_chai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<sst xmlns="http://schemas.openxmlformats.org/spreadsheetml/2006/main" count="16714" uniqueCount="1365">
  <si>
    <t>Nikhil</t>
  </si>
  <si>
    <t>Name</t>
  </si>
  <si>
    <t>Maths</t>
  </si>
  <si>
    <t>Physics</t>
  </si>
  <si>
    <t>Chemistry</t>
  </si>
  <si>
    <t>Average</t>
  </si>
  <si>
    <t>Minimum</t>
  </si>
  <si>
    <t>Maximum</t>
  </si>
  <si>
    <t>Sam</t>
  </si>
  <si>
    <t>Rahul</t>
  </si>
  <si>
    <t>Kriti</t>
  </si>
  <si>
    <t>Pooja</t>
  </si>
  <si>
    <t>Vaibhav</t>
  </si>
  <si>
    <t>Total</t>
  </si>
  <si>
    <t>Logical function</t>
  </si>
  <si>
    <t>iseven</t>
  </si>
  <si>
    <t>isodd</t>
  </si>
  <si>
    <t>isnumber</t>
  </si>
  <si>
    <t>round</t>
  </si>
  <si>
    <t>roundup</t>
  </si>
  <si>
    <t>Factorial</t>
  </si>
  <si>
    <t>rounddown</t>
  </si>
  <si>
    <t>randbetween</t>
  </si>
  <si>
    <t>Absolute</t>
  </si>
  <si>
    <t>Power</t>
  </si>
  <si>
    <t>Modules</t>
  </si>
  <si>
    <t>square root</t>
  </si>
  <si>
    <t>And</t>
  </si>
  <si>
    <t>or</t>
  </si>
  <si>
    <t>istext</t>
  </si>
  <si>
    <t>islength</t>
  </si>
  <si>
    <t>sam</t>
  </si>
  <si>
    <t>python</t>
  </si>
  <si>
    <t>OrderDate</t>
  </si>
  <si>
    <t>04/18/2023</t>
  </si>
  <si>
    <t>04/28/2023</t>
  </si>
  <si>
    <t>04/20/2023</t>
  </si>
  <si>
    <t>04/17/2023</t>
  </si>
  <si>
    <t>04/15/2023</t>
  </si>
  <si>
    <t>04/19/2023</t>
  </si>
  <si>
    <t>Region</t>
  </si>
  <si>
    <t>East</t>
  </si>
  <si>
    <t>Central</t>
  </si>
  <si>
    <t>West</t>
  </si>
  <si>
    <t>Rep</t>
  </si>
  <si>
    <t>Sohan</t>
  </si>
  <si>
    <t>Priya</t>
  </si>
  <si>
    <t>Preeti</t>
  </si>
  <si>
    <t>Meera</t>
  </si>
  <si>
    <t>Ankush</t>
  </si>
  <si>
    <t>Kreeti</t>
  </si>
  <si>
    <t>Mohit</t>
  </si>
  <si>
    <t>Pencil</t>
  </si>
  <si>
    <t>Item</t>
  </si>
  <si>
    <t>Pen</t>
  </si>
  <si>
    <t>Units</t>
  </si>
  <si>
    <t>Unit_Cover</t>
  </si>
  <si>
    <t>Revenue</t>
  </si>
  <si>
    <t>Q.1</t>
  </si>
  <si>
    <t>Find the total units that were sold in the East Region</t>
  </si>
  <si>
    <t>Total units in East</t>
  </si>
  <si>
    <t>Total units in west</t>
  </si>
  <si>
    <t>Total units in central</t>
  </si>
  <si>
    <t>Q.2</t>
  </si>
  <si>
    <t>What was the total revenue generated from blinder?</t>
  </si>
  <si>
    <t>Total Revenue from Binder</t>
  </si>
  <si>
    <t>Binder</t>
  </si>
  <si>
    <t>Total Revenue from Pencil</t>
  </si>
  <si>
    <t>Total Revnue From Pen</t>
  </si>
  <si>
    <t>Q.3</t>
  </si>
  <si>
    <t>What is total revenue generated from Central region where the item is Pencil?</t>
  </si>
  <si>
    <t>Total Revnue of Pen from Central</t>
  </si>
  <si>
    <t>Total Revenue of Pencil from Central</t>
  </si>
  <si>
    <t>Total Revnue of Binder from Central</t>
  </si>
  <si>
    <t>Q.4</t>
  </si>
  <si>
    <t>name_of_city</t>
  </si>
  <si>
    <t>state_code</t>
  </si>
  <si>
    <t>state_name</t>
  </si>
  <si>
    <t>dist_code</t>
  </si>
  <si>
    <t>population_total</t>
  </si>
  <si>
    <t>population_male</t>
  </si>
  <si>
    <t>population_female</t>
  </si>
  <si>
    <t>0-6_population_total</t>
  </si>
  <si>
    <t>0-6_population_male</t>
  </si>
  <si>
    <t>0-6_population_female</t>
  </si>
  <si>
    <t>literates_total</t>
  </si>
  <si>
    <t>literates_male</t>
  </si>
  <si>
    <t>literates_female</t>
  </si>
  <si>
    <t>sex_ratio</t>
  </si>
  <si>
    <t>child_sex_ratio</t>
  </si>
  <si>
    <t>effective_literacy_rate_total</t>
  </si>
  <si>
    <t>effective_literacy_rate_male</t>
  </si>
  <si>
    <t>effective_literacy_rate_female</t>
  </si>
  <si>
    <t>location</t>
  </si>
  <si>
    <t>total_graduates</t>
  </si>
  <si>
    <t>male_graduates</t>
  </si>
  <si>
    <t>female_graduates</t>
  </si>
  <si>
    <t xml:space="preserve">Abohar </t>
  </si>
  <si>
    <t>PUNJAB</t>
  </si>
  <si>
    <t>30.1452928,74.1993043</t>
  </si>
  <si>
    <t xml:space="preserve">Achalpur </t>
  </si>
  <si>
    <t>MAHARASHTRA</t>
  </si>
  <si>
    <t>21.257584,77.5086754</t>
  </si>
  <si>
    <t xml:space="preserve">Adilabad </t>
  </si>
  <si>
    <t>ANDHRA PRADESH</t>
  </si>
  <si>
    <t>19.0809075,79.560344</t>
  </si>
  <si>
    <t xml:space="preserve">Adityapur </t>
  </si>
  <si>
    <t>JHARKHAND</t>
  </si>
  <si>
    <t>22.7834741,86.1576889</t>
  </si>
  <si>
    <t xml:space="preserve">Adoni </t>
  </si>
  <si>
    <t>15.6322227,77.2728368</t>
  </si>
  <si>
    <t xml:space="preserve">Agartala </t>
  </si>
  <si>
    <t>TRIPURA</t>
  </si>
  <si>
    <t>23.831457,91.2867777</t>
  </si>
  <si>
    <t xml:space="preserve">Agra </t>
  </si>
  <si>
    <t>UTTAR PRADESH</t>
  </si>
  <si>
    <t>27.1766701,78.0080745</t>
  </si>
  <si>
    <t xml:space="preserve">Ahmadabad </t>
  </si>
  <si>
    <t>GUJARAT</t>
  </si>
  <si>
    <t>23.022505,72.5713621</t>
  </si>
  <si>
    <t xml:space="preserve">Ahmadnagar </t>
  </si>
  <si>
    <t>19.0952075,74.7495916</t>
  </si>
  <si>
    <t xml:space="preserve">Aizawl </t>
  </si>
  <si>
    <t>MIZORAM</t>
  </si>
  <si>
    <t>23.727107,92.7176389</t>
  </si>
  <si>
    <t xml:space="preserve">Ajmer </t>
  </si>
  <si>
    <t>RAJASTHAN</t>
  </si>
  <si>
    <t>26.4498954,74.6399163</t>
  </si>
  <si>
    <t xml:space="preserve">Akbarpur </t>
  </si>
  <si>
    <t>26.4407468,82.5537514</t>
  </si>
  <si>
    <t xml:space="preserve">Akola </t>
  </si>
  <si>
    <t>20.7059345,77.0219019</t>
  </si>
  <si>
    <t xml:space="preserve">Alandur </t>
  </si>
  <si>
    <t>TAMIL NADU</t>
  </si>
  <si>
    <t>12.9974873,80.2006371</t>
  </si>
  <si>
    <t xml:space="preserve">Alappuzha </t>
  </si>
  <si>
    <t>KERALA</t>
  </si>
  <si>
    <t>9.4980667,76.3388484</t>
  </si>
  <si>
    <t xml:space="preserve">Aligarh </t>
  </si>
  <si>
    <t>27.8973944,78.0880129</t>
  </si>
  <si>
    <t xml:space="preserve">Allahabad </t>
  </si>
  <si>
    <t>25.4358011,81.846311</t>
  </si>
  <si>
    <t xml:space="preserve">Alwar </t>
  </si>
  <si>
    <t>27.5529907,76.6345735</t>
  </si>
  <si>
    <t xml:space="preserve">Ambala </t>
  </si>
  <si>
    <t>HARYANA</t>
  </si>
  <si>
    <t>30.3781788,76.7766974</t>
  </si>
  <si>
    <t xml:space="preserve">Ambala Sadar </t>
  </si>
  <si>
    <t>30.3248708,76.8432663</t>
  </si>
  <si>
    <t xml:space="preserve">Ambarnath </t>
  </si>
  <si>
    <t>19.1825167,73.1926023</t>
  </si>
  <si>
    <t xml:space="preserve">Ambattur </t>
  </si>
  <si>
    <t>13.1143167,80.1480551</t>
  </si>
  <si>
    <t xml:space="preserve">Ambikapur </t>
  </si>
  <si>
    <t>CHHATTISGARH</t>
  </si>
  <si>
    <t>23.1354921,83.1817856</t>
  </si>
  <si>
    <t xml:space="preserve">Ambur </t>
  </si>
  <si>
    <t>12.7903613,78.7166084</t>
  </si>
  <si>
    <t xml:space="preserve">Amravati </t>
  </si>
  <si>
    <t>20.9374238,77.7795513</t>
  </si>
  <si>
    <t xml:space="preserve">Amreli </t>
  </si>
  <si>
    <t>21.6031774,71.2220832</t>
  </si>
  <si>
    <t xml:space="preserve">Amritsar </t>
  </si>
  <si>
    <t>31.6339793,74.8722642</t>
  </si>
  <si>
    <t xml:space="preserve">Amroha </t>
  </si>
  <si>
    <t>28.9043537,78.4673426</t>
  </si>
  <si>
    <t xml:space="preserve">Anand </t>
  </si>
  <si>
    <t>22.5645175,72.928871</t>
  </si>
  <si>
    <t xml:space="preserve">Anantapur </t>
  </si>
  <si>
    <t>14.6818877,77.6005911</t>
  </si>
  <si>
    <t xml:space="preserve">Anantnag </t>
  </si>
  <si>
    <t>JAMMU &amp; KASHMIR</t>
  </si>
  <si>
    <t>33.7311255,75.1487007</t>
  </si>
  <si>
    <t xml:space="preserve">Arrah </t>
  </si>
  <si>
    <t>BIHAR</t>
  </si>
  <si>
    <t>25.5560443,84.6603307</t>
  </si>
  <si>
    <t xml:space="preserve">Asansol </t>
  </si>
  <si>
    <t>WEST BENGAL</t>
  </si>
  <si>
    <t>23.6739452,86.9523954</t>
  </si>
  <si>
    <t xml:space="preserve">Ashoknagar Kalyangarh </t>
  </si>
  <si>
    <t>22.84039,88.6241351</t>
  </si>
  <si>
    <t xml:space="preserve">Aurangabad </t>
  </si>
  <si>
    <t>24.7457189,84.3804888</t>
  </si>
  <si>
    <t>19.8761653,75.3433139</t>
  </si>
  <si>
    <t xml:space="preserve">Avadi </t>
  </si>
  <si>
    <t>13.1067448,80.0969511</t>
  </si>
  <si>
    <t xml:space="preserve">Azamgarh </t>
  </si>
  <si>
    <t>26.0737044,83.1859458</t>
  </si>
  <si>
    <t xml:space="preserve">Badlapur </t>
  </si>
  <si>
    <t>19.1667854,73.2367896</t>
  </si>
  <si>
    <t xml:space="preserve">Bagaha </t>
  </si>
  <si>
    <t>27.1221959,84.0722375</t>
  </si>
  <si>
    <t xml:space="preserve">Bagalkot </t>
  </si>
  <si>
    <t>KARNATAKA</t>
  </si>
  <si>
    <t>16.1725355,75.6557206</t>
  </si>
  <si>
    <t xml:space="preserve">Bahadurgarh </t>
  </si>
  <si>
    <t>28.6924464,76.9239727</t>
  </si>
  <si>
    <t xml:space="preserve">Baharampur </t>
  </si>
  <si>
    <t>24.0988265,88.2679264</t>
  </si>
  <si>
    <t xml:space="preserve">Bahraich </t>
  </si>
  <si>
    <t>27.7525271,81.4278984</t>
  </si>
  <si>
    <t xml:space="preserve">Baidyabati </t>
  </si>
  <si>
    <t>22.795783,88.3190717</t>
  </si>
  <si>
    <t xml:space="preserve">Baleshwar Town </t>
  </si>
  <si>
    <t>ORISSA</t>
  </si>
  <si>
    <t>21.4869337,86.9246005</t>
  </si>
  <si>
    <t xml:space="preserve">Ballia </t>
  </si>
  <si>
    <t>25.7584381,84.1487319</t>
  </si>
  <si>
    <t xml:space="preserve">Bally </t>
  </si>
  <si>
    <t>22.6500518,88.3423199</t>
  </si>
  <si>
    <t>Bally City</t>
  </si>
  <si>
    <t xml:space="preserve">Balurghat </t>
  </si>
  <si>
    <t>25.2372834,88.7830612</t>
  </si>
  <si>
    <t xml:space="preserve">Banda </t>
  </si>
  <si>
    <t>25.4796224,80.3380213</t>
  </si>
  <si>
    <t xml:space="preserve">Bankura </t>
  </si>
  <si>
    <t>23.2324146,87.0786044</t>
  </si>
  <si>
    <t xml:space="preserve">Bansberia </t>
  </si>
  <si>
    <t>22.951904,88.4070629</t>
  </si>
  <si>
    <t xml:space="preserve">Banswara </t>
  </si>
  <si>
    <t>23.5461394,74.4349761</t>
  </si>
  <si>
    <t xml:space="preserve">Baran </t>
  </si>
  <si>
    <t>25.1011438,76.5131637</t>
  </si>
  <si>
    <t xml:space="preserve">Baranagar </t>
  </si>
  <si>
    <t>22.6383016,88.3654386</t>
  </si>
  <si>
    <t xml:space="preserve">Barasat </t>
  </si>
  <si>
    <t>22.7228159,88.480552</t>
  </si>
  <si>
    <t xml:space="preserve">Baraut </t>
  </si>
  <si>
    <t>29.0998902,77.2606149</t>
  </si>
  <si>
    <t xml:space="preserve">Barddhaman </t>
  </si>
  <si>
    <t>23.2324214,87.8614793</t>
  </si>
  <si>
    <t xml:space="preserve">Bareilly </t>
  </si>
  <si>
    <t>28.3670355,79.4304381</t>
  </si>
  <si>
    <t xml:space="preserve">Baripada Town </t>
  </si>
  <si>
    <t>21.9322338,86.7516942</t>
  </si>
  <si>
    <t xml:space="preserve">Barnala </t>
  </si>
  <si>
    <t>30.3819446,75.5467979</t>
  </si>
  <si>
    <t xml:space="preserve">Barrackpur </t>
  </si>
  <si>
    <t>22.7674278,88.3883455</t>
  </si>
  <si>
    <t xml:space="preserve">Barshi </t>
  </si>
  <si>
    <t>18.2333856,75.6941478</t>
  </si>
  <si>
    <t xml:space="preserve">Basirhat </t>
  </si>
  <si>
    <t>22.6574017,88.8671766</t>
  </si>
  <si>
    <t xml:space="preserve">Basti </t>
  </si>
  <si>
    <t>26.8176796,82.7633133</t>
  </si>
  <si>
    <t xml:space="preserve">Batala </t>
  </si>
  <si>
    <t>31.8183238,75.2070644</t>
  </si>
  <si>
    <t xml:space="preserve">Bathinda </t>
  </si>
  <si>
    <t>30.210994,74.9454745</t>
  </si>
  <si>
    <t xml:space="preserve">Beawar </t>
  </si>
  <si>
    <t>26.1007337,74.3190747</t>
  </si>
  <si>
    <t xml:space="preserve">Begusarai </t>
  </si>
  <si>
    <t>25.416675,86.1293792</t>
  </si>
  <si>
    <t xml:space="preserve">Belgaum </t>
  </si>
  <si>
    <t>15.8496953,74.4976741</t>
  </si>
  <si>
    <t xml:space="preserve">Bellary </t>
  </si>
  <si>
    <t>15.1393932,76.9214428</t>
  </si>
  <si>
    <t>Bengaluru</t>
  </si>
  <si>
    <t>12.9716,77.5946</t>
  </si>
  <si>
    <t xml:space="preserve">Bettiah </t>
  </si>
  <si>
    <t>26.8028048,84.5169757</t>
  </si>
  <si>
    <t xml:space="preserve">Betul </t>
  </si>
  <si>
    <t>MADHYA PRADESH</t>
  </si>
  <si>
    <t>21.9108031,77.9011842</t>
  </si>
  <si>
    <t xml:space="preserve">Bhadrak </t>
  </si>
  <si>
    <t>21.0582737,86.4958396</t>
  </si>
  <si>
    <t xml:space="preserve">Bhadravati </t>
  </si>
  <si>
    <t>13.8329901,75.7080727</t>
  </si>
  <si>
    <t xml:space="preserve">Bhadreswar </t>
  </si>
  <si>
    <t>22.8275529,88.3456516</t>
  </si>
  <si>
    <t xml:space="preserve">Bhagalpur </t>
  </si>
  <si>
    <t>25.3478004,86.9824288</t>
  </si>
  <si>
    <t xml:space="preserve">Bhalswa Jahangir Pur </t>
  </si>
  <si>
    <t>NCT OF DELHI</t>
  </si>
  <si>
    <t>28.757322,77.1544</t>
  </si>
  <si>
    <t xml:space="preserve">Bharatpur </t>
  </si>
  <si>
    <t>27.216981,77.489515</t>
  </si>
  <si>
    <t xml:space="preserve">Bharuch </t>
  </si>
  <si>
    <t>21.7051358,72.9958748</t>
  </si>
  <si>
    <t xml:space="preserve">Bhatpara </t>
  </si>
  <si>
    <t>22.8562412,88.406454</t>
  </si>
  <si>
    <t xml:space="preserve">Bhavnagar </t>
  </si>
  <si>
    <t>21.7644725,72.1519304</t>
  </si>
  <si>
    <t xml:space="preserve">Bhilai Nagar </t>
  </si>
  <si>
    <t>21.1938475,81.3509416</t>
  </si>
  <si>
    <t xml:space="preserve">Bhilwara </t>
  </si>
  <si>
    <t>25.321377,74.586953</t>
  </si>
  <si>
    <t xml:space="preserve">Bhimavaram </t>
  </si>
  <si>
    <t>16.544893,81.521241</t>
  </si>
  <si>
    <t xml:space="preserve">Bhind </t>
  </si>
  <si>
    <t>26.4450034,78.7476208</t>
  </si>
  <si>
    <t xml:space="preserve">Bhiwadi </t>
  </si>
  <si>
    <t>28.2088218,76.8445999</t>
  </si>
  <si>
    <t xml:space="preserve">Bhiwandi </t>
  </si>
  <si>
    <t>19.2812547,73.0482912</t>
  </si>
  <si>
    <t xml:space="preserve">Bhiwani </t>
  </si>
  <si>
    <t>28.7751693,75.9927652</t>
  </si>
  <si>
    <t xml:space="preserve">Bhopal </t>
  </si>
  <si>
    <t>23.2599333,77.412615</t>
  </si>
  <si>
    <t xml:space="preserve">Bhubaneswar Town </t>
  </si>
  <si>
    <t>20.2960587,85.8245398</t>
  </si>
  <si>
    <t xml:space="preserve">Bhuj </t>
  </si>
  <si>
    <t>23.2419997,69.6669324</t>
  </si>
  <si>
    <t xml:space="preserve">Bhusawal </t>
  </si>
  <si>
    <t>21.0455204,75.8010962</t>
  </si>
  <si>
    <t xml:space="preserve">Bid </t>
  </si>
  <si>
    <t>18.9890893,75.7600785</t>
  </si>
  <si>
    <t xml:space="preserve">Bidar </t>
  </si>
  <si>
    <t>17.9148799,77.5046101</t>
  </si>
  <si>
    <t xml:space="preserve">Bidhan Nagar </t>
  </si>
  <si>
    <t>22.5867296,88.4170988</t>
  </si>
  <si>
    <t xml:space="preserve">Biharsharif </t>
  </si>
  <si>
    <t>25.1982147,85.5148735</t>
  </si>
  <si>
    <t xml:space="preserve">Bijapur </t>
  </si>
  <si>
    <t>16.8301708,75.710031</t>
  </si>
  <si>
    <t xml:space="preserve">Bikaner </t>
  </si>
  <si>
    <t>28.0229348,73.3119159</t>
  </si>
  <si>
    <t xml:space="preserve">Bilaspur </t>
  </si>
  <si>
    <t>22.0796251,82.1391412</t>
  </si>
  <si>
    <t xml:space="preserve">Bokaro Steel City </t>
  </si>
  <si>
    <t>23.6692956,86.151112</t>
  </si>
  <si>
    <t xml:space="preserve">Bongaon </t>
  </si>
  <si>
    <t>23.0440381,88.827703</t>
  </si>
  <si>
    <t xml:space="preserve">Botad </t>
  </si>
  <si>
    <t>22.1704232,71.6684269</t>
  </si>
  <si>
    <t xml:space="preserve">Brahmapur Town </t>
  </si>
  <si>
    <t>19.3149618,84.7940911</t>
  </si>
  <si>
    <t xml:space="preserve">Budaun </t>
  </si>
  <si>
    <t>28.0337088,79.1205419</t>
  </si>
  <si>
    <t xml:space="preserve">Bulandshahr </t>
  </si>
  <si>
    <t>28.406963,77.8498292</t>
  </si>
  <si>
    <t xml:space="preserve">Bundi </t>
  </si>
  <si>
    <t>25.4305144,75.6499025</t>
  </si>
  <si>
    <t xml:space="preserve">Burari </t>
  </si>
  <si>
    <t>28.7535212,77.1948241</t>
  </si>
  <si>
    <t xml:space="preserve">Burhanpur </t>
  </si>
  <si>
    <t>21.3193875,76.2224273</t>
  </si>
  <si>
    <t xml:space="preserve">Buxar </t>
  </si>
  <si>
    <t>25.4987785,84.1435136</t>
  </si>
  <si>
    <t xml:space="preserve">Champdani </t>
  </si>
  <si>
    <t>22.8049456,88.3409338</t>
  </si>
  <si>
    <t xml:space="preserve">Chandannagar </t>
  </si>
  <si>
    <t>22.8647723,88.36326</t>
  </si>
  <si>
    <t xml:space="preserve">Chandausi </t>
  </si>
  <si>
    <t>28.4480507,78.7796105</t>
  </si>
  <si>
    <t xml:space="preserve">Chandigarh </t>
  </si>
  <si>
    <t>CHANDIGARH</t>
  </si>
  <si>
    <t>30.7333148,76.7794179</t>
  </si>
  <si>
    <t xml:space="preserve">Chandrapur </t>
  </si>
  <si>
    <t>19.9704597,79.3014845</t>
  </si>
  <si>
    <t xml:space="preserve">Chapra </t>
  </si>
  <si>
    <t>25.7795649,84.7498886</t>
  </si>
  <si>
    <t xml:space="preserve">Chas </t>
  </si>
  <si>
    <t>23.6388375,86.1700894</t>
  </si>
  <si>
    <t xml:space="preserve">Chennai </t>
  </si>
  <si>
    <t>13.0826802,80.2707184</t>
  </si>
  <si>
    <t xml:space="preserve">Chhattarpur </t>
  </si>
  <si>
    <t>24.728683,79.560344</t>
  </si>
  <si>
    <t xml:space="preserve">Chhindwara </t>
  </si>
  <si>
    <t>22.057437,78.9381729</t>
  </si>
  <si>
    <t xml:space="preserve">Chikmagalur </t>
  </si>
  <si>
    <t>13.315258,75.7754018</t>
  </si>
  <si>
    <t xml:space="preserve">Chilakaluripet </t>
  </si>
  <si>
    <t>16.0924301,80.1623948</t>
  </si>
  <si>
    <t xml:space="preserve">Chitradurga </t>
  </si>
  <si>
    <t>14.2305594,76.3984537</t>
  </si>
  <si>
    <t xml:space="preserve">Chittaurgarh </t>
  </si>
  <si>
    <t>24.8887435,74.6269216</t>
  </si>
  <si>
    <t xml:space="preserve">Chittoor </t>
  </si>
  <si>
    <t>13.2218054,79.1010442</t>
  </si>
  <si>
    <t xml:space="preserve">Churu </t>
  </si>
  <si>
    <t>28.3174965,74.9851678</t>
  </si>
  <si>
    <t xml:space="preserve">Coimbatore </t>
  </si>
  <si>
    <t>11.0168445,76.9558321</t>
  </si>
  <si>
    <t xml:space="preserve">Cuddalore </t>
  </si>
  <si>
    <t>11.744699,79.7680243</t>
  </si>
  <si>
    <t xml:space="preserve">Cuttack </t>
  </si>
  <si>
    <t>20.462521,85.8829895</t>
  </si>
  <si>
    <t xml:space="preserve">Dabgram </t>
  </si>
  <si>
    <t>26.6954603,88.4415998</t>
  </si>
  <si>
    <t xml:space="preserve">Dallo Pura </t>
  </si>
  <si>
    <t>28.6004677,77.319462</t>
  </si>
  <si>
    <t xml:space="preserve">Damoh </t>
  </si>
  <si>
    <t>23.8380986,79.4421731</t>
  </si>
  <si>
    <t xml:space="preserve">Darbhanga </t>
  </si>
  <si>
    <t>26.111868,85.896004</t>
  </si>
  <si>
    <t xml:space="preserve">Darjiling </t>
  </si>
  <si>
    <t>27.0360066,88.2626751</t>
  </si>
  <si>
    <t xml:space="preserve">Datia </t>
  </si>
  <si>
    <t>25.6653262,78.4609393</t>
  </si>
  <si>
    <t xml:space="preserve">Davanagere </t>
  </si>
  <si>
    <t>14.4663438,75.9238397</t>
  </si>
  <si>
    <t xml:space="preserve">Deesa </t>
  </si>
  <si>
    <t>24.2585031,72.1906721</t>
  </si>
  <si>
    <t xml:space="preserve">Dehradun </t>
  </si>
  <si>
    <t>UTTARAKHAND</t>
  </si>
  <si>
    <t>30.3164945,78.0321918</t>
  </si>
  <si>
    <t xml:space="preserve">Dehri </t>
  </si>
  <si>
    <t>24.9277351,84.1909841</t>
  </si>
  <si>
    <t xml:space="preserve">Delhi </t>
  </si>
  <si>
    <t>28.7041,77.1025</t>
  </si>
  <si>
    <t xml:space="preserve">Delhi Cantonment </t>
  </si>
  <si>
    <t>28.5961279,77.1587375</t>
  </si>
  <si>
    <t xml:space="preserve">Deoghar </t>
  </si>
  <si>
    <t>24.4763201,86.6913222</t>
  </si>
  <si>
    <t xml:space="preserve">Deoli </t>
  </si>
  <si>
    <t>28.4962152,77.2376414</t>
  </si>
  <si>
    <t xml:space="preserve">Deoria </t>
  </si>
  <si>
    <t>26.4270039,83.804868</t>
  </si>
  <si>
    <t xml:space="preserve">Dewas </t>
  </si>
  <si>
    <t>22.9622672,76.0507949</t>
  </si>
  <si>
    <t xml:space="preserve">Dhanbad </t>
  </si>
  <si>
    <t>23.7956531,86.4303859</t>
  </si>
  <si>
    <t xml:space="preserve">Dharmavaram </t>
  </si>
  <si>
    <t>14.4137447,77.7126189</t>
  </si>
  <si>
    <t xml:space="preserve">Dhaulpur </t>
  </si>
  <si>
    <t>26.7025181,77.893391</t>
  </si>
  <si>
    <t xml:space="preserve">Dhule </t>
  </si>
  <si>
    <t>20.9042201,74.7748979</t>
  </si>
  <si>
    <t xml:space="preserve">Dibrugarh </t>
  </si>
  <si>
    <t>ASSAM</t>
  </si>
  <si>
    <t>27.4728327,94.9119621</t>
  </si>
  <si>
    <t xml:space="preserve">Dimapur </t>
  </si>
  <si>
    <t>NAGALAND</t>
  </si>
  <si>
    <t>25.8629885,93.7536663</t>
  </si>
  <si>
    <t xml:space="preserve">Dinapur Nizamat </t>
  </si>
  <si>
    <t>25.6328264,85.0597137</t>
  </si>
  <si>
    <t xml:space="preserve">Dindigul </t>
  </si>
  <si>
    <t>10.3673123,77.9802906</t>
  </si>
  <si>
    <t xml:space="preserve">Dum Dum </t>
  </si>
  <si>
    <t>22.6470514,88.431683</t>
  </si>
  <si>
    <t xml:space="preserve">Durg </t>
  </si>
  <si>
    <t>21.1904494,81.2849169</t>
  </si>
  <si>
    <t xml:space="preserve">Durgapur </t>
  </si>
  <si>
    <t>23.5204443,87.3119227</t>
  </si>
  <si>
    <t xml:space="preserve">Eluru </t>
  </si>
  <si>
    <t>16.7106604,81.0952431</t>
  </si>
  <si>
    <t xml:space="preserve">English Bazar </t>
  </si>
  <si>
    <t>25.0108408,88.1410967</t>
  </si>
  <si>
    <t xml:space="preserve">Erode </t>
  </si>
  <si>
    <t>11.3410364,77.7171642</t>
  </si>
  <si>
    <t xml:space="preserve">Etah </t>
  </si>
  <si>
    <t>27.5587505,78.662567</t>
  </si>
  <si>
    <t xml:space="preserve">Etawah </t>
  </si>
  <si>
    <t>26.8458148,79.1096901</t>
  </si>
  <si>
    <t xml:space="preserve">Faizabad </t>
  </si>
  <si>
    <t>26.7732476,82.1441643</t>
  </si>
  <si>
    <t xml:space="preserve">Faridabad </t>
  </si>
  <si>
    <t>28.4089123,77.3177894</t>
  </si>
  <si>
    <t xml:space="preserve">Farrukhabad-cum-Fatehgarh </t>
  </si>
  <si>
    <t>27.3826126,79.5940544</t>
  </si>
  <si>
    <t xml:space="preserve">Fatehpur </t>
  </si>
  <si>
    <t>25.8499808,80.8986502</t>
  </si>
  <si>
    <t xml:space="preserve">Firozabad </t>
  </si>
  <si>
    <t>27.1591006,78.3957574</t>
  </si>
  <si>
    <t xml:space="preserve">Firozpur </t>
  </si>
  <si>
    <t>30.9331348,74.6224755</t>
  </si>
  <si>
    <t xml:space="preserve">Gadag-Betigeri </t>
  </si>
  <si>
    <t>15.4324651,75.6380337</t>
  </si>
  <si>
    <t xml:space="preserve">Gandhidham </t>
  </si>
  <si>
    <t>23.075297,70.133673</t>
  </si>
  <si>
    <t xml:space="preserve">Gandhinagar </t>
  </si>
  <si>
    <t>23.2156354,72.6369415</t>
  </si>
  <si>
    <t xml:space="preserve">Ganganagar </t>
  </si>
  <si>
    <t>29.9038399,73.8771901</t>
  </si>
  <si>
    <t xml:space="preserve">Gangapur City </t>
  </si>
  <si>
    <t>26.4846537,76.7278803</t>
  </si>
  <si>
    <t xml:space="preserve">Gangawati </t>
  </si>
  <si>
    <t>15.431874,76.5314817</t>
  </si>
  <si>
    <t xml:space="preserve">Gaya </t>
  </si>
  <si>
    <t>24.7954523,84.999431</t>
  </si>
  <si>
    <t xml:space="preserve">Ghazipur </t>
  </si>
  <si>
    <t>25.5840419,83.5770202</t>
  </si>
  <si>
    <t xml:space="preserve">Giridih </t>
  </si>
  <si>
    <t>24.2841482,86.0937312</t>
  </si>
  <si>
    <t xml:space="preserve">Godhra </t>
  </si>
  <si>
    <t>22.7788044,73.6142795</t>
  </si>
  <si>
    <t xml:space="preserve">Gokal Pur </t>
  </si>
  <si>
    <t>28.703423,77.2840105</t>
  </si>
  <si>
    <t xml:space="preserve">Gonda </t>
  </si>
  <si>
    <t>27.1339913,81.9618968</t>
  </si>
  <si>
    <t xml:space="preserve">Gondal </t>
  </si>
  <si>
    <t>21.9619463,70.792297</t>
  </si>
  <si>
    <t xml:space="preserve">Gondiya </t>
  </si>
  <si>
    <t>21.4624491,80.2209773</t>
  </si>
  <si>
    <t xml:space="preserve">Gorakhpur </t>
  </si>
  <si>
    <t>26.7605545,83.3731675</t>
  </si>
  <si>
    <t xml:space="preserve">Greater Hyderabad </t>
  </si>
  <si>
    <t>17.3850,78.4867</t>
  </si>
  <si>
    <t xml:space="preserve">Greater Mumbai </t>
  </si>
  <si>
    <t>19.0760,72.8777</t>
  </si>
  <si>
    <t xml:space="preserve">Greater Noida </t>
  </si>
  <si>
    <t>28.4743879,77.5039904</t>
  </si>
  <si>
    <t xml:space="preserve">Gudivada </t>
  </si>
  <si>
    <t>16.4410255,80.9926327</t>
  </si>
  <si>
    <t xml:space="preserve">Gulbarga </t>
  </si>
  <si>
    <t>17.329731,76.8342957</t>
  </si>
  <si>
    <t xml:space="preserve">Guna </t>
  </si>
  <si>
    <t>24.6348197,77.2979782</t>
  </si>
  <si>
    <t xml:space="preserve">Guntakal </t>
  </si>
  <si>
    <t>15.1674091,77.3736238</t>
  </si>
  <si>
    <t xml:space="preserve">Guntur </t>
  </si>
  <si>
    <t>16.3066525,80.4365402</t>
  </si>
  <si>
    <t xml:space="preserve">Gurgaon </t>
  </si>
  <si>
    <t>28.4594965,77.0266383</t>
  </si>
  <si>
    <t xml:space="preserve">Guwahati </t>
  </si>
  <si>
    <t>26.1445169,91.7362365</t>
  </si>
  <si>
    <t xml:space="preserve">Gwalior </t>
  </si>
  <si>
    <t>26.2182871,78.1828308</t>
  </si>
  <si>
    <t xml:space="preserve">Habra </t>
  </si>
  <si>
    <t>22.8488542,88.6639591</t>
  </si>
  <si>
    <t xml:space="preserve">Hajipur </t>
  </si>
  <si>
    <t>25.6858392,85.2145907</t>
  </si>
  <si>
    <t xml:space="preserve">Haldia </t>
  </si>
  <si>
    <t>22.0666742,88.0698118</t>
  </si>
  <si>
    <t xml:space="preserve">Haldwani-cum-Kathgodam </t>
  </si>
  <si>
    <t>29.2182644,79.5129767</t>
  </si>
  <si>
    <t xml:space="preserve">Halisahar </t>
  </si>
  <si>
    <t>22.9441261,88.4193259</t>
  </si>
  <si>
    <t xml:space="preserve">Hanumangarh </t>
  </si>
  <si>
    <t>29.5815012,74.3294199</t>
  </si>
  <si>
    <t xml:space="preserve">Haora </t>
  </si>
  <si>
    <t>22.5957689,88.2636394</t>
  </si>
  <si>
    <t xml:space="preserve">Hapur </t>
  </si>
  <si>
    <t>28.7305798,77.7758825</t>
  </si>
  <si>
    <t xml:space="preserve">Hardoi </t>
  </si>
  <si>
    <t>27.2978965,80.1875065</t>
  </si>
  <si>
    <t xml:space="preserve">Hardwar </t>
  </si>
  <si>
    <t>29.9456906,78.1642478</t>
  </si>
  <si>
    <t xml:space="preserve">Hassan </t>
  </si>
  <si>
    <t>13.0068142,76.0995519</t>
  </si>
  <si>
    <t xml:space="preserve">Hastsal </t>
  </si>
  <si>
    <t>28.6377129,77.0490264</t>
  </si>
  <si>
    <t xml:space="preserve">Hathras </t>
  </si>
  <si>
    <t>27.6056212,78.0537813</t>
  </si>
  <si>
    <t xml:space="preserve">Hazaribag </t>
  </si>
  <si>
    <t>23.9966213,85.3691068</t>
  </si>
  <si>
    <t xml:space="preserve">Hindaun </t>
  </si>
  <si>
    <t>26.7454967,77.0330481</t>
  </si>
  <si>
    <t xml:space="preserve">Hindupur </t>
  </si>
  <si>
    <t>13.8185378,77.4988753</t>
  </si>
  <si>
    <t xml:space="preserve">Hinganghat </t>
  </si>
  <si>
    <t>20.5505728,78.8411405</t>
  </si>
  <si>
    <t xml:space="preserve">Hisar </t>
  </si>
  <si>
    <t>29.1491875,75.7216527</t>
  </si>
  <si>
    <t xml:space="preserve">Hoshangabad </t>
  </si>
  <si>
    <t>22.744108,77.736967</t>
  </si>
  <si>
    <t xml:space="preserve">Hoshiarpur </t>
  </si>
  <si>
    <t>31.5143178,75.911483</t>
  </si>
  <si>
    <t xml:space="preserve">Hospet </t>
  </si>
  <si>
    <t>15.2688542,76.3909241</t>
  </si>
  <si>
    <t xml:space="preserve">Hosur </t>
  </si>
  <si>
    <t>12.7409127,77.8252923</t>
  </si>
  <si>
    <t xml:space="preserve">Hubli-Dharwad </t>
  </si>
  <si>
    <t>15.3647083,75.1239547</t>
  </si>
  <si>
    <t xml:space="preserve">Hugli-Chinsurah </t>
  </si>
  <si>
    <t>22.8858771,88.3919026</t>
  </si>
  <si>
    <t xml:space="preserve">Ichalkaranji </t>
  </si>
  <si>
    <t>16.7090008,74.4560807</t>
  </si>
  <si>
    <t xml:space="preserve">Imphal </t>
  </si>
  <si>
    <t xml:space="preserve">MANIPUR </t>
  </si>
  <si>
    <t>24.8170111,93.9368439</t>
  </si>
  <si>
    <t xml:space="preserve">Indore </t>
  </si>
  <si>
    <t>22.7195687,75.8577258</t>
  </si>
  <si>
    <t xml:space="preserve">Jabalpur </t>
  </si>
  <si>
    <t>23.181467,79.9864071</t>
  </si>
  <si>
    <t xml:space="preserve">Jagadhri </t>
  </si>
  <si>
    <t>30.1680858,77.2969204</t>
  </si>
  <si>
    <t xml:space="preserve">Jagdalpur </t>
  </si>
  <si>
    <t>19.0740973,82.008014</t>
  </si>
  <si>
    <t xml:space="preserve">Jaipur </t>
  </si>
  <si>
    <t>26.9124336,75.7872709</t>
  </si>
  <si>
    <t xml:space="preserve">Jalandhar </t>
  </si>
  <si>
    <t>31.3260152,75.5761829</t>
  </si>
  <si>
    <t xml:space="preserve">Jalgaon </t>
  </si>
  <si>
    <t>21.0076578,75.5626039</t>
  </si>
  <si>
    <t xml:space="preserve">Jalna </t>
  </si>
  <si>
    <t>19.8296893,75.8800305</t>
  </si>
  <si>
    <t xml:space="preserve">Jalpaiguri </t>
  </si>
  <si>
    <t>26.5434772,88.7205256</t>
  </si>
  <si>
    <t xml:space="preserve">Jamalpur </t>
  </si>
  <si>
    <t>25.312717,86.4906091</t>
  </si>
  <si>
    <t xml:space="preserve">Jammu </t>
  </si>
  <si>
    <t>32.7266016,74.8570259</t>
  </si>
  <si>
    <t xml:space="preserve">Jamnagar </t>
  </si>
  <si>
    <t>22.4707019,70.05773</t>
  </si>
  <si>
    <t xml:space="preserve">Jamshedpur </t>
  </si>
  <si>
    <t>22.8045665,86.2028754</t>
  </si>
  <si>
    <t xml:space="preserve">Jamuria </t>
  </si>
  <si>
    <t>23.7060688,87.0774107</t>
  </si>
  <si>
    <t xml:space="preserve">Jaunpur </t>
  </si>
  <si>
    <t>25.7490034,82.6987002</t>
  </si>
  <si>
    <t xml:space="preserve">Jehanabad </t>
  </si>
  <si>
    <t>25.1515827,84.981754</t>
  </si>
  <si>
    <t xml:space="preserve">Jetpur Navagadh </t>
  </si>
  <si>
    <t>21.7615246,70.6276279</t>
  </si>
  <si>
    <t xml:space="preserve">Jhansi </t>
  </si>
  <si>
    <t>25.4484257,78.5684594</t>
  </si>
  <si>
    <t xml:space="preserve">Jhunjhunun </t>
  </si>
  <si>
    <t>28.1288747,75.3995089</t>
  </si>
  <si>
    <t xml:space="preserve">Jind </t>
  </si>
  <si>
    <t>29.3211153,76.3058328</t>
  </si>
  <si>
    <t xml:space="preserve">Jodhpur </t>
  </si>
  <si>
    <t>26.2389469,73.0243094</t>
  </si>
  <si>
    <t xml:space="preserve">Junagadh </t>
  </si>
  <si>
    <t>21.522184,70.4578768</t>
  </si>
  <si>
    <t xml:space="preserve">Kadapa </t>
  </si>
  <si>
    <t>14.4673541,78.8241339</t>
  </si>
  <si>
    <t xml:space="preserve">Kaithal </t>
  </si>
  <si>
    <t>29.7856734,76.3984537</t>
  </si>
  <si>
    <t xml:space="preserve">Kakinada </t>
  </si>
  <si>
    <t>16.9890648,82.2474648</t>
  </si>
  <si>
    <t xml:space="preserve">Kalol </t>
  </si>
  <si>
    <t>23.2463895,72.5086513</t>
  </si>
  <si>
    <t xml:space="preserve">Kalyani </t>
  </si>
  <si>
    <t>22.9750855,88.4345078</t>
  </si>
  <si>
    <t xml:space="preserve">Kamarhati </t>
  </si>
  <si>
    <t>22.6846668,88.3706491</t>
  </si>
  <si>
    <t xml:space="preserve">Kancheepuram </t>
  </si>
  <si>
    <t>12.8341735,79.7036402</t>
  </si>
  <si>
    <t xml:space="preserve">Kanchrapara </t>
  </si>
  <si>
    <t>22.944101,88.4335019</t>
  </si>
  <si>
    <t xml:space="preserve">Kanpur </t>
  </si>
  <si>
    <t>26.449923,80.3318736</t>
  </si>
  <si>
    <t>Kanpur City</t>
  </si>
  <si>
    <t xml:space="preserve">Karaikkudi </t>
  </si>
  <si>
    <t>10.0731315,78.7801544</t>
  </si>
  <si>
    <t xml:space="preserve">Karawal Nagar </t>
  </si>
  <si>
    <t>28.7283102,77.276926</t>
  </si>
  <si>
    <t xml:space="preserve">Karimnagar </t>
  </si>
  <si>
    <t>18.4385553,79.1288412</t>
  </si>
  <si>
    <t xml:space="preserve">Karnal </t>
  </si>
  <si>
    <t>29.6856929,76.9904825</t>
  </si>
  <si>
    <t xml:space="preserve">Kasganj </t>
  </si>
  <si>
    <t>27.8129344,78.649785</t>
  </si>
  <si>
    <t xml:space="preserve">Kashipur </t>
  </si>
  <si>
    <t>29.2104232,78.9618845</t>
  </si>
  <si>
    <t xml:space="preserve">Katihar </t>
  </si>
  <si>
    <t>25.552048,87.5718609</t>
  </si>
  <si>
    <t xml:space="preserve">Khammam </t>
  </si>
  <si>
    <t>17.2472528,80.1514447</t>
  </si>
  <si>
    <t xml:space="preserve">Khandwa </t>
  </si>
  <si>
    <t>21.8257334,76.352571</t>
  </si>
  <si>
    <t xml:space="preserve">Khanna </t>
  </si>
  <si>
    <t>30.697852,76.2112286</t>
  </si>
  <si>
    <t xml:space="preserve">Kharagpur </t>
  </si>
  <si>
    <t>22.34601,87.2319753</t>
  </si>
  <si>
    <t xml:space="preserve">Khardaha </t>
  </si>
  <si>
    <t>22.7002943,88.3753455</t>
  </si>
  <si>
    <t xml:space="preserve">Khargone </t>
  </si>
  <si>
    <t>21.90287,75.8069082</t>
  </si>
  <si>
    <t xml:space="preserve">Khora </t>
  </si>
  <si>
    <t>28.753915,77.3999054</t>
  </si>
  <si>
    <t xml:space="preserve">Khurja </t>
  </si>
  <si>
    <t>28.2513538,77.8538797</t>
  </si>
  <si>
    <t xml:space="preserve">Kirari Suleman Nagar </t>
  </si>
  <si>
    <t>28.6967948,77.0643614</t>
  </si>
  <si>
    <t xml:space="preserve">Kishanganj </t>
  </si>
  <si>
    <t>26.0917422,87.9383822</t>
  </si>
  <si>
    <t xml:space="preserve">Kishangarh </t>
  </si>
  <si>
    <t>26.5870344,74.856397</t>
  </si>
  <si>
    <t xml:space="preserve">Kochi </t>
  </si>
  <si>
    <t>9.9312328,76.2673041</t>
  </si>
  <si>
    <t xml:space="preserve">Kolar </t>
  </si>
  <si>
    <t>13.1357446,78.1325611</t>
  </si>
  <si>
    <t xml:space="preserve">Kolhapur </t>
  </si>
  <si>
    <t>16.7049873,74.2432527</t>
  </si>
  <si>
    <t xml:space="preserve">Kolkata </t>
  </si>
  <si>
    <t>22.572646,88.363895</t>
  </si>
  <si>
    <t xml:space="preserve">Kollam </t>
  </si>
  <si>
    <t>8.8932118,76.6141396</t>
  </si>
  <si>
    <t xml:space="preserve">Korba </t>
  </si>
  <si>
    <t>22.3594501,82.7500595</t>
  </si>
  <si>
    <t xml:space="preserve">Kota </t>
  </si>
  <si>
    <t>25.2138156,75.8647527</t>
  </si>
  <si>
    <t xml:space="preserve">Kozhikode </t>
  </si>
  <si>
    <t>11.2587531,75.78041</t>
  </si>
  <si>
    <t xml:space="preserve">Krishnanagar </t>
  </si>
  <si>
    <t>23.4008744,88.5013962</t>
  </si>
  <si>
    <t xml:space="preserve">Kulti </t>
  </si>
  <si>
    <t>23.7370306,86.8370937</t>
  </si>
  <si>
    <t xml:space="preserve">Kumbakonam </t>
  </si>
  <si>
    <t>10.9616945,79.3881132</t>
  </si>
  <si>
    <t xml:space="preserve">Kurichi </t>
  </si>
  <si>
    <t>11.5707716,77.6966143</t>
  </si>
  <si>
    <t xml:space="preserve">Kurnool </t>
  </si>
  <si>
    <t>15.8281257,78.0372792</t>
  </si>
  <si>
    <t xml:space="preserve">Lakhimpur </t>
  </si>
  <si>
    <t>27.9490794,80.7824012</t>
  </si>
  <si>
    <t xml:space="preserve">Lalitpur </t>
  </si>
  <si>
    <t>24.6878597,78.4120206</t>
  </si>
  <si>
    <t xml:space="preserve">Latur </t>
  </si>
  <si>
    <t>18.4087934,76.5603828</t>
  </si>
  <si>
    <t xml:space="preserve">Loni </t>
  </si>
  <si>
    <t>28.7316438,77.3008506</t>
  </si>
  <si>
    <t xml:space="preserve">Lucknow </t>
  </si>
  <si>
    <t>26.8466937,80.946166</t>
  </si>
  <si>
    <t xml:space="preserve">Ludhiana </t>
  </si>
  <si>
    <t>30.900965,75.8572758</t>
  </si>
  <si>
    <t xml:space="preserve">Machilipatnam </t>
  </si>
  <si>
    <t>16.1905457,81.1361543</t>
  </si>
  <si>
    <t xml:space="preserve">Madanapalle </t>
  </si>
  <si>
    <t>13.5603491,78.5036065</t>
  </si>
  <si>
    <t xml:space="preserve">Madavaram </t>
  </si>
  <si>
    <t>13.147819,80.2309861</t>
  </si>
  <si>
    <t xml:space="preserve">Madhyamgram </t>
  </si>
  <si>
    <t>22.6925015,88.465448</t>
  </si>
  <si>
    <t xml:space="preserve">Madurai </t>
  </si>
  <si>
    <t>9.9252007,78.1197754</t>
  </si>
  <si>
    <t xml:space="preserve">Mahbubnagar </t>
  </si>
  <si>
    <t>16.7375089,78.0081221</t>
  </si>
  <si>
    <t xml:space="preserve">Mahesana </t>
  </si>
  <si>
    <t>23.5879607,72.3693252</t>
  </si>
  <si>
    <t xml:space="preserve">Maheshtala </t>
  </si>
  <si>
    <t>22.511976,88.2509941</t>
  </si>
  <si>
    <t xml:space="preserve">Mainpuri </t>
  </si>
  <si>
    <t>27.2177405,79.1096901</t>
  </si>
  <si>
    <t xml:space="preserve">Malegaon </t>
  </si>
  <si>
    <t>20.5547497,74.5100291</t>
  </si>
  <si>
    <t xml:space="preserve">Malerkotla </t>
  </si>
  <si>
    <t>30.5232076,75.8882508</t>
  </si>
  <si>
    <t xml:space="preserve">Mandoli </t>
  </si>
  <si>
    <t>28.7041396,77.313921</t>
  </si>
  <si>
    <t xml:space="preserve">Mandsaur </t>
  </si>
  <si>
    <t>24.076836,75.0692952</t>
  </si>
  <si>
    <t xml:space="preserve">Mandya </t>
  </si>
  <si>
    <t>12.5221567,76.9009191</t>
  </si>
  <si>
    <t xml:space="preserve">Mangalore </t>
  </si>
  <si>
    <t>12.9141417,74.8559568</t>
  </si>
  <si>
    <t xml:space="preserve">Mango </t>
  </si>
  <si>
    <t>22.834024,86.219577</t>
  </si>
  <si>
    <t xml:space="preserve">Mathura </t>
  </si>
  <si>
    <t>27.4924134,77.673673</t>
  </si>
  <si>
    <t xml:space="preserve">Maunath Bhanjan </t>
  </si>
  <si>
    <t>25.9496379,83.5586445</t>
  </si>
  <si>
    <t xml:space="preserve">Medinipur </t>
  </si>
  <si>
    <t>22.4308892,87.3214908</t>
  </si>
  <si>
    <t xml:space="preserve">Meerut </t>
  </si>
  <si>
    <t>28.9844618,77.7064137</t>
  </si>
  <si>
    <t xml:space="preserve">Mira Bhayander </t>
  </si>
  <si>
    <t>19.2952325,72.8543897</t>
  </si>
  <si>
    <t xml:space="preserve">Miryalaguda </t>
  </si>
  <si>
    <t>16.8753106,79.5659633</t>
  </si>
  <si>
    <t xml:space="preserve">Mirzapur-cum-Vindhyachal </t>
  </si>
  <si>
    <t>25.1336987,82.5644344</t>
  </si>
  <si>
    <t xml:space="preserve">Modinagar </t>
  </si>
  <si>
    <t>28.8316307,77.5779592</t>
  </si>
  <si>
    <t xml:space="preserve">Moga </t>
  </si>
  <si>
    <t>30.8164603,75.1717093</t>
  </si>
  <si>
    <t xml:space="preserve">Moradabad </t>
  </si>
  <si>
    <t>28.8386481,78.7733286</t>
  </si>
  <si>
    <t xml:space="preserve">Morena </t>
  </si>
  <si>
    <t>26.4933562,77.9909949</t>
  </si>
  <si>
    <t xml:space="preserve">Morvi </t>
  </si>
  <si>
    <t>22.8119895,70.8236195</t>
  </si>
  <si>
    <t xml:space="preserve">Motihari </t>
  </si>
  <si>
    <t>26.6469624,84.9088938</t>
  </si>
  <si>
    <t xml:space="preserve">Mughalsarai </t>
  </si>
  <si>
    <t>25.2814947,83.1198203</t>
  </si>
  <si>
    <t xml:space="preserve">Muktsar </t>
  </si>
  <si>
    <t>30.4766391,74.511172</t>
  </si>
  <si>
    <t xml:space="preserve">Munger </t>
  </si>
  <si>
    <t>25.3747561,86.4735251</t>
  </si>
  <si>
    <t xml:space="preserve">Murwara </t>
  </si>
  <si>
    <t>23.7473807,80.365865</t>
  </si>
  <si>
    <t xml:space="preserve">Mustafabad </t>
  </si>
  <si>
    <t>28.7113968,77.2681086</t>
  </si>
  <si>
    <t xml:space="preserve">Muzaffarnagar </t>
  </si>
  <si>
    <t>29.4726817,77.7085091</t>
  </si>
  <si>
    <t xml:space="preserve">Muzaffarpur </t>
  </si>
  <si>
    <t>26.1208876,85.3647201</t>
  </si>
  <si>
    <t xml:space="preserve">Mysore </t>
  </si>
  <si>
    <t>12.2958104,76.6393805</t>
  </si>
  <si>
    <t xml:space="preserve">Nabadwip </t>
  </si>
  <si>
    <t>23.4036446,88.3676393</t>
  </si>
  <si>
    <t xml:space="preserve">Nadiad </t>
  </si>
  <si>
    <t>22.6915853,72.8633635</t>
  </si>
  <si>
    <t xml:space="preserve">Nagaon </t>
  </si>
  <si>
    <t>26.3463713,92.6840426</t>
  </si>
  <si>
    <t xml:space="preserve">Nagapattinam </t>
  </si>
  <si>
    <t>10.7656082,79.8423888</t>
  </si>
  <si>
    <t xml:space="preserve">Nagaur </t>
  </si>
  <si>
    <t>27.1991222,73.740924</t>
  </si>
  <si>
    <t xml:space="preserve">Nagda </t>
  </si>
  <si>
    <t>23.4454599,75.4169918</t>
  </si>
  <si>
    <t xml:space="preserve">Nagercoil </t>
  </si>
  <si>
    <t>8.1832857,77.4118996</t>
  </si>
  <si>
    <t xml:space="preserve">Nagpur </t>
  </si>
  <si>
    <t>21.1458004,79.0881546</t>
  </si>
  <si>
    <t xml:space="preserve">Naihati </t>
  </si>
  <si>
    <t>22.8928724,88.4220324</t>
  </si>
  <si>
    <t xml:space="preserve">Nalgonda </t>
  </si>
  <si>
    <t>17.0575707,79.2620294</t>
  </si>
  <si>
    <t xml:space="preserve">Nanded Waghala </t>
  </si>
  <si>
    <t>19.1428869,77.303723</t>
  </si>
  <si>
    <t xml:space="preserve">Nandurbar </t>
  </si>
  <si>
    <t>21.7468548,74.123996</t>
  </si>
  <si>
    <t xml:space="preserve">Nandyal </t>
  </si>
  <si>
    <t>15.4785694,78.4830934</t>
  </si>
  <si>
    <t xml:space="preserve">Nangloi Jat </t>
  </si>
  <si>
    <t>28.6841206,77.0632942</t>
  </si>
  <si>
    <t xml:space="preserve">Narasaraopet </t>
  </si>
  <si>
    <t>16.2353506,80.0479039</t>
  </si>
  <si>
    <t xml:space="preserve">Nashik </t>
  </si>
  <si>
    <t>19.9974533,73.7898023</t>
  </si>
  <si>
    <t xml:space="preserve">Navi Mumbai </t>
  </si>
  <si>
    <t>19.0330488,73.0296625</t>
  </si>
  <si>
    <t xml:space="preserve">Navi Mumbai Panvel Raigarh </t>
  </si>
  <si>
    <t>18.9894007,73.1175162</t>
  </si>
  <si>
    <t xml:space="preserve">Navsari </t>
  </si>
  <si>
    <t>20.9467019,72.9520348</t>
  </si>
  <si>
    <t xml:space="preserve">Neemuch </t>
  </si>
  <si>
    <t>24.4763852,74.8624092</t>
  </si>
  <si>
    <t xml:space="preserve">Nellore </t>
  </si>
  <si>
    <t>14.4425987,79.986456</t>
  </si>
  <si>
    <t xml:space="preserve">New Delhi </t>
  </si>
  <si>
    <t>28.6139,77.2090</t>
  </si>
  <si>
    <t xml:space="preserve">Neyveli </t>
  </si>
  <si>
    <t>11.5432364,79.4760133</t>
  </si>
  <si>
    <t xml:space="preserve">Nizamabad </t>
  </si>
  <si>
    <t>18.6725047,78.0940867</t>
  </si>
  <si>
    <t xml:space="preserve">Noida </t>
  </si>
  <si>
    <t>28.5355161,77.3910265</t>
  </si>
  <si>
    <t xml:space="preserve">North Barrackpur </t>
  </si>
  <si>
    <t>22.7902358,88.367179</t>
  </si>
  <si>
    <t xml:space="preserve">North Dum Dum </t>
  </si>
  <si>
    <t>22.6658076,88.4258483</t>
  </si>
  <si>
    <t xml:space="preserve">Ongole </t>
  </si>
  <si>
    <t>15.5057232,80.049922</t>
  </si>
  <si>
    <t xml:space="preserve">Orai </t>
  </si>
  <si>
    <t>26.00864,79.4478858</t>
  </si>
  <si>
    <t xml:space="preserve">Osmanabad </t>
  </si>
  <si>
    <t>18.2069636,76.1783739</t>
  </si>
  <si>
    <t xml:space="preserve">Ozhukarai </t>
  </si>
  <si>
    <t>PUDUCHERRY</t>
  </si>
  <si>
    <t>11.9475611,79.7793932</t>
  </si>
  <si>
    <t xml:space="preserve">Palakkad </t>
  </si>
  <si>
    <t>10.7867303,76.6547932</t>
  </si>
  <si>
    <t xml:space="preserve">Palanpur </t>
  </si>
  <si>
    <t>24.174051,72.4330989</t>
  </si>
  <si>
    <t xml:space="preserve">Pali </t>
  </si>
  <si>
    <t>25.7710893,73.3234478</t>
  </si>
  <si>
    <t xml:space="preserve">Pallavaram </t>
  </si>
  <si>
    <t>12.9673484,80.1526888</t>
  </si>
  <si>
    <t xml:space="preserve">Palwal </t>
  </si>
  <si>
    <t>28.1487362,77.3320262</t>
  </si>
  <si>
    <t xml:space="preserve">Panchkula </t>
  </si>
  <si>
    <t>30.6942091,76.860565</t>
  </si>
  <si>
    <t xml:space="preserve">Panihati </t>
  </si>
  <si>
    <t>22.6983108,88.3991789</t>
  </si>
  <si>
    <t xml:space="preserve">Panipat </t>
  </si>
  <si>
    <t>29.3909464,76.9635023</t>
  </si>
  <si>
    <t xml:space="preserve">Panvel </t>
  </si>
  <si>
    <t xml:space="preserve">Parbhani </t>
  </si>
  <si>
    <t>19.2609958,76.776665</t>
  </si>
  <si>
    <t xml:space="preserve">Patan </t>
  </si>
  <si>
    <t>23.8493246,72.1266255</t>
  </si>
  <si>
    <t xml:space="preserve">Pathankot </t>
  </si>
  <si>
    <t>32.2643375,75.6421121</t>
  </si>
  <si>
    <t xml:space="preserve">Patiala </t>
  </si>
  <si>
    <t>30.3397809,76.3868797</t>
  </si>
  <si>
    <t xml:space="preserve">Patna </t>
  </si>
  <si>
    <t>25.5940947,85.1375645</t>
  </si>
  <si>
    <t xml:space="preserve">Pilibhit </t>
  </si>
  <si>
    <t>28.6207939,79.8128649</t>
  </si>
  <si>
    <t xml:space="preserve">Pimpri Chinchwad </t>
  </si>
  <si>
    <t>18.6297811,73.7997094</t>
  </si>
  <si>
    <t xml:space="preserve">Pithampur </t>
  </si>
  <si>
    <t>22.613252,75.6822899</t>
  </si>
  <si>
    <t xml:space="preserve">Porbandar </t>
  </si>
  <si>
    <t>21.6417069,69.6292654</t>
  </si>
  <si>
    <t xml:space="preserve">Port Blair </t>
  </si>
  <si>
    <t>ANDAMAN &amp; NICOBAR ISLANDS</t>
  </si>
  <si>
    <t>11.6233774,92.7264828</t>
  </si>
  <si>
    <t xml:space="preserve">Proddatur </t>
  </si>
  <si>
    <t>14.7491864,78.5531577</t>
  </si>
  <si>
    <t xml:space="preserve">Puducherry </t>
  </si>
  <si>
    <t>11.9138598,79.8144722</t>
  </si>
  <si>
    <t xml:space="preserve">Pudukkottai </t>
  </si>
  <si>
    <t>10.379663,78.8208454</t>
  </si>
  <si>
    <t xml:space="preserve">Pune </t>
  </si>
  <si>
    <t>18.5204303,73.8567437</t>
  </si>
  <si>
    <t xml:space="preserve">Puri </t>
  </si>
  <si>
    <t>19.8133822,85.8314655</t>
  </si>
  <si>
    <t xml:space="preserve">Purnia </t>
  </si>
  <si>
    <t>25.7771391,87.4752551</t>
  </si>
  <si>
    <t xml:space="preserve">Puruliya </t>
  </si>
  <si>
    <t>23.3320779,86.365208</t>
  </si>
  <si>
    <t xml:space="preserve">Rae Bareli </t>
  </si>
  <si>
    <t>26.2345298,81.2408689</t>
  </si>
  <si>
    <t xml:space="preserve">Raichur </t>
  </si>
  <si>
    <t>16.2120031,77.3439283</t>
  </si>
  <si>
    <t xml:space="preserve">Raiganj </t>
  </si>
  <si>
    <t>25.6185295,88.1255837</t>
  </si>
  <si>
    <t xml:space="preserve">Raigarh </t>
  </si>
  <si>
    <t>21.8974003,83.3949632</t>
  </si>
  <si>
    <t xml:space="preserve">Raipur </t>
  </si>
  <si>
    <t>21.2513844,81.6296413</t>
  </si>
  <si>
    <t xml:space="preserve">Rajahmundry </t>
  </si>
  <si>
    <t>17.0005383,81.8040345</t>
  </si>
  <si>
    <t xml:space="preserve">Rajapalayam </t>
  </si>
  <si>
    <t>9.4653377,77.5275463</t>
  </si>
  <si>
    <t xml:space="preserve">Rajarhat Gopalpur </t>
  </si>
  <si>
    <t>22.6321975,88.4540911</t>
  </si>
  <si>
    <t xml:space="preserve">Rajkot </t>
  </si>
  <si>
    <t>22.3038945,70.8021599</t>
  </si>
  <si>
    <t xml:space="preserve">Rajnandgaon </t>
  </si>
  <si>
    <t>21.0971034,81.0302222</t>
  </si>
  <si>
    <t xml:space="preserve">Rajpur Sonarpur </t>
  </si>
  <si>
    <t>22.4490894,88.3914731</t>
  </si>
  <si>
    <t xml:space="preserve">Ramagundam </t>
  </si>
  <si>
    <t>18.7595503,79.4816378</t>
  </si>
  <si>
    <t xml:space="preserve">Rampur </t>
  </si>
  <si>
    <t>25.4842209,82.5916032</t>
  </si>
  <si>
    <t xml:space="preserve">Ranchi </t>
  </si>
  <si>
    <t>23.3440997,85.309562</t>
  </si>
  <si>
    <t xml:space="preserve">Ranibennur </t>
  </si>
  <si>
    <t>14.6113428,75.6382657</t>
  </si>
  <si>
    <t xml:space="preserve">Raniganj </t>
  </si>
  <si>
    <t>23.6290575,87.0923906</t>
  </si>
  <si>
    <t xml:space="preserve">Ratlam </t>
  </si>
  <si>
    <t>23.3341696,75.0376325</t>
  </si>
  <si>
    <t xml:space="preserve">Raurkela Industrial Township </t>
  </si>
  <si>
    <t>22.1993143,84.8620054</t>
  </si>
  <si>
    <t xml:space="preserve">Raurkela Town </t>
  </si>
  <si>
    <t>22.260423,84.8535844</t>
  </si>
  <si>
    <t xml:space="preserve">Rewa </t>
  </si>
  <si>
    <t>24.5372927,81.30418</t>
  </si>
  <si>
    <t xml:space="preserve">Rewari </t>
  </si>
  <si>
    <t>28.1927631,76.6239423</t>
  </si>
  <si>
    <t xml:space="preserve">Rishra </t>
  </si>
  <si>
    <t>22.7244023,88.3287896</t>
  </si>
  <si>
    <t xml:space="preserve">Robertson Pet </t>
  </si>
  <si>
    <t>12.9551189,78.2698622</t>
  </si>
  <si>
    <t xml:space="preserve">Rohtak </t>
  </si>
  <si>
    <t>28.8955152,76.606611</t>
  </si>
  <si>
    <t xml:space="preserve">Roorkee </t>
  </si>
  <si>
    <t>29.8542626,77.8880002</t>
  </si>
  <si>
    <t xml:space="preserve">Rudrapur </t>
  </si>
  <si>
    <t>28.9875082,79.4141214</t>
  </si>
  <si>
    <t xml:space="preserve">S.A.S. Nagar </t>
  </si>
  <si>
    <t>30.6496486,76.7567368</t>
  </si>
  <si>
    <t xml:space="preserve">Sagar </t>
  </si>
  <si>
    <t>23.838805,78.7378068</t>
  </si>
  <si>
    <t xml:space="preserve">Saharanpur </t>
  </si>
  <si>
    <t>29.967079,77.5510172</t>
  </si>
  <si>
    <t xml:space="preserve">Saharsa </t>
  </si>
  <si>
    <t>25.8834961,86.6006249</t>
  </si>
  <si>
    <t xml:space="preserve">Salem </t>
  </si>
  <si>
    <t>11.664325,78.1460142</t>
  </si>
  <si>
    <t xml:space="preserve">Sambalpur </t>
  </si>
  <si>
    <t>21.4668716,83.9811665</t>
  </si>
  <si>
    <t xml:space="preserve">Sambhal </t>
  </si>
  <si>
    <t>28.5903614,78.5717631</t>
  </si>
  <si>
    <t xml:space="preserve">Sangli Miraj Kupwad </t>
  </si>
  <si>
    <t>16.8541887,74.6049061</t>
  </si>
  <si>
    <t xml:space="preserve">Santipur </t>
  </si>
  <si>
    <t>23.2645399,88.4380966</t>
  </si>
  <si>
    <t xml:space="preserve">Sasaram </t>
  </si>
  <si>
    <t>24.949036,84.0314295</t>
  </si>
  <si>
    <t xml:space="preserve">Satara </t>
  </si>
  <si>
    <t>17.6804639,74.018261</t>
  </si>
  <si>
    <t xml:space="preserve">Satna </t>
  </si>
  <si>
    <t>24.6005075,80.8322428</t>
  </si>
  <si>
    <t xml:space="preserve">Sawai Madhopur </t>
  </si>
  <si>
    <t>26.0377772,76.3521514</t>
  </si>
  <si>
    <t xml:space="preserve">Secunderabad </t>
  </si>
  <si>
    <t>17.4399295,78.4982741</t>
  </si>
  <si>
    <t xml:space="preserve">Sehore </t>
  </si>
  <si>
    <t>23.205012,77.0850781</t>
  </si>
  <si>
    <t xml:space="preserve">Seoni </t>
  </si>
  <si>
    <t>22.0868691,79.5434841</t>
  </si>
  <si>
    <t xml:space="preserve">Serampore </t>
  </si>
  <si>
    <t>22.748331,88.3385053</t>
  </si>
  <si>
    <t xml:space="preserve">Shahjahanpur </t>
  </si>
  <si>
    <t>27.8295801,79.8296743</t>
  </si>
  <si>
    <t xml:space="preserve">Shamli </t>
  </si>
  <si>
    <t>29.4507575,77.3152116</t>
  </si>
  <si>
    <t xml:space="preserve">Shikohabad </t>
  </si>
  <si>
    <t>27.1061756,78.5881674</t>
  </si>
  <si>
    <t xml:space="preserve">Shillong </t>
  </si>
  <si>
    <t>MEGHALAYA</t>
  </si>
  <si>
    <t>25.5714,91.8848</t>
  </si>
  <si>
    <t xml:space="preserve">Shimla </t>
  </si>
  <si>
    <t>HIMACHAL PRADESH</t>
  </si>
  <si>
    <t>31.1048145,77.1734033</t>
  </si>
  <si>
    <t xml:space="preserve">Shimoga </t>
  </si>
  <si>
    <t>13.9299299,75.568101</t>
  </si>
  <si>
    <t xml:space="preserve">Shivpuri </t>
  </si>
  <si>
    <t>25.4357869,77.665066</t>
  </si>
  <si>
    <t xml:space="preserve">Sikar </t>
  </si>
  <si>
    <t>27.6094,75.139911</t>
  </si>
  <si>
    <t xml:space="preserve">Silchar </t>
  </si>
  <si>
    <t>24.8332708,92.7789054</t>
  </si>
  <si>
    <t xml:space="preserve">Siliguri </t>
  </si>
  <si>
    <t>26.7271012,88.3952861</t>
  </si>
  <si>
    <t xml:space="preserve">Singrauli </t>
  </si>
  <si>
    <t>24.1992101,82.6645469</t>
  </si>
  <si>
    <t xml:space="preserve">Sirsa </t>
  </si>
  <si>
    <t>29.5335931,75.0177029</t>
  </si>
  <si>
    <t xml:space="preserve">Sitapur </t>
  </si>
  <si>
    <t>27.5325072,80.8986502</t>
  </si>
  <si>
    <t xml:space="preserve">Siwan </t>
  </si>
  <si>
    <t>26.2196205,84.3566593</t>
  </si>
  <si>
    <t xml:space="preserve">Solapur </t>
  </si>
  <si>
    <t>17.6599188,75.9063906</t>
  </si>
  <si>
    <t xml:space="preserve">Sonipat </t>
  </si>
  <si>
    <t>28.9287735,77.091281</t>
  </si>
  <si>
    <t xml:space="preserve">South Dum Dum </t>
  </si>
  <si>
    <t>22.6059435,88.3967536</t>
  </si>
  <si>
    <t xml:space="preserve">Srikakulam </t>
  </si>
  <si>
    <t>18.4285005,84.0167423</t>
  </si>
  <si>
    <t xml:space="preserve">Srinagar </t>
  </si>
  <si>
    <t>34.0836708,74.7972825</t>
  </si>
  <si>
    <t xml:space="preserve">Sujangarh </t>
  </si>
  <si>
    <t>27.7044756,74.4642861</t>
  </si>
  <si>
    <t xml:space="preserve">Sultan Pur Majra </t>
  </si>
  <si>
    <t>28.6958531,77.0805496</t>
  </si>
  <si>
    <t xml:space="preserve">Sultanpur </t>
  </si>
  <si>
    <t>26.2647757,82.0727061</t>
  </si>
  <si>
    <t xml:space="preserve">Surat </t>
  </si>
  <si>
    <t>21.1702401,72.8310607</t>
  </si>
  <si>
    <t xml:space="preserve">Surendranagar Dudhrej </t>
  </si>
  <si>
    <t>22.7201319,71.649536</t>
  </si>
  <si>
    <t xml:space="preserve">Suryapet </t>
  </si>
  <si>
    <t>17.1353148,79.6333674</t>
  </si>
  <si>
    <t xml:space="preserve">Tadepalligudem </t>
  </si>
  <si>
    <t>16.8138415,81.521241</t>
  </si>
  <si>
    <t xml:space="preserve">Tadpatri </t>
  </si>
  <si>
    <t>14.9070274,78.0092703</t>
  </si>
  <si>
    <t xml:space="preserve">Tambaram </t>
  </si>
  <si>
    <t>12.9229153,80.1274558</t>
  </si>
  <si>
    <t xml:space="preserve">Tenali </t>
  </si>
  <si>
    <t>16.2395313,80.6493396</t>
  </si>
  <si>
    <t xml:space="preserve">Thane </t>
  </si>
  <si>
    <t>19.2183307,72.9780897</t>
  </si>
  <si>
    <t xml:space="preserve">Thanesar </t>
  </si>
  <si>
    <t>29.9696148,76.8197522</t>
  </si>
  <si>
    <t xml:space="preserve">Thanjavur </t>
  </si>
  <si>
    <t>10.7869994,79.1378274</t>
  </si>
  <si>
    <t xml:space="preserve">Thiruvananthapuram </t>
  </si>
  <si>
    <t>8.5241391,76.9366376</t>
  </si>
  <si>
    <t xml:space="preserve">Thoothukkudi </t>
  </si>
  <si>
    <t>8.7641661,78.1348361</t>
  </si>
  <si>
    <t xml:space="preserve">Thrissur </t>
  </si>
  <si>
    <t>10.5276416,76.2144349</t>
  </si>
  <si>
    <t xml:space="preserve">Tiruchirappalli </t>
  </si>
  <si>
    <t>10.7904833,78.7046725</t>
  </si>
  <si>
    <t xml:space="preserve">Tirunelveli </t>
  </si>
  <si>
    <t>8.7139126,77.7566523</t>
  </si>
  <si>
    <t xml:space="preserve">Tirupati </t>
  </si>
  <si>
    <t>13.6287557,79.4191795</t>
  </si>
  <si>
    <t xml:space="preserve">Tiruppur </t>
  </si>
  <si>
    <t>11.1085242,77.3410656</t>
  </si>
  <si>
    <t xml:space="preserve">Tiruvannamalai </t>
  </si>
  <si>
    <t>12.2252841,79.0746957</t>
  </si>
  <si>
    <t xml:space="preserve">Tiruvottiyur </t>
  </si>
  <si>
    <t>13.1691914,80.3045793</t>
  </si>
  <si>
    <t xml:space="preserve">Titagarh </t>
  </si>
  <si>
    <t>22.7382665,88.3737064</t>
  </si>
  <si>
    <t xml:space="preserve">Tonk </t>
  </si>
  <si>
    <t>26.1620402,75.7894716</t>
  </si>
  <si>
    <t xml:space="preserve">Tumkur </t>
  </si>
  <si>
    <t>13.3709627,76.6412712</t>
  </si>
  <si>
    <t xml:space="preserve">Udaipur </t>
  </si>
  <si>
    <t>24.585445,73.712479</t>
  </si>
  <si>
    <t xml:space="preserve">Udgir </t>
  </si>
  <si>
    <t>18.3942882,77.1126009</t>
  </si>
  <si>
    <t xml:space="preserve">Udupi </t>
  </si>
  <si>
    <t>13.3408807,74.7421427</t>
  </si>
  <si>
    <t xml:space="preserve">Ujjain </t>
  </si>
  <si>
    <t>23.1793013,75.7849097</t>
  </si>
  <si>
    <t xml:space="preserve">Ulhasnagar </t>
  </si>
  <si>
    <t>19.2215115,73.1644628</t>
  </si>
  <si>
    <t xml:space="preserve">Uluberia </t>
  </si>
  <si>
    <t>22.4744363,88.1000377</t>
  </si>
  <si>
    <t xml:space="preserve">Unnao </t>
  </si>
  <si>
    <t>26.5393449,80.4878195</t>
  </si>
  <si>
    <t xml:space="preserve">Uttarpara Kotrung </t>
  </si>
  <si>
    <t>22.6768451,88.3385053</t>
  </si>
  <si>
    <t xml:space="preserve">Vadodara </t>
  </si>
  <si>
    <t>22.3071588,73.1812187</t>
  </si>
  <si>
    <t xml:space="preserve">Valsad </t>
  </si>
  <si>
    <t>20.5992349,72.9342451</t>
  </si>
  <si>
    <t xml:space="preserve">Varanasi </t>
  </si>
  <si>
    <t>25.3176452,82.9739144</t>
  </si>
  <si>
    <t xml:space="preserve">Vasai Virar City </t>
  </si>
  <si>
    <t>19.3919275,72.8397317</t>
  </si>
  <si>
    <t xml:space="preserve">Vellore </t>
  </si>
  <si>
    <t>12.9165167,79.1324986</t>
  </si>
  <si>
    <t xml:space="preserve">Veraval </t>
  </si>
  <si>
    <t>20.9158979,70.3628516</t>
  </si>
  <si>
    <t xml:space="preserve">Vidisha </t>
  </si>
  <si>
    <t>23.5251102,77.8081363</t>
  </si>
  <si>
    <t xml:space="preserve">Vijayawada </t>
  </si>
  <si>
    <t>16.5061743,80.6480153</t>
  </si>
  <si>
    <t>Visakhapatnam</t>
  </si>
  <si>
    <t>17.6868,83.2185</t>
  </si>
  <si>
    <t xml:space="preserve">Vizianagaram </t>
  </si>
  <si>
    <t>18.1066576,83.3955506</t>
  </si>
  <si>
    <t xml:space="preserve">Warangal </t>
  </si>
  <si>
    <t>17.9689008,79.5940544</t>
  </si>
  <si>
    <t xml:space="preserve">Wardha </t>
  </si>
  <si>
    <t>20.745319,78.6021946</t>
  </si>
  <si>
    <t xml:space="preserve">Yamunanagar </t>
  </si>
  <si>
    <t>30.1290485,77.2673901</t>
  </si>
  <si>
    <t xml:space="preserve">Yavatmal </t>
  </si>
  <si>
    <t>20.3887937,78.1204073</t>
  </si>
  <si>
    <t>How many units were sold by repersentative sohan where the cost of each item was greater than 4?</t>
  </si>
  <si>
    <t>By sohan</t>
  </si>
  <si>
    <t>By kreeti</t>
  </si>
  <si>
    <t>Q.5</t>
  </si>
  <si>
    <t>How many units sohan sell excluding Pencil item?</t>
  </si>
  <si>
    <t>By sohan Pencil exclude</t>
  </si>
  <si>
    <t>By sohan Pen exclude</t>
  </si>
  <si>
    <t>By sohan Binder exclude</t>
  </si>
  <si>
    <t>Q.6</t>
  </si>
  <si>
    <t>Find the total population of each state and sort it in descending order?</t>
  </si>
  <si>
    <t>Sum of population_total</t>
  </si>
  <si>
    <t>Row Labels</t>
  </si>
  <si>
    <t>Grand Total</t>
  </si>
  <si>
    <t>Find the total sum of literates in each city belonging to a certain state?</t>
  </si>
  <si>
    <t>Sum of literates_total</t>
  </si>
  <si>
    <t>What is average sex ratio for each stae? What states had the highest and lowest sex ratio</t>
  </si>
  <si>
    <t>Average of sex_ratio</t>
  </si>
  <si>
    <t>Sum of child_sex_ratio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</si>
  <si>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</si>
  <si>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</si>
  <si>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</si>
  <si>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</si>
  <si>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</si>
  <si>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</si>
  <si>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</si>
  <si>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</si>
  <si>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</si>
  <si>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</si>
  <si>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</si>
  <si>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</si>
  <si>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</si>
  <si>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</si>
  <si>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</si>
  <si>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</si>
  <si>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</si>
  <si>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</si>
  <si>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</si>
  <si>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</si>
  <si>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</si>
  <si>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</si>
  <si>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</si>
  <si>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</si>
  <si>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</si>
  <si>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</si>
  <si>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</si>
  <si>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</si>
  <si>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</si>
  <si>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</si>
  <si>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</si>
  <si>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</si>
  <si>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</si>
  <si>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</si>
  <si>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</si>
  <si>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</si>
  <si>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</si>
  <si>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</si>
  <si>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</si>
  <si>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</si>
  <si>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</si>
  <si>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</si>
  <si>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</si>
  <si>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</si>
  <si>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</si>
  <si>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</si>
  <si>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</si>
  <si>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</si>
  <si>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</si>
  <si>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</si>
  <si>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</si>
  <si>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</si>
  <si>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</si>
  <si>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</si>
  <si>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</si>
  <si>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</si>
  <si>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</si>
  <si>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</si>
  <si>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</si>
  <si>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</si>
  <si>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</si>
  <si>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</si>
  <si>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Calculate the count of attrition by Department?</t>
  </si>
  <si>
    <t>Count of Attrition</t>
  </si>
  <si>
    <t>Calculate the count of attrition by Education Field?</t>
  </si>
  <si>
    <t>Calculate the count of attrition by yearsatcomapny?</t>
  </si>
  <si>
    <t>Calculate the count of attrition by yearsSinceLastPosition?</t>
  </si>
  <si>
    <t>Calculate the count of attrition by Gender?</t>
  </si>
  <si>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</si>
  <si>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</si>
  <si>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</si>
  <si>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</si>
  <si>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</si>
  <si>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</si>
  <si>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</si>
  <si>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</si>
  <si>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</si>
  <si>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</si>
  <si>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</si>
  <si>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</si>
  <si>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</si>
  <si>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</si>
  <si>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</si>
  <si>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</si>
  <si>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</si>
  <si>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</si>
  <si>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</si>
  <si>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</si>
  <si>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</si>
  <si>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</si>
  <si>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</si>
  <si>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</si>
  <si>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</si>
  <si>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</si>
  <si>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</si>
  <si>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</si>
  <si>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</si>
  <si>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</si>
  <si>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</si>
  <si>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</si>
  <si>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</si>
  <si>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</si>
  <si>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</si>
  <si>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</si>
  <si>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</si>
  <si>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</si>
  <si>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</si>
  <si>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</si>
  <si>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</si>
  <si>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</si>
  <si>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</si>
  <si>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</si>
  <si>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</si>
  <si>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</si>
  <si>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</si>
  <si>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</si>
  <si>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</si>
  <si>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</si>
  <si>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</si>
  <si>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</si>
  <si>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</si>
  <si>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</si>
  <si>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</si>
  <si>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</si>
  <si>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</si>
  <si>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</si>
  <si>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</si>
  <si>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</si>
  <si>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</si>
  <si>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</si>
  <si>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</si>
  <si>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</si>
  <si>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</si>
  <si>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</si>
  <si>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</si>
  <si>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</si>
  <si>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</si>
  <si>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</si>
  <si>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</si>
  <si>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</si>
  <si>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</si>
  <si>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</si>
  <si>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</si>
  <si>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</si>
  <si>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</si>
  <si>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</si>
  <si>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</si>
  <si>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</si>
  <si>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</si>
  <si>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</si>
  <si>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</si>
  <si>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</si>
  <si>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</si>
  <si>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</si>
  <si>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</si>
  <si>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</si>
  <si>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</si>
  <si>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</si>
  <si>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</si>
  <si>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</si>
  <si>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</si>
  <si>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</si>
  <si>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</si>
  <si>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</si>
  <si>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</si>
  <si>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</si>
  <si>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</si>
  <si>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</si>
  <si>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</si>
  <si>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</si>
  <si>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</si>
  <si>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</si>
  <si>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</si>
  <si>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</si>
  <si>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</si>
  <si>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</si>
  <si>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</si>
  <si>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</si>
  <si>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</si>
  <si>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</si>
  <si>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</si>
  <si>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</si>
  <si>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</si>
  <si>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</si>
  <si>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</si>
  <si>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</si>
  <si>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</si>
  <si>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</si>
  <si>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</si>
  <si>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</si>
  <si>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</si>
  <si>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</si>
  <si>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</si>
  <si>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</si>
  <si>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</si>
  <si>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</si>
  <si>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</si>
  <si>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</si>
  <si>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</si>
  <si>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</si>
  <si>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</si>
  <si>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</si>
  <si>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</si>
  <si>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</si>
  <si>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</si>
  <si>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</si>
  <si>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</si>
  <si>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</si>
  <si>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</si>
  <si>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</si>
  <si>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</si>
  <si>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</si>
  <si>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</si>
  <si>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</si>
  <si>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</si>
  <si>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</si>
  <si>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</si>
  <si>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</si>
  <si>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</si>
  <si>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</si>
  <si>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The relationship between the price of the product and the revenue generated by them?</t>
  </si>
  <si>
    <t>Sum of Price</t>
  </si>
  <si>
    <t>Sum of Revenue generated</t>
  </si>
  <si>
    <t>The company derives more revenue from skincare products, and the higher the price of skin care products, the more revenue they generate.Noww let's have a look at the sales by product type:</t>
  </si>
  <si>
    <t>Sum of Number of products sold</t>
  </si>
  <si>
    <t xml:space="preserve"> 45% of the busimess comesfrom skincare products, 29.5% from haircare, and 25.5% from cosmetics.Now let's have a look at the total revenue generated from shipping carriers:</t>
  </si>
  <si>
    <t xml:space="preserve">                                                                                        SKUs Analyze</t>
  </si>
  <si>
    <t>let's have a look at the order quantity of each SKU:</t>
  </si>
  <si>
    <t>Sum of Order quantities</t>
  </si>
  <si>
    <t>Cost Analysis ==&gt; Now let's analyze the shipping cost of carriers</t>
  </si>
  <si>
    <t>Sum of Shipping costs</t>
  </si>
  <si>
    <t>Q.7</t>
  </si>
  <si>
    <t>Cost distribution by Transportation mode</t>
  </si>
  <si>
    <t>Sum of Costs</t>
  </si>
  <si>
    <t>Q.8</t>
  </si>
  <si>
    <t>Analyzing Defect Rate</t>
  </si>
  <si>
    <t>Sum of Defect rates</t>
  </si>
  <si>
    <t>Q.9</t>
  </si>
  <si>
    <t>the defect rate of haircare products is higher.Now let's have a look at the defect rates by mode of transportation: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</si>
</sst>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7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/>
    <xf numFmtId="0" fontId="0" fillId="0" borderId="0" xfId="0" applyNumberFormat="1"/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Report</a:t>
            </a:r>
            <a:r>
              <a:rPr lang="en-US" baseline="0"/>
              <a:t> Card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'Housing Data'!$A$2</c:f>
              <c:strCache>
                <c:ptCount val="1"/>
                <c:pt idx="0">
                  <c:v>Sam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'Housing Data'!$B$1:$H$1</c:f>
              <c:strCache>
                <c:ptCount val="7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  <c:pt idx="3">
                  <c:v>Total</c:v>
                </c:pt>
                <c:pt idx="4">
                  <c:v>Average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'Housing Data'!$B$2:$H$2</c:f>
              <c:numCache>
                <c:formatCode>General</c:formatCode>
                <c:ptCount val="7"/>
                <c:pt idx="0">
                  <c:v>23</c:v>
                </c:pt>
                <c:pt idx="1">
                  <c:v>78</c:v>
                </c:pt>
                <c:pt idx="2">
                  <c:v>56</c:v>
                </c:pt>
                <c:pt idx="3">
                  <c:v>157</c:v>
                </c:pt>
                <c:pt idx="4">
                  <c:v>52.333333333333336</c:v>
                </c:pt>
                <c:pt idx="5">
                  <c:v>23</c:v>
                </c:pt>
                <c:pt idx="6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F-4A8F-9641-D112EF2B5261}"/>
            </c:ext>
          </c:extLst>
        </c:ser>
        <c:ser>
          <c:idx val="1"/>
          <c:order val="1"/>
          <c:tx>
            <c:strRef>
              <c:f>'Housing Data'!$A$3</c:f>
              <c:strCache>
                <c:ptCount val="1"/>
                <c:pt idx="0">
                  <c:v>Rahul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'Housing Data'!$B$1:$H$1</c:f>
              <c:strCache>
                <c:ptCount val="7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  <c:pt idx="3">
                  <c:v>Total</c:v>
                </c:pt>
                <c:pt idx="4">
                  <c:v>Average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'Housing Data'!$B$3:$H$3</c:f>
              <c:numCache>
                <c:formatCode>General</c:formatCode>
                <c:ptCount val="7"/>
                <c:pt idx="0">
                  <c:v>45</c:v>
                </c:pt>
                <c:pt idx="1">
                  <c:v>56</c:v>
                </c:pt>
                <c:pt idx="2">
                  <c:v>67</c:v>
                </c:pt>
                <c:pt idx="3">
                  <c:v>168</c:v>
                </c:pt>
                <c:pt idx="4">
                  <c:v>56</c:v>
                </c:pt>
                <c:pt idx="5">
                  <c:v>45</c:v>
                </c:pt>
                <c:pt idx="6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1F-4A8F-9641-D112EF2B5261}"/>
            </c:ext>
          </c:extLst>
        </c:ser>
        <c:ser>
          <c:idx val="2"/>
          <c:order val="2"/>
          <c:tx>
            <c:strRef>
              <c:f>'Housing Data'!$A$4</c:f>
              <c:strCache>
                <c:ptCount val="1"/>
                <c:pt idx="0">
                  <c:v>Kriti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'Housing Data'!$B$1:$H$1</c:f>
              <c:strCache>
                <c:ptCount val="7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  <c:pt idx="3">
                  <c:v>Total</c:v>
                </c:pt>
                <c:pt idx="4">
                  <c:v>Average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'Housing Data'!$B$4:$H$4</c:f>
              <c:numCache>
                <c:formatCode>General</c:formatCode>
                <c:ptCount val="7"/>
                <c:pt idx="0">
                  <c:v>34</c:v>
                </c:pt>
                <c:pt idx="1">
                  <c:v>56</c:v>
                </c:pt>
                <c:pt idx="2">
                  <c:v>78</c:v>
                </c:pt>
                <c:pt idx="3">
                  <c:v>168</c:v>
                </c:pt>
                <c:pt idx="4">
                  <c:v>56</c:v>
                </c:pt>
                <c:pt idx="5">
                  <c:v>34</c:v>
                </c:pt>
                <c:pt idx="6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F-4A8F-9641-D112EF2B5261}"/>
            </c:ext>
          </c:extLst>
        </c:ser>
        <c:ser>
          <c:idx val="3"/>
          <c:order val="3"/>
          <c:tx>
            <c:strRef>
              <c:f>'Housing Data'!$A$5</c:f>
              <c:strCache>
                <c:ptCount val="1"/>
                <c:pt idx="0">
                  <c:v>Pooja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'Housing Data'!$B$1:$H$1</c:f>
              <c:strCache>
                <c:ptCount val="7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  <c:pt idx="3">
                  <c:v>Total</c:v>
                </c:pt>
                <c:pt idx="4">
                  <c:v>Average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'Housing Data'!$B$5:$H$5</c:f>
              <c:numCache>
                <c:formatCode>General</c:formatCode>
                <c:ptCount val="7"/>
                <c:pt idx="0">
                  <c:v>65</c:v>
                </c:pt>
                <c:pt idx="1">
                  <c:v>76</c:v>
                </c:pt>
                <c:pt idx="2">
                  <c:v>45</c:v>
                </c:pt>
                <c:pt idx="3">
                  <c:v>186</c:v>
                </c:pt>
                <c:pt idx="4">
                  <c:v>62</c:v>
                </c:pt>
                <c:pt idx="5">
                  <c:v>45</c:v>
                </c:pt>
                <c:pt idx="6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1F-4A8F-9641-D112EF2B5261}"/>
            </c:ext>
          </c:extLst>
        </c:ser>
        <c:ser>
          <c:idx val="4"/>
          <c:order val="4"/>
          <c:tx>
            <c:strRef>
              <c:f>'Housing Data'!$A$6</c:f>
              <c:strCache>
                <c:ptCount val="1"/>
                <c:pt idx="0">
                  <c:v>Nikhil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'Housing Data'!$B$1:$H$1</c:f>
              <c:strCache>
                <c:ptCount val="7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  <c:pt idx="3">
                  <c:v>Total</c:v>
                </c:pt>
                <c:pt idx="4">
                  <c:v>Average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'Housing Data'!$B$6:$H$6</c:f>
              <c:numCache>
                <c:formatCode>General</c:formatCode>
                <c:ptCount val="7"/>
                <c:pt idx="0">
                  <c:v>90</c:v>
                </c:pt>
                <c:pt idx="1">
                  <c:v>99</c:v>
                </c:pt>
                <c:pt idx="2">
                  <c:v>98</c:v>
                </c:pt>
                <c:pt idx="3">
                  <c:v>287</c:v>
                </c:pt>
                <c:pt idx="4">
                  <c:v>95.666666666666671</c:v>
                </c:pt>
                <c:pt idx="5">
                  <c:v>90</c:v>
                </c:pt>
                <c:pt idx="6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1F-4A8F-9641-D112EF2B5261}"/>
            </c:ext>
          </c:extLst>
        </c:ser>
        <c:ser>
          <c:idx val="5"/>
          <c:order val="5"/>
          <c:tx>
            <c:strRef>
              <c:f>'Housing Data'!$A$7</c:f>
              <c:strCache>
                <c:ptCount val="1"/>
                <c:pt idx="0">
                  <c:v>Vaibhav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'Housing Data'!$B$1:$H$1</c:f>
              <c:strCache>
                <c:ptCount val="7"/>
                <c:pt idx="0">
                  <c:v>Maths</c:v>
                </c:pt>
                <c:pt idx="1">
                  <c:v>Physics</c:v>
                </c:pt>
                <c:pt idx="2">
                  <c:v>Chemistry</c:v>
                </c:pt>
                <c:pt idx="3">
                  <c:v>Total</c:v>
                </c:pt>
                <c:pt idx="4">
                  <c:v>Average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'Housing Data'!$B$7:$H$7</c:f>
              <c:numCache>
                <c:formatCode>General</c:formatCode>
                <c:ptCount val="7"/>
                <c:pt idx="0">
                  <c:v>89</c:v>
                </c:pt>
                <c:pt idx="1">
                  <c:v>78</c:v>
                </c:pt>
                <c:pt idx="2">
                  <c:v>78</c:v>
                </c:pt>
                <c:pt idx="3">
                  <c:v>245</c:v>
                </c:pt>
                <c:pt idx="4">
                  <c:v>81.666666666666671</c:v>
                </c:pt>
                <c:pt idx="5">
                  <c:v>78</c:v>
                </c:pt>
                <c:pt idx="6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1F-4A8F-9641-D112EF2B5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2044527"/>
        <c:axId val="1124008895"/>
        <c:axId val="0"/>
      </c:bar3DChart>
      <c:catAx>
        <c:axId val="124204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08895"/>
        <c:crosses val="autoZero"/>
        <c:auto val="1"/>
        <c:lblAlgn val="ctr"/>
        <c:lblOffset val="100"/>
        <c:noMultiLvlLbl val="0"/>
      </c:catAx>
      <c:valAx>
        <c:axId val="11240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4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excel.xlsx]Indian_cities!PivotTable5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Sex Ratio And Total Child</a:t>
            </a:r>
          </a:p>
          <a:p>
            <a:pPr>
              <a:defRPr/>
            </a:pPr>
            <a:r>
              <a:rPr lang="en-US" baseline="0"/>
              <a:t>Sex Child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Indian_cities!$AT$4</c:f>
              <c:strCache>
                <c:ptCount val="1"/>
                <c:pt idx="0">
                  <c:v>Average of sex_ratio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Indian_cities!$AS$5:$AS$34</c:f>
              <c:strCache>
                <c:ptCount val="29"/>
                <c:pt idx="0">
                  <c:v>KERALA</c:v>
                </c:pt>
                <c:pt idx="1">
                  <c:v>MANIPUR </c:v>
                </c:pt>
                <c:pt idx="2">
                  <c:v>MEGHALAYA</c:v>
                </c:pt>
                <c:pt idx="3">
                  <c:v>PUDUCHERRY</c:v>
                </c:pt>
                <c:pt idx="4">
                  <c:v>MIZORAM</c:v>
                </c:pt>
                <c:pt idx="5">
                  <c:v>TRIPURA</c:v>
                </c:pt>
                <c:pt idx="6">
                  <c:v>TAMIL NADU</c:v>
                </c:pt>
                <c:pt idx="7">
                  <c:v>ANDHRA PRADESH</c:v>
                </c:pt>
                <c:pt idx="8">
                  <c:v>KARNATAKA</c:v>
                </c:pt>
                <c:pt idx="9">
                  <c:v>ASSAM</c:v>
                </c:pt>
                <c:pt idx="10">
                  <c:v>CHHATTISGARH</c:v>
                </c:pt>
                <c:pt idx="11">
                  <c:v>WEST BENGAL</c:v>
                </c:pt>
                <c:pt idx="12">
                  <c:v>ORISSA</c:v>
                </c:pt>
                <c:pt idx="13">
                  <c:v>MAHARASHTRA</c:v>
                </c:pt>
                <c:pt idx="14">
                  <c:v>MADHYA PRADESH</c:v>
                </c:pt>
                <c:pt idx="15">
                  <c:v>GUJARAT</c:v>
                </c:pt>
                <c:pt idx="16">
                  <c:v>RAJASTHAN</c:v>
                </c:pt>
                <c:pt idx="17">
                  <c:v>JAMMU &amp; KASHMIR</c:v>
                </c:pt>
                <c:pt idx="18">
                  <c:v>NAGALAND</c:v>
                </c:pt>
                <c:pt idx="19">
                  <c:v>JHARKHAND</c:v>
                </c:pt>
                <c:pt idx="20">
                  <c:v>UTTARAKHAND</c:v>
                </c:pt>
                <c:pt idx="21">
                  <c:v>UTTAR PRADESH</c:v>
                </c:pt>
                <c:pt idx="22">
                  <c:v>ANDAMAN &amp; NICOBAR ISLANDS</c:v>
                </c:pt>
                <c:pt idx="23">
                  <c:v>BIHAR</c:v>
                </c:pt>
                <c:pt idx="24">
                  <c:v>PUNJAB</c:v>
                </c:pt>
                <c:pt idx="25">
                  <c:v>HARYANA</c:v>
                </c:pt>
                <c:pt idx="26">
                  <c:v>NCT OF DELHI</c:v>
                </c:pt>
                <c:pt idx="27">
                  <c:v>CHANDIGARH</c:v>
                </c:pt>
                <c:pt idx="28">
                  <c:v>HIMACHAL PRADESH</c:v>
                </c:pt>
              </c:strCache>
            </c:strRef>
          </c:cat>
          <c:val>
            <c:numRef>
              <c:f>Indian_cities!$AT$5:$AT$34</c:f>
              <c:numCache>
                <c:formatCode>General</c:formatCode>
                <c:ptCount val="29"/>
                <c:pt idx="0">
                  <c:v>1066.7142857142858</c:v>
                </c:pt>
                <c:pt idx="1">
                  <c:v>1055</c:v>
                </c:pt>
                <c:pt idx="2">
                  <c:v>1042</c:v>
                </c:pt>
                <c:pt idx="3">
                  <c:v>1035</c:v>
                </c:pt>
                <c:pt idx="4">
                  <c:v>1029</c:v>
                </c:pt>
                <c:pt idx="5">
                  <c:v>1002</c:v>
                </c:pt>
                <c:pt idx="6">
                  <c:v>1001.03125</c:v>
                </c:pt>
                <c:pt idx="7">
                  <c:v>999.40476190476193</c:v>
                </c:pt>
                <c:pt idx="8">
                  <c:v>987.11538461538464</c:v>
                </c:pt>
                <c:pt idx="9">
                  <c:v>950.75</c:v>
                </c:pt>
                <c:pt idx="10">
                  <c:v>950.22222222222217</c:v>
                </c:pt>
                <c:pt idx="11">
                  <c:v>943.26229508196718</c:v>
                </c:pt>
                <c:pt idx="12">
                  <c:v>930.3</c:v>
                </c:pt>
                <c:pt idx="13">
                  <c:v>920.51162790697674</c:v>
                </c:pt>
                <c:pt idx="14">
                  <c:v>914.8125</c:v>
                </c:pt>
                <c:pt idx="15">
                  <c:v>913.17241379310349</c:v>
                </c:pt>
                <c:pt idx="16">
                  <c:v>908.51724137931035</c:v>
                </c:pt>
                <c:pt idx="17">
                  <c:v>907.66666666666663</c:v>
                </c:pt>
                <c:pt idx="18">
                  <c:v>904</c:v>
                </c:pt>
                <c:pt idx="19">
                  <c:v>903</c:v>
                </c:pt>
                <c:pt idx="20">
                  <c:v>892.33333333333337</c:v>
                </c:pt>
                <c:pt idx="21">
                  <c:v>891.28571428571433</c:v>
                </c:pt>
                <c:pt idx="22">
                  <c:v>889</c:v>
                </c:pt>
                <c:pt idx="23">
                  <c:v>887.88461538461536</c:v>
                </c:pt>
                <c:pt idx="24">
                  <c:v>887.0625</c:v>
                </c:pt>
                <c:pt idx="25">
                  <c:v>875.8</c:v>
                </c:pt>
                <c:pt idx="26">
                  <c:v>861.5333333333333</c:v>
                </c:pt>
                <c:pt idx="27">
                  <c:v>829</c:v>
                </c:pt>
                <c:pt idx="28">
                  <c:v>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E-4CE6-9F26-3AEDBA9E9C74}"/>
            </c:ext>
          </c:extLst>
        </c:ser>
        <c:ser>
          <c:idx val="1"/>
          <c:order val="1"/>
          <c:tx>
            <c:strRef>
              <c:f>Indian_cities!$AU$4</c:f>
              <c:strCache>
                <c:ptCount val="1"/>
                <c:pt idx="0">
                  <c:v>Sum of child_sex_ratio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Indian_cities!$AS$5:$AS$34</c:f>
              <c:strCache>
                <c:ptCount val="29"/>
                <c:pt idx="0">
                  <c:v>KERALA</c:v>
                </c:pt>
                <c:pt idx="1">
                  <c:v>MANIPUR </c:v>
                </c:pt>
                <c:pt idx="2">
                  <c:v>MEGHALAYA</c:v>
                </c:pt>
                <c:pt idx="3">
                  <c:v>PUDUCHERRY</c:v>
                </c:pt>
                <c:pt idx="4">
                  <c:v>MIZORAM</c:v>
                </c:pt>
                <c:pt idx="5">
                  <c:v>TRIPURA</c:v>
                </c:pt>
                <c:pt idx="6">
                  <c:v>TAMIL NADU</c:v>
                </c:pt>
                <c:pt idx="7">
                  <c:v>ANDHRA PRADESH</c:v>
                </c:pt>
                <c:pt idx="8">
                  <c:v>KARNATAKA</c:v>
                </c:pt>
                <c:pt idx="9">
                  <c:v>ASSAM</c:v>
                </c:pt>
                <c:pt idx="10">
                  <c:v>CHHATTISGARH</c:v>
                </c:pt>
                <c:pt idx="11">
                  <c:v>WEST BENGAL</c:v>
                </c:pt>
                <c:pt idx="12">
                  <c:v>ORISSA</c:v>
                </c:pt>
                <c:pt idx="13">
                  <c:v>MAHARASHTRA</c:v>
                </c:pt>
                <c:pt idx="14">
                  <c:v>MADHYA PRADESH</c:v>
                </c:pt>
                <c:pt idx="15">
                  <c:v>GUJARAT</c:v>
                </c:pt>
                <c:pt idx="16">
                  <c:v>RAJASTHAN</c:v>
                </c:pt>
                <c:pt idx="17">
                  <c:v>JAMMU &amp; KASHMIR</c:v>
                </c:pt>
                <c:pt idx="18">
                  <c:v>NAGALAND</c:v>
                </c:pt>
                <c:pt idx="19">
                  <c:v>JHARKHAND</c:v>
                </c:pt>
                <c:pt idx="20">
                  <c:v>UTTARAKHAND</c:v>
                </c:pt>
                <c:pt idx="21">
                  <c:v>UTTAR PRADESH</c:v>
                </c:pt>
                <c:pt idx="22">
                  <c:v>ANDAMAN &amp; NICOBAR ISLANDS</c:v>
                </c:pt>
                <c:pt idx="23">
                  <c:v>BIHAR</c:v>
                </c:pt>
                <c:pt idx="24">
                  <c:v>PUNJAB</c:v>
                </c:pt>
                <c:pt idx="25">
                  <c:v>HARYANA</c:v>
                </c:pt>
                <c:pt idx="26">
                  <c:v>NCT OF DELHI</c:v>
                </c:pt>
                <c:pt idx="27">
                  <c:v>CHANDIGARH</c:v>
                </c:pt>
                <c:pt idx="28">
                  <c:v>HIMACHAL PRADESH</c:v>
                </c:pt>
              </c:strCache>
            </c:strRef>
          </c:cat>
          <c:val>
            <c:numRef>
              <c:f>Indian_cities!$AU$5:$AU$34</c:f>
              <c:numCache>
                <c:formatCode>General</c:formatCode>
                <c:ptCount val="29"/>
                <c:pt idx="0">
                  <c:v>6699</c:v>
                </c:pt>
                <c:pt idx="1">
                  <c:v>939</c:v>
                </c:pt>
                <c:pt idx="2">
                  <c:v>937</c:v>
                </c:pt>
                <c:pt idx="3">
                  <c:v>1952</c:v>
                </c:pt>
                <c:pt idx="4">
                  <c:v>989</c:v>
                </c:pt>
                <c:pt idx="5">
                  <c:v>940</c:v>
                </c:pt>
                <c:pt idx="6">
                  <c:v>30822</c:v>
                </c:pt>
                <c:pt idx="7">
                  <c:v>39630</c:v>
                </c:pt>
                <c:pt idx="8">
                  <c:v>24581</c:v>
                </c:pt>
                <c:pt idx="9">
                  <c:v>3931</c:v>
                </c:pt>
                <c:pt idx="10">
                  <c:v>8291</c:v>
                </c:pt>
                <c:pt idx="11">
                  <c:v>57499</c:v>
                </c:pt>
                <c:pt idx="12">
                  <c:v>9089</c:v>
                </c:pt>
                <c:pt idx="13">
                  <c:v>38014</c:v>
                </c:pt>
                <c:pt idx="14">
                  <c:v>28524</c:v>
                </c:pt>
                <c:pt idx="15">
                  <c:v>24837</c:v>
                </c:pt>
                <c:pt idx="16">
                  <c:v>25198</c:v>
                </c:pt>
                <c:pt idx="17">
                  <c:v>2572</c:v>
                </c:pt>
                <c:pt idx="18">
                  <c:v>966</c:v>
                </c:pt>
                <c:pt idx="19">
                  <c:v>8933</c:v>
                </c:pt>
                <c:pt idx="20">
                  <c:v>5232</c:v>
                </c:pt>
                <c:pt idx="21">
                  <c:v>55073</c:v>
                </c:pt>
                <c:pt idx="22">
                  <c:v>929</c:v>
                </c:pt>
                <c:pt idx="23">
                  <c:v>23363</c:v>
                </c:pt>
                <c:pt idx="24">
                  <c:v>13621</c:v>
                </c:pt>
                <c:pt idx="25">
                  <c:v>16454</c:v>
                </c:pt>
                <c:pt idx="26">
                  <c:v>13085</c:v>
                </c:pt>
                <c:pt idx="27">
                  <c:v>860</c:v>
                </c:pt>
                <c:pt idx="28">
                  <c:v>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AE-4CE6-9F26-3AEDBA9E9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58768"/>
        <c:axId val="911545904"/>
      </c:barChart>
      <c:catAx>
        <c:axId val="1215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545904"/>
        <c:crosses val="autoZero"/>
        <c:auto val="1"/>
        <c:lblAlgn val="ctr"/>
        <c:lblOffset val="100"/>
        <c:noMultiLvlLbl val="0"/>
      </c:catAx>
      <c:valAx>
        <c:axId val="9115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excel.xlsx]Attrition!PivotTable6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Toatl Count of Attrition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Attrition!$AR$4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95C-449B-B487-8EDF3433A38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95C-449B-B487-8EDF3433A38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95C-449B-B487-8EDF3433A38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Attrition!$AQ$5:$AQ$8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Attrition!$AR$5:$AR$8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3-4313-A3B1-DD8992C92A5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excel.xlsx]Attrition!PivotTable7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Count of Attrition By Educationfield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979829396325459"/>
          <c:y val="0.35573855351414402"/>
          <c:w val="0.35044575678040246"/>
          <c:h val="0.5840762613006707"/>
        </c:manualLayout>
      </c:layout>
      <c:doughnutChart>
        <c:varyColors val="1"/>
        <c:ser>
          <c:idx val="0"/>
          <c:order val="0"/>
          <c:tx>
            <c:strRef>
              <c:f>Attrition!$AR$24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19D-4907-90CD-330D12E0AE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19D-4907-90CD-330D12E0AE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19D-4907-90CD-330D12E0AE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19D-4907-90CD-330D12E0AE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19D-4907-90CD-330D12E0AE3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19D-4907-90CD-330D12E0AE36}"/>
              </c:ext>
            </c:extLst>
          </c:dPt>
          <c:cat>
            <c:strRef>
              <c:f>Attrition!$AQ$25:$AQ$31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Attrition!$AR$25:$AR$31</c:f>
              <c:numCache>
                <c:formatCode>General</c:formatCode>
                <c:ptCount val="6"/>
                <c:pt idx="0">
                  <c:v>27</c:v>
                </c:pt>
                <c:pt idx="1">
                  <c:v>606</c:v>
                </c:pt>
                <c:pt idx="2">
                  <c:v>159</c:v>
                </c:pt>
                <c:pt idx="3">
                  <c:v>464</c:v>
                </c:pt>
                <c:pt idx="4">
                  <c:v>82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4-4A72-A927-4410ABF53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excel.xlsx]Attrition!PivotTable10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Count of Attrition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Attrition!$BS$28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F16-447C-A7E3-AD6C054881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F16-447C-A7E3-AD6C054881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Attrition!$BR$29:$BR$31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Attrition!$BS$29:$BS$31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D-46E0-9E9A-2A700A04275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excel.xlsx]Attrition!PivotTable8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Count Of Attrition By YearsAtCompany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Attrition!$AR$51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Attrition!$AQ$52:$AQ$89</c:f>
              <c:strCach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36</c:v>
                </c:pt>
                <c:pt idx="35">
                  <c:v>37</c:v>
                </c:pt>
                <c:pt idx="36">
                  <c:v>40</c:v>
                </c:pt>
              </c:strCache>
            </c:strRef>
          </c:cat>
          <c:val>
            <c:numRef>
              <c:f>Attrition!$AR$52:$AR$89</c:f>
              <c:numCache>
                <c:formatCode>General</c:formatCode>
                <c:ptCount val="37"/>
                <c:pt idx="0">
                  <c:v>44</c:v>
                </c:pt>
                <c:pt idx="1">
                  <c:v>171</c:v>
                </c:pt>
                <c:pt idx="2">
                  <c:v>127</c:v>
                </c:pt>
                <c:pt idx="3">
                  <c:v>128</c:v>
                </c:pt>
                <c:pt idx="4">
                  <c:v>110</c:v>
                </c:pt>
                <c:pt idx="5">
                  <c:v>196</c:v>
                </c:pt>
                <c:pt idx="6">
                  <c:v>76</c:v>
                </c:pt>
                <c:pt idx="7">
                  <c:v>90</c:v>
                </c:pt>
                <c:pt idx="8">
                  <c:v>80</c:v>
                </c:pt>
                <c:pt idx="9">
                  <c:v>82</c:v>
                </c:pt>
                <c:pt idx="10">
                  <c:v>120</c:v>
                </c:pt>
                <c:pt idx="11">
                  <c:v>32</c:v>
                </c:pt>
                <c:pt idx="12">
                  <c:v>14</c:v>
                </c:pt>
                <c:pt idx="13">
                  <c:v>24</c:v>
                </c:pt>
                <c:pt idx="14">
                  <c:v>18</c:v>
                </c:pt>
                <c:pt idx="15">
                  <c:v>20</c:v>
                </c:pt>
                <c:pt idx="16">
                  <c:v>12</c:v>
                </c:pt>
                <c:pt idx="17">
                  <c:v>9</c:v>
                </c:pt>
                <c:pt idx="18">
                  <c:v>13</c:v>
                </c:pt>
                <c:pt idx="19">
                  <c:v>11</c:v>
                </c:pt>
                <c:pt idx="20">
                  <c:v>27</c:v>
                </c:pt>
                <c:pt idx="21">
                  <c:v>14</c:v>
                </c:pt>
                <c:pt idx="22">
                  <c:v>15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5-47D5-AC5E-7A3E4C00F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13256944"/>
        <c:axId val="1314196368"/>
      </c:barChart>
      <c:catAx>
        <c:axId val="913256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196368"/>
        <c:crosses val="autoZero"/>
        <c:auto val="1"/>
        <c:lblAlgn val="ctr"/>
        <c:lblOffset val="100"/>
        <c:noMultiLvlLbl val="0"/>
      </c:catAx>
      <c:valAx>
        <c:axId val="13141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5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excel.xlsx]Attrition!PivotTable9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Count Of Attrition By YearsSinceLastPosition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Attrition!$BS$4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Attrition!$BR$5:$BR$21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Attrition!$BS$5:$BS$21</c:f>
              <c:numCache>
                <c:formatCode>General</c:formatCode>
                <c:ptCount val="16"/>
                <c:pt idx="0">
                  <c:v>581</c:v>
                </c:pt>
                <c:pt idx="1">
                  <c:v>357</c:v>
                </c:pt>
                <c:pt idx="2">
                  <c:v>159</c:v>
                </c:pt>
                <c:pt idx="3">
                  <c:v>52</c:v>
                </c:pt>
                <c:pt idx="4">
                  <c:v>61</c:v>
                </c:pt>
                <c:pt idx="5">
                  <c:v>45</c:v>
                </c:pt>
                <c:pt idx="6">
                  <c:v>32</c:v>
                </c:pt>
                <c:pt idx="7">
                  <c:v>76</c:v>
                </c:pt>
                <c:pt idx="8">
                  <c:v>18</c:v>
                </c:pt>
                <c:pt idx="9">
                  <c:v>17</c:v>
                </c:pt>
                <c:pt idx="10">
                  <c:v>6</c:v>
                </c:pt>
                <c:pt idx="11">
                  <c:v>24</c:v>
                </c:pt>
                <c:pt idx="12">
                  <c:v>10</c:v>
                </c:pt>
                <c:pt idx="13">
                  <c:v>10</c:v>
                </c:pt>
                <c:pt idx="14">
                  <c:v>9</c:v>
                </c:pt>
                <c:pt idx="1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6-4F41-BD0C-35AD76F91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22935376"/>
        <c:axId val="1000271920"/>
        <c:axId val="0"/>
      </c:bar3DChart>
      <c:catAx>
        <c:axId val="12229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71920"/>
        <c:crosses val="autoZero"/>
        <c:auto val="1"/>
        <c:lblAlgn val="ctr"/>
        <c:lblOffset val="100"/>
        <c:noMultiLvlLbl val="0"/>
      </c:catAx>
      <c:valAx>
        <c:axId val="100027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93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excel.xlsx]supply_chain!PivotTable11</c:name>
    <c:fmtId val="44"/>
  </c:pivotSource>
  <c:chart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supply_chain!$AE$4</c:f>
              <c:strCache>
                <c:ptCount val="1"/>
                <c:pt idx="0">
                  <c:v>Sum of Price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supply_chain!$AD$5:$AD$8</c:f>
              <c:strCache>
                <c:ptCount val="3"/>
                <c:pt idx="0">
                  <c:v>cosmetics</c:v>
                </c:pt>
                <c:pt idx="1">
                  <c:v>haircare</c:v>
                </c:pt>
                <c:pt idx="2">
                  <c:v>skincare</c:v>
                </c:pt>
              </c:strCache>
            </c:strRef>
          </c:cat>
          <c:val>
            <c:numRef>
              <c:f>supply_chain!$AE$5:$AE$8</c:f>
              <c:numCache>
                <c:formatCode>General</c:formatCode>
                <c:ptCount val="3"/>
                <c:pt idx="0">
                  <c:v>1491.3874975825365</c:v>
                </c:pt>
                <c:pt idx="1">
                  <c:v>1564.4854817070825</c:v>
                </c:pt>
                <c:pt idx="2">
                  <c:v>1890.3731551747499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B-42DB-81DF-99034ED8E9C6}"/>
            </c:ext>
          </c:extLst>
        </c:ser>
        <c:ser>
          <c:idx val="1"/>
          <c:order val="1"/>
          <c:tx>
            <c:strRef>
              <c:f>supply_chain!$AF$4</c:f>
              <c:strCache>
                <c:ptCount val="1"/>
                <c:pt idx="0">
                  <c:v>Sum of Revenue generated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supply_chain!$AD$5:$AD$8</c:f>
              <c:strCache>
                <c:ptCount val="3"/>
                <c:pt idx="0">
                  <c:v>cosmetics</c:v>
                </c:pt>
                <c:pt idx="1">
                  <c:v>haircare</c:v>
                </c:pt>
                <c:pt idx="2">
                  <c:v>skincare</c:v>
                </c:pt>
              </c:strCache>
            </c:strRef>
          </c:cat>
          <c:val>
            <c:numRef>
              <c:f>supply_chain!$AF$5:$AF$8</c:f>
              <c:numCache>
                <c:formatCode>General</c:formatCode>
                <c:ptCount val="3"/>
                <c:pt idx="0">
                  <c:v>161521.26599948312</c:v>
                </c:pt>
                <c:pt idx="1">
                  <c:v>174455.39060546231</c:v>
                </c:pt>
                <c:pt idx="2">
                  <c:v>241628.16213306325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FB-42DB-81DF-99034ED8E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445056"/>
        <c:axId val="1148050656"/>
      </c:lineChart>
      <c:catAx>
        <c:axId val="42144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050656"/>
        <c:crosses val="autoZero"/>
        <c:auto val="1"/>
        <c:lblAlgn val="ctr"/>
        <c:lblOffset val="100"/>
        <c:noMultiLvlLbl val="0"/>
      </c:catAx>
      <c:valAx>
        <c:axId val="11480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4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87423447069122"/>
          <c:y val="0.33789333624963547"/>
          <c:w val="0.27212570465975378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product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supply_chain!$AE$29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3FB-40B4-BBF6-BA7361C48E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3FB-40B4-BBF6-BA7361C48E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3FB-40B4-BBF6-BA7361C48EB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supply_chain!$AD$30:$AD$33</c:f>
              <c:strCache>
                <c:ptCount val="3"/>
                <c:pt idx="0">
                  <c:v>cosmetics</c:v>
                </c:pt>
                <c:pt idx="1">
                  <c:v>haircare</c:v>
                </c:pt>
                <c:pt idx="2">
                  <c:v>skincare</c:v>
                </c:pt>
              </c:strCache>
            </c:strRef>
          </c:cat>
          <c:val>
            <c:numRef>
              <c:f>supply_chain!$AE$30:$AE$33</c:f>
              <c:numCache>
                <c:formatCode>General</c:formatCode>
                <c:ptCount val="3"/>
                <c:pt idx="0">
                  <c:v>11757</c:v>
                </c:pt>
                <c:pt idx="1">
                  <c:v>13611</c:v>
                </c:pt>
                <c:pt idx="2">
                  <c:v>20731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4-446B-BF16-08414FA191B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Shipping Carrier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supply_chain!$AE$48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supply_chain!$AD$49:$AD$52</c:f>
              <c:strCache>
                <c:ptCount val="3"/>
                <c:pt idx="0">
                  <c:v>Carrier A</c:v>
                </c:pt>
                <c:pt idx="1">
                  <c:v>Carrier B</c:v>
                </c:pt>
                <c:pt idx="2">
                  <c:v>Carrier C</c:v>
                </c:pt>
              </c:strCache>
            </c:strRef>
          </c:cat>
          <c:val>
            <c:numRef>
              <c:f>supply_chain!$AE$49:$AE$52</c:f>
              <c:numCache>
                <c:formatCode>General</c:formatCode>
                <c:ptCount val="3"/>
                <c:pt idx="0">
                  <c:v>142629.99460668521</c:v>
                </c:pt>
                <c:pt idx="1">
                  <c:v>250094.64698794961</c:v>
                </c:pt>
                <c:pt idx="2">
                  <c:v>184880.17714337393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4-4D12-B62F-03E6D67C78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142632352"/>
        <c:axId val="1013660432"/>
      </c:barChart>
      <c:catAx>
        <c:axId val="11426323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660432"/>
        <c:crosses val="autoZero"/>
        <c:auto val="1"/>
        <c:lblAlgn val="ctr"/>
        <c:lblOffset val="100"/>
        <c:noMultiLvlLbl val="0"/>
      </c:catAx>
      <c:valAx>
        <c:axId val="1013660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[Basic excel.xlsx]supply_chain!PivotTable2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Generated</a:t>
            </a:r>
            <a:r>
              <a:rPr lang="en-US" baseline="0"/>
              <a:t> By SKUs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4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4"/>
            </a:solidFill>
            <a:ln w="9525" cap="flat" cmpd="sng" algn="ctr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supply_chain!$AE$67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supply_chain!$AD$68:$AD$168</c:f>
              <c:strCache>
                <c:ptCount val="100"/>
                <c:pt idx="0">
                  <c:v>SKU0</c:v>
                </c:pt>
                <c:pt idx="1">
                  <c:v>SKU1</c:v>
                </c:pt>
                <c:pt idx="2">
                  <c:v>SKU10</c:v>
                </c:pt>
                <c:pt idx="3">
                  <c:v>SKU11</c:v>
                </c:pt>
                <c:pt idx="4">
                  <c:v>SKU12</c:v>
                </c:pt>
                <c:pt idx="5">
                  <c:v>SKU13</c:v>
                </c:pt>
                <c:pt idx="6">
                  <c:v>SKU14</c:v>
                </c:pt>
                <c:pt idx="7">
                  <c:v>SKU15</c:v>
                </c:pt>
                <c:pt idx="8">
                  <c:v>SKU16</c:v>
                </c:pt>
                <c:pt idx="9">
                  <c:v>SKU17</c:v>
                </c:pt>
                <c:pt idx="10">
                  <c:v>SKU18</c:v>
                </c:pt>
                <c:pt idx="11">
                  <c:v>SKU19</c:v>
                </c:pt>
                <c:pt idx="12">
                  <c:v>SKU2</c:v>
                </c:pt>
                <c:pt idx="13">
                  <c:v>SKU20</c:v>
                </c:pt>
                <c:pt idx="14">
                  <c:v>SKU21</c:v>
                </c:pt>
                <c:pt idx="15">
                  <c:v>SKU22</c:v>
                </c:pt>
                <c:pt idx="16">
                  <c:v>SKU23</c:v>
                </c:pt>
                <c:pt idx="17">
                  <c:v>SKU24</c:v>
                </c:pt>
                <c:pt idx="18">
                  <c:v>SKU25</c:v>
                </c:pt>
                <c:pt idx="19">
                  <c:v>SKU26</c:v>
                </c:pt>
                <c:pt idx="20">
                  <c:v>SKU27</c:v>
                </c:pt>
                <c:pt idx="21">
                  <c:v>SKU28</c:v>
                </c:pt>
                <c:pt idx="22">
                  <c:v>SKU29</c:v>
                </c:pt>
                <c:pt idx="23">
                  <c:v>SKU3</c:v>
                </c:pt>
                <c:pt idx="24">
                  <c:v>SKU30</c:v>
                </c:pt>
                <c:pt idx="25">
                  <c:v>SKU31</c:v>
                </c:pt>
                <c:pt idx="26">
                  <c:v>SKU32</c:v>
                </c:pt>
                <c:pt idx="27">
                  <c:v>SKU33</c:v>
                </c:pt>
                <c:pt idx="28">
                  <c:v>SKU34</c:v>
                </c:pt>
                <c:pt idx="29">
                  <c:v>SKU35</c:v>
                </c:pt>
                <c:pt idx="30">
                  <c:v>SKU36</c:v>
                </c:pt>
                <c:pt idx="31">
                  <c:v>SKU37</c:v>
                </c:pt>
                <c:pt idx="32">
                  <c:v>SKU38</c:v>
                </c:pt>
                <c:pt idx="33">
                  <c:v>SKU39</c:v>
                </c:pt>
                <c:pt idx="34">
                  <c:v>SKU4</c:v>
                </c:pt>
                <c:pt idx="35">
                  <c:v>SKU40</c:v>
                </c:pt>
                <c:pt idx="36">
                  <c:v>SKU41</c:v>
                </c:pt>
                <c:pt idx="37">
                  <c:v>SKU42</c:v>
                </c:pt>
                <c:pt idx="38">
                  <c:v>SKU43</c:v>
                </c:pt>
                <c:pt idx="39">
                  <c:v>SKU44</c:v>
                </c:pt>
                <c:pt idx="40">
                  <c:v>SKU45</c:v>
                </c:pt>
                <c:pt idx="41">
                  <c:v>SKU46</c:v>
                </c:pt>
                <c:pt idx="42">
                  <c:v>SKU47</c:v>
                </c:pt>
                <c:pt idx="43">
                  <c:v>SKU48</c:v>
                </c:pt>
                <c:pt idx="44">
                  <c:v>SKU49</c:v>
                </c:pt>
                <c:pt idx="45">
                  <c:v>SKU5</c:v>
                </c:pt>
                <c:pt idx="46">
                  <c:v>SKU50</c:v>
                </c:pt>
                <c:pt idx="47">
                  <c:v>SKU51</c:v>
                </c:pt>
                <c:pt idx="48">
                  <c:v>SKU52</c:v>
                </c:pt>
                <c:pt idx="49">
                  <c:v>SKU53</c:v>
                </c:pt>
                <c:pt idx="50">
                  <c:v>SKU54</c:v>
                </c:pt>
                <c:pt idx="51">
                  <c:v>SKU55</c:v>
                </c:pt>
                <c:pt idx="52">
                  <c:v>SKU56</c:v>
                </c:pt>
                <c:pt idx="53">
                  <c:v>SKU57</c:v>
                </c:pt>
                <c:pt idx="54">
                  <c:v>SKU58</c:v>
                </c:pt>
                <c:pt idx="55">
                  <c:v>SKU59</c:v>
                </c:pt>
                <c:pt idx="56">
                  <c:v>SKU6</c:v>
                </c:pt>
                <c:pt idx="57">
                  <c:v>SKU60</c:v>
                </c:pt>
                <c:pt idx="58">
                  <c:v>SKU61</c:v>
                </c:pt>
                <c:pt idx="59">
                  <c:v>SKU62</c:v>
                </c:pt>
                <c:pt idx="60">
                  <c:v>SKU63</c:v>
                </c:pt>
                <c:pt idx="61">
                  <c:v>SKU64</c:v>
                </c:pt>
                <c:pt idx="62">
                  <c:v>SKU65</c:v>
                </c:pt>
                <c:pt idx="63">
                  <c:v>SKU66</c:v>
                </c:pt>
                <c:pt idx="64">
                  <c:v>SKU67</c:v>
                </c:pt>
                <c:pt idx="65">
                  <c:v>SKU68</c:v>
                </c:pt>
                <c:pt idx="66">
                  <c:v>SKU69</c:v>
                </c:pt>
                <c:pt idx="67">
                  <c:v>SKU7</c:v>
                </c:pt>
                <c:pt idx="68">
                  <c:v>SKU70</c:v>
                </c:pt>
                <c:pt idx="69">
                  <c:v>SKU71</c:v>
                </c:pt>
                <c:pt idx="70">
                  <c:v>SKU72</c:v>
                </c:pt>
                <c:pt idx="71">
                  <c:v>SKU73</c:v>
                </c:pt>
                <c:pt idx="72">
                  <c:v>SKU74</c:v>
                </c:pt>
                <c:pt idx="73">
                  <c:v>SKU75</c:v>
                </c:pt>
                <c:pt idx="74">
                  <c:v>SKU76</c:v>
                </c:pt>
                <c:pt idx="75">
                  <c:v>SKU77</c:v>
                </c:pt>
                <c:pt idx="76">
                  <c:v>SKU78</c:v>
                </c:pt>
                <c:pt idx="77">
                  <c:v>SKU79</c:v>
                </c:pt>
                <c:pt idx="78">
                  <c:v>SKU8</c:v>
                </c:pt>
                <c:pt idx="79">
                  <c:v>SKU80</c:v>
                </c:pt>
                <c:pt idx="80">
                  <c:v>SKU81</c:v>
                </c:pt>
                <c:pt idx="81">
                  <c:v>SKU82</c:v>
                </c:pt>
                <c:pt idx="82">
                  <c:v>SKU83</c:v>
                </c:pt>
                <c:pt idx="83">
                  <c:v>SKU84</c:v>
                </c:pt>
                <c:pt idx="84">
                  <c:v>SKU85</c:v>
                </c:pt>
                <c:pt idx="85">
                  <c:v>SKU86</c:v>
                </c:pt>
                <c:pt idx="86">
                  <c:v>SKU87</c:v>
                </c:pt>
                <c:pt idx="87">
                  <c:v>SKU88</c:v>
                </c:pt>
                <c:pt idx="88">
                  <c:v>SKU89</c:v>
                </c:pt>
                <c:pt idx="89">
                  <c:v>SKU9</c:v>
                </c:pt>
                <c:pt idx="90">
                  <c:v>SKU90</c:v>
                </c:pt>
                <c:pt idx="91">
                  <c:v>SKU91</c:v>
                </c:pt>
                <c:pt idx="92">
                  <c:v>SKU92</c:v>
                </c:pt>
                <c:pt idx="93">
                  <c:v>SKU93</c:v>
                </c:pt>
                <c:pt idx="94">
                  <c:v>SKU94</c:v>
                </c:pt>
                <c:pt idx="95">
                  <c:v>SKU95</c:v>
                </c:pt>
                <c:pt idx="96">
                  <c:v>SKU96</c:v>
                </c:pt>
                <c:pt idx="97">
                  <c:v>SKU97</c:v>
                </c:pt>
                <c:pt idx="98">
                  <c:v>SKU98</c:v>
                </c:pt>
                <c:pt idx="99">
                  <c:v>SKU99</c:v>
                </c:pt>
              </c:strCache>
            </c:strRef>
          </c:cat>
          <c:val>
            <c:numRef>
              <c:f>supply_chain!$AE$68:$AE$168</c:f>
              <c:numCache>
                <c:formatCode>General</c:formatCode>
                <c:ptCount val="100"/>
                <c:pt idx="0">
                  <c:v>8661.9967923923832</c:v>
                </c:pt>
                <c:pt idx="1">
                  <c:v>7460.9000654458487</c:v>
                </c:pt>
                <c:pt idx="2">
                  <c:v>2330.9658020919492</c:v>
                </c:pt>
                <c:pt idx="3">
                  <c:v>6099.944115581452</c:v>
                </c:pt>
                <c:pt idx="4">
                  <c:v>2873.7414460214413</c:v>
                </c:pt>
                <c:pt idx="5">
                  <c:v>4052.7384162378667</c:v>
                </c:pt>
                <c:pt idx="6">
                  <c:v>8653.5709264698016</c:v>
                </c:pt>
                <c:pt idx="7">
                  <c:v>5442.0867853976733</c:v>
                </c:pt>
                <c:pt idx="8">
                  <c:v>6453.7979681762854</c:v>
                </c:pt>
                <c:pt idx="9">
                  <c:v>2629.3964348452619</c:v>
                </c:pt>
                <c:pt idx="10">
                  <c:v>9364.6735050761727</c:v>
                </c:pt>
                <c:pt idx="11">
                  <c:v>2553.4955849912149</c:v>
                </c:pt>
                <c:pt idx="12">
                  <c:v>9577.7496258687297</c:v>
                </c:pt>
                <c:pt idx="13">
                  <c:v>8128.0276968511916</c:v>
                </c:pt>
                <c:pt idx="14">
                  <c:v>7087.0526963574366</c:v>
                </c:pt>
                <c:pt idx="15">
                  <c:v>2390.8078665561734</c:v>
                </c:pt>
                <c:pt idx="16">
                  <c:v>8858.367571011484</c:v>
                </c:pt>
                <c:pt idx="17">
                  <c:v>9049.0778609398967</c:v>
                </c:pt>
                <c:pt idx="18">
                  <c:v>2174.777054350654</c:v>
                </c:pt>
                <c:pt idx="19">
                  <c:v>3716.4933258940368</c:v>
                </c:pt>
                <c:pt idx="20">
                  <c:v>2686.4572235759833</c:v>
                </c:pt>
                <c:pt idx="21">
                  <c:v>6117.3246150839923</c:v>
                </c:pt>
                <c:pt idx="22">
                  <c:v>8318.9031946171781</c:v>
                </c:pt>
                <c:pt idx="23">
                  <c:v>7766.8364256852328</c:v>
                </c:pt>
                <c:pt idx="24">
                  <c:v>2766.3423668660889</c:v>
                </c:pt>
                <c:pt idx="25">
                  <c:v>9655.1351027193978</c:v>
                </c:pt>
                <c:pt idx="26">
                  <c:v>9571.5504873278187</c:v>
                </c:pt>
                <c:pt idx="27">
                  <c:v>5149.9983504080365</c:v>
                </c:pt>
                <c:pt idx="28">
                  <c:v>9061.7108955077238</c:v>
                </c:pt>
                <c:pt idx="29">
                  <c:v>6541.3293448024651</c:v>
                </c:pt>
                <c:pt idx="30">
                  <c:v>7573.4024578487333</c:v>
                </c:pt>
                <c:pt idx="31">
                  <c:v>2438.3399304700288</c:v>
                </c:pt>
                <c:pt idx="32">
                  <c:v>9692.3180402184316</c:v>
                </c:pt>
                <c:pt idx="33">
                  <c:v>1912.4656631007608</c:v>
                </c:pt>
                <c:pt idx="34">
                  <c:v>2686.5051515674468</c:v>
                </c:pt>
                <c:pt idx="35">
                  <c:v>5724.9593504562654</c:v>
                </c:pt>
                <c:pt idx="36">
                  <c:v>5521.2052590109715</c:v>
                </c:pt>
                <c:pt idx="37">
                  <c:v>1839.6094258567639</c:v>
                </c:pt>
                <c:pt idx="38">
                  <c:v>5737.425599119023</c:v>
                </c:pt>
                <c:pt idx="39">
                  <c:v>7152.2860494355145</c:v>
                </c:pt>
                <c:pt idx="40">
                  <c:v>5267.9568075105208</c:v>
                </c:pt>
                <c:pt idx="41">
                  <c:v>2556.7673606335957</c:v>
                </c:pt>
                <c:pt idx="42">
                  <c:v>7089.4742499341864</c:v>
                </c:pt>
                <c:pt idx="43">
                  <c:v>7397.0710045871801</c:v>
                </c:pt>
                <c:pt idx="44">
                  <c:v>8001.6132065190022</c:v>
                </c:pt>
                <c:pt idx="45">
                  <c:v>2828.3487459757589</c:v>
                </c:pt>
                <c:pt idx="46">
                  <c:v>5910.8853896688988</c:v>
                </c:pt>
                <c:pt idx="47">
                  <c:v>9866.465457979697</c:v>
                </c:pt>
                <c:pt idx="48">
                  <c:v>9435.7626089121295</c:v>
                </c:pt>
                <c:pt idx="49">
                  <c:v>8232.3348294258212</c:v>
                </c:pt>
                <c:pt idx="50">
                  <c:v>6088.0214799408586</c:v>
                </c:pt>
                <c:pt idx="51">
                  <c:v>2925.6751703038126</c:v>
                </c:pt>
                <c:pt idx="52">
                  <c:v>4767.020484344137</c:v>
                </c:pt>
                <c:pt idx="53">
                  <c:v>1605.8669003924058</c:v>
                </c:pt>
                <c:pt idx="54">
                  <c:v>2021.1498103371077</c:v>
                </c:pt>
                <c:pt idx="55">
                  <c:v>1061.618523013288</c:v>
                </c:pt>
                <c:pt idx="56">
                  <c:v>7823.4765595317367</c:v>
                </c:pt>
                <c:pt idx="57">
                  <c:v>8864.0843495864356</c:v>
                </c:pt>
                <c:pt idx="58">
                  <c:v>6885.5893508962527</c:v>
                </c:pt>
                <c:pt idx="59">
                  <c:v>3899.7468337292244</c:v>
                </c:pt>
                <c:pt idx="60">
                  <c:v>4256.9491408502254</c:v>
                </c:pt>
                <c:pt idx="61">
                  <c:v>8458.7308783671779</c:v>
                </c:pt>
                <c:pt idx="62">
                  <c:v>8354.5796864819949</c:v>
                </c:pt>
                <c:pt idx="63">
                  <c:v>8367.721618020154</c:v>
                </c:pt>
                <c:pt idx="64">
                  <c:v>9473.7980325083372</c:v>
                </c:pt>
                <c:pt idx="65">
                  <c:v>3550.2184327809919</c:v>
                </c:pt>
                <c:pt idx="66">
                  <c:v>1752.3810874841247</c:v>
                </c:pt>
                <c:pt idx="67">
                  <c:v>8496.1038130898378</c:v>
                </c:pt>
                <c:pt idx="68">
                  <c:v>7014.8879872033885</c:v>
                </c:pt>
                <c:pt idx="69">
                  <c:v>8180.3370854254426</c:v>
                </c:pt>
                <c:pt idx="70">
                  <c:v>2633.1219813122557</c:v>
                </c:pt>
                <c:pt idx="71">
                  <c:v>7910.8869161406856</c:v>
                </c:pt>
                <c:pt idx="72">
                  <c:v>5709.9452959692871</c:v>
                </c:pt>
                <c:pt idx="73">
                  <c:v>1889.073589779335</c:v>
                </c:pt>
                <c:pt idx="74">
                  <c:v>5328.3759842977579</c:v>
                </c:pt>
                <c:pt idx="75">
                  <c:v>2483.7601775427947</c:v>
                </c:pt>
                <c:pt idx="76">
                  <c:v>1292.4584179377562</c:v>
                </c:pt>
                <c:pt idx="77">
                  <c:v>7888.7232684270812</c:v>
                </c:pt>
                <c:pt idx="78">
                  <c:v>7517.363210631127</c:v>
                </c:pt>
                <c:pt idx="79">
                  <c:v>8651.6726829820655</c:v>
                </c:pt>
                <c:pt idx="80">
                  <c:v>4384.4134000458625</c:v>
                </c:pt>
                <c:pt idx="81">
                  <c:v>2943.3818676094515</c:v>
                </c:pt>
                <c:pt idx="82">
                  <c:v>2411.754632110491</c:v>
                </c:pt>
                <c:pt idx="83">
                  <c:v>2048.2900998487103</c:v>
                </c:pt>
                <c:pt idx="84">
                  <c:v>8684.6130592538575</c:v>
                </c:pt>
                <c:pt idx="85">
                  <c:v>1229.5910285649834</c:v>
                </c:pt>
                <c:pt idx="86">
                  <c:v>5133.8467010866916</c:v>
                </c:pt>
                <c:pt idx="87">
                  <c:v>9444.7420330629793</c:v>
                </c:pt>
                <c:pt idx="88">
                  <c:v>5924.682566853231</c:v>
                </c:pt>
                <c:pt idx="89">
                  <c:v>4971.145987585558</c:v>
                </c:pt>
                <c:pt idx="90">
                  <c:v>9592.6335702803117</c:v>
                </c:pt>
                <c:pt idx="91">
                  <c:v>1935.2067935075991</c:v>
                </c:pt>
                <c:pt idx="92">
                  <c:v>2100.1297546259366</c:v>
                </c:pt>
                <c:pt idx="93">
                  <c:v>4531.4021336919095</c:v>
                </c:pt>
                <c:pt idx="94">
                  <c:v>7888.3565466618729</c:v>
                </c:pt>
                <c:pt idx="95">
                  <c:v>7386.3639440486641</c:v>
                </c:pt>
                <c:pt idx="96">
                  <c:v>7698.4247656321168</c:v>
                </c:pt>
                <c:pt idx="97">
                  <c:v>4370.9165799845359</c:v>
                </c:pt>
                <c:pt idx="98">
                  <c:v>8525.9525596835265</c:v>
                </c:pt>
                <c:pt idx="99">
                  <c:v>9185.1858291817043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F-4021-A0E4-1B9AF2EEA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055937824"/>
        <c:axId val="1369758512"/>
      </c:lineChart>
      <c:catAx>
        <c:axId val="105593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9758512"/>
        <c:crosses val="autoZero"/>
        <c:auto val="1"/>
        <c:lblAlgn val="ctr"/>
        <c:lblOffset val="100"/>
        <c:noMultiLvlLbl val="0"/>
      </c:catAx>
      <c:valAx>
        <c:axId val="1369758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93782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Quantity By SKUs</a:t>
            </a:r>
            <a:endParaRPr lang="en-US"/>
          </a:p>
        </c:rich>
      </c:tx>
      <c:layout>
        <c:manualLayout>
          <c:xMode val="edge"/>
          <c:yMode val="edge"/>
          <c:x val="4.9771062271062247E-2"/>
          <c:y val="8.65375211784327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supply_chain!$BB$4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supply_chain!$BA$5:$BA$105</c:f>
              <c:strCache>
                <c:ptCount val="100"/>
                <c:pt idx="0">
                  <c:v>SKU0</c:v>
                </c:pt>
                <c:pt idx="1">
                  <c:v>SKU1</c:v>
                </c:pt>
                <c:pt idx="2">
                  <c:v>SKU10</c:v>
                </c:pt>
                <c:pt idx="3">
                  <c:v>SKU11</c:v>
                </c:pt>
                <c:pt idx="4">
                  <c:v>SKU12</c:v>
                </c:pt>
                <c:pt idx="5">
                  <c:v>SKU13</c:v>
                </c:pt>
                <c:pt idx="6">
                  <c:v>SKU14</c:v>
                </c:pt>
                <c:pt idx="7">
                  <c:v>SKU15</c:v>
                </c:pt>
                <c:pt idx="8">
                  <c:v>SKU16</c:v>
                </c:pt>
                <c:pt idx="9">
                  <c:v>SKU17</c:v>
                </c:pt>
                <c:pt idx="10">
                  <c:v>SKU18</c:v>
                </c:pt>
                <c:pt idx="11">
                  <c:v>SKU19</c:v>
                </c:pt>
                <c:pt idx="12">
                  <c:v>SKU2</c:v>
                </c:pt>
                <c:pt idx="13">
                  <c:v>SKU20</c:v>
                </c:pt>
                <c:pt idx="14">
                  <c:v>SKU21</c:v>
                </c:pt>
                <c:pt idx="15">
                  <c:v>SKU22</c:v>
                </c:pt>
                <c:pt idx="16">
                  <c:v>SKU23</c:v>
                </c:pt>
                <c:pt idx="17">
                  <c:v>SKU24</c:v>
                </c:pt>
                <c:pt idx="18">
                  <c:v>SKU25</c:v>
                </c:pt>
                <c:pt idx="19">
                  <c:v>SKU26</c:v>
                </c:pt>
                <c:pt idx="20">
                  <c:v>SKU27</c:v>
                </c:pt>
                <c:pt idx="21">
                  <c:v>SKU28</c:v>
                </c:pt>
                <c:pt idx="22">
                  <c:v>SKU29</c:v>
                </c:pt>
                <c:pt idx="23">
                  <c:v>SKU3</c:v>
                </c:pt>
                <c:pt idx="24">
                  <c:v>SKU30</c:v>
                </c:pt>
                <c:pt idx="25">
                  <c:v>SKU31</c:v>
                </c:pt>
                <c:pt idx="26">
                  <c:v>SKU32</c:v>
                </c:pt>
                <c:pt idx="27">
                  <c:v>SKU33</c:v>
                </c:pt>
                <c:pt idx="28">
                  <c:v>SKU34</c:v>
                </c:pt>
                <c:pt idx="29">
                  <c:v>SKU35</c:v>
                </c:pt>
                <c:pt idx="30">
                  <c:v>SKU36</c:v>
                </c:pt>
                <c:pt idx="31">
                  <c:v>SKU37</c:v>
                </c:pt>
                <c:pt idx="32">
                  <c:v>SKU38</c:v>
                </c:pt>
                <c:pt idx="33">
                  <c:v>SKU39</c:v>
                </c:pt>
                <c:pt idx="34">
                  <c:v>SKU4</c:v>
                </c:pt>
                <c:pt idx="35">
                  <c:v>SKU40</c:v>
                </c:pt>
                <c:pt idx="36">
                  <c:v>SKU41</c:v>
                </c:pt>
                <c:pt idx="37">
                  <c:v>SKU42</c:v>
                </c:pt>
                <c:pt idx="38">
                  <c:v>SKU43</c:v>
                </c:pt>
                <c:pt idx="39">
                  <c:v>SKU44</c:v>
                </c:pt>
                <c:pt idx="40">
                  <c:v>SKU45</c:v>
                </c:pt>
                <c:pt idx="41">
                  <c:v>SKU46</c:v>
                </c:pt>
                <c:pt idx="42">
                  <c:v>SKU47</c:v>
                </c:pt>
                <c:pt idx="43">
                  <c:v>SKU48</c:v>
                </c:pt>
                <c:pt idx="44">
                  <c:v>SKU49</c:v>
                </c:pt>
                <c:pt idx="45">
                  <c:v>SKU5</c:v>
                </c:pt>
                <c:pt idx="46">
                  <c:v>SKU50</c:v>
                </c:pt>
                <c:pt idx="47">
                  <c:v>SKU51</c:v>
                </c:pt>
                <c:pt idx="48">
                  <c:v>SKU52</c:v>
                </c:pt>
                <c:pt idx="49">
                  <c:v>SKU53</c:v>
                </c:pt>
                <c:pt idx="50">
                  <c:v>SKU54</c:v>
                </c:pt>
                <c:pt idx="51">
                  <c:v>SKU55</c:v>
                </c:pt>
                <c:pt idx="52">
                  <c:v>SKU56</c:v>
                </c:pt>
                <c:pt idx="53">
                  <c:v>SKU57</c:v>
                </c:pt>
                <c:pt idx="54">
                  <c:v>SKU58</c:v>
                </c:pt>
                <c:pt idx="55">
                  <c:v>SKU59</c:v>
                </c:pt>
                <c:pt idx="56">
                  <c:v>SKU6</c:v>
                </c:pt>
                <c:pt idx="57">
                  <c:v>SKU60</c:v>
                </c:pt>
                <c:pt idx="58">
                  <c:v>SKU61</c:v>
                </c:pt>
                <c:pt idx="59">
                  <c:v>SKU62</c:v>
                </c:pt>
                <c:pt idx="60">
                  <c:v>SKU63</c:v>
                </c:pt>
                <c:pt idx="61">
                  <c:v>SKU64</c:v>
                </c:pt>
                <c:pt idx="62">
                  <c:v>SKU65</c:v>
                </c:pt>
                <c:pt idx="63">
                  <c:v>SKU66</c:v>
                </c:pt>
                <c:pt idx="64">
                  <c:v>SKU67</c:v>
                </c:pt>
                <c:pt idx="65">
                  <c:v>SKU68</c:v>
                </c:pt>
                <c:pt idx="66">
                  <c:v>SKU69</c:v>
                </c:pt>
                <c:pt idx="67">
                  <c:v>SKU7</c:v>
                </c:pt>
                <c:pt idx="68">
                  <c:v>SKU70</c:v>
                </c:pt>
                <c:pt idx="69">
                  <c:v>SKU71</c:v>
                </c:pt>
                <c:pt idx="70">
                  <c:v>SKU72</c:v>
                </c:pt>
                <c:pt idx="71">
                  <c:v>SKU73</c:v>
                </c:pt>
                <c:pt idx="72">
                  <c:v>SKU74</c:v>
                </c:pt>
                <c:pt idx="73">
                  <c:v>SKU75</c:v>
                </c:pt>
                <c:pt idx="74">
                  <c:v>SKU76</c:v>
                </c:pt>
                <c:pt idx="75">
                  <c:v>SKU77</c:v>
                </c:pt>
                <c:pt idx="76">
                  <c:v>SKU78</c:v>
                </c:pt>
                <c:pt idx="77">
                  <c:v>SKU79</c:v>
                </c:pt>
                <c:pt idx="78">
                  <c:v>SKU8</c:v>
                </c:pt>
                <c:pt idx="79">
                  <c:v>SKU80</c:v>
                </c:pt>
                <c:pt idx="80">
                  <c:v>SKU81</c:v>
                </c:pt>
                <c:pt idx="81">
                  <c:v>SKU82</c:v>
                </c:pt>
                <c:pt idx="82">
                  <c:v>SKU83</c:v>
                </c:pt>
                <c:pt idx="83">
                  <c:v>SKU84</c:v>
                </c:pt>
                <c:pt idx="84">
                  <c:v>SKU85</c:v>
                </c:pt>
                <c:pt idx="85">
                  <c:v>SKU86</c:v>
                </c:pt>
                <c:pt idx="86">
                  <c:v>SKU87</c:v>
                </c:pt>
                <c:pt idx="87">
                  <c:v>SKU88</c:v>
                </c:pt>
                <c:pt idx="88">
                  <c:v>SKU89</c:v>
                </c:pt>
                <c:pt idx="89">
                  <c:v>SKU9</c:v>
                </c:pt>
                <c:pt idx="90">
                  <c:v>SKU90</c:v>
                </c:pt>
                <c:pt idx="91">
                  <c:v>SKU91</c:v>
                </c:pt>
                <c:pt idx="92">
                  <c:v>SKU92</c:v>
                </c:pt>
                <c:pt idx="93">
                  <c:v>SKU93</c:v>
                </c:pt>
                <c:pt idx="94">
                  <c:v>SKU94</c:v>
                </c:pt>
                <c:pt idx="95">
                  <c:v>SKU95</c:v>
                </c:pt>
                <c:pt idx="96">
                  <c:v>SKU96</c:v>
                </c:pt>
                <c:pt idx="97">
                  <c:v>SKU97</c:v>
                </c:pt>
                <c:pt idx="98">
                  <c:v>SKU98</c:v>
                </c:pt>
                <c:pt idx="99">
                  <c:v>SKU99</c:v>
                </c:pt>
              </c:strCache>
            </c:strRef>
          </c:cat>
          <c:val>
            <c:numRef>
              <c:f>supply_chain!$BB$5:$BB$105</c:f>
              <c:numCache>
                <c:formatCode>General</c:formatCode>
                <c:ptCount val="100"/>
                <c:pt idx="0">
                  <c:v>96</c:v>
                </c:pt>
                <c:pt idx="1">
                  <c:v>37</c:v>
                </c:pt>
                <c:pt idx="2">
                  <c:v>80</c:v>
                </c:pt>
                <c:pt idx="3">
                  <c:v>60</c:v>
                </c:pt>
                <c:pt idx="4">
                  <c:v>85</c:v>
                </c:pt>
                <c:pt idx="5">
                  <c:v>48</c:v>
                </c:pt>
                <c:pt idx="6">
                  <c:v>78</c:v>
                </c:pt>
                <c:pt idx="7">
                  <c:v>69</c:v>
                </c:pt>
                <c:pt idx="8">
                  <c:v>78</c:v>
                </c:pt>
                <c:pt idx="9">
                  <c:v>85</c:v>
                </c:pt>
                <c:pt idx="10">
                  <c:v>46</c:v>
                </c:pt>
                <c:pt idx="11">
                  <c:v>94</c:v>
                </c:pt>
                <c:pt idx="12">
                  <c:v>88</c:v>
                </c:pt>
                <c:pt idx="13">
                  <c:v>68</c:v>
                </c:pt>
                <c:pt idx="14">
                  <c:v>7</c:v>
                </c:pt>
                <c:pt idx="15">
                  <c:v>63</c:v>
                </c:pt>
                <c:pt idx="16">
                  <c:v>29</c:v>
                </c:pt>
                <c:pt idx="17">
                  <c:v>2</c:v>
                </c:pt>
                <c:pt idx="18">
                  <c:v>52</c:v>
                </c:pt>
                <c:pt idx="19">
                  <c:v>48</c:v>
                </c:pt>
                <c:pt idx="20">
                  <c:v>62</c:v>
                </c:pt>
                <c:pt idx="21">
                  <c:v>24</c:v>
                </c:pt>
                <c:pt idx="22">
                  <c:v>67</c:v>
                </c:pt>
                <c:pt idx="23">
                  <c:v>59</c:v>
                </c:pt>
                <c:pt idx="24">
                  <c:v>35</c:v>
                </c:pt>
                <c:pt idx="25">
                  <c:v>44</c:v>
                </c:pt>
                <c:pt idx="26">
                  <c:v>64</c:v>
                </c:pt>
                <c:pt idx="27">
                  <c:v>95</c:v>
                </c:pt>
                <c:pt idx="28">
                  <c:v>21</c:v>
                </c:pt>
                <c:pt idx="29">
                  <c:v>85</c:v>
                </c:pt>
                <c:pt idx="30">
                  <c:v>28</c:v>
                </c:pt>
                <c:pt idx="31">
                  <c:v>21</c:v>
                </c:pt>
                <c:pt idx="32">
                  <c:v>88</c:v>
                </c:pt>
                <c:pt idx="33">
                  <c:v>34</c:v>
                </c:pt>
                <c:pt idx="34">
                  <c:v>56</c:v>
                </c:pt>
                <c:pt idx="35">
                  <c:v>39</c:v>
                </c:pt>
                <c:pt idx="36">
                  <c:v>38</c:v>
                </c:pt>
                <c:pt idx="37">
                  <c:v>57</c:v>
                </c:pt>
                <c:pt idx="38">
                  <c:v>85</c:v>
                </c:pt>
                <c:pt idx="39">
                  <c:v>72</c:v>
                </c:pt>
                <c:pt idx="40">
                  <c:v>52</c:v>
                </c:pt>
                <c:pt idx="41">
                  <c:v>6</c:v>
                </c:pt>
                <c:pt idx="42">
                  <c:v>51</c:v>
                </c:pt>
                <c:pt idx="43">
                  <c:v>9</c:v>
                </c:pt>
                <c:pt idx="44">
                  <c:v>9</c:v>
                </c:pt>
                <c:pt idx="45">
                  <c:v>66</c:v>
                </c:pt>
                <c:pt idx="46">
                  <c:v>82</c:v>
                </c:pt>
                <c:pt idx="47">
                  <c:v>52</c:v>
                </c:pt>
                <c:pt idx="48">
                  <c:v>11</c:v>
                </c:pt>
                <c:pt idx="49">
                  <c:v>54</c:v>
                </c:pt>
                <c:pt idx="50">
                  <c:v>61</c:v>
                </c:pt>
                <c:pt idx="51">
                  <c:v>11</c:v>
                </c:pt>
                <c:pt idx="52">
                  <c:v>83</c:v>
                </c:pt>
                <c:pt idx="53">
                  <c:v>51</c:v>
                </c:pt>
                <c:pt idx="54">
                  <c:v>44</c:v>
                </c:pt>
                <c:pt idx="55">
                  <c:v>26</c:v>
                </c:pt>
                <c:pt idx="56">
                  <c:v>58</c:v>
                </c:pt>
                <c:pt idx="57">
                  <c:v>72</c:v>
                </c:pt>
                <c:pt idx="58">
                  <c:v>36</c:v>
                </c:pt>
                <c:pt idx="59">
                  <c:v>40</c:v>
                </c:pt>
                <c:pt idx="60">
                  <c:v>10</c:v>
                </c:pt>
                <c:pt idx="61">
                  <c:v>75</c:v>
                </c:pt>
                <c:pt idx="62">
                  <c:v>54</c:v>
                </c:pt>
                <c:pt idx="63">
                  <c:v>19</c:v>
                </c:pt>
                <c:pt idx="64">
                  <c:v>71</c:v>
                </c:pt>
                <c:pt idx="65">
                  <c:v>58</c:v>
                </c:pt>
                <c:pt idx="66">
                  <c:v>27</c:v>
                </c:pt>
                <c:pt idx="67">
                  <c:v>11</c:v>
                </c:pt>
                <c:pt idx="68">
                  <c:v>22</c:v>
                </c:pt>
                <c:pt idx="69">
                  <c:v>26</c:v>
                </c:pt>
                <c:pt idx="70">
                  <c:v>77</c:v>
                </c:pt>
                <c:pt idx="71">
                  <c:v>66</c:v>
                </c:pt>
                <c:pt idx="72">
                  <c:v>1</c:v>
                </c:pt>
                <c:pt idx="73">
                  <c:v>56</c:v>
                </c:pt>
                <c:pt idx="74">
                  <c:v>22</c:v>
                </c:pt>
                <c:pt idx="75">
                  <c:v>57</c:v>
                </c:pt>
                <c:pt idx="76">
                  <c:v>51</c:v>
                </c:pt>
                <c:pt idx="77">
                  <c:v>20</c:v>
                </c:pt>
                <c:pt idx="78">
                  <c:v>15</c:v>
                </c:pt>
                <c:pt idx="79">
                  <c:v>41</c:v>
                </c:pt>
                <c:pt idx="80">
                  <c:v>8</c:v>
                </c:pt>
                <c:pt idx="81">
                  <c:v>72</c:v>
                </c:pt>
                <c:pt idx="82">
                  <c:v>7</c:v>
                </c:pt>
                <c:pt idx="83">
                  <c:v>80</c:v>
                </c:pt>
                <c:pt idx="84">
                  <c:v>66</c:v>
                </c:pt>
                <c:pt idx="85">
                  <c:v>22</c:v>
                </c:pt>
                <c:pt idx="86">
                  <c:v>55</c:v>
                </c:pt>
                <c:pt idx="87">
                  <c:v>85</c:v>
                </c:pt>
                <c:pt idx="88">
                  <c:v>27</c:v>
                </c:pt>
                <c:pt idx="89">
                  <c:v>83</c:v>
                </c:pt>
                <c:pt idx="90">
                  <c:v>96</c:v>
                </c:pt>
                <c:pt idx="91">
                  <c:v>85</c:v>
                </c:pt>
                <c:pt idx="92">
                  <c:v>10</c:v>
                </c:pt>
                <c:pt idx="93">
                  <c:v>66</c:v>
                </c:pt>
                <c:pt idx="94">
                  <c:v>72</c:v>
                </c:pt>
                <c:pt idx="95">
                  <c:v>26</c:v>
                </c:pt>
                <c:pt idx="96">
                  <c:v>32</c:v>
                </c:pt>
                <c:pt idx="97">
                  <c:v>4</c:v>
                </c:pt>
                <c:pt idx="98">
                  <c:v>27</c:v>
                </c:pt>
                <c:pt idx="99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0-4689-B821-63C7E5752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62921808"/>
        <c:axId val="361587952"/>
      </c:barChart>
      <c:catAx>
        <c:axId val="126292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87952"/>
        <c:crosses val="autoZero"/>
        <c:auto val="1"/>
        <c:lblAlgn val="ctr"/>
        <c:lblOffset val="100"/>
        <c:noMultiLvlLbl val="0"/>
      </c:catAx>
      <c:valAx>
        <c:axId val="3615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92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excel.xlsx]supply_chain!PivotTable4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914260717410341E-2"/>
          <c:y val="0.23550707203266255"/>
          <c:w val="0.77378937007874016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supply_chain!$BS$4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supply_chain!$BR$5:$BR$8</c:f>
              <c:strCache>
                <c:ptCount val="3"/>
                <c:pt idx="0">
                  <c:v>Carrier A</c:v>
                </c:pt>
                <c:pt idx="1">
                  <c:v>Carrier B</c:v>
                </c:pt>
                <c:pt idx="2">
                  <c:v>Carrier C</c:v>
                </c:pt>
              </c:strCache>
            </c:strRef>
          </c:cat>
          <c:val>
            <c:numRef>
              <c:f>supply_chain!$BS$5:$BS$8</c:f>
              <c:numCache>
                <c:formatCode>General</c:formatCode>
                <c:ptCount val="3"/>
                <c:pt idx="0">
                  <c:v>155.53783060623559</c:v>
                </c:pt>
                <c:pt idx="1">
                  <c:v>236.89761966393539</c:v>
                </c:pt>
                <c:pt idx="2">
                  <c:v>162.37945693178767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9E-4773-AC87-A39014AD4AF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3968064"/>
        <c:axId val="1282259024"/>
      </c:barChart>
      <c:catAx>
        <c:axId val="103396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259024"/>
        <c:crosses val="autoZero"/>
        <c:auto val="1"/>
        <c:lblAlgn val="ctr"/>
        <c:lblOffset val="100"/>
        <c:noMultiLvlLbl val="0"/>
      </c:catAx>
      <c:valAx>
        <c:axId val="128225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96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distribution by transportation mode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supply_chain!$BS$30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supply_chain!$BR$31:$BR$35</c:f>
              <c:strCache>
                <c:ptCount val="4"/>
                <c:pt idx="0">
                  <c:v>Air</c:v>
                </c:pt>
                <c:pt idx="1">
                  <c:v>Rail</c:v>
                </c:pt>
                <c:pt idx="2">
                  <c:v>Road</c:v>
                </c:pt>
                <c:pt idx="3">
                  <c:v>Sea</c:v>
                </c:pt>
              </c:strCache>
            </c:strRef>
          </c:cat>
          <c:val>
            <c:numRef>
              <c:f>supply_chain!$BS$31:$BS$35</c:f>
              <c:numCache>
                <c:formatCode>General</c:formatCode>
                <c:ptCount val="4"/>
                <c:pt idx="0">
                  <c:v>14604.527497613781</c:v>
                </c:pt>
                <c:pt idx="1">
                  <c:v>15168.931558531685</c:v>
                </c:pt>
                <c:pt idx="2">
                  <c:v>16048.193639194964</c:v>
                </c:pt>
                <c:pt idx="3">
                  <c:v>7102.9255204736792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1-45CE-A024-18B917B5D23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Defect Rates By Product Types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025371828521432E-2"/>
          <c:y val="0.24939596092155147"/>
          <c:w val="0.77378937007874016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supply_chain!$BS$50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supply_chain!$BR$51:$BR$54</c:f>
              <c:strCache>
                <c:ptCount val="3"/>
                <c:pt idx="0">
                  <c:v>cosmetics</c:v>
                </c:pt>
                <c:pt idx="1">
                  <c:v>haircare</c:v>
                </c:pt>
                <c:pt idx="2">
                  <c:v>skincare</c:v>
                </c:pt>
              </c:strCache>
            </c:strRef>
          </c:cat>
          <c:val>
            <c:numRef>
              <c:f>supply_chain!$BS$51:$BS$54</c:f>
              <c:numCache>
                <c:formatCode>General</c:formatCode>
                <c:ptCount val="3"/>
                <c:pt idx="0">
                  <c:v>49.901461435314275</c:v>
                </c:pt>
                <c:pt idx="1">
                  <c:v>84.427106559437263</c:v>
                </c:pt>
                <c:pt idx="2">
                  <c:v>93.387231279209487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E-42F6-A7F9-A1CD7D009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6397104"/>
        <c:axId val="1088700208"/>
      </c:barChart>
      <c:catAx>
        <c:axId val="13863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00208"/>
        <c:crosses val="autoZero"/>
        <c:auto val="1"/>
        <c:lblAlgn val="ctr"/>
        <c:lblOffset val="100"/>
        <c:noMultiLvlLbl val="0"/>
      </c:catAx>
      <c:valAx>
        <c:axId val="108870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excel.xlsx]supply_chain!PivotTable7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</a:t>
            </a:r>
            <a:r>
              <a:rPr lang="en-US" baseline="0"/>
              <a:t> Rates By Transportation Modes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supply_chain!$BS$71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supply_chain!$BR$72:$BR$76</c:f>
              <c:strCache>
                <c:ptCount val="4"/>
                <c:pt idx="0">
                  <c:v>Air</c:v>
                </c:pt>
                <c:pt idx="1">
                  <c:v>Rail</c:v>
                </c:pt>
                <c:pt idx="2">
                  <c:v>Road</c:v>
                </c:pt>
                <c:pt idx="3">
                  <c:v>Sea</c:v>
                </c:pt>
              </c:strCache>
            </c:strRef>
          </c:cat>
          <c:val>
            <c:numRef>
              <c:f>supply_chain!$BS$72:$BS$76</c:f>
              <c:numCache>
                <c:formatCode>General</c:formatCode>
                <c:ptCount val="4"/>
                <c:pt idx="0">
                  <c:v>47.422012188545686</c:v>
                </c:pt>
                <c:pt idx="1">
                  <c:v>64.926789438414929</c:v>
                </c:pt>
                <c:pt idx="2">
                  <c:v>76.007215650384509</c:v>
                </c:pt>
                <c:pt idx="3">
                  <c:v>39.359781996615858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0-4227-A021-6B5437BA62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</xdr:colOff>
      <xdr:row>8</xdr:row>
      <xdr:rowOff>72390</xdr:rowOff>
    </xdr:from>
    <xdr:to>
      <xdr:col>8</xdr:col>
      <xdr:colOff>0</xdr:colOff>
      <xdr:row>25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D39FC-029C-DCF6-5AE9-DF86EC53D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226540</xdr:colOff>
      <xdr:row>4</xdr:row>
      <xdr:rowOff>49428</xdr:rowOff>
    </xdr:from>
    <xdr:to>
      <xdr:col>54</xdr:col>
      <xdr:colOff>545757</xdr:colOff>
      <xdr:row>23</xdr:row>
      <xdr:rowOff>175054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B83CBF-47F2-BF74-3812-5EB5730C0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45720</xdr:colOff>
      <xdr:row>2</xdr:row>
      <xdr:rowOff>99060</xdr:rowOff>
    </xdr:from>
    <xdr:to>
      <xdr:col>52</xdr:col>
      <xdr:colOff>350520</xdr:colOff>
      <xdr:row>17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1A01C-4D15-668E-EB66-8DD102353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7620</xdr:colOff>
      <xdr:row>23</xdr:row>
      <xdr:rowOff>26670</xdr:rowOff>
    </xdr:from>
    <xdr:to>
      <xdr:col>52</xdr:col>
      <xdr:colOff>312420</xdr:colOff>
      <xdr:row>38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08381-EE04-A3B5-5348-8477E10C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71</xdr:col>
      <xdr:colOff>274320</xdr:colOff>
      <xdr:row>26</xdr:row>
      <xdr:rowOff>163830</xdr:rowOff>
    </xdr:from>
    <xdr:to>
      <xdr:col>78</xdr:col>
      <xdr:colOff>579120</xdr:colOff>
      <xdr:row>41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12AF29-D07A-ACE1-1B97-43132C4EB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431495</xdr:colOff>
      <xdr:row>54</xdr:row>
      <xdr:rowOff>175351</xdr:rowOff>
    </xdr:from>
    <xdr:to>
      <xdr:col>53</xdr:col>
      <xdr:colOff>156073</xdr:colOff>
      <xdr:row>69</xdr:row>
      <xdr:rowOff>164334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1EB327-5341-4D66-9C59-BD8412D2E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72</xdr:col>
      <xdr:colOff>9180</xdr:colOff>
      <xdr:row>4</xdr:row>
      <xdr:rowOff>37641</xdr:rowOff>
    </xdr:from>
    <xdr:to>
      <xdr:col>79</xdr:col>
      <xdr:colOff>339686</xdr:colOff>
      <xdr:row>19</xdr:row>
      <xdr:rowOff>26624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059087-89D0-815E-9D64-E758B8D4E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7620</xdr:colOff>
      <xdr:row>8</xdr:row>
      <xdr:rowOff>163830</xdr:rowOff>
    </xdr:from>
    <xdr:to>
      <xdr:col>32</xdr:col>
      <xdr:colOff>1242060</xdr:colOff>
      <xdr:row>23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FD0F5-C031-4EF0-5F01-D602182F6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205740</xdr:colOff>
      <xdr:row>27</xdr:row>
      <xdr:rowOff>156210</xdr:rowOff>
    </xdr:from>
    <xdr:to>
      <xdr:col>35</xdr:col>
      <xdr:colOff>541020</xdr:colOff>
      <xdr:row>42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1461F2-2F79-B084-E4B2-246642476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251460</xdr:colOff>
      <xdr:row>46</xdr:row>
      <xdr:rowOff>156210</xdr:rowOff>
    </xdr:from>
    <xdr:to>
      <xdr:col>35</xdr:col>
      <xdr:colOff>586740</xdr:colOff>
      <xdr:row>61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FD04E6-2625-AD2D-EEB6-839A8D501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190500</xdr:colOff>
      <xdr:row>66</xdr:row>
      <xdr:rowOff>26670</xdr:rowOff>
    </xdr:from>
    <xdr:to>
      <xdr:col>35</xdr:col>
      <xdr:colOff>525780</xdr:colOff>
      <xdr:row>81</xdr:row>
      <xdr:rowOff>26670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24529A-E4DA-FAF6-56E3-3AB0AB07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594360</xdr:colOff>
      <xdr:row>4</xdr:row>
      <xdr:rowOff>26670</xdr:rowOff>
    </xdr:from>
    <xdr:to>
      <xdr:col>64</xdr:col>
      <xdr:colOff>45720</xdr:colOff>
      <xdr:row>24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4C0686-0271-35D6-1ECE-EB55DB644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68</xdr:col>
      <xdr:colOff>15240</xdr:colOff>
      <xdr:row>8</xdr:row>
      <xdr:rowOff>118110</xdr:rowOff>
    </xdr:from>
    <xdr:to>
      <xdr:col>73</xdr:col>
      <xdr:colOff>548640</xdr:colOff>
      <xdr:row>23</xdr:row>
      <xdr:rowOff>118110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ADDBBA-A211-9E42-2BBE-0334C2A35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71</xdr:col>
      <xdr:colOff>259080</xdr:colOff>
      <xdr:row>29</xdr:row>
      <xdr:rowOff>3810</xdr:rowOff>
    </xdr:from>
    <xdr:to>
      <xdr:col>78</xdr:col>
      <xdr:colOff>563880</xdr:colOff>
      <xdr:row>44</xdr:row>
      <xdr:rowOff>3810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EC8BB5-CF8A-3CFC-A0F8-EFB37E126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71</xdr:col>
      <xdr:colOff>510540</xdr:colOff>
      <xdr:row>48</xdr:row>
      <xdr:rowOff>171450</xdr:rowOff>
    </xdr:from>
    <xdr:to>
      <xdr:col>79</xdr:col>
      <xdr:colOff>205740</xdr:colOff>
      <xdr:row>63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CE43931-BDAF-C0A0-3E1D-81411BB48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72</xdr:col>
      <xdr:colOff>15240</xdr:colOff>
      <xdr:row>69</xdr:row>
      <xdr:rowOff>179070</xdr:rowOff>
    </xdr:from>
    <xdr:to>
      <xdr:col>79</xdr:col>
      <xdr:colOff>320040</xdr:colOff>
      <xdr:row>84</xdr:row>
      <xdr:rowOff>179070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7C66A54-6215-29CC-BF39-86EDC8BAF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86.573741666667" createdVersion="8" refreshedVersion="8" minRefreshableVersion="3" recordCount="493" xr:uid="{9300011C-A86B-4C33-BAA3-5548BAC1473D}">
  <cacheSource type="worksheet">
    <worksheetSource name="Indian_cities"/>
  </cacheSource>
  <cacheFields count="22">
    <cacheField name="name_of_city" numFmtId="0">
      <sharedItems count="492">
        <s v="Abohar "/>
        <s v="Achalpur "/>
        <s v="Adilabad "/>
        <s v="Adityapur "/>
        <s v="Adoni "/>
        <s v="Agartala "/>
        <s v="Agra "/>
        <s v="Ahmadabad "/>
        <s v="Ahmadnagar "/>
        <s v="Aizawl "/>
        <s v="Ajmer "/>
        <s v="Akbarpur "/>
        <s v="Akola "/>
        <s v="Alandur "/>
        <s v="Alappuzha "/>
        <s v="Aligarh "/>
        <s v="Allahabad "/>
        <s v="Alwar "/>
        <s v="Ambala "/>
        <s v="Ambala Sadar "/>
        <s v="Ambarnath "/>
        <s v="Ambattur "/>
        <s v="Ambikapur "/>
        <s v="Ambur "/>
        <s v="Amravati "/>
        <s v="Amreli "/>
        <s v="Amritsar "/>
        <s v="Amroha "/>
        <s v="Anand "/>
        <s v="Anantapur "/>
        <s v="Anantnag "/>
        <s v="Arrah "/>
        <s v="Asansol "/>
        <s v="Ashoknagar Kalyangarh "/>
        <s v="Aurangabad "/>
        <s v="Avadi "/>
        <s v="Azamgarh "/>
        <s v="Badlapur "/>
        <s v="Bagaha "/>
        <s v="Bagalkot "/>
        <s v="Bahadurgarh "/>
        <s v="Baharampur "/>
        <s v="Bahraich "/>
        <s v="Baidyabati "/>
        <s v="Baleshwar Town "/>
        <s v="Ballia "/>
        <s v="Bally "/>
        <s v="Bally City"/>
        <s v="Balurghat "/>
        <s v="Banda "/>
        <s v="Bankura "/>
        <s v="Bansberia "/>
        <s v="Banswara "/>
        <s v="Baran "/>
        <s v="Baranagar "/>
        <s v="Barasat "/>
        <s v="Baraut "/>
        <s v="Barddhaman "/>
        <s v="Bareilly "/>
        <s v="Baripada Town "/>
        <s v="Barnala "/>
        <s v="Barrackpur "/>
        <s v="Barshi "/>
        <s v="Basirhat "/>
        <s v="Basti "/>
        <s v="Batala "/>
        <s v="Bathinda "/>
        <s v="Beawar "/>
        <s v="Begusarai "/>
        <s v="Belgaum "/>
        <s v="Bellary "/>
        <s v="Bengaluru"/>
        <s v="Bettiah "/>
        <s v="Betul "/>
        <s v="Bhadrak "/>
        <s v="Bhadravati "/>
        <s v="Bhadreswar "/>
        <s v="Bhagalpur "/>
        <s v="Bhalswa Jahangir Pur "/>
        <s v="Bharatpur "/>
        <s v="Bharuch "/>
        <s v="Bhatpara "/>
        <s v="Bhavnagar "/>
        <s v="Bhilai Nagar "/>
        <s v="Bhilwara "/>
        <s v="Bhimavaram "/>
        <s v="Bhind "/>
        <s v="Bhiwadi "/>
        <s v="Bhiwandi "/>
        <s v="Bhiwani "/>
        <s v="Bhopal "/>
        <s v="Bhubaneswar Town "/>
        <s v="Bhuj "/>
        <s v="Bhusawal "/>
        <s v="Bid "/>
        <s v="Bidar "/>
        <s v="Bidhan Nagar "/>
        <s v="Biharsharif "/>
        <s v="Bijapur "/>
        <s v="Bikaner "/>
        <s v="Bilaspur "/>
        <s v="Bokaro Steel City "/>
        <s v="Bongaon "/>
        <s v="Botad "/>
        <s v="Brahmapur Town "/>
        <s v="Budaun "/>
        <s v="Bulandshahr "/>
        <s v="Bundi "/>
        <s v="Burari "/>
        <s v="Burhanpur "/>
        <s v="Buxar "/>
        <s v="Champdani "/>
        <s v="Chandannagar "/>
        <s v="Chandausi "/>
        <s v="Chandigarh "/>
        <s v="Chandrapur "/>
        <s v="Chapra "/>
        <s v="Chas "/>
        <s v="Chennai "/>
        <s v="Chhattarpur "/>
        <s v="Chhindwara "/>
        <s v="Chikmagalur "/>
        <s v="Chilakaluripet "/>
        <s v="Chitradurga "/>
        <s v="Chittaurgarh "/>
        <s v="Chittoor "/>
        <s v="Churu "/>
        <s v="Coimbatore "/>
        <s v="Cuddalore "/>
        <s v="Cuttack "/>
        <s v="Dabgram "/>
        <s v="Dallo Pura "/>
        <s v="Damoh "/>
        <s v="Darbhanga "/>
        <s v="Darjiling "/>
        <s v="Datia "/>
        <s v="Davanagere "/>
        <s v="Deesa "/>
        <s v="Dehradun "/>
        <s v="Dehri "/>
        <s v="Delhi "/>
        <s v="Delhi Cantonment "/>
        <s v="Deoghar "/>
        <s v="Deoli "/>
        <s v="Deoria "/>
        <s v="Dewas "/>
        <s v="Dhanbad "/>
        <s v="Dharmavaram "/>
        <s v="Dhaulpur "/>
        <s v="Dhule "/>
        <s v="Dibrugarh "/>
        <s v="Dimapur "/>
        <s v="Dinapur Nizamat "/>
        <s v="Dindigul "/>
        <s v="Dum Dum "/>
        <s v="Durg "/>
        <s v="Durgapur "/>
        <s v="Eluru "/>
        <s v="English Bazar "/>
        <s v="Erode "/>
        <s v="Etah "/>
        <s v="Etawah "/>
        <s v="Faizabad "/>
        <s v="Faridabad "/>
        <s v="Farrukhabad-cum-Fatehgarh "/>
        <s v="Fatehpur "/>
        <s v="Firozabad "/>
        <s v="Firozpur "/>
        <s v="Gadag-Betigeri "/>
        <s v="Gandhidham "/>
        <s v="Gandhinagar "/>
        <s v="Ganganagar "/>
        <s v="Gangapur City "/>
        <s v="Gangawati "/>
        <s v="Gaya "/>
        <s v="Ghazipur "/>
        <s v="Giridih "/>
        <s v="Godhra "/>
        <s v="Gokal Pur "/>
        <s v="Gonda "/>
        <s v="Gondal "/>
        <s v="Gondiya "/>
        <s v="Gorakhpur "/>
        <s v="Greater Hyderabad "/>
        <s v="Greater Mumbai "/>
        <s v="Greater Noida "/>
        <s v="Gudivada "/>
        <s v="Gulbarga "/>
        <s v="Guna "/>
        <s v="Guntakal "/>
        <s v="Guntur "/>
        <s v="Gurgaon "/>
        <s v="Guwahati "/>
        <s v="Gwalior "/>
        <s v="Habra "/>
        <s v="Hajipur "/>
        <s v="Haldia "/>
        <s v="Haldwani-cum-Kathgodam "/>
        <s v="Halisahar "/>
        <s v="Hanumangarh "/>
        <s v="Haora "/>
        <s v="Hapur "/>
        <s v="Hardoi "/>
        <s v="Hardwar "/>
        <s v="Hassan "/>
        <s v="Hastsal "/>
        <s v="Hathras "/>
        <s v="Hazaribag "/>
        <s v="Hindaun "/>
        <s v="Hindupur "/>
        <s v="Hinganghat "/>
        <s v="Hisar "/>
        <s v="Hoshangabad "/>
        <s v="Hoshiarpur "/>
        <s v="Hospet "/>
        <s v="Hosur "/>
        <s v="Hubli-Dharwad "/>
        <s v="Hugli-Chinsurah "/>
        <s v="Ichalkaranji "/>
        <s v="Imphal "/>
        <s v="Indore "/>
        <s v="Jabalpur "/>
        <s v="Jagadhri "/>
        <s v="Jagdalpur "/>
        <s v="Jaipur "/>
        <s v="Jalandhar "/>
        <s v="Jalgaon "/>
        <s v="Jalna "/>
        <s v="Jalpaiguri "/>
        <s v="Jamalpur "/>
        <s v="Jammu "/>
        <s v="Jamnagar "/>
        <s v="Jamshedpur "/>
        <s v="Jamuria "/>
        <s v="Jaunpur "/>
        <s v="Jehanabad "/>
        <s v="Jetpur Navagadh "/>
        <s v="Jhansi "/>
        <s v="Jhunjhunun "/>
        <s v="Jind "/>
        <s v="Jodhpur "/>
        <s v="Junagadh "/>
        <s v="Kadapa "/>
        <s v="Kaithal "/>
        <s v="Kakinada "/>
        <s v="Kalol "/>
        <s v="Kalyani "/>
        <s v="Kamarhati "/>
        <s v="Kancheepuram "/>
        <s v="Kanchrapara "/>
        <s v="Kanpur "/>
        <s v="Kanpur City"/>
        <s v="Karaikkudi "/>
        <s v="Karawal Nagar "/>
        <s v="Karimnagar "/>
        <s v="Karnal "/>
        <s v="Kasganj "/>
        <s v="Kashipur "/>
        <s v="Katihar "/>
        <s v="Khammam "/>
        <s v="Khandwa "/>
        <s v="Khanna "/>
        <s v="Kharagpur "/>
        <s v="Khardaha "/>
        <s v="Khargone "/>
        <s v="Khora "/>
        <s v="Khurja "/>
        <s v="Kirari Suleman Nagar "/>
        <s v="Kishanganj "/>
        <s v="Kishangarh "/>
        <s v="Kochi "/>
        <s v="Kolar "/>
        <s v="Kolhapur "/>
        <s v="Kolkata "/>
        <s v="Kollam "/>
        <s v="Korba "/>
        <s v="Kota "/>
        <s v="Kozhikode "/>
        <s v="Krishnanagar "/>
        <s v="Kulti "/>
        <s v="Kumbakonam "/>
        <s v="Kurichi "/>
        <s v="Kurnool "/>
        <s v="Lakhimpur "/>
        <s v="Lalitpur "/>
        <s v="Latur "/>
        <s v="Loni "/>
        <s v="Lucknow "/>
        <s v="Ludhiana "/>
        <s v="Machilipatnam "/>
        <s v="Madanapalle "/>
        <s v="Madavaram "/>
        <s v="Madhyamgram "/>
        <s v="Madurai "/>
        <s v="Mahbubnagar "/>
        <s v="Mahesana "/>
        <s v="Maheshtala "/>
        <s v="Mainpuri "/>
        <s v="Malegaon "/>
        <s v="Malerkotla "/>
        <s v="Mandoli "/>
        <s v="Mandsaur "/>
        <s v="Mandya "/>
        <s v="Mangalore "/>
        <s v="Mango "/>
        <s v="Mathura "/>
        <s v="Maunath Bhanjan "/>
        <s v="Medinipur "/>
        <s v="Meerut "/>
        <s v="Mira Bhayander "/>
        <s v="Miryalaguda "/>
        <s v="Mirzapur-cum-Vindhyachal "/>
        <s v="Modinagar "/>
        <s v="Moga "/>
        <s v="Moradabad "/>
        <s v="Morena "/>
        <s v="Morvi "/>
        <s v="Motihari "/>
        <s v="Mughalsarai "/>
        <s v="Muktsar "/>
        <s v="Munger "/>
        <s v="Murwara "/>
        <s v="Mustafabad "/>
        <s v="Muzaffarnagar "/>
        <s v="Muzaffarpur "/>
        <s v="Mysore "/>
        <s v="Nabadwip "/>
        <s v="Nadiad "/>
        <s v="Nagaon "/>
        <s v="Nagapattinam "/>
        <s v="Nagaur "/>
        <s v="Nagda "/>
        <s v="Nagercoil "/>
        <s v="Nagpur "/>
        <s v="Naihati "/>
        <s v="Nalgonda "/>
        <s v="Nanded Waghala "/>
        <s v="Nandurbar "/>
        <s v="Nandyal "/>
        <s v="Nangloi Jat "/>
        <s v="Narasaraopet "/>
        <s v="Nashik "/>
        <s v="Navi Mumbai "/>
        <s v="Navi Mumbai Panvel Raigarh "/>
        <s v="Navsari "/>
        <s v="Neemuch "/>
        <s v="Nellore "/>
        <s v="New Delhi "/>
        <s v="Neyveli "/>
        <s v="Nizamabad "/>
        <s v="Noida "/>
        <s v="North Barrackpur "/>
        <s v="North Dum Dum "/>
        <s v="Ongole "/>
        <s v="Orai "/>
        <s v="Osmanabad "/>
        <s v="Ozhukarai "/>
        <s v="Palakkad "/>
        <s v="Palanpur "/>
        <s v="Pali "/>
        <s v="Pallavaram "/>
        <s v="Palwal "/>
        <s v="Panchkula "/>
        <s v="Panihati "/>
        <s v="Panipat "/>
        <s v="Panvel "/>
        <s v="Parbhani "/>
        <s v="Patan "/>
        <s v="Pathankot "/>
        <s v="Patiala "/>
        <s v="Patna "/>
        <s v="Pilibhit "/>
        <s v="Pimpri Chinchwad "/>
        <s v="Pithampur "/>
        <s v="Porbandar "/>
        <s v="Port Blair "/>
        <s v="Proddatur "/>
        <s v="Puducherry "/>
        <s v="Pudukkottai "/>
        <s v="Pune "/>
        <s v="Puri "/>
        <s v="Purnia "/>
        <s v="Puruliya "/>
        <s v="Rae Bareli "/>
        <s v="Raichur "/>
        <s v="Raiganj "/>
        <s v="Raigarh "/>
        <s v="Raipur "/>
        <s v="Rajahmundry "/>
        <s v="Rajapalayam "/>
        <s v="Rajarhat Gopalpur "/>
        <s v="Rajkot "/>
        <s v="Rajnandgaon "/>
        <s v="Rajpur Sonarpur "/>
        <s v="Ramagundam "/>
        <s v="Rampur "/>
        <s v="Ranchi "/>
        <s v="Ranibennur "/>
        <s v="Raniganj "/>
        <s v="Ratlam "/>
        <s v="Raurkela Industrial Township "/>
        <s v="Raurkela Town "/>
        <s v="Rewa "/>
        <s v="Rewari "/>
        <s v="Rishra "/>
        <s v="Robertson Pet "/>
        <s v="Rohtak "/>
        <s v="Roorkee "/>
        <s v="Rudrapur "/>
        <s v="S.A.S. Nagar "/>
        <s v="Sagar "/>
        <s v="Saharanpur "/>
        <s v="Saharsa "/>
        <s v="Salem "/>
        <s v="Sambalpur "/>
        <s v="Sambhal "/>
        <s v="Sangli Miraj Kupwad "/>
        <s v="Santipur "/>
        <s v="Sasaram "/>
        <s v="Satara "/>
        <s v="Satna "/>
        <s v="Sawai Madhopur "/>
        <s v="Secunderabad "/>
        <s v="Sehore "/>
        <s v="Seoni "/>
        <s v="Serampore "/>
        <s v="Shahjahanpur "/>
        <s v="Shamli "/>
        <s v="Shikohabad "/>
        <s v="Shillong "/>
        <s v="Shimla "/>
        <s v="Shimoga "/>
        <s v="Shivpuri "/>
        <s v="Sikar "/>
        <s v="Silchar "/>
        <s v="Siliguri "/>
        <s v="Singrauli "/>
        <s v="Sirsa "/>
        <s v="Sitapur "/>
        <s v="Siwan "/>
        <s v="Solapur "/>
        <s v="Sonipat "/>
        <s v="South Dum Dum "/>
        <s v="Srikakulam "/>
        <s v="Srinagar "/>
        <s v="Sujangarh "/>
        <s v="Sultan Pur Majra "/>
        <s v="Sultanpur "/>
        <s v="Surat "/>
        <s v="Surendranagar Dudhrej "/>
        <s v="Suryapet "/>
        <s v="Tadepalligudem "/>
        <s v="Tadpatri "/>
        <s v="Tambaram "/>
        <s v="Tenali "/>
        <s v="Thane "/>
        <s v="Thanesar "/>
        <s v="Thanjavur "/>
        <s v="Thiruvananthapuram "/>
        <s v="Thoothukkudi "/>
        <s v="Thrissur "/>
        <s v="Tiruchirappalli "/>
        <s v="Tirunelveli "/>
        <s v="Tirupati "/>
        <s v="Tiruppur "/>
        <s v="Tiruvannamalai "/>
        <s v="Tiruvottiyur "/>
        <s v="Titagarh "/>
        <s v="Tonk "/>
        <s v="Tumkur "/>
        <s v="Udaipur "/>
        <s v="Udgir "/>
        <s v="Udupi "/>
        <s v="Ujjain "/>
        <s v="Ulhasnagar "/>
        <s v="Uluberia "/>
        <s v="Unnao "/>
        <s v="Uttarpara Kotrung "/>
        <s v="Vadodara "/>
        <s v="Valsad "/>
        <s v="Varanasi "/>
        <s v="Vasai Virar City "/>
        <s v="Vellore "/>
        <s v="Veraval "/>
        <s v="Vidisha "/>
        <s v="Vijayawada "/>
        <s v="Visakhapatnam"/>
        <s v="Vizianagaram "/>
        <s v="Warangal "/>
        <s v="Wardha "/>
        <s v="Yamunanagar "/>
        <s v="Yavatmal "/>
      </sharedItems>
    </cacheField>
    <cacheField name="state_code" numFmtId="0">
      <sharedItems containsSemiMixedTypes="0" containsString="0" containsNumber="1" containsInteger="1" minValue="1" maxValue="35"/>
    </cacheField>
    <cacheField name="state_name" numFmtId="0">
      <sharedItems count="29">
        <s v="PUNJAB"/>
        <s v="MAHARASHTRA"/>
        <s v="ANDHRA PRADESH"/>
        <s v="JHARKHAND"/>
        <s v="TRIPURA"/>
        <s v="UTTAR PRADESH"/>
        <s v="GUJARAT"/>
        <s v="MIZORAM"/>
        <s v="RAJASTHAN"/>
        <s v="TAMIL NADU"/>
        <s v="KERALA"/>
        <s v="HARYANA"/>
        <s v="CHHATTISGARH"/>
        <s v="JAMMU &amp; KASHMIR"/>
        <s v="BIHAR"/>
        <s v="WEST BENGAL"/>
        <s v="KARNATAKA"/>
        <s v="ORISSA"/>
        <s v="MADHYA PRADESH"/>
        <s v="NCT OF DELHI"/>
        <s v="CHANDIGARH"/>
        <s v="UTTARAKHAND"/>
        <s v="ASSAM"/>
        <s v="NAGALAND"/>
        <s v="MANIPUR "/>
        <s v="PUDUCHERRY"/>
        <s v="ANDAMAN &amp; NICOBAR ISLANDS"/>
        <s v="MEGHALAYA"/>
        <s v="HIMACHAL PRADESH"/>
      </sharedItems>
    </cacheField>
    <cacheField name="dist_code" numFmtId="0">
      <sharedItems containsSemiMixedTypes="0" containsString="0" containsNumber="1" containsInteger="1" minValue="1" maxValue="99"/>
    </cacheField>
    <cacheField name="population_total" numFmtId="0">
      <sharedItems containsSemiMixedTypes="0" containsString="0" containsNumber="1" containsInteger="1" minValue="100036" maxValue="12478447"/>
    </cacheField>
    <cacheField name="population_male" numFmtId="0">
      <sharedItems containsSemiMixedTypes="0" containsString="0" containsNumber="1" containsInteger="1" minValue="50201" maxValue="6736815"/>
    </cacheField>
    <cacheField name="population_female" numFmtId="0">
      <sharedItems containsSemiMixedTypes="0" containsString="0" containsNumber="1" containsInteger="1" minValue="45126" maxValue="5741632"/>
    </cacheField>
    <cacheField name="0-6_population_total" numFmtId="0">
      <sharedItems containsSemiMixedTypes="0" containsString="0" containsNumber="1" containsInteger="1" minValue="6547" maxValue="1209275"/>
    </cacheField>
    <cacheField name="0-6_population_male" numFmtId="0">
      <sharedItems containsSemiMixedTypes="0" containsString="0" containsNumber="1" containsInteger="1" minValue="3406" maxValue="647938"/>
    </cacheField>
    <cacheField name="0-6_population_female" numFmtId="0">
      <sharedItems containsSemiMixedTypes="0" containsString="0" containsNumber="1" containsInteger="1" minValue="3107" maxValue="561337"/>
    </cacheField>
    <cacheField name="literates_total" numFmtId="0">
      <sharedItems containsSemiMixedTypes="0" containsString="0" containsNumber="1" containsInteger="1" minValue="56998" maxValue="10237586"/>
    </cacheField>
    <cacheField name="literates_male" numFmtId="0">
      <sharedItems containsSemiMixedTypes="0" containsString="0" containsNumber="1" containsInteger="1" minValue="34751" maxValue="5727774"/>
    </cacheField>
    <cacheField name="literates_female" numFmtId="0">
      <sharedItems containsSemiMixedTypes="0" containsString="0" containsNumber="1" containsInteger="1" minValue="22247" maxValue="4509812"/>
    </cacheField>
    <cacheField name="sex_ratio" numFmtId="0">
      <sharedItems containsSemiMixedTypes="0" containsString="0" containsNumber="1" containsInteger="1" minValue="700" maxValue="1093"/>
    </cacheField>
    <cacheField name="child_sex_ratio" numFmtId="0">
      <sharedItems containsSemiMixedTypes="0" containsString="0" containsNumber="1" containsInteger="1" minValue="762" maxValue="1185"/>
    </cacheField>
    <cacheField name="effective_literacy_rate_total" numFmtId="0">
      <sharedItems containsSemiMixedTypes="0" containsString="0" containsNumber="1" minValue="49.51" maxValue="98.8"/>
    </cacheField>
    <cacheField name="effective_literacy_rate_male" numFmtId="0">
      <sharedItems containsSemiMixedTypes="0" containsString="0" containsNumber="1" minValue="52.27" maxValue="99.3"/>
    </cacheField>
    <cacheField name="effective_literacy_rate_female" numFmtId="0">
      <sharedItems containsSemiMixedTypes="0" containsString="0" containsNumber="1" minValue="46.45" maxValue="98.31"/>
    </cacheField>
    <cacheField name="location" numFmtId="0">
      <sharedItems/>
    </cacheField>
    <cacheField name="total_graduates" numFmtId="0">
      <sharedItems containsSemiMixedTypes="0" containsString="0" containsNumber="1" containsInteger="1" minValue="2532" maxValue="2221137"/>
    </cacheField>
    <cacheField name="male_graduates" numFmtId="0">
      <sharedItems containsSemiMixedTypes="0" containsString="0" containsNumber="1" containsInteger="1" minValue="1703" maxValue="1210040"/>
    </cacheField>
    <cacheField name="female_graduates" numFmtId="0">
      <sharedItems containsSemiMixedTypes="0" containsString="0" containsNumber="1" containsInteger="1" minValue="829" maxValue="10110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86.600116550922" createdVersion="8" refreshedVersion="8" minRefreshableVersion="3" recordCount="1470" xr:uid="{5221BA77-4E71-4200-BB88-751902B36BDB}">
  <cacheSource type="worksheet">
    <worksheetSource name="Attrition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86.61353761574" createdVersion="8" refreshedVersion="8" minRefreshableVersion="3" recordCount="100" xr:uid="{7987FCEE-6C85-42ED-9C68-A7CA80F7FF23}">
  <cacheSource type="worksheet">
    <worksheetSource name="supply_chain"/>
  </cacheSource>
  <cacheFields count="24">
    <cacheField name="Product type" numFmtId="0">
      <sharedItems count="3">
        <s v="haircare"/>
        <s v="skincare"/>
        <s v="cosmetics"/>
      </sharedItems>
    </cacheField>
    <cacheField name="SKU" numFmtId="0">
      <sharedItems count="100">
        <s v="SKU0"/>
        <s v="SKU1"/>
        <s v="SKU2"/>
        <s v="SKU3"/>
        <s v="SKU4"/>
        <s v="SKU5"/>
        <s v="SKU6"/>
        <s v="SKU7"/>
        <s v="SKU8"/>
        <s v="SKU9"/>
        <s v="SKU10"/>
        <s v="SKU11"/>
        <s v="SKU12"/>
        <s v="SKU13"/>
        <s v="SKU14"/>
        <s v="SKU15"/>
        <s v="SKU16"/>
        <s v="SKU17"/>
        <s v="SKU18"/>
        <s v="SKU19"/>
        <s v="SKU20"/>
        <s v="SKU21"/>
        <s v="SKU22"/>
        <s v="SKU23"/>
        <s v="SKU24"/>
        <s v="SKU25"/>
        <s v="SKU26"/>
        <s v="SKU27"/>
        <s v="SKU28"/>
        <s v="SKU29"/>
        <s v="SKU30"/>
        <s v="SKU31"/>
        <s v="SKU32"/>
        <s v="SKU33"/>
        <s v="SKU34"/>
        <s v="SKU35"/>
        <s v="SKU36"/>
        <s v="SKU37"/>
        <s v="SKU38"/>
        <s v="SKU39"/>
        <s v="SKU40"/>
        <s v="SKU41"/>
        <s v="SKU42"/>
        <s v="SKU43"/>
        <s v="SKU44"/>
        <s v="SKU45"/>
        <s v="SKU46"/>
        <s v="SKU47"/>
        <s v="SKU48"/>
        <s v="SKU49"/>
        <s v="SKU50"/>
        <s v="SKU51"/>
        <s v="SKU52"/>
        <s v="SKU53"/>
        <s v="SKU54"/>
        <s v="SKU55"/>
        <s v="SKU56"/>
        <s v="SKU57"/>
        <s v="SKU58"/>
        <s v="SKU59"/>
        <s v="SKU60"/>
        <s v="SKU61"/>
        <s v="SKU62"/>
        <s v="SKU63"/>
        <s v="SKU64"/>
        <s v="SKU65"/>
        <s v="SKU66"/>
        <s v="SKU67"/>
        <s v="SKU68"/>
        <s v="SKU69"/>
        <s v="SKU70"/>
        <s v="SKU71"/>
        <s v="SKU72"/>
        <s v="SKU73"/>
        <s v="SKU74"/>
        <s v="SKU75"/>
        <s v="SKU76"/>
        <s v="SKU77"/>
        <s v="SKU78"/>
        <s v="SKU79"/>
        <s v="SKU80"/>
        <s v="SKU81"/>
        <s v="SKU82"/>
        <s v="SKU83"/>
        <s v="SKU84"/>
        <s v="SKU85"/>
        <s v="SKU86"/>
        <s v="SKU87"/>
        <s v="SKU88"/>
        <s v="SKU89"/>
        <s v="SKU90"/>
        <s v="SKU91"/>
        <s v="SKU92"/>
        <s v="SKU93"/>
        <s v="SKU94"/>
        <s v="SKU95"/>
        <s v="SKU96"/>
        <s v="SKU97"/>
        <s v="SKU98"/>
        <s v="SKU99"/>
      </sharedItems>
    </cacheField>
    <cacheField name="Price" numFmtId="0">
      <sharedItems containsSemiMixedTypes="0" containsString="0" containsNumber="1" minValue="1.6999760138659377" maxValue="99.171328638624189" count="100">
        <n v="69.808005542115765"/>
        <n v="14.843523275084339"/>
        <n v="11.319683293090566"/>
        <n v="61.163343016437736"/>
        <n v="4.8054960363458932"/>
        <n v="1.6999760138659377"/>
        <n v="4.0783328631079447"/>
        <n v="42.958384382460068"/>
        <n v="68.717596748527328"/>
        <n v="64.015732941278543"/>
        <n v="15.707795681912138"/>
        <n v="90.635459982288666"/>
        <n v="71.213389075360084"/>
        <n v="16.160393317379977"/>
        <n v="99.171328638624189"/>
        <n v="36.98924492862691"/>
        <n v="7.5471721097912718"/>
        <n v="81.462534369237019"/>
        <n v="36.443627770460935"/>
        <n v="51.12387008796474"/>
        <n v="96.341072439963384"/>
        <n v="84.893868984950828"/>
        <n v="27.679780886501959"/>
        <n v="4.3243411858641636"/>
        <n v="4.1563083593111081"/>
        <n v="39.629343985092625"/>
        <n v="97.44694661789282"/>
        <n v="92.557360812402024"/>
        <n v="2.3972747055971411"/>
        <n v="63.447559185207332"/>
        <n v="8.0228592105263932"/>
        <n v="50.847393051718697"/>
        <n v="79.209936015656723"/>
        <n v="64.795435000155607"/>
        <n v="37.467592329842461"/>
        <n v="84.957786816350435"/>
        <n v="9.8130025787540518"/>
        <n v="23.399844752614349"/>
        <n v="52.075930682707799"/>
        <n v="19.127477265823256"/>
        <n v="80.541424170940331"/>
        <n v="99.113291615317166"/>
        <n v="46.529167614516773"/>
        <n v="11.743271776309239"/>
        <n v="51.35579091311039"/>
        <n v="33.78413803306551"/>
        <n v="27.082207199888899"/>
        <n v="95.712135880936088"/>
        <n v="76.035544426891718"/>
        <n v="78.897913205640037"/>
        <n v="14.203484264803022"/>
        <n v="26.70076097246173"/>
        <n v="98.031829656465078"/>
        <n v="30.341470711214214"/>
        <n v="31.146243160240854"/>
        <n v="79.855058340789427"/>
        <n v="20.986386037043378"/>
        <n v="49.263205350734154"/>
        <n v="59.84156137728931"/>
        <n v="63.828398347710966"/>
        <n v="17.028027920188702"/>
        <n v="52.028749903294923"/>
        <n v="72.796353955587364"/>
        <n v="13.017376785287857"/>
        <n v="89.634095608135326"/>
        <n v="33.697717206643127"/>
        <n v="26.034869773962086"/>
        <n v="87.755432354001073"/>
        <n v="37.931812382790319"/>
        <n v="54.865528517069791"/>
        <n v="47.914541824058766"/>
        <n v="6.3815331627479663"/>
        <n v="90.204427520528071"/>
        <n v="83.851017681304597"/>
        <n v="3.1700114135661548"/>
        <n v="92.996884233970661"/>
        <n v="69.108799547430323"/>
        <n v="57.449742958971477"/>
        <n v="6.3068831761119153"/>
        <n v="57.057031221103223"/>
        <n v="91.128318350444331"/>
        <n v="72.819206930318217"/>
        <n v="17.034930739467917"/>
        <n v="68.911246211606326"/>
        <n v="89.104367292102253"/>
        <n v="76.962994415193876"/>
        <n v="19.998176940404221"/>
        <n v="80.41403665035574"/>
        <n v="75.27040697572501"/>
        <n v="97.760085581938668"/>
        <n v="13.881913501359142"/>
        <n v="62.111965463961788"/>
        <n v="47.714233075820232"/>
        <n v="69.290831002905492"/>
        <n v="3.0376887246314141"/>
        <n v="77.903927219447752"/>
        <n v="24.42313142037338"/>
        <n v="3.5261112591434158"/>
        <n v="19.754604866878601"/>
        <n v="68.517832699276639"/>
      </sharedItems>
    </cacheField>
    <cacheField name="Availability" numFmtId="0">
      <sharedItems containsSemiMixedTypes="0" containsString="0" containsNumber="1" containsInteger="1" minValue="1" maxValue="100"/>
    </cacheField>
    <cacheField name="Number of products sold" numFmtId="0">
      <sharedItems containsSemiMixedTypes="0" containsString="0" containsNumber="1" containsInteger="1" minValue="8" maxValue="996"/>
    </cacheField>
    <cacheField name="Revenue generated" numFmtId="0">
      <sharedItems containsSemiMixedTypes="0" containsString="0" containsNumber="1" minValue="1061.618523013288" maxValue="9866.465457979697" count="100">
        <n v="8661.9967923923832"/>
        <n v="7460.9000654458487"/>
        <n v="9577.7496258687297"/>
        <n v="7766.8364256852328"/>
        <n v="2686.5051515674468"/>
        <n v="2828.3487459757589"/>
        <n v="7823.4765595317367"/>
        <n v="8496.1038130898378"/>
        <n v="7517.363210631127"/>
        <n v="4971.145987585558"/>
        <n v="2330.9658020919492"/>
        <n v="6099.944115581452"/>
        <n v="2873.7414460214413"/>
        <n v="4052.7384162378667"/>
        <n v="8653.5709264698016"/>
        <n v="5442.0867853976733"/>
        <n v="6453.7979681762854"/>
        <n v="2629.3964348452619"/>
        <n v="9364.6735050761727"/>
        <n v="2553.4955849912149"/>
        <n v="8128.0276968511916"/>
        <n v="7087.0526963574366"/>
        <n v="2390.8078665561734"/>
        <n v="8858.367571011484"/>
        <n v="9049.0778609398967"/>
        <n v="2174.777054350654"/>
        <n v="3716.4933258940368"/>
        <n v="2686.4572235759833"/>
        <n v="6117.3246150839923"/>
        <n v="8318.9031946171781"/>
        <n v="2766.3423668660889"/>
        <n v="9655.1351027193978"/>
        <n v="9571.5504873278187"/>
        <n v="5149.9983504080365"/>
        <n v="9061.7108955077238"/>
        <n v="6541.3293448024651"/>
        <n v="7573.4024578487333"/>
        <n v="2438.3399304700288"/>
        <n v="9692.3180402184316"/>
        <n v="1912.4656631007608"/>
        <n v="5724.9593504562654"/>
        <n v="5521.2052590109715"/>
        <n v="1839.6094258567639"/>
        <n v="5737.425599119023"/>
        <n v="7152.2860494355145"/>
        <n v="5267.9568075105208"/>
        <n v="2556.7673606335957"/>
        <n v="7089.4742499341864"/>
        <n v="7397.0710045871801"/>
        <n v="8001.6132065190022"/>
        <n v="5910.8853896688988"/>
        <n v="9866.465457979697"/>
        <n v="9435.7626089121295"/>
        <n v="8232.3348294258212"/>
        <n v="6088.0214799408586"/>
        <n v="2925.6751703038126"/>
        <n v="4767.020484344137"/>
        <n v="1605.8669003924058"/>
        <n v="2021.1498103371077"/>
        <n v="1061.618523013288"/>
        <n v="8864.0843495864356"/>
        <n v="6885.5893508962527"/>
        <n v="3899.7468337292244"/>
        <n v="4256.9491408502254"/>
        <n v="8458.7308783671779"/>
        <n v="8354.5796864819949"/>
        <n v="8367.721618020154"/>
        <n v="9473.7980325083372"/>
        <n v="3550.2184327809919"/>
        <n v="1752.3810874841247"/>
        <n v="7014.8879872033885"/>
        <n v="8180.3370854254426"/>
        <n v="2633.1219813122557"/>
        <n v="7910.8869161406856"/>
        <n v="5709.9452959692871"/>
        <n v="1889.073589779335"/>
        <n v="5328.3759842977579"/>
        <n v="2483.7601775427947"/>
        <n v="1292.4584179377562"/>
        <n v="7888.7232684270812"/>
        <n v="8651.6726829820655"/>
        <n v="4384.4134000458625"/>
        <n v="2943.3818676094515"/>
        <n v="2411.754632110491"/>
        <n v="2048.2900998487103"/>
        <n v="8684.6130592538575"/>
        <n v="1229.5910285649834"/>
        <n v="5133.8467010866916"/>
        <n v="9444.7420330629793"/>
        <n v="5924.682566853231"/>
        <n v="9592.6335702803117"/>
        <n v="1935.2067935075991"/>
        <n v="2100.1297546259366"/>
        <n v="4531.4021336919095"/>
        <n v="7888.3565466618729"/>
        <n v="7386.3639440486641"/>
        <n v="7698.4247656321168"/>
        <n v="4370.9165799845359"/>
        <n v="8525.9525596835265"/>
        <n v="9185.1858291817043"/>
      </sharedItems>
    </cacheField>
    <cacheField name="Customer demographics" numFmtId="0">
      <sharedItems/>
    </cacheField>
    <cacheField name="Stock levels" numFmtId="0">
      <sharedItems containsSemiMixedTypes="0" containsString="0" containsNumber="1" containsInteger="1" minValue="0" maxValue="100"/>
    </cacheField>
    <cacheField name="Lead times" numFmtId="0">
      <sharedItems containsSemiMixedTypes="0" containsString="0" containsNumber="1" containsInteger="1" minValue="1" maxValue="30"/>
    </cacheField>
    <cacheField name="Order quantities" numFmtId="0">
      <sharedItems containsSemiMixedTypes="0" containsString="0" containsNumber="1" containsInteger="1" minValue="1" maxValue="96"/>
    </cacheField>
    <cacheField name="Shipping times" numFmtId="0">
      <sharedItems containsSemiMixedTypes="0" containsString="0" containsNumber="1" containsInteger="1" minValue="1" maxValue="10"/>
    </cacheField>
    <cacheField name="Shipping carriers" numFmtId="0">
      <sharedItems count="3">
        <s v="Carrier B"/>
        <s v="Carrier A"/>
        <s v="Carrier C"/>
      </sharedItems>
    </cacheField>
    <cacheField name="Shipping costs" numFmtId="0">
      <sharedItems containsSemiMixedTypes="0" containsString="0" containsNumber="1" minValue="1.0134865660958963" maxValue="9.9298162452772587" count="100">
        <n v="2.9565721394308069"/>
        <n v="9.7165747714313095"/>
        <n v="8.0544792617321548"/>
        <n v="1.7295685635434288"/>
        <n v="3.8905479158706715"/>
        <n v="4.4440988643822932"/>
        <n v="3.8807633029520034"/>
        <n v="2.3483387844177805"/>
        <n v="3.4047338570830266"/>
        <n v="7.1666452910482157"/>
        <n v="8.6732112112786126"/>
        <n v="4.5239431243166628"/>
        <n v="1.325274010184522"/>
        <n v="9.5372830611083383"/>
        <n v="2.0397701894493316"/>
        <n v="2.4220397232752044"/>
        <n v="4.1913245857055017"/>
        <n v="3.5854189582323421"/>
        <n v="4.339224714110709"/>
        <n v="4.7426358828418769"/>
        <n v="8.8783346509268402"/>
        <n v="6.0378837692182978"/>
        <n v="9.5676489209230393"/>
        <n v="2.924857601145554"/>
        <n v="9.7412916892843686"/>
        <n v="2.2310736812817278"/>
        <n v="6.5075486210785511"/>
        <n v="7.406750952998074"/>
        <n v="9.898140508069222"/>
        <n v="8.1009731453970311"/>
        <n v="8.9545283153180151"/>
        <n v="2.6796609649814065"/>
        <n v="6.5991049012385838"/>
        <n v="4.85827050343664"/>
        <n v="1.0194875708221189"/>
        <n v="5.2881899903274094"/>
        <n v="2.107951267159081"/>
        <n v="1.5326552735904306"/>
        <n v="9.2359314372492278"/>
        <n v="5.5625037788303837"/>
        <n v="7.2295951397364737"/>
        <n v="5.7732637437666536"/>
        <n v="7.5262483268515084"/>
        <n v="3.6940212683884543"/>
        <n v="7.5774496573766932"/>
        <n v="5.2151550087119096"/>
        <n v="4.0709558370840826"/>
        <n v="8.9787507559499709"/>
        <n v="7.0958331565551385"/>
        <n v="2.5056210329009154"/>
        <n v="6.2478609149759912"/>
        <n v="4.7830005579476653"/>
        <n v="8.6310521797689468"/>
        <n v="1.0134865660958963"/>
        <n v="4.3051034712876355"/>
        <n v="5.0143649550309073"/>
        <n v="1.7744297140717396"/>
        <n v="9.1605585353818704"/>
        <n v="4.9384385647120901"/>
        <n v="7.2937225968677284"/>
        <n v="4.3813681581023145"/>
        <n v="9.0303404225219488"/>
        <n v="7.2917013887767759"/>
        <n v="2.45793352798733"/>
        <n v="4.5853534681946524"/>
        <n v="6.5805413478845951"/>
        <n v="2.2161427287713633"/>
        <n v="9.147811544710633"/>
        <n v="1.1942518648849991"/>
        <n v="9.7052867901203488"/>
        <n v="6.3157177546007226"/>
        <n v="9.2281903170525172"/>
        <n v="6.5996141596895441"/>
        <n v="1.5129368369160772"/>
        <n v="5.2376546500374479"/>
        <n v="2.4738977610454609"/>
        <n v="7.0545383368369263"/>
        <n v="6.7809466256178954"/>
        <n v="8.4670497708619905"/>
        <n v="6.4963253642950445"/>
        <n v="2.8331846794189746"/>
        <n v="4.0662775015120438"/>
        <n v="4.7081818735419301"/>
        <n v="4.9498395779969488"/>
        <n v="8.381615624922631"/>
        <n v="8.2491687048717282"/>
        <n v="1.4543053101535515"/>
        <n v="6.5758037975485353"/>
        <n v="3.8012531329310777"/>
        <n v="9.9298162452772587"/>
        <n v="7.6744307081126939"/>
        <n v="7.4715140844011456"/>
        <n v="4.4695000261236011"/>
        <n v="7.0064320590043945"/>
        <n v="6.9429459420325808"/>
        <n v="8.6303388696027543"/>
        <n v="5.3528780439968093"/>
        <n v="7.9048456112096748"/>
        <n v="1.4098010951380731"/>
        <n v="1.3110237561206226"/>
      </sharedItems>
    </cacheField>
    <cacheField name="Supplier name" numFmtId="0">
      <sharedItems/>
    </cacheField>
    <cacheField name="Location" numFmtId="0">
      <sharedItems/>
    </cacheField>
    <cacheField name="Lead time" numFmtId="0">
      <sharedItems containsSemiMixedTypes="0" containsString="0" containsNumber="1" containsInteger="1" minValue="1" maxValue="30"/>
    </cacheField>
    <cacheField name="Production volumes" numFmtId="0">
      <sharedItems containsSemiMixedTypes="0" containsString="0" containsNumber="1" containsInteger="1" minValue="104" maxValue="985"/>
    </cacheField>
    <cacheField name="Manufacturing lead time" numFmtId="0">
      <sharedItems containsSemiMixedTypes="0" containsString="0" containsNumber="1" containsInteger="1" minValue="1" maxValue="30"/>
    </cacheField>
    <cacheField name="Manufacturing costs" numFmtId="0">
      <sharedItems containsSemiMixedTypes="0" containsString="0" containsNumber="1" minValue="1.0850685695870688" maxValue="99.466108603599125"/>
    </cacheField>
    <cacheField name="Inspection results" numFmtId="0">
      <sharedItems/>
    </cacheField>
    <cacheField name="Defect rates" numFmtId="0">
      <sharedItems containsSemiMixedTypes="0" containsString="0" containsNumber="1" minValue="1.8607567631014899E-2" maxValue="4.9392552886209478"/>
    </cacheField>
    <cacheField name="Transportation modes" numFmtId="0">
      <sharedItems count="4">
        <s v="Road"/>
        <s v="Air"/>
        <s v="Rail"/>
        <s v="Sea"/>
      </sharedItems>
    </cacheField>
    <cacheField name="Routes" numFmtId="0">
      <sharedItems/>
    </cacheField>
    <cacheField name="Costs" numFmtId="0">
      <sharedItems containsSemiMixedTypes="0" containsString="0" containsNumber="1" minValue="103.91624796070495" maxValue="997.41345013319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3">
  <r>
    <x v="0"/>
    <n v="3"/>
    <x v="0"/>
    <n v="9"/>
    <n v="145238"/>
    <n v="76840"/>
    <n v="68398"/>
    <n v="15870"/>
    <n v="8587"/>
    <n v="7283"/>
    <n v="103319"/>
    <n v="58347"/>
    <n v="44972"/>
    <n v="890"/>
    <n v="848"/>
    <n v="79.86"/>
    <n v="85.49"/>
    <n v="73.59"/>
    <s v="30.1452928,74.1993043"/>
    <n v="16287"/>
    <n v="8612"/>
    <n v="7675"/>
  </r>
  <r>
    <x v="1"/>
    <n v="27"/>
    <x v="1"/>
    <n v="7"/>
    <n v="112293"/>
    <n v="58256"/>
    <n v="54037"/>
    <n v="11810"/>
    <n v="6186"/>
    <n v="5624"/>
    <n v="92433"/>
    <n v="49347"/>
    <n v="43086"/>
    <n v="928"/>
    <n v="909"/>
    <n v="91.99"/>
    <n v="94.77"/>
    <n v="89"/>
    <s v="21.257584,77.5086754"/>
    <n v="8863"/>
    <n v="5269"/>
    <n v="3594"/>
  </r>
  <r>
    <x v="2"/>
    <n v="28"/>
    <x v="2"/>
    <n v="1"/>
    <n v="117388"/>
    <n v="59232"/>
    <n v="58156"/>
    <n v="13103"/>
    <n v="6731"/>
    <n v="6372"/>
    <n v="83955"/>
    <n v="46295"/>
    <n v="37660"/>
    <n v="982"/>
    <n v="947"/>
    <n v="80.510000000000005"/>
    <n v="88.18"/>
    <n v="72.73"/>
    <s v="19.0809075,79.560344"/>
    <n v="10565"/>
    <n v="6797"/>
    <n v="3768"/>
  </r>
  <r>
    <x v="3"/>
    <n v="20"/>
    <x v="3"/>
    <n v="24"/>
    <n v="173988"/>
    <n v="91495"/>
    <n v="82493"/>
    <n v="23042"/>
    <n v="12063"/>
    <n v="10979"/>
    <n v="125985"/>
    <n v="71470"/>
    <n v="54515"/>
    <n v="902"/>
    <n v="910"/>
    <n v="83.46"/>
    <n v="89.98"/>
    <n v="76.23"/>
    <s v="22.7834741,86.1576889"/>
    <n v="19225"/>
    <n v="12189"/>
    <n v="7036"/>
  </r>
  <r>
    <x v="4"/>
    <n v="28"/>
    <x v="2"/>
    <n v="21"/>
    <n v="166537"/>
    <n v="82743"/>
    <n v="83794"/>
    <n v="18406"/>
    <n v="9355"/>
    <n v="9051"/>
    <n v="101292"/>
    <n v="56203"/>
    <n v="45089"/>
    <n v="1013"/>
    <n v="968"/>
    <n v="68.38"/>
    <n v="76.58"/>
    <n v="60.33"/>
    <s v="15.6322227,77.2728368"/>
    <n v="11902"/>
    <n v="7871"/>
    <n v="4031"/>
  </r>
  <r>
    <x v="5"/>
    <n v="16"/>
    <x v="4"/>
    <n v="1"/>
    <n v="399688"/>
    <n v="199616"/>
    <n v="200072"/>
    <n v="33635"/>
    <n v="17341"/>
    <n v="16294"/>
    <n v="343633"/>
    <n v="174524"/>
    <n v="169109"/>
    <n v="1002"/>
    <n v="940"/>
    <n v="93.88"/>
    <n v="95.75"/>
    <n v="92.02"/>
    <s v="23.831457,91.2867777"/>
    <n v="52711"/>
    <n v="30215"/>
    <n v="22496"/>
  </r>
  <r>
    <x v="6"/>
    <n v="9"/>
    <x v="5"/>
    <n v="15"/>
    <n v="1574542"/>
    <n v="849771"/>
    <n v="724771"/>
    <n v="186516"/>
    <n v="105279"/>
    <n v="81237"/>
    <n v="880530"/>
    <n v="503805"/>
    <n v="376725"/>
    <n v="853"/>
    <n v="772"/>
    <n v="63.44"/>
    <n v="67.67"/>
    <n v="58.54"/>
    <s v="27.1766701,78.0080745"/>
    <n v="185813"/>
    <n v="106082"/>
    <n v="79731"/>
  </r>
  <r>
    <x v="7"/>
    <n v="24"/>
    <x v="6"/>
    <n v="7"/>
    <n v="5570585"/>
    <n v="2935869"/>
    <n v="2634716"/>
    <n v="589076"/>
    <n v="317917"/>
    <n v="271159"/>
    <n v="4464303"/>
    <n v="2459823"/>
    <n v="2004480"/>
    <n v="897"/>
    <n v="853"/>
    <n v="89.62"/>
    <n v="93.96"/>
    <n v="84.81"/>
    <s v="23.022505,72.5713621"/>
    <n v="769858"/>
    <n v="435267"/>
    <n v="334591"/>
  </r>
  <r>
    <x v="8"/>
    <n v="27"/>
    <x v="1"/>
    <n v="26"/>
    <n v="350905"/>
    <n v="179755"/>
    <n v="171150"/>
    <n v="36712"/>
    <n v="19748"/>
    <n v="16964"/>
    <n v="287468"/>
    <n v="152819"/>
    <n v="134649"/>
    <n v="952"/>
    <n v="859"/>
    <n v="91.49"/>
    <n v="95.51"/>
    <n v="87.33"/>
    <s v="19.0952075,74.7495916"/>
    <n v="51661"/>
    <n v="29832"/>
    <n v="21829"/>
  </r>
  <r>
    <x v="9"/>
    <n v="15"/>
    <x v="7"/>
    <n v="3"/>
    <n v="291822"/>
    <n v="143803"/>
    <n v="148019"/>
    <n v="35147"/>
    <n v="17667"/>
    <n v="17480"/>
    <n v="253588"/>
    <n v="125256"/>
    <n v="128332"/>
    <n v="1029"/>
    <n v="989"/>
    <n v="98.8"/>
    <n v="99.3"/>
    <n v="98.31"/>
    <s v="23.727107,92.7176389"/>
    <n v="26832"/>
    <n v="14900"/>
    <n v="11932"/>
  </r>
  <r>
    <x v="10"/>
    <n v="8"/>
    <x v="8"/>
    <n v="21"/>
    <n v="542580"/>
    <n v="278786"/>
    <n v="263794"/>
    <n v="59437"/>
    <n v="31547"/>
    <n v="27890"/>
    <n v="422913"/>
    <n v="230586"/>
    <n v="192327"/>
    <n v="946"/>
    <n v="884"/>
    <n v="87.53"/>
    <n v="93.26"/>
    <n v="81.53"/>
    <s v="26.4498954,74.6399163"/>
    <n v="77989"/>
    <n v="42454"/>
    <n v="35535"/>
  </r>
  <r>
    <x v="11"/>
    <n v="9"/>
    <x v="5"/>
    <n v="47"/>
    <n v="111594"/>
    <n v="57560"/>
    <n v="54034"/>
    <n v="14037"/>
    <n v="7247"/>
    <n v="6790"/>
    <n v="75062"/>
    <n v="42208"/>
    <n v="32854"/>
    <n v="939"/>
    <n v="937"/>
    <n v="76.94"/>
    <n v="83.89"/>
    <n v="69.540000000000006"/>
    <s v="26.4407468,82.5537514"/>
    <n v="9745"/>
    <n v="5811"/>
    <n v="3934"/>
  </r>
  <r>
    <x v="12"/>
    <n v="27"/>
    <x v="1"/>
    <n v="5"/>
    <n v="427146"/>
    <n v="218184"/>
    <n v="208962"/>
    <n v="46500"/>
    <n v="24488"/>
    <n v="22012"/>
    <n v="347687"/>
    <n v="183594"/>
    <n v="164093"/>
    <n v="958"/>
    <n v="899"/>
    <n v="91.34"/>
    <n v="94.78"/>
    <n v="87.77"/>
    <s v="20.7059345,77.0219019"/>
    <n v="49715"/>
    <n v="28812"/>
    <n v="20903"/>
  </r>
  <r>
    <x v="13"/>
    <n v="33"/>
    <x v="9"/>
    <n v="3"/>
    <n v="164162"/>
    <n v="82190"/>
    <n v="81972"/>
    <n v="14486"/>
    <n v="7336"/>
    <n v="7150"/>
    <n v="142415"/>
    <n v="72755"/>
    <n v="69660"/>
    <n v="997"/>
    <n v="975"/>
    <n v="95.15"/>
    <n v="97.2"/>
    <n v="93.1"/>
    <s v="12.9974873,80.2006371"/>
    <n v="45971"/>
    <n v="25463"/>
    <n v="20508"/>
  </r>
  <r>
    <x v="14"/>
    <n v="32"/>
    <x v="10"/>
    <n v="11"/>
    <n v="174164"/>
    <n v="83888"/>
    <n v="90276"/>
    <n v="15434"/>
    <n v="7934"/>
    <n v="7500"/>
    <n v="153269"/>
    <n v="74454"/>
    <n v="78815"/>
    <n v="1076"/>
    <n v="945"/>
    <n v="96.56"/>
    <n v="98.03"/>
    <n v="95.21"/>
    <s v="9.4980667,76.3388484"/>
    <n v="22263"/>
    <n v="9900"/>
    <n v="12363"/>
  </r>
  <r>
    <x v="15"/>
    <n v="9"/>
    <x v="5"/>
    <n v="12"/>
    <n v="872575"/>
    <n v="463123"/>
    <n v="409452"/>
    <n v="113658"/>
    <n v="60620"/>
    <n v="53038"/>
    <n v="533969"/>
    <n v="303886"/>
    <n v="230083"/>
    <n v="884"/>
    <n v="875"/>
    <n v="70.36"/>
    <n v="75.5"/>
    <n v="64.55"/>
    <s v="27.8973944,78.0880129"/>
    <n v="99341"/>
    <n v="55965"/>
    <n v="43376"/>
  </r>
  <r>
    <x v="16"/>
    <n v="9"/>
    <x v="5"/>
    <n v="44"/>
    <n v="1117094"/>
    <n v="601363"/>
    <n v="515731"/>
    <n v="102556"/>
    <n v="54660"/>
    <n v="47896"/>
    <n v="877590"/>
    <n v="493181"/>
    <n v="384409"/>
    <n v="858"/>
    <n v="876"/>
    <n v="86.5"/>
    <n v="90.21"/>
    <n v="82.17"/>
    <s v="25.4358011,81.846311"/>
    <n v="233129"/>
    <n v="138248"/>
    <n v="94881"/>
  </r>
  <r>
    <x v="17"/>
    <n v="8"/>
    <x v="8"/>
    <n v="6"/>
    <n v="315310"/>
    <n v="166900"/>
    <n v="148410"/>
    <n v="34576"/>
    <n v="18862"/>
    <n v="15714"/>
    <n v="243634"/>
    <n v="138737"/>
    <n v="104897"/>
    <n v="889"/>
    <n v="833"/>
    <n v="86.78"/>
    <n v="93.72"/>
    <n v="79.05"/>
    <s v="27.5529907,76.6345735"/>
    <n v="58764"/>
    <n v="35297"/>
    <n v="23467"/>
  </r>
  <r>
    <x v="18"/>
    <n v="6"/>
    <x v="11"/>
    <n v="2"/>
    <n v="196216"/>
    <n v="103533"/>
    <n v="92683"/>
    <n v="19645"/>
    <n v="10713"/>
    <n v="8932"/>
    <n v="155780"/>
    <n v="85004"/>
    <n v="70776"/>
    <n v="895"/>
    <n v="834"/>
    <n v="88.23"/>
    <n v="91.58"/>
    <n v="84.51"/>
    <s v="30.3781788,76.7766974"/>
    <n v="34943"/>
    <n v="17809"/>
    <n v="17134"/>
  </r>
  <r>
    <x v="19"/>
    <n v="6"/>
    <x v="11"/>
    <n v="2"/>
    <n v="104268"/>
    <n v="54241"/>
    <n v="50027"/>
    <n v="9646"/>
    <n v="5239"/>
    <n v="4407"/>
    <n v="83236"/>
    <n v="43444"/>
    <n v="39792"/>
    <n v="922"/>
    <n v="841"/>
    <n v="87.97"/>
    <n v="88.66"/>
    <n v="87.22"/>
    <s v="30.3248708,76.8432663"/>
    <n v="20618"/>
    <n v="10689"/>
    <n v="9929"/>
  </r>
  <r>
    <x v="20"/>
    <n v="27"/>
    <x v="1"/>
    <n v="21"/>
    <n v="254003"/>
    <n v="133006"/>
    <n v="120997"/>
    <n v="27465"/>
    <n v="14406"/>
    <n v="13059"/>
    <n v="201707"/>
    <n v="111273"/>
    <n v="90434"/>
    <n v="910"/>
    <n v="906"/>
    <n v="89.04"/>
    <n v="93.82"/>
    <n v="83.78"/>
    <s v="19.1825167,73.1926023"/>
    <n v="26596"/>
    <n v="14444"/>
    <n v="12152"/>
  </r>
  <r>
    <x v="21"/>
    <n v="33"/>
    <x v="9"/>
    <n v="1"/>
    <n v="478134"/>
    <n v="241181"/>
    <n v="236953"/>
    <n v="45216"/>
    <n v="23065"/>
    <n v="22151"/>
    <n v="401253"/>
    <n v="208748"/>
    <n v="192505"/>
    <n v="982"/>
    <n v="960"/>
    <n v="92.69"/>
    <n v="95.71"/>
    <n v="89.62"/>
    <s v="13.1143167,80.1480551"/>
    <n v="97186"/>
    <n v="52224"/>
    <n v="44962"/>
  </r>
  <r>
    <x v="22"/>
    <n v="22"/>
    <x v="12"/>
    <n v="2"/>
    <n v="114575"/>
    <n v="59673"/>
    <n v="54902"/>
    <n v="12995"/>
    <n v="6887"/>
    <n v="6108"/>
    <n v="89590"/>
    <n v="48950"/>
    <n v="40640"/>
    <n v="920"/>
    <n v="887"/>
    <n v="88.2"/>
    <n v="92.73"/>
    <n v="83.29"/>
    <s v="23.1354921,83.1817856"/>
    <n v="20857"/>
    <n v="12369"/>
    <n v="8488"/>
  </r>
  <r>
    <x v="23"/>
    <n v="33"/>
    <x v="9"/>
    <n v="4"/>
    <n v="113856"/>
    <n v="56052"/>
    <n v="57804"/>
    <n v="12150"/>
    <n v="6216"/>
    <n v="5934"/>
    <n v="88309"/>
    <n v="45439"/>
    <n v="42870"/>
    <n v="1031"/>
    <n v="955"/>
    <n v="86.83"/>
    <n v="91.18"/>
    <n v="82.65"/>
    <s v="12.7903613,78.7166084"/>
    <n v="7813"/>
    <n v="5076"/>
    <n v="2737"/>
  </r>
  <r>
    <x v="24"/>
    <n v="27"/>
    <x v="1"/>
    <n v="7"/>
    <n v="646801"/>
    <n v="330544"/>
    <n v="316257"/>
    <n v="62497"/>
    <n v="32713"/>
    <n v="29784"/>
    <n v="543568"/>
    <n v="284490"/>
    <n v="259078"/>
    <n v="957"/>
    <n v="910"/>
    <n v="93.03"/>
    <n v="95.52"/>
    <n v="90.44"/>
    <s v="20.9374238,77.7795513"/>
    <n v="91996"/>
    <n v="51456"/>
    <n v="40540"/>
  </r>
  <r>
    <x v="25"/>
    <n v="24"/>
    <x v="6"/>
    <n v="13"/>
    <n v="105980"/>
    <n v="55166"/>
    <n v="50814"/>
    <n v="9885"/>
    <n v="5386"/>
    <n v="4499"/>
    <n v="85975"/>
    <n v="46721"/>
    <n v="39254"/>
    <n v="921"/>
    <n v="835"/>
    <n v="89.47"/>
    <n v="93.85"/>
    <n v="84.75"/>
    <s v="21.6031774,71.2220832"/>
    <n v="11305"/>
    <n v="6579"/>
    <n v="4726"/>
  </r>
  <r>
    <x v="26"/>
    <n v="3"/>
    <x v="0"/>
    <n v="15"/>
    <n v="1132761"/>
    <n v="602754"/>
    <n v="530007"/>
    <n v="109540"/>
    <n v="60056"/>
    <n v="49484"/>
    <n v="872527"/>
    <n v="478062"/>
    <n v="394465"/>
    <n v="879"/>
    <n v="824"/>
    <n v="85.27"/>
    <n v="88.09"/>
    <n v="82.09"/>
    <s v="31.6339793,74.8722642"/>
    <n v="140359"/>
    <n v="69241"/>
    <n v="71118"/>
  </r>
  <r>
    <x v="27"/>
    <n v="9"/>
    <x v="5"/>
    <n v="6"/>
    <n v="197135"/>
    <n v="102804"/>
    <n v="94331"/>
    <n v="26855"/>
    <n v="13799"/>
    <n v="13056"/>
    <n v="108772"/>
    <n v="60621"/>
    <n v="48151"/>
    <n v="918"/>
    <n v="946"/>
    <n v="63.88"/>
    <n v="68.11"/>
    <n v="59.24"/>
    <s v="28.9043537,78.4673426"/>
    <n v="13879"/>
    <n v="7635"/>
    <n v="6244"/>
  </r>
  <r>
    <x v="28"/>
    <n v="24"/>
    <x v="6"/>
    <n v="15"/>
    <n v="197351"/>
    <n v="102359"/>
    <n v="94992"/>
    <n v="19993"/>
    <n v="10631"/>
    <n v="9362"/>
    <n v="166211"/>
    <n v="88444"/>
    <n v="77767"/>
    <n v="928"/>
    <n v="881"/>
    <n v="93.71"/>
    <n v="96.42"/>
    <n v="90.82"/>
    <s v="22.5645175,72.928871"/>
    <n v="29803"/>
    <n v="17331"/>
    <n v="12472"/>
  </r>
  <r>
    <x v="29"/>
    <n v="28"/>
    <x v="2"/>
    <n v="22"/>
    <n v="262340"/>
    <n v="131506"/>
    <n v="130834"/>
    <n v="23630"/>
    <n v="12409"/>
    <n v="11221"/>
    <n v="195452"/>
    <n v="105452"/>
    <n v="90000"/>
    <n v="995"/>
    <n v="904"/>
    <n v="81.88"/>
    <n v="88.54"/>
    <n v="75.239999999999995"/>
    <s v="14.6818877,77.6005911"/>
    <n v="43700"/>
    <n v="27392"/>
    <n v="16308"/>
  </r>
  <r>
    <x v="30"/>
    <n v="1"/>
    <x v="13"/>
    <n v="14"/>
    <n v="108505"/>
    <n v="56030"/>
    <n v="52475"/>
    <n v="18056"/>
    <n v="9633"/>
    <n v="8423"/>
    <n v="71408"/>
    <n v="39591"/>
    <n v="31817"/>
    <n v="937"/>
    <n v="874"/>
    <n v="78.95"/>
    <n v="85.33"/>
    <n v="72.23"/>
    <s v="33.7311255,75.1487007"/>
    <n v="12666"/>
    <n v="7291"/>
    <n v="5375"/>
  </r>
  <r>
    <x v="31"/>
    <n v="10"/>
    <x v="14"/>
    <n v="29"/>
    <n v="261099"/>
    <n v="139319"/>
    <n v="121780"/>
    <n v="34419"/>
    <n v="18356"/>
    <n v="16063"/>
    <n v="189080"/>
    <n v="107822"/>
    <n v="81258"/>
    <n v="874"/>
    <n v="875"/>
    <n v="83.41"/>
    <n v="89.14"/>
    <n v="76.86"/>
    <s v="25.5560443,84.6603307"/>
    <n v="35354"/>
    <n v="25045"/>
    <n v="10309"/>
  </r>
  <r>
    <x v="32"/>
    <n v="19"/>
    <x v="15"/>
    <n v="9"/>
    <n v="564491"/>
    <n v="293748"/>
    <n v="270743"/>
    <n v="56014"/>
    <n v="29363"/>
    <n v="26651"/>
    <n v="431300"/>
    <n v="236683"/>
    <n v="194617"/>
    <n v="922"/>
    <n v="908"/>
    <n v="84.82"/>
    <n v="89.52"/>
    <n v="79.73"/>
    <s v="23.6739452,86.9523954"/>
    <n v="65625"/>
    <n v="40231"/>
    <n v="25394"/>
  </r>
  <r>
    <x v="33"/>
    <n v="19"/>
    <x v="15"/>
    <n v="11"/>
    <n v="123906"/>
    <n v="62554"/>
    <n v="61352"/>
    <n v="8885"/>
    <n v="4564"/>
    <n v="4321"/>
    <n v="106337"/>
    <n v="55398"/>
    <n v="50939"/>
    <n v="981"/>
    <n v="947"/>
    <n v="92.45"/>
    <n v="95.53"/>
    <n v="89.32"/>
    <s v="22.84039,88.6241351"/>
    <n v="11992"/>
    <n v="7093"/>
    <n v="4899"/>
  </r>
  <r>
    <x v="34"/>
    <n v="10"/>
    <x v="14"/>
    <n v="33"/>
    <n v="101520"/>
    <n v="53307"/>
    <n v="48213"/>
    <n v="14292"/>
    <n v="7548"/>
    <n v="6744"/>
    <n v="75796"/>
    <n v="42338"/>
    <n v="33458"/>
    <n v="904"/>
    <n v="893"/>
    <n v="86.89"/>
    <n v="92.52"/>
    <n v="80.680000000000007"/>
    <s v="24.7457189,84.3804888"/>
    <n v="13141"/>
    <n v="9371"/>
    <n v="3770"/>
  </r>
  <r>
    <x v="34"/>
    <n v="27"/>
    <x v="1"/>
    <n v="19"/>
    <n v="1171330"/>
    <n v="610377"/>
    <n v="560953"/>
    <n v="151827"/>
    <n v="81671"/>
    <n v="70156"/>
    <n v="908725"/>
    <n v="497404"/>
    <n v="411321"/>
    <n v="919"/>
    <n v="859"/>
    <n v="89.13"/>
    <n v="94.08"/>
    <n v="83.81"/>
    <s v="19.8761653,75.3433139"/>
    <n v="159308"/>
    <n v="96576"/>
    <n v="62732"/>
  </r>
  <r>
    <x v="35"/>
    <n v="33"/>
    <x v="9"/>
    <n v="1"/>
    <n v="344701"/>
    <n v="175055"/>
    <n v="169646"/>
    <n v="33414"/>
    <n v="17005"/>
    <n v="16409"/>
    <n v="275881"/>
    <n v="145729"/>
    <n v="130152"/>
    <n v="969"/>
    <n v="965"/>
    <n v="88.63"/>
    <n v="92.2"/>
    <n v="84.94"/>
    <s v="13.1067448,80.0969511"/>
    <n v="51647"/>
    <n v="27742"/>
    <n v="23905"/>
  </r>
  <r>
    <x v="36"/>
    <n v="9"/>
    <x v="5"/>
    <n v="60"/>
    <n v="110980"/>
    <n v="58033"/>
    <n v="52947"/>
    <n v="12629"/>
    <n v="6790"/>
    <n v="5839"/>
    <n v="85008"/>
    <n v="46587"/>
    <n v="38421"/>
    <n v="912"/>
    <n v="860"/>
    <n v="86.43"/>
    <n v="90.91"/>
    <n v="81.56"/>
    <s v="26.0737044,83.1859458"/>
    <n v="19911"/>
    <n v="11691"/>
    <n v="8220"/>
  </r>
  <r>
    <x v="37"/>
    <n v="27"/>
    <x v="1"/>
    <n v="21"/>
    <n v="175516"/>
    <n v="91695"/>
    <n v="83821"/>
    <n v="17194"/>
    <n v="9096"/>
    <n v="8098"/>
    <n v="146259"/>
    <n v="78910"/>
    <n v="67349"/>
    <n v="914"/>
    <n v="890"/>
    <n v="92.38"/>
    <n v="95.53"/>
    <n v="88.94"/>
    <s v="19.1667854,73.2367896"/>
    <n v="25115"/>
    <n v="13878"/>
    <n v="11237"/>
  </r>
  <r>
    <x v="38"/>
    <n v="10"/>
    <x v="14"/>
    <n v="1"/>
    <n v="113012"/>
    <n v="59946"/>
    <n v="53066"/>
    <n v="19070"/>
    <n v="9802"/>
    <n v="9268"/>
    <n v="56998"/>
    <n v="34751"/>
    <n v="22247"/>
    <n v="885"/>
    <n v="946"/>
    <n v="60.67"/>
    <n v="69.3"/>
    <n v="50.79"/>
    <s v="27.1221959,84.0722375"/>
    <n v="3744"/>
    <n v="2756"/>
    <n v="988"/>
  </r>
  <r>
    <x v="39"/>
    <n v="29"/>
    <x v="16"/>
    <n v="2"/>
    <n v="112068"/>
    <n v="56837"/>
    <n v="55231"/>
    <n v="12399"/>
    <n v="6476"/>
    <n v="5923"/>
    <n v="85860"/>
    <n v="46623"/>
    <n v="39237"/>
    <n v="972"/>
    <n v="915"/>
    <n v="86.15"/>
    <n v="92.58"/>
    <n v="79.58"/>
    <s v="16.1725355,75.6557206"/>
    <n v="14090"/>
    <n v="9038"/>
    <n v="5052"/>
  </r>
  <r>
    <x v="40"/>
    <n v="6"/>
    <x v="11"/>
    <n v="15"/>
    <n v="170426"/>
    <n v="91736"/>
    <n v="78690"/>
    <n v="20374"/>
    <n v="11420"/>
    <n v="8954"/>
    <n v="132108"/>
    <n v="75714"/>
    <n v="56394"/>
    <n v="858"/>
    <n v="784"/>
    <n v="88.04"/>
    <n v="94.27"/>
    <n v="80.87"/>
    <s v="28.6924464,76.9239727"/>
    <n v="22521"/>
    <n v="13025"/>
    <n v="9496"/>
  </r>
  <r>
    <x v="41"/>
    <n v="19"/>
    <x v="15"/>
    <n v="7"/>
    <n v="195363"/>
    <n v="100431"/>
    <n v="94932"/>
    <n v="13228"/>
    <n v="6741"/>
    <n v="6487"/>
    <n v="164445"/>
    <n v="86535"/>
    <n v="77910"/>
    <n v="945"/>
    <n v="962"/>
    <n v="90.29"/>
    <n v="92.36"/>
    <n v="88.09"/>
    <s v="24.0988265,88.2679264"/>
    <n v="32154"/>
    <n v="19679"/>
    <n v="12475"/>
  </r>
  <r>
    <x v="42"/>
    <n v="9"/>
    <x v="5"/>
    <n v="49"/>
    <n v="186241"/>
    <n v="98529"/>
    <n v="87712"/>
    <n v="22828"/>
    <n v="12046"/>
    <n v="10782"/>
    <n v="122602"/>
    <n v="66544"/>
    <n v="56058"/>
    <n v="890"/>
    <n v="895"/>
    <n v="75.03"/>
    <n v="76.94"/>
    <n v="72.87"/>
    <s v="27.7525271,81.4278984"/>
    <n v="20490"/>
    <n v="11537"/>
    <n v="8953"/>
  </r>
  <r>
    <x v="43"/>
    <n v="19"/>
    <x v="15"/>
    <n v="12"/>
    <n v="121081"/>
    <n v="62550"/>
    <n v="58531"/>
    <n v="8154"/>
    <n v="4164"/>
    <n v="3990"/>
    <n v="100590"/>
    <n v="53217"/>
    <n v="47373"/>
    <n v="936"/>
    <n v="958"/>
    <n v="89.08"/>
    <n v="91.15"/>
    <n v="86.86"/>
    <s v="22.795783,88.3190717"/>
    <n v="17224"/>
    <n v="10311"/>
    <n v="6913"/>
  </r>
  <r>
    <x v="44"/>
    <n v="21"/>
    <x v="17"/>
    <n v="8"/>
    <n v="118202"/>
    <n v="60308"/>
    <n v="57894"/>
    <n v="11115"/>
    <n v="5685"/>
    <n v="5430"/>
    <n v="95084"/>
    <n v="50372"/>
    <n v="44712"/>
    <n v="960"/>
    <n v="955"/>
    <n v="88.79"/>
    <n v="92.22"/>
    <n v="85.22"/>
    <s v="21.4869337,86.9246005"/>
    <n v="23170"/>
    <n v="14071"/>
    <n v="9099"/>
  </r>
  <r>
    <x v="45"/>
    <n v="9"/>
    <x v="5"/>
    <n v="62"/>
    <n v="104271"/>
    <n v="55706"/>
    <n v="48565"/>
    <n v="10798"/>
    <n v="5780"/>
    <n v="5018"/>
    <n v="80964"/>
    <n v="45467"/>
    <n v="35497"/>
    <n v="872"/>
    <n v="868"/>
    <n v="86.62"/>
    <n v="91.07"/>
    <n v="81.510000000000005"/>
    <s v="25.7584381,84.1487319"/>
    <n v="16114"/>
    <n v="10252"/>
    <n v="5862"/>
  </r>
  <r>
    <x v="46"/>
    <n v="19"/>
    <x v="15"/>
    <n v="15"/>
    <n v="291972"/>
    <n v="156734"/>
    <n v="135238"/>
    <n v="31859"/>
    <n v="14583"/>
    <n v="17276"/>
    <n v="216902"/>
    <n v="119508"/>
    <n v="97394"/>
    <n v="863"/>
    <n v="1185"/>
    <n v="83.39"/>
    <n v="84.07"/>
    <n v="82.56"/>
    <s v="22.6500518,88.3423199"/>
    <n v="36100"/>
    <n v="22170"/>
    <n v="13930"/>
  </r>
  <r>
    <x v="47"/>
    <n v="19"/>
    <x v="15"/>
    <n v="15"/>
    <n v="115715"/>
    <n v="59951"/>
    <n v="55764"/>
    <n v="9584"/>
    <n v="4879"/>
    <n v="4705"/>
    <n v="95665"/>
    <n v="51534"/>
    <n v="44131"/>
    <n v="930"/>
    <n v="964"/>
    <n v="90.14"/>
    <n v="93.58"/>
    <n v="86.43"/>
    <s v="22.6500518,88.3423199"/>
    <n v="12354"/>
    <n v="7562"/>
    <n v="4792"/>
  </r>
  <r>
    <x v="48"/>
    <n v="19"/>
    <x v="15"/>
    <n v="5"/>
    <n v="151183"/>
    <n v="75677"/>
    <n v="75506"/>
    <n v="9391"/>
    <n v="4757"/>
    <n v="4634"/>
    <n v="130230"/>
    <n v="66954"/>
    <n v="63276"/>
    <n v="998"/>
    <n v="974"/>
    <n v="91.85"/>
    <n v="94.41"/>
    <n v="89.28"/>
    <s v="25.2372834,88.7830612"/>
    <n v="23732"/>
    <n v="14538"/>
    <n v="9194"/>
  </r>
  <r>
    <x v="49"/>
    <n v="9"/>
    <x v="5"/>
    <n v="39"/>
    <n v="154388"/>
    <n v="82215"/>
    <n v="72173"/>
    <n v="17697"/>
    <n v="9351"/>
    <n v="8346"/>
    <n v="113857"/>
    <n v="64871"/>
    <n v="48986"/>
    <n v="878"/>
    <n v="893"/>
    <n v="83.3"/>
    <n v="89.03"/>
    <n v="76.75"/>
    <s v="25.4796224,80.3380213"/>
    <n v="24015"/>
    <n v="15215"/>
    <n v="8800"/>
  </r>
  <r>
    <x v="50"/>
    <n v="19"/>
    <x v="15"/>
    <n v="13"/>
    <n v="138036"/>
    <n v="70734"/>
    <n v="67302"/>
    <n v="10760"/>
    <n v="5502"/>
    <n v="5258"/>
    <n v="111073"/>
    <n v="60272"/>
    <n v="50801"/>
    <n v="951"/>
    <n v="956"/>
    <n v="87.27"/>
    <n v="92.4"/>
    <n v="81.88"/>
    <s v="23.2324146,87.0786044"/>
    <n v="19082"/>
    <n v="12321"/>
    <n v="6761"/>
  </r>
  <r>
    <x v="51"/>
    <n v="19"/>
    <x v="15"/>
    <n v="12"/>
    <n v="103799"/>
    <n v="53807"/>
    <n v="49992"/>
    <n v="8721"/>
    <n v="4518"/>
    <n v="4203"/>
    <n v="81514"/>
    <n v="44671"/>
    <n v="36843"/>
    <n v="929"/>
    <n v="930"/>
    <n v="85.73"/>
    <n v="90.63"/>
    <n v="80.459999999999994"/>
    <s v="22.951904,88.4070629"/>
    <n v="8566"/>
    <n v="5264"/>
    <n v="3302"/>
  </r>
  <r>
    <x v="52"/>
    <n v="8"/>
    <x v="8"/>
    <n v="27"/>
    <n v="100128"/>
    <n v="51240"/>
    <n v="48888"/>
    <n v="12244"/>
    <n v="6602"/>
    <n v="5642"/>
    <n v="76438"/>
    <n v="41404"/>
    <n v="35034"/>
    <n v="954"/>
    <n v="855"/>
    <n v="86.98"/>
    <n v="92.76"/>
    <n v="81.010000000000005"/>
    <s v="23.5461394,74.4349761"/>
    <n v="13852"/>
    <n v="7837"/>
    <n v="6015"/>
  </r>
  <r>
    <x v="53"/>
    <n v="8"/>
    <x v="8"/>
    <n v="30"/>
    <n v="118157"/>
    <n v="61360"/>
    <n v="56797"/>
    <n v="14845"/>
    <n v="7842"/>
    <n v="7003"/>
    <n v="83879"/>
    <n v="48209"/>
    <n v="35670"/>
    <n v="926"/>
    <n v="893"/>
    <n v="81.19"/>
    <n v="90.08"/>
    <n v="71.64"/>
    <s v="25.1011438,76.5131637"/>
    <n v="11553"/>
    <n v="7362"/>
    <n v="4191"/>
  </r>
  <r>
    <x v="54"/>
    <n v="19"/>
    <x v="15"/>
    <n v="11"/>
    <n v="248466"/>
    <n v="128432"/>
    <n v="120034"/>
    <n v="15016"/>
    <n v="7712"/>
    <n v="7304"/>
    <n v="215849"/>
    <n v="114347"/>
    <n v="101502"/>
    <n v="935"/>
    <n v="947"/>
    <n v="92.46"/>
    <n v="94.72"/>
    <n v="90.04"/>
    <s v="22.6383016,88.3654386"/>
    <n v="49711"/>
    <n v="28274"/>
    <n v="21437"/>
  </r>
  <r>
    <x v="55"/>
    <n v="19"/>
    <x v="15"/>
    <n v="11"/>
    <n v="283443"/>
    <n v="143732"/>
    <n v="139711"/>
    <n v="21468"/>
    <n v="10932"/>
    <n v="10536"/>
    <n v="236881"/>
    <n v="123692"/>
    <n v="113189"/>
    <n v="972"/>
    <n v="964"/>
    <n v="90.42"/>
    <n v="93.14"/>
    <n v="87.62"/>
    <s v="22.7228159,88.480552"/>
    <n v="45516"/>
    <n v="27143"/>
    <n v="18373"/>
  </r>
  <r>
    <x v="56"/>
    <n v="9"/>
    <x v="5"/>
    <n v="8"/>
    <n v="102733"/>
    <n v="54521"/>
    <n v="48212"/>
    <n v="13536"/>
    <n v="7387"/>
    <n v="6149"/>
    <n v="69559"/>
    <n v="39900"/>
    <n v="29659"/>
    <n v="884"/>
    <n v="832"/>
    <n v="77.98"/>
    <n v="84.65"/>
    <n v="70.510000000000005"/>
    <s v="29.0998902,77.2606149"/>
    <n v="12672"/>
    <n v="7191"/>
    <n v="5481"/>
  </r>
  <r>
    <x v="57"/>
    <n v="19"/>
    <x v="15"/>
    <n v="9"/>
    <n v="314638"/>
    <n v="160631"/>
    <n v="154007"/>
    <n v="22104"/>
    <n v="11394"/>
    <n v="10710"/>
    <n v="260564"/>
    <n v="138067"/>
    <n v="122497"/>
    <n v="959"/>
    <n v="940"/>
    <n v="89.07"/>
    <n v="92.52"/>
    <n v="85.48"/>
    <s v="23.2324214,87.8614793"/>
    <n v="52387"/>
    <n v="32325"/>
    <n v="20062"/>
  </r>
  <r>
    <x v="58"/>
    <n v="9"/>
    <x v="5"/>
    <n v="19"/>
    <n v="898167"/>
    <n v="477438"/>
    <n v="420729"/>
    <n v="94915"/>
    <n v="50224"/>
    <n v="44691"/>
    <n v="563619"/>
    <n v="316385"/>
    <n v="247234"/>
    <n v="881"/>
    <n v="890"/>
    <n v="70.17"/>
    <n v="74.06"/>
    <n v="65.75"/>
    <s v="28.3670355,79.4304381"/>
    <n v="110691"/>
    <n v="61065"/>
    <n v="49626"/>
  </r>
  <r>
    <x v="59"/>
    <n v="21"/>
    <x v="17"/>
    <n v="7"/>
    <n v="110058"/>
    <n v="57008"/>
    <n v="53050"/>
    <n v="9933"/>
    <n v="5228"/>
    <n v="4705"/>
    <n v="89421"/>
    <n v="48388"/>
    <n v="41033"/>
    <n v="931"/>
    <n v="900"/>
    <n v="89.31"/>
    <n v="93.45"/>
    <n v="84.88"/>
    <s v="21.9322338,86.7516942"/>
    <n v="17589"/>
    <n v="10953"/>
    <n v="6636"/>
  </r>
  <r>
    <x v="60"/>
    <n v="3"/>
    <x v="0"/>
    <n v="20"/>
    <n v="116454"/>
    <n v="62302"/>
    <n v="54152"/>
    <n v="12984"/>
    <n v="7096"/>
    <n v="5888"/>
    <n v="82347"/>
    <n v="46100"/>
    <n v="36247"/>
    <n v="869"/>
    <n v="830"/>
    <n v="79.59"/>
    <n v="83.51"/>
    <n v="75.099999999999994"/>
    <s v="30.3819446,75.5467979"/>
    <n v="12665"/>
    <n v="6213"/>
    <n v="6452"/>
  </r>
  <r>
    <x v="61"/>
    <n v="19"/>
    <x v="15"/>
    <n v="11"/>
    <n v="154475"/>
    <n v="79507"/>
    <n v="74968"/>
    <n v="10671"/>
    <n v="5553"/>
    <n v="5118"/>
    <n v="128459"/>
    <n v="68159"/>
    <n v="60300"/>
    <n v="943"/>
    <n v="922"/>
    <n v="89.33"/>
    <n v="92.16"/>
    <n v="86.33"/>
    <s v="22.7674278,88.3883455"/>
    <n v="29910"/>
    <n v="17514"/>
    <n v="12396"/>
  </r>
  <r>
    <x v="62"/>
    <n v="27"/>
    <x v="1"/>
    <n v="30"/>
    <n v="118573"/>
    <n v="60857"/>
    <n v="57716"/>
    <n v="13029"/>
    <n v="7060"/>
    <n v="5969"/>
    <n v="91260"/>
    <n v="49965"/>
    <n v="41295"/>
    <n v="948"/>
    <n v="845"/>
    <n v="86.47"/>
    <n v="92.88"/>
    <n v="79.8"/>
    <s v="18.2333856,75.6941478"/>
    <n v="13351"/>
    <n v="8564"/>
    <n v="4787"/>
  </r>
  <r>
    <x v="63"/>
    <n v="19"/>
    <x v="15"/>
    <n v="11"/>
    <n v="127135"/>
    <n v="64397"/>
    <n v="62738"/>
    <n v="10719"/>
    <n v="5504"/>
    <n v="5215"/>
    <n v="102737"/>
    <n v="53913"/>
    <n v="48824"/>
    <n v="974"/>
    <n v="947"/>
    <n v="88.25"/>
    <n v="91.54"/>
    <n v="84.88"/>
    <s v="22.6574017,88.8671766"/>
    <n v="20037"/>
    <n v="12083"/>
    <n v="7954"/>
  </r>
  <r>
    <x v="64"/>
    <n v="9"/>
    <x v="5"/>
    <n v="54"/>
    <n v="114651"/>
    <n v="60126"/>
    <n v="54525"/>
    <n v="12568"/>
    <n v="6541"/>
    <n v="6027"/>
    <n v="87065"/>
    <n v="48473"/>
    <n v="38592"/>
    <n v="907"/>
    <n v="921"/>
    <n v="85.29"/>
    <n v="90.46"/>
    <n v="79.569999999999993"/>
    <s v="26.8176796,82.7633133"/>
    <n v="20183"/>
    <n v="12071"/>
    <n v="8112"/>
  </r>
  <r>
    <x v="65"/>
    <n v="3"/>
    <x v="0"/>
    <n v="1"/>
    <n v="156400"/>
    <n v="82459"/>
    <n v="73941"/>
    <n v="14698"/>
    <n v="8028"/>
    <n v="6670"/>
    <n v="121138"/>
    <n v="66101"/>
    <n v="55037"/>
    <n v="897"/>
    <n v="831"/>
    <n v="85.49"/>
    <n v="88.81"/>
    <n v="81.81"/>
    <s v="31.8183238,75.2070644"/>
    <n v="16436"/>
    <n v="8120"/>
    <n v="8316"/>
  </r>
  <r>
    <x v="66"/>
    <n v="3"/>
    <x v="0"/>
    <n v="12"/>
    <n v="285813"/>
    <n v="151782"/>
    <n v="134031"/>
    <n v="30713"/>
    <n v="16472"/>
    <n v="14241"/>
    <n v="211318"/>
    <n v="118888"/>
    <n v="92430"/>
    <n v="883"/>
    <n v="865"/>
    <n v="82.84"/>
    <n v="87.86"/>
    <n v="77.16"/>
    <s v="30.210994,74.9454745"/>
    <n v="43428"/>
    <n v="22471"/>
    <n v="20957"/>
  </r>
  <r>
    <x v="67"/>
    <n v="8"/>
    <x v="8"/>
    <n v="21"/>
    <n v="145809"/>
    <n v="74946"/>
    <n v="70863"/>
    <n v="17709"/>
    <n v="9419"/>
    <n v="8290"/>
    <n v="110111"/>
    <n v="61229"/>
    <n v="48882"/>
    <n v="946"/>
    <n v="880"/>
    <n v="85.96"/>
    <n v="93.44"/>
    <n v="78.12"/>
    <s v="26.1007337,74.3190747"/>
    <n v="13767"/>
    <n v="8257"/>
    <n v="5510"/>
  </r>
  <r>
    <x v="68"/>
    <n v="10"/>
    <x v="14"/>
    <n v="20"/>
    <n v="251136"/>
    <n v="133931"/>
    <n v="117205"/>
    <n v="37966"/>
    <n v="20012"/>
    <n v="17954"/>
    <n v="169161"/>
    <n v="96459"/>
    <n v="72702"/>
    <n v="875"/>
    <n v="897"/>
    <n v="79.349999999999994"/>
    <n v="84.67"/>
    <n v="73.25"/>
    <s v="25.416675,86.1293792"/>
    <n v="24616"/>
    <n v="16492"/>
    <n v="8124"/>
  </r>
  <r>
    <x v="69"/>
    <n v="29"/>
    <x v="16"/>
    <n v="1"/>
    <n v="488292"/>
    <n v="246407"/>
    <n v="241885"/>
    <n v="49848"/>
    <n v="25749"/>
    <n v="24099"/>
    <n v="396736"/>
    <n v="208546"/>
    <n v="188190"/>
    <n v="982"/>
    <n v="936"/>
    <n v="90.49"/>
    <n v="94.51"/>
    <n v="86.41"/>
    <s v="15.8496953,74.4976741"/>
    <n v="64200"/>
    <n v="37682"/>
    <n v="26518"/>
  </r>
  <r>
    <x v="70"/>
    <n v="29"/>
    <x v="16"/>
    <n v="11"/>
    <n v="409644"/>
    <n v="206026"/>
    <n v="203618"/>
    <n v="49587"/>
    <n v="25337"/>
    <n v="24250"/>
    <n v="281768"/>
    <n v="153275"/>
    <n v="128493"/>
    <n v="988"/>
    <n v="957"/>
    <n v="78.260000000000005"/>
    <n v="84.83"/>
    <n v="71.64"/>
    <s v="15.1393932,76.9214428"/>
    <n v="36855"/>
    <n v="23011"/>
    <n v="13844"/>
  </r>
  <r>
    <x v="71"/>
    <n v="29"/>
    <x v="16"/>
    <n v="18"/>
    <n v="8425970"/>
    <n v="4401299"/>
    <n v="4024671"/>
    <n v="862493"/>
    <n v="444639"/>
    <n v="417854"/>
    <n v="6775942"/>
    <n v="3664959"/>
    <n v="3110983"/>
    <n v="914"/>
    <n v="940"/>
    <n v="89.59"/>
    <n v="92.63"/>
    <n v="86.25"/>
    <s v="12.9716,77.5946"/>
    <n v="1591163"/>
    <n v="908363"/>
    <n v="682800"/>
  </r>
  <r>
    <x v="72"/>
    <n v="10"/>
    <x v="14"/>
    <n v="1"/>
    <n v="132896"/>
    <n v="70381"/>
    <n v="62515"/>
    <n v="18203"/>
    <n v="9685"/>
    <n v="8518"/>
    <n v="94663"/>
    <n v="52547"/>
    <n v="42116"/>
    <n v="888"/>
    <n v="880"/>
    <n v="82.54"/>
    <n v="86.57"/>
    <n v="78"/>
    <s v="26.8028048,84.5169757"/>
    <n v="13438"/>
    <n v="9372"/>
    <n v="4066"/>
  </r>
  <r>
    <x v="73"/>
    <n v="23"/>
    <x v="18"/>
    <n v="30"/>
    <n v="103341"/>
    <n v="52902"/>
    <n v="50439"/>
    <n v="11005"/>
    <n v="5772"/>
    <n v="5233"/>
    <n v="83356"/>
    <n v="44429"/>
    <n v="38927"/>
    <n v="953"/>
    <n v="907"/>
    <n v="90.27"/>
    <n v="94.27"/>
    <n v="86.11"/>
    <s v="21.9108031,77.9011842"/>
    <n v="17125"/>
    <n v="9918"/>
    <n v="7207"/>
  </r>
  <r>
    <x v="74"/>
    <n v="21"/>
    <x v="17"/>
    <n v="9"/>
    <n v="107369"/>
    <n v="55094"/>
    <n v="52275"/>
    <n v="12251"/>
    <n v="6285"/>
    <n v="5966"/>
    <n v="76928"/>
    <n v="41628"/>
    <n v="35300"/>
    <n v="949"/>
    <n v="949"/>
    <n v="80.88"/>
    <n v="85.29"/>
    <n v="76.23"/>
    <s v="21.0582737,86.4958396"/>
    <n v="13311"/>
    <n v="8191"/>
    <n v="5120"/>
  </r>
  <r>
    <x v="75"/>
    <n v="29"/>
    <x v="16"/>
    <n v="14"/>
    <n v="150776"/>
    <n v="75020"/>
    <n v="75756"/>
    <n v="14000"/>
    <n v="7087"/>
    <n v="6913"/>
    <n v="118446"/>
    <n v="62199"/>
    <n v="56247"/>
    <n v="1010"/>
    <n v="975"/>
    <n v="86.6"/>
    <n v="91.56"/>
    <n v="81.7"/>
    <s v="13.8329901,75.7080727"/>
    <n v="12406"/>
    <n v="7066"/>
    <n v="5340"/>
  </r>
  <r>
    <x v="76"/>
    <n v="19"/>
    <x v="15"/>
    <n v="12"/>
    <n v="101334"/>
    <n v="53318"/>
    <n v="48016"/>
    <n v="8981"/>
    <n v="4674"/>
    <n v="4307"/>
    <n v="80249"/>
    <n v="44493"/>
    <n v="35756"/>
    <n v="901"/>
    <n v="921"/>
    <n v="86.89"/>
    <n v="91.47"/>
    <n v="81.8"/>
    <s v="22.8275529,88.3456516"/>
    <n v="9225"/>
    <n v="5743"/>
    <n v="3482"/>
  </r>
  <r>
    <x v="77"/>
    <n v="10"/>
    <x v="14"/>
    <n v="22"/>
    <n v="398138"/>
    <n v="212005"/>
    <n v="186133"/>
    <n v="53775"/>
    <n v="28061"/>
    <n v="25714"/>
    <n v="279469"/>
    <n v="157049"/>
    <n v="122420"/>
    <n v="878"/>
    <n v="916"/>
    <n v="81.16"/>
    <n v="85.38"/>
    <n v="76.31"/>
    <s v="25.3478004,86.9824288"/>
    <n v="49656"/>
    <n v="33692"/>
    <n v="15964"/>
  </r>
  <r>
    <x v="78"/>
    <n v="7"/>
    <x v="19"/>
    <n v="1"/>
    <n v="197150"/>
    <n v="106271"/>
    <n v="90879"/>
    <n v="27653"/>
    <n v="14678"/>
    <n v="12975"/>
    <n v="130417"/>
    <n v="76114"/>
    <n v="54303"/>
    <n v="855"/>
    <n v="884"/>
    <n v="76.94"/>
    <n v="83.1"/>
    <n v="69.709999999999994"/>
    <s v="28.757322,77.1544"/>
    <n v="8348"/>
    <n v="5164"/>
    <n v="3184"/>
  </r>
  <r>
    <x v="79"/>
    <n v="8"/>
    <x v="8"/>
    <n v="7"/>
    <n v="252109"/>
    <n v="134088"/>
    <n v="118021"/>
    <n v="31538"/>
    <n v="17245"/>
    <n v="14293"/>
    <n v="181159"/>
    <n v="105642"/>
    <n v="75517"/>
    <n v="880"/>
    <n v="829"/>
    <n v="82.13"/>
    <n v="90.41"/>
    <n v="72.8"/>
    <s v="27.216981,77.489515"/>
    <n v="33411"/>
    <n v="20734"/>
    <n v="12677"/>
  </r>
  <r>
    <x v="80"/>
    <n v="24"/>
    <x v="6"/>
    <n v="21"/>
    <n v="168729"/>
    <n v="86887"/>
    <n v="81842"/>
    <n v="16106"/>
    <n v="8406"/>
    <n v="7700"/>
    <n v="133796"/>
    <n v="71671"/>
    <n v="62125"/>
    <n v="942"/>
    <n v="916"/>
    <n v="87.66"/>
    <n v="91.32"/>
    <n v="83.79"/>
    <s v="21.7051358,72.9958748"/>
    <n v="14059"/>
    <n v="8210"/>
    <n v="5849"/>
  </r>
  <r>
    <x v="81"/>
    <n v="19"/>
    <x v="15"/>
    <n v="11"/>
    <n v="390467"/>
    <n v="207876"/>
    <n v="182591"/>
    <n v="32498"/>
    <n v="16879"/>
    <n v="15619"/>
    <n v="307362"/>
    <n v="172042"/>
    <n v="135320"/>
    <n v="878"/>
    <n v="925"/>
    <n v="85.86"/>
    <n v="90.08"/>
    <n v="81.040000000000006"/>
    <s v="22.8562412,88.406454"/>
    <n v="29055"/>
    <n v="18147"/>
    <n v="10908"/>
  </r>
  <r>
    <x v="82"/>
    <n v="24"/>
    <x v="6"/>
    <n v="14"/>
    <n v="593768"/>
    <n v="309447"/>
    <n v="284321"/>
    <n v="62089"/>
    <n v="33775"/>
    <n v="28314"/>
    <n v="455242"/>
    <n v="251860"/>
    <n v="203382"/>
    <n v="919"/>
    <n v="838"/>
    <n v="85.62"/>
    <n v="91.36"/>
    <n v="79.44"/>
    <s v="21.7644725,72.1519304"/>
    <n v="51875"/>
    <n v="30315"/>
    <n v="21560"/>
  </r>
  <r>
    <x v="83"/>
    <n v="22"/>
    <x v="12"/>
    <n v="10"/>
    <n v="625697"/>
    <n v="322254"/>
    <n v="303443"/>
    <n v="67131"/>
    <n v="35011"/>
    <n v="32120"/>
    <n v="487242"/>
    <n v="267487"/>
    <n v="219755"/>
    <n v="942"/>
    <n v="917"/>
    <n v="87.23"/>
    <n v="93.12"/>
    <n v="80.989999999999995"/>
    <s v="21.1938475,81.3509416"/>
    <n v="81620"/>
    <n v="43751"/>
    <n v="37869"/>
  </r>
  <r>
    <x v="84"/>
    <n v="8"/>
    <x v="8"/>
    <n v="24"/>
    <n v="360009"/>
    <n v="187952"/>
    <n v="172057"/>
    <n v="45832"/>
    <n v="24215"/>
    <n v="21617"/>
    <n v="264762"/>
    <n v="150306"/>
    <n v="114456"/>
    <n v="915"/>
    <n v="893"/>
    <n v="84.27"/>
    <n v="91.8"/>
    <n v="76.08"/>
    <s v="25.321377,74.586953"/>
    <n v="41788"/>
    <n v="24856"/>
    <n v="16932"/>
  </r>
  <r>
    <x v="85"/>
    <n v="28"/>
    <x v="2"/>
    <n v="15"/>
    <n v="142280"/>
    <n v="70066"/>
    <n v="72214"/>
    <n v="12157"/>
    <n v="6149"/>
    <n v="6008"/>
    <n v="108535"/>
    <n v="55523"/>
    <n v="53012"/>
    <n v="1031"/>
    <n v="977"/>
    <n v="83.41"/>
    <n v="86.87"/>
    <n v="80.069999999999993"/>
    <s v="16.544893,81.521241"/>
    <n v="18298"/>
    <n v="11541"/>
    <n v="6757"/>
  </r>
  <r>
    <x v="86"/>
    <n v="23"/>
    <x v="18"/>
    <n v="3"/>
    <n v="197332"/>
    <n v="105394"/>
    <n v="91938"/>
    <n v="24486"/>
    <n v="13319"/>
    <n v="11167"/>
    <n v="145530"/>
    <n v="83903"/>
    <n v="61627"/>
    <n v="872"/>
    <n v="838"/>
    <n v="84.2"/>
    <n v="91.12"/>
    <n v="76.3"/>
    <s v="26.4450034,78.7476208"/>
    <n v="20470"/>
    <n v="13748"/>
    <n v="6722"/>
  </r>
  <r>
    <x v="87"/>
    <n v="8"/>
    <x v="8"/>
    <n v="6"/>
    <n v="104883"/>
    <n v="59757"/>
    <n v="45126"/>
    <n v="16884"/>
    <n v="9080"/>
    <n v="7804"/>
    <n v="70987"/>
    <n v="44697"/>
    <n v="26290"/>
    <n v="755"/>
    <n v="859"/>
    <n v="80.67"/>
    <n v="88.2"/>
    <n v="70.44"/>
    <s v="28.2088218,76.8445999"/>
    <n v="10135"/>
    <n v="6331"/>
    <n v="3804"/>
  </r>
  <r>
    <x v="88"/>
    <n v="27"/>
    <x v="1"/>
    <n v="21"/>
    <n v="711329"/>
    <n v="418478"/>
    <n v="292851"/>
    <n v="88613"/>
    <n v="45820"/>
    <n v="42793"/>
    <n v="507722"/>
    <n v="314906"/>
    <n v="192816"/>
    <n v="700"/>
    <n v="934"/>
    <n v="81.53"/>
    <n v="84.5"/>
    <n v="77.11"/>
    <s v="19.2812547,73.0482912"/>
    <n v="24688"/>
    <n v="14404"/>
    <n v="10284"/>
  </r>
  <r>
    <x v="89"/>
    <n v="6"/>
    <x v="11"/>
    <n v="13"/>
    <n v="197662"/>
    <n v="105372"/>
    <n v="92290"/>
    <n v="22507"/>
    <n v="12444"/>
    <n v="10063"/>
    <n v="147807"/>
    <n v="84028"/>
    <n v="63779"/>
    <n v="876"/>
    <n v="809"/>
    <n v="84.39"/>
    <n v="90.42"/>
    <n v="77.56"/>
    <s v="28.7751693,75.9927652"/>
    <n v="28123"/>
    <n v="17068"/>
    <n v="11055"/>
  </r>
  <r>
    <x v="90"/>
    <n v="23"/>
    <x v="18"/>
    <n v="27"/>
    <n v="1795648"/>
    <n v="939560"/>
    <n v="856088"/>
    <n v="206967"/>
    <n v="107945"/>
    <n v="99022"/>
    <n v="1354219"/>
    <n v="741737"/>
    <n v="612482"/>
    <n v="911"/>
    <n v="917"/>
    <n v="85.24"/>
    <n v="89.19"/>
    <n v="80.900000000000006"/>
    <s v="23.2599333,77.412615"/>
    <n v="282813"/>
    <n v="155418"/>
    <n v="127395"/>
  </r>
  <r>
    <x v="91"/>
    <n v="21"/>
    <x v="17"/>
    <n v="17"/>
    <n v="837737"/>
    <n v="445233"/>
    <n v="392504"/>
    <n v="75237"/>
    <n v="39567"/>
    <n v="35670"/>
    <n v="710243"/>
    <n v="388164"/>
    <n v="322079"/>
    <n v="882"/>
    <n v="902"/>
    <n v="93.15"/>
    <n v="95.69"/>
    <n v="90.26"/>
    <s v="20.2960587,85.8245398"/>
    <n v="200788"/>
    <n v="121563"/>
    <n v="79225"/>
  </r>
  <r>
    <x v="92"/>
    <n v="24"/>
    <x v="6"/>
    <n v="1"/>
    <n v="147123"/>
    <n v="77900"/>
    <n v="69223"/>
    <n v="15894"/>
    <n v="8365"/>
    <n v="7529"/>
    <n v="114822"/>
    <n v="64172"/>
    <n v="50650"/>
    <n v="889"/>
    <n v="900"/>
    <n v="87.5"/>
    <n v="92.29"/>
    <n v="82.1"/>
    <s v="23.2419997,69.6669324"/>
    <n v="16457"/>
    <n v="9536"/>
    <n v="6921"/>
  </r>
  <r>
    <x v="93"/>
    <n v="27"/>
    <x v="1"/>
    <n v="3"/>
    <n v="187750"/>
    <n v="96655"/>
    <n v="91095"/>
    <n v="19440"/>
    <n v="10496"/>
    <n v="8944"/>
    <n v="152103"/>
    <n v="81544"/>
    <n v="70559"/>
    <n v="942"/>
    <n v="852"/>
    <n v="90.37"/>
    <n v="94.64"/>
    <n v="85.89"/>
    <s v="21.0455204,75.8010962"/>
    <n v="19815"/>
    <n v="11257"/>
    <n v="8558"/>
  </r>
  <r>
    <x v="94"/>
    <n v="27"/>
    <x v="1"/>
    <n v="27"/>
    <n v="146237"/>
    <n v="75655"/>
    <n v="70582"/>
    <n v="19580"/>
    <n v="10626"/>
    <n v="8954"/>
    <n v="112171"/>
    <n v="61135"/>
    <n v="51036"/>
    <n v="933"/>
    <n v="843"/>
    <n v="88.56"/>
    <n v="94.01"/>
    <n v="82.81"/>
    <s v="18.9890893,75.7600785"/>
    <n v="19030"/>
    <n v="12252"/>
    <n v="6778"/>
  </r>
  <r>
    <x v="95"/>
    <n v="29"/>
    <x v="16"/>
    <n v="4"/>
    <n v="211944"/>
    <n v="109435"/>
    <n v="102509"/>
    <n v="25077"/>
    <n v="13103"/>
    <n v="11974"/>
    <n v="163781"/>
    <n v="89472"/>
    <n v="74309"/>
    <n v="937"/>
    <n v="914"/>
    <n v="87.65"/>
    <n v="92.88"/>
    <n v="82.08"/>
    <s v="17.9148799,77.5046101"/>
    <n v="25910"/>
    <n v="16824"/>
    <n v="9086"/>
  </r>
  <r>
    <x v="96"/>
    <n v="19"/>
    <x v="15"/>
    <n v="11"/>
    <n v="218323"/>
    <n v="111363"/>
    <n v="106960"/>
    <n v="12786"/>
    <n v="6500"/>
    <n v="6286"/>
    <n v="185885"/>
    <n v="97604"/>
    <n v="88281"/>
    <n v="960"/>
    <n v="967"/>
    <n v="90.44"/>
    <n v="93.08"/>
    <n v="87.69"/>
    <s v="22.5867296,88.4170988"/>
    <n v="65863"/>
    <n v="35756"/>
    <n v="30107"/>
  </r>
  <r>
    <x v="97"/>
    <n v="10"/>
    <x v="14"/>
    <n v="27"/>
    <n v="296889"/>
    <n v="154915"/>
    <n v="141974"/>
    <n v="43646"/>
    <n v="22758"/>
    <n v="20888"/>
    <n v="189420"/>
    <n v="110247"/>
    <n v="79173"/>
    <n v="916"/>
    <n v="918"/>
    <n v="74.8"/>
    <n v="83.42"/>
    <n v="65.39"/>
    <s v="25.1982147,85.5148735"/>
    <n v="28092"/>
    <n v="20487"/>
    <n v="7605"/>
  </r>
  <r>
    <x v="98"/>
    <n v="29"/>
    <x v="16"/>
    <n v="3"/>
    <n v="326360"/>
    <n v="165122"/>
    <n v="161238"/>
    <n v="39134"/>
    <n v="20482"/>
    <n v="18652"/>
    <n v="239631"/>
    <n v="128615"/>
    <n v="111016"/>
    <n v="976"/>
    <n v="911"/>
    <n v="83.43"/>
    <n v="88.92"/>
    <n v="77.86"/>
    <s v="16.8301708,75.710031"/>
    <n v="37265"/>
    <n v="24355"/>
    <n v="12910"/>
  </r>
  <r>
    <x v="99"/>
    <n v="8"/>
    <x v="8"/>
    <n v="3"/>
    <n v="647804"/>
    <n v="340894"/>
    <n v="306910"/>
    <n v="82264"/>
    <n v="43280"/>
    <n v="38984"/>
    <n v="451663"/>
    <n v="259367"/>
    <n v="192296"/>
    <n v="900"/>
    <n v="901"/>
    <n v="79.86"/>
    <n v="87.15"/>
    <n v="71.77"/>
    <s v="28.0229348,73.3119159"/>
    <n v="73369"/>
    <n v="44965"/>
    <n v="28404"/>
  </r>
  <r>
    <x v="100"/>
    <n v="22"/>
    <x v="12"/>
    <n v="7"/>
    <n v="330106"/>
    <n v="169738"/>
    <n v="160368"/>
    <n v="36448"/>
    <n v="19167"/>
    <n v="17281"/>
    <n v="260654"/>
    <n v="141169"/>
    <n v="119485"/>
    <n v="945"/>
    <n v="902"/>
    <n v="88.76"/>
    <n v="93.76"/>
    <n v="83.51"/>
    <s v="22.0796251,82.1391412"/>
    <n v="67396"/>
    <n v="38607"/>
    <n v="28789"/>
  </r>
  <r>
    <x v="101"/>
    <n v="20"/>
    <x v="3"/>
    <n v="10"/>
    <n v="413934"/>
    <n v="220088"/>
    <n v="193846"/>
    <n v="48834"/>
    <n v="26058"/>
    <n v="22776"/>
    <n v="310127"/>
    <n v="179188"/>
    <n v="130939"/>
    <n v="881"/>
    <n v="874"/>
    <n v="84.94"/>
    <n v="92.35"/>
    <n v="76.540000000000006"/>
    <s v="23.6692956,86.151112"/>
    <n v="61034"/>
    <n v="39496"/>
    <n v="21538"/>
  </r>
  <r>
    <x v="102"/>
    <n v="19"/>
    <x v="15"/>
    <n v="11"/>
    <n v="110668"/>
    <n v="56416"/>
    <n v="54252"/>
    <n v="8452"/>
    <n v="4387"/>
    <n v="4065"/>
    <n v="92253"/>
    <n v="48799"/>
    <n v="43454"/>
    <n v="962"/>
    <n v="927"/>
    <n v="90.25"/>
    <n v="93.79"/>
    <n v="86.58"/>
    <s v="23.0440381,88.827703"/>
    <n v="10286"/>
    <n v="6684"/>
    <n v="3602"/>
  </r>
  <r>
    <x v="103"/>
    <n v="24"/>
    <x v="6"/>
    <n v="14"/>
    <n v="130302"/>
    <n v="67778"/>
    <n v="62524"/>
    <n v="16654"/>
    <n v="8889"/>
    <n v="7765"/>
    <n v="94563"/>
    <n v="53275"/>
    <n v="41288"/>
    <n v="922"/>
    <n v="874"/>
    <n v="83.21"/>
    <n v="90.47"/>
    <n v="75.400000000000006"/>
    <s v="22.1704232,71.6684269"/>
    <n v="4578"/>
    <n v="2997"/>
    <n v="1581"/>
  </r>
  <r>
    <x v="104"/>
    <n v="21"/>
    <x v="17"/>
    <n v="19"/>
    <n v="355823"/>
    <n v="185584"/>
    <n v="170239"/>
    <n v="29509"/>
    <n v="15544"/>
    <n v="13965"/>
    <n v="293818"/>
    <n v="159550"/>
    <n v="134268"/>
    <n v="917"/>
    <n v="898"/>
    <n v="90.04"/>
    <n v="93.83"/>
    <n v="85.92"/>
    <s v="19.3149618,84.7940911"/>
    <n v="50782"/>
    <n v="32587"/>
    <n v="18195"/>
  </r>
  <r>
    <x v="105"/>
    <n v="9"/>
    <x v="5"/>
    <n v="18"/>
    <n v="159221"/>
    <n v="83475"/>
    <n v="75746"/>
    <n v="19613"/>
    <n v="10420"/>
    <n v="9193"/>
    <n v="101914"/>
    <n v="56012"/>
    <n v="45902"/>
    <n v="907"/>
    <n v="882"/>
    <n v="73"/>
    <n v="76.67"/>
    <n v="68.97"/>
    <s v="28.0337088,79.1205419"/>
    <n v="19204"/>
    <n v="10705"/>
    <n v="8499"/>
  </r>
  <r>
    <x v="106"/>
    <n v="9"/>
    <x v="5"/>
    <n v="11"/>
    <n v="222826"/>
    <n v="116923"/>
    <n v="105903"/>
    <n v="28936"/>
    <n v="15892"/>
    <n v="13044"/>
    <n v="153135"/>
    <n v="86408"/>
    <n v="66727"/>
    <n v="906"/>
    <n v="821"/>
    <n v="78.98"/>
    <n v="85.53"/>
    <n v="71.86"/>
    <s v="28.406963,77.8498292"/>
    <n v="32546"/>
    <n v="18503"/>
    <n v="14043"/>
  </r>
  <r>
    <x v="107"/>
    <n v="8"/>
    <x v="8"/>
    <n v="23"/>
    <n v="102823"/>
    <n v="53299"/>
    <n v="49524"/>
    <n v="12047"/>
    <n v="6419"/>
    <n v="5628"/>
    <n v="75482"/>
    <n v="42642"/>
    <n v="32840"/>
    <n v="929"/>
    <n v="877"/>
    <n v="83.15"/>
    <n v="90.96"/>
    <n v="74.81"/>
    <s v="25.4305144,75.6499025"/>
    <n v="13148"/>
    <n v="8081"/>
    <n v="5067"/>
  </r>
  <r>
    <x v="108"/>
    <n v="7"/>
    <x v="19"/>
    <n v="2"/>
    <n v="145584"/>
    <n v="77767"/>
    <n v="67817"/>
    <n v="18134"/>
    <n v="9809"/>
    <n v="8325"/>
    <n v="113188"/>
    <n v="64125"/>
    <n v="49063"/>
    <n v="872"/>
    <n v="849"/>
    <n v="88.81"/>
    <n v="94.36"/>
    <n v="82.47"/>
    <s v="28.7535212,77.1948241"/>
    <n v="17914"/>
    <n v="11136"/>
    <n v="6778"/>
  </r>
  <r>
    <x v="109"/>
    <n v="23"/>
    <x v="18"/>
    <n v="50"/>
    <n v="210891"/>
    <n v="108234"/>
    <n v="102657"/>
    <n v="28107"/>
    <n v="14628"/>
    <n v="13479"/>
    <n v="149339"/>
    <n v="80909"/>
    <n v="68430"/>
    <n v="948"/>
    <n v="921"/>
    <n v="81.7"/>
    <n v="86.44"/>
    <n v="76.73"/>
    <s v="21.3193875,76.2224273"/>
    <n v="15203"/>
    <n v="9325"/>
    <n v="5878"/>
  </r>
  <r>
    <x v="110"/>
    <n v="10"/>
    <x v="14"/>
    <n v="30"/>
    <n v="102591"/>
    <n v="54123"/>
    <n v="48468"/>
    <n v="13639"/>
    <n v="7260"/>
    <n v="6379"/>
    <n v="75752"/>
    <n v="42601"/>
    <n v="33151"/>
    <n v="896"/>
    <n v="879"/>
    <n v="85.16"/>
    <n v="90.91"/>
    <n v="78.760000000000005"/>
    <s v="25.4987785,84.1435136"/>
    <n v="12464"/>
    <n v="8920"/>
    <n v="3544"/>
  </r>
  <r>
    <x v="111"/>
    <n v="19"/>
    <x v="15"/>
    <n v="12"/>
    <n v="110983"/>
    <n v="59296"/>
    <n v="51687"/>
    <n v="11604"/>
    <n v="6017"/>
    <n v="5587"/>
    <n v="81883"/>
    <n v="46888"/>
    <n v="34995"/>
    <n v="872"/>
    <n v="929"/>
    <n v="82.39"/>
    <n v="88"/>
    <n v="75.91"/>
    <s v="22.8049456,88.3409338"/>
    <n v="7167"/>
    <n v="4654"/>
    <n v="2513"/>
  </r>
  <r>
    <x v="112"/>
    <n v="19"/>
    <x v="15"/>
    <n v="12"/>
    <n v="166949"/>
    <n v="84257"/>
    <n v="82692"/>
    <n v="10716"/>
    <n v="5514"/>
    <n v="5202"/>
    <n v="141572"/>
    <n v="73393"/>
    <n v="68179"/>
    <n v="981"/>
    <n v="943"/>
    <n v="90.62"/>
    <n v="93.21"/>
    <n v="87.98"/>
    <s v="22.8647723,88.36326"/>
    <n v="30933"/>
    <n v="17942"/>
    <n v="12991"/>
  </r>
  <r>
    <x v="113"/>
    <n v="9"/>
    <x v="5"/>
    <n v="4"/>
    <n v="114254"/>
    <n v="60238"/>
    <n v="54016"/>
    <n v="14417"/>
    <n v="7730"/>
    <n v="6687"/>
    <n v="72515"/>
    <n v="40323"/>
    <n v="32192"/>
    <n v="897"/>
    <n v="865"/>
    <n v="72.63"/>
    <n v="76.790000000000006"/>
    <n v="68.02"/>
    <s v="28.4480507,78.7796105"/>
    <n v="15436"/>
    <n v="8436"/>
    <n v="7000"/>
  </r>
  <r>
    <x v="114"/>
    <n v="4"/>
    <x v="20"/>
    <n v="1"/>
    <n v="960787"/>
    <n v="525226"/>
    <n v="435561"/>
    <n v="104192"/>
    <n v="56020"/>
    <n v="48172"/>
    <n v="743254"/>
    <n v="426071"/>
    <n v="317183"/>
    <n v="829"/>
    <n v="860"/>
    <n v="86.77"/>
    <n v="90.81"/>
    <n v="81.88"/>
    <s v="30.7333148,76.7794179"/>
    <n v="189312"/>
    <n v="101491"/>
    <n v="87821"/>
  </r>
  <r>
    <x v="115"/>
    <n v="27"/>
    <x v="1"/>
    <n v="13"/>
    <n v="321036"/>
    <n v="165125"/>
    <n v="155911"/>
    <n v="30353"/>
    <n v="15921"/>
    <n v="14432"/>
    <n v="263962"/>
    <n v="142528"/>
    <n v="121434"/>
    <n v="944"/>
    <n v="906"/>
    <n v="90.81"/>
    <n v="95.53"/>
    <n v="85.83"/>
    <s v="19.9704597,79.3014845"/>
    <n v="37686"/>
    <n v="21317"/>
    <n v="16369"/>
  </r>
  <r>
    <x v="116"/>
    <n v="10"/>
    <x v="14"/>
    <n v="17"/>
    <n v="201597"/>
    <n v="106250"/>
    <n v="95347"/>
    <n v="27668"/>
    <n v="14516"/>
    <n v="13152"/>
    <n v="141403"/>
    <n v="78956"/>
    <n v="62447"/>
    <n v="897"/>
    <n v="906"/>
    <n v="81.3"/>
    <n v="86.07"/>
    <n v="75.97"/>
    <s v="25.7795649,84.7498886"/>
    <n v="22852"/>
    <n v="15710"/>
    <n v="7142"/>
  </r>
  <r>
    <x v="117"/>
    <n v="20"/>
    <x v="3"/>
    <n v="10"/>
    <n v="141618"/>
    <n v="75027"/>
    <n v="66591"/>
    <n v="17774"/>
    <n v="9423"/>
    <n v="8351"/>
    <n v="105417"/>
    <n v="60459"/>
    <n v="44958"/>
    <n v="888"/>
    <n v="886"/>
    <n v="85.12"/>
    <n v="92.16"/>
    <n v="77.19"/>
    <s v="23.6388375,86.1700894"/>
    <n v="15277"/>
    <n v="10431"/>
    <n v="4846"/>
  </r>
  <r>
    <x v="118"/>
    <n v="33"/>
    <x v="9"/>
    <n v="2"/>
    <n v="4681087"/>
    <n v="2357633"/>
    <n v="2323454"/>
    <n v="418541"/>
    <n v="213084"/>
    <n v="205457"/>
    <n v="3850472"/>
    <n v="2004498"/>
    <n v="1845974"/>
    <n v="986"/>
    <n v="964"/>
    <n v="90.33"/>
    <n v="93.47"/>
    <n v="87.16"/>
    <s v="13.0826802,80.2707184"/>
    <n v="879695"/>
    <n v="487428"/>
    <n v="392267"/>
  </r>
  <r>
    <x v="119"/>
    <n v="23"/>
    <x v="18"/>
    <n v="8"/>
    <n v="133626"/>
    <n v="70586"/>
    <n v="63040"/>
    <n v="16381"/>
    <n v="8811"/>
    <n v="7570"/>
    <n v="99154"/>
    <n v="55244"/>
    <n v="43910"/>
    <n v="893"/>
    <n v="859"/>
    <n v="84.57"/>
    <n v="89.43"/>
    <n v="79.16"/>
    <s v="24.728683,79.560344"/>
    <n v="20807"/>
    <n v="12484"/>
    <n v="8323"/>
  </r>
  <r>
    <x v="120"/>
    <n v="23"/>
    <x v="18"/>
    <n v="38"/>
    <n v="138266"/>
    <n v="70444"/>
    <n v="67822"/>
    <n v="13745"/>
    <n v="7062"/>
    <n v="6683"/>
    <n v="112532"/>
    <n v="59892"/>
    <n v="52640"/>
    <n v="963"/>
    <n v="946"/>
    <n v="90.37"/>
    <n v="94.49"/>
    <n v="86.1"/>
    <s v="22.057437,78.9381729"/>
    <n v="28233"/>
    <n v="16058"/>
    <n v="12175"/>
  </r>
  <r>
    <x v="121"/>
    <n v="29"/>
    <x v="16"/>
    <n v="16"/>
    <n v="118496"/>
    <n v="58859"/>
    <n v="59637"/>
    <n v="10931"/>
    <n v="5599"/>
    <n v="5332"/>
    <n v="96586"/>
    <n v="49742"/>
    <n v="46844"/>
    <n v="1013"/>
    <n v="952"/>
    <n v="89.79"/>
    <n v="93.39"/>
    <n v="86.26"/>
    <s v="13.315258,75.7754018"/>
    <n v="13204"/>
    <n v="7441"/>
    <n v="5763"/>
  </r>
  <r>
    <x v="122"/>
    <n v="28"/>
    <x v="2"/>
    <n v="17"/>
    <n v="101550"/>
    <n v="50201"/>
    <n v="51349"/>
    <n v="9525"/>
    <n v="4916"/>
    <n v="4609"/>
    <n v="66336"/>
    <n v="36472"/>
    <n v="29864"/>
    <n v="1023"/>
    <n v="938"/>
    <n v="72.08"/>
    <n v="80.540000000000006"/>
    <n v="63.89"/>
    <s v="16.0924301,80.1623948"/>
    <n v="9526"/>
    <n v="6302"/>
    <n v="3224"/>
  </r>
  <r>
    <x v="123"/>
    <n v="29"/>
    <x v="16"/>
    <n v="12"/>
    <n v="139914"/>
    <n v="70304"/>
    <n v="69610"/>
    <n v="14282"/>
    <n v="7349"/>
    <n v="6933"/>
    <n v="111514"/>
    <n v="58257"/>
    <n v="53257"/>
    <n v="990"/>
    <n v="943"/>
    <n v="88.76"/>
    <n v="92.54"/>
    <n v="84.97"/>
    <s v="14.2305594,76.3984537"/>
    <n v="16857"/>
    <n v="10213"/>
    <n v="6644"/>
  </r>
  <r>
    <x v="124"/>
    <n v="8"/>
    <x v="8"/>
    <n v="28"/>
    <n v="116409"/>
    <n v="60229"/>
    <n v="56180"/>
    <n v="14067"/>
    <n v="7473"/>
    <n v="6594"/>
    <n v="86945"/>
    <n v="48624"/>
    <n v="38321"/>
    <n v="933"/>
    <n v="882"/>
    <n v="84.96"/>
    <n v="92.17"/>
    <n v="77.28"/>
    <s v="24.8887435,74.6269216"/>
    <n v="16833"/>
    <n v="9875"/>
    <n v="6958"/>
  </r>
  <r>
    <x v="125"/>
    <n v="28"/>
    <x v="2"/>
    <n v="23"/>
    <n v="153766"/>
    <n v="76566"/>
    <n v="77200"/>
    <n v="13569"/>
    <n v="7112"/>
    <n v="6457"/>
    <n v="121094"/>
    <n v="63681"/>
    <n v="57413"/>
    <n v="1008"/>
    <n v="908"/>
    <n v="86.37"/>
    <n v="91.69"/>
    <n v="81.16"/>
    <s v="13.2218054,79.1010442"/>
    <n v="21345"/>
    <n v="12973"/>
    <n v="8372"/>
  </r>
  <r>
    <x v="126"/>
    <n v="8"/>
    <x v="8"/>
    <n v="4"/>
    <n v="119846"/>
    <n v="61771"/>
    <n v="58075"/>
    <n v="16334"/>
    <n v="8513"/>
    <n v="7821"/>
    <n v="77751"/>
    <n v="46055"/>
    <n v="31696"/>
    <n v="940"/>
    <n v="919"/>
    <n v="75.11"/>
    <n v="86.48"/>
    <n v="63.07"/>
    <s v="28.3174965,74.9851678"/>
    <n v="8756"/>
    <n v="5873"/>
    <n v="2883"/>
  </r>
  <r>
    <x v="127"/>
    <n v="33"/>
    <x v="9"/>
    <n v="31"/>
    <n v="1061447"/>
    <n v="531017"/>
    <n v="530430"/>
    <n v="96261"/>
    <n v="49040"/>
    <n v="47221"/>
    <n v="885471"/>
    <n v="457982"/>
    <n v="427489"/>
    <n v="999"/>
    <n v="963"/>
    <n v="91.74"/>
    <n v="95.02"/>
    <n v="88.47"/>
    <s v="11.0168445,76.9558321"/>
    <n v="168145"/>
    <n v="87123"/>
    <n v="81022"/>
  </r>
  <r>
    <x v="128"/>
    <n v="33"/>
    <x v="9"/>
    <n v="16"/>
    <n v="173361"/>
    <n v="85593"/>
    <n v="87768"/>
    <n v="15940"/>
    <n v="8153"/>
    <n v="7787"/>
    <n v="139388"/>
    <n v="72083"/>
    <n v="67305"/>
    <n v="1025"/>
    <n v="955"/>
    <n v="88.54"/>
    <n v="93.08"/>
    <n v="84.15"/>
    <s v="11.744699,79.7680243"/>
    <n v="21572"/>
    <n v="12022"/>
    <n v="9550"/>
  </r>
  <r>
    <x v="129"/>
    <n v="21"/>
    <x v="17"/>
    <n v="12"/>
    <n v="606007"/>
    <n v="303530"/>
    <n v="302477"/>
    <n v="48585"/>
    <n v="25358"/>
    <n v="23227"/>
    <n v="508188"/>
    <n v="272257"/>
    <n v="235931"/>
    <n v="997"/>
    <n v="916"/>
    <n v="91.17"/>
    <n v="97.87"/>
    <n v="84.49"/>
    <s v="20.462521,85.8829895"/>
    <n v="110147"/>
    <n v="66347"/>
    <n v="43800"/>
  </r>
  <r>
    <x v="130"/>
    <n v="19"/>
    <x v="15"/>
    <n v="2"/>
    <n v="118464"/>
    <n v="60708"/>
    <n v="57756"/>
    <n v="14472"/>
    <n v="7427"/>
    <n v="7045"/>
    <n v="76930"/>
    <n v="42781"/>
    <n v="34149"/>
    <n v="951"/>
    <n v="949"/>
    <n v="73.98"/>
    <n v="80.290000000000006"/>
    <n v="67.34"/>
    <s v="26.6954603,88.4415998"/>
    <n v="2532"/>
    <n v="1703"/>
    <n v="829"/>
  </r>
  <r>
    <x v="131"/>
    <n v="7"/>
    <x v="19"/>
    <n v="4"/>
    <n v="154955"/>
    <n v="81425"/>
    <n v="73530"/>
    <n v="18832"/>
    <n v="9961"/>
    <n v="8871"/>
    <n v="111514"/>
    <n v="62799"/>
    <n v="48715"/>
    <n v="903"/>
    <n v="891"/>
    <n v="81.92"/>
    <n v="87.88"/>
    <n v="75.34"/>
    <s v="28.6004677,77.319462"/>
    <n v="17134"/>
    <n v="9918"/>
    <n v="7216"/>
  </r>
  <r>
    <x v="132"/>
    <n v="23"/>
    <x v="18"/>
    <n v="11"/>
    <n v="124979"/>
    <n v="65133"/>
    <n v="59846"/>
    <n v="14712"/>
    <n v="7682"/>
    <n v="7030"/>
    <n v="96043"/>
    <n v="53052"/>
    <n v="42991"/>
    <n v="919"/>
    <n v="915"/>
    <n v="87.1"/>
    <n v="92.34"/>
    <n v="81.400000000000006"/>
    <s v="23.8380986,79.4421731"/>
    <n v="16544"/>
    <n v="9740"/>
    <n v="6804"/>
  </r>
  <r>
    <x v="133"/>
    <n v="10"/>
    <x v="14"/>
    <n v="13"/>
    <n v="294116"/>
    <n v="154970"/>
    <n v="139146"/>
    <n v="40392"/>
    <n v="21202"/>
    <n v="19190"/>
    <n v="205203"/>
    <n v="115620"/>
    <n v="89583"/>
    <n v="898"/>
    <n v="905"/>
    <n v="80.88"/>
    <n v="86.43"/>
    <n v="74.680000000000007"/>
    <s v="26.111868,85.896004"/>
    <n v="38605"/>
    <n v="26731"/>
    <n v="11874"/>
  </r>
  <r>
    <x v="134"/>
    <n v="19"/>
    <x v="15"/>
    <n v="1"/>
    <n v="120414"/>
    <n v="60114"/>
    <n v="60300"/>
    <n v="6547"/>
    <n v="3440"/>
    <n v="3107"/>
    <n v="107242"/>
    <n v="54710"/>
    <n v="52532"/>
    <n v="1003"/>
    <n v="903"/>
    <n v="94.18"/>
    <n v="96.53"/>
    <n v="91.85"/>
    <s v="27.0360066,88.2626751"/>
    <n v="16319"/>
    <n v="8829"/>
    <n v="7490"/>
  </r>
  <r>
    <x v="135"/>
    <n v="23"/>
    <x v="18"/>
    <n v="5"/>
    <n v="100466"/>
    <n v="52931"/>
    <n v="47535"/>
    <n v="12218"/>
    <n v="6553"/>
    <n v="5665"/>
    <n v="71071"/>
    <n v="40482"/>
    <n v="30589"/>
    <n v="898"/>
    <n v="864"/>
    <n v="80.540000000000006"/>
    <n v="87.29"/>
    <n v="73.06"/>
    <s v="25.6653262,78.4609393"/>
    <n v="12717"/>
    <n v="7960"/>
    <n v="4757"/>
  </r>
  <r>
    <x v="136"/>
    <n v="29"/>
    <x v="16"/>
    <n v="13"/>
    <n v="435128"/>
    <n v="220544"/>
    <n v="214584"/>
    <n v="44545"/>
    <n v="22888"/>
    <n v="21657"/>
    <n v="331551"/>
    <n v="175747"/>
    <n v="155804"/>
    <n v="973"/>
    <n v="946"/>
    <n v="84.89"/>
    <n v="88.92"/>
    <n v="80.760000000000005"/>
    <s v="14.4663438,75.9238397"/>
    <n v="40740"/>
    <n v="24921"/>
    <n v="15819"/>
  </r>
  <r>
    <x v="137"/>
    <n v="24"/>
    <x v="6"/>
    <n v="2"/>
    <n v="111149"/>
    <n v="58724"/>
    <n v="52425"/>
    <n v="14192"/>
    <n v="7790"/>
    <n v="6402"/>
    <n v="78219"/>
    <n v="45479"/>
    <n v="32740"/>
    <n v="893"/>
    <n v="822"/>
    <n v="80.67"/>
    <n v="89.29"/>
    <n v="71.14"/>
    <s v="24.2585031,72.1906721"/>
    <n v="5933"/>
    <n v="3946"/>
    <n v="1987"/>
  </r>
  <r>
    <x v="138"/>
    <n v="5"/>
    <x v="21"/>
    <n v="5"/>
    <n v="578420"/>
    <n v="303411"/>
    <n v="275009"/>
    <n v="59180"/>
    <n v="31600"/>
    <n v="27580"/>
    <n v="463791"/>
    <n v="251832"/>
    <n v="211959"/>
    <n v="906"/>
    <n v="873"/>
    <n v="89.32"/>
    <n v="92.65"/>
    <n v="85.66"/>
    <s v="30.3164945,78.0321918"/>
    <n v="136036"/>
    <n v="70607"/>
    <n v="65429"/>
  </r>
  <r>
    <x v="139"/>
    <n v="10"/>
    <x v="14"/>
    <n v="32"/>
    <n v="137068"/>
    <n v="72311"/>
    <n v="64757"/>
    <n v="18372"/>
    <n v="9570"/>
    <n v="8802"/>
    <n v="98968"/>
    <n v="56416"/>
    <n v="42552"/>
    <n v="896"/>
    <n v="920"/>
    <n v="83.38"/>
    <n v="89.92"/>
    <n v="76.05"/>
    <s v="24.9277351,84.1909841"/>
    <n v="14780"/>
    <n v="10297"/>
    <n v="4483"/>
  </r>
  <r>
    <x v="140"/>
    <n v="7"/>
    <x v="19"/>
    <n v="99"/>
    <n v="11007835"/>
    <n v="5871362"/>
    <n v="5136473"/>
    <n v="1209275"/>
    <n v="647938"/>
    <n v="561337"/>
    <n v="8583105"/>
    <n v="4776490"/>
    <n v="3806615"/>
    <n v="875"/>
    <n v="866"/>
    <n v="87.6"/>
    <n v="91.44"/>
    <n v="83.2"/>
    <s v="28.7041,77.1025"/>
    <n v="2221137"/>
    <n v="1210040"/>
    <n v="1011097"/>
  </r>
  <r>
    <x v="141"/>
    <n v="7"/>
    <x v="19"/>
    <n v="8"/>
    <n v="116352"/>
    <n v="67703"/>
    <n v="48649"/>
    <n v="13214"/>
    <n v="7258"/>
    <n v="5956"/>
    <n v="93971"/>
    <n v="57144"/>
    <n v="36827"/>
    <n v="719"/>
    <n v="821"/>
    <n v="91.11"/>
    <n v="94.54"/>
    <n v="86.26"/>
    <s v="28.5961279,77.1587375"/>
    <n v="17317"/>
    <n v="9653"/>
    <n v="7664"/>
  </r>
  <r>
    <x v="142"/>
    <n v="20"/>
    <x v="3"/>
    <n v="5"/>
    <n v="203116"/>
    <n v="108243"/>
    <n v="94873"/>
    <n v="25929"/>
    <n v="13907"/>
    <n v="12022"/>
    <n v="153807"/>
    <n v="87540"/>
    <n v="66267"/>
    <n v="876"/>
    <n v="864"/>
    <n v="86.8"/>
    <n v="92.8"/>
    <n v="79.98"/>
    <s v="24.4763201,86.6913222"/>
    <n v="27126"/>
    <n v="19215"/>
    <n v="7911"/>
  </r>
  <r>
    <x v="143"/>
    <n v="7"/>
    <x v="19"/>
    <n v="9"/>
    <n v="169410"/>
    <n v="91173"/>
    <n v="78237"/>
    <n v="22526"/>
    <n v="12001"/>
    <n v="10525"/>
    <n v="123167"/>
    <n v="72062"/>
    <n v="51105"/>
    <n v="858"/>
    <n v="877"/>
    <n v="83.85"/>
    <n v="91.02"/>
    <n v="75.47"/>
    <s v="28.4962152,77.2376414"/>
    <n v="13046"/>
    <n v="8694"/>
    <n v="4352"/>
  </r>
  <r>
    <x v="144"/>
    <n v="9"/>
    <x v="5"/>
    <n v="59"/>
    <n v="129570"/>
    <n v="67754"/>
    <n v="61816"/>
    <n v="13821"/>
    <n v="7243"/>
    <n v="6578"/>
    <n v="102802"/>
    <n v="56719"/>
    <n v="46083"/>
    <n v="912"/>
    <n v="908"/>
    <n v="88.81"/>
    <n v="93.73"/>
    <n v="83.43"/>
    <s v="26.4270039,83.804868"/>
    <n v="25206"/>
    <n v="15782"/>
    <n v="9424"/>
  </r>
  <r>
    <x v="145"/>
    <n v="23"/>
    <x v="18"/>
    <n v="20"/>
    <n v="289438"/>
    <n v="150193"/>
    <n v="139245"/>
    <n v="34435"/>
    <n v="18117"/>
    <n v="16318"/>
    <n v="218877"/>
    <n v="122388"/>
    <n v="96489"/>
    <n v="927"/>
    <n v="901"/>
    <n v="85.83"/>
    <n v="92.66"/>
    <n v="78.489999999999995"/>
    <s v="22.9622672,76.0507949"/>
    <n v="29848"/>
    <n v="17581"/>
    <n v="12267"/>
  </r>
  <r>
    <x v="146"/>
    <n v="20"/>
    <x v="3"/>
    <n v="9"/>
    <n v="1161561"/>
    <n v="615589"/>
    <n v="545972"/>
    <n v="146463"/>
    <n v="76767"/>
    <n v="69696"/>
    <n v="820008"/>
    <n v="473787"/>
    <n v="346221"/>
    <n v="887"/>
    <n v="908"/>
    <n v="80.78"/>
    <n v="87.93"/>
    <n v="72.69"/>
    <s v="23.7956531,86.4303859"/>
    <n v="104768"/>
    <n v="69321"/>
    <n v="35447"/>
  </r>
  <r>
    <x v="147"/>
    <n v="28"/>
    <x v="2"/>
    <n v="22"/>
    <n v="121992"/>
    <n v="62186"/>
    <n v="59806"/>
    <n v="11963"/>
    <n v="6441"/>
    <n v="5522"/>
    <n v="79037"/>
    <n v="45025"/>
    <n v="34012"/>
    <n v="962"/>
    <n v="857"/>
    <n v="71.83"/>
    <n v="80.77"/>
    <n v="62.66"/>
    <s v="14.4137447,77.7126189"/>
    <n v="7560"/>
    <n v="5236"/>
    <n v="2324"/>
  </r>
  <r>
    <x v="148"/>
    <n v="8"/>
    <x v="8"/>
    <n v="8"/>
    <n v="126142"/>
    <n v="67740"/>
    <n v="58402"/>
    <n v="17199"/>
    <n v="9459"/>
    <n v="7740"/>
    <n v="83405"/>
    <n v="49087"/>
    <n v="34318"/>
    <n v="862"/>
    <n v="818"/>
    <n v="76.56"/>
    <n v="84.22"/>
    <n v="67.739999999999995"/>
    <s v="26.7025181,77.893391"/>
    <n v="11782"/>
    <n v="7680"/>
    <n v="4102"/>
  </r>
  <r>
    <x v="149"/>
    <n v="27"/>
    <x v="1"/>
    <n v="2"/>
    <n v="376093"/>
    <n v="193854"/>
    <n v="182239"/>
    <n v="43677"/>
    <n v="23246"/>
    <n v="20431"/>
    <n v="298693"/>
    <n v="160511"/>
    <n v="138182"/>
    <n v="940"/>
    <n v="879"/>
    <n v="89.86"/>
    <n v="94.08"/>
    <n v="85.4"/>
    <s v="20.9042201,74.7748979"/>
    <n v="38164"/>
    <n v="23320"/>
    <n v="14844"/>
  </r>
  <r>
    <x v="150"/>
    <n v="18"/>
    <x v="22"/>
    <n v="11"/>
    <n v="138661"/>
    <n v="72044"/>
    <n v="66617"/>
    <n v="11862"/>
    <n v="6114"/>
    <n v="5748"/>
    <n v="113822"/>
    <n v="60782"/>
    <n v="53040"/>
    <n v="925"/>
    <n v="940"/>
    <n v="89.77"/>
    <n v="92.19"/>
    <n v="87.14"/>
    <s v="27.4728327,94.9119621"/>
    <n v="20878"/>
    <n v="12225"/>
    <n v="8653"/>
  </r>
  <r>
    <x v="151"/>
    <n v="13"/>
    <x v="23"/>
    <n v="5"/>
    <n v="123777"/>
    <n v="65017"/>
    <n v="58760"/>
    <n v="14438"/>
    <n v="7345"/>
    <n v="7093"/>
    <n v="95646"/>
    <n v="51604"/>
    <n v="44042"/>
    <n v="904"/>
    <n v="966"/>
    <n v="87.48"/>
    <n v="89.48"/>
    <n v="85.24"/>
    <s v="25.8629885,93.7536663"/>
    <n v="12902"/>
    <n v="7442"/>
    <n v="5460"/>
  </r>
  <r>
    <x v="152"/>
    <n v="10"/>
    <x v="14"/>
    <n v="28"/>
    <n v="182241"/>
    <n v="97129"/>
    <n v="85112"/>
    <n v="25092"/>
    <n v="13398"/>
    <n v="11694"/>
    <n v="123199"/>
    <n v="70786"/>
    <n v="52413"/>
    <n v="876"/>
    <n v="873"/>
    <n v="78.400000000000006"/>
    <n v="84.54"/>
    <n v="71.39"/>
    <s v="25.6328264,85.0597137"/>
    <n v="19777"/>
    <n v="13707"/>
    <n v="6070"/>
  </r>
  <r>
    <x v="153"/>
    <n v="33"/>
    <x v="9"/>
    <n v="11"/>
    <n v="207225"/>
    <n v="102927"/>
    <n v="104298"/>
    <n v="18230"/>
    <n v="9301"/>
    <n v="8929"/>
    <n v="171130"/>
    <n v="88360"/>
    <n v="82770"/>
    <n v="1013"/>
    <n v="960"/>
    <n v="90.55"/>
    <n v="94.38"/>
    <n v="86.79"/>
    <s v="10.3673123,77.9802906"/>
    <n v="23327"/>
    <n v="12660"/>
    <n v="10667"/>
  </r>
  <r>
    <x v="154"/>
    <n v="19"/>
    <x v="15"/>
    <n v="11"/>
    <n v="117637"/>
    <n v="61039"/>
    <n v="56598"/>
    <n v="6678"/>
    <n v="3484"/>
    <n v="3194"/>
    <n v="103757"/>
    <n v="54153"/>
    <n v="49604"/>
    <n v="927"/>
    <n v="917"/>
    <n v="93.51"/>
    <n v="94.09"/>
    <n v="92.88"/>
    <s v="22.6470514,88.431683"/>
    <n v="25287"/>
    <n v="14288"/>
    <n v="10999"/>
  </r>
  <r>
    <x v="155"/>
    <n v="22"/>
    <x v="12"/>
    <n v="10"/>
    <n v="268679"/>
    <n v="136537"/>
    <n v="132142"/>
    <n v="29165"/>
    <n v="15044"/>
    <n v="14121"/>
    <n v="210639"/>
    <n v="113866"/>
    <n v="96773"/>
    <n v="968"/>
    <n v="939"/>
    <n v="87.94"/>
    <n v="93.72"/>
    <n v="82"/>
    <s v="21.1904494,81.2849169"/>
    <n v="38428"/>
    <n v="21409"/>
    <n v="17019"/>
  </r>
  <r>
    <x v="156"/>
    <n v="19"/>
    <x v="15"/>
    <n v="9"/>
    <n v="566937"/>
    <n v="294349"/>
    <n v="272588"/>
    <n v="50512"/>
    <n v="25959"/>
    <n v="24553"/>
    <n v="453604"/>
    <n v="247176"/>
    <n v="206428"/>
    <n v="926"/>
    <n v="946"/>
    <n v="87.84"/>
    <n v="92.1"/>
    <n v="83.23"/>
    <s v="23.5204443,87.3119227"/>
    <n v="80060"/>
    <n v="47809"/>
    <n v="32251"/>
  </r>
  <r>
    <x v="157"/>
    <n v="28"/>
    <x v="2"/>
    <n v="15"/>
    <n v="214414"/>
    <n v="105707"/>
    <n v="108707"/>
    <n v="18125"/>
    <n v="9048"/>
    <n v="9077"/>
    <n v="145516"/>
    <n v="74521"/>
    <n v="70995"/>
    <n v="1028"/>
    <n v="1003"/>
    <n v="74.13"/>
    <n v="77.099999999999994"/>
    <n v="71.260000000000005"/>
    <s v="16.7106604,81.0952431"/>
    <n v="23523"/>
    <n v="14252"/>
    <n v="9271"/>
  </r>
  <r>
    <x v="158"/>
    <n v="19"/>
    <x v="15"/>
    <n v="6"/>
    <n v="216083"/>
    <n v="115126"/>
    <n v="100957"/>
    <n v="33211"/>
    <n v="18647"/>
    <n v="14564"/>
    <n v="154875"/>
    <n v="82428"/>
    <n v="72447"/>
    <n v="877"/>
    <n v="781"/>
    <n v="84.69"/>
    <n v="85.44"/>
    <n v="83.86"/>
    <s v="25.0108408,88.1410967"/>
    <n v="28983"/>
    <n v="17393"/>
    <n v="11590"/>
  </r>
  <r>
    <x v="159"/>
    <n v="33"/>
    <x v="9"/>
    <n v="9"/>
    <n v="156953"/>
    <n v="78094"/>
    <n v="78859"/>
    <n v="13675"/>
    <n v="6935"/>
    <n v="6740"/>
    <n v="126638"/>
    <n v="66307"/>
    <n v="60331"/>
    <n v="1010"/>
    <n v="972"/>
    <n v="88.39"/>
    <n v="93.18"/>
    <n v="83.65"/>
    <s v="11.3410364,77.7171642"/>
    <n v="19615"/>
    <n v="11114"/>
    <n v="8501"/>
  </r>
  <r>
    <x v="160"/>
    <n v="9"/>
    <x v="5"/>
    <n v="70"/>
    <n v="118632"/>
    <n v="62966"/>
    <n v="55666"/>
    <n v="14164"/>
    <n v="7653"/>
    <n v="6511"/>
    <n v="90289"/>
    <n v="50001"/>
    <n v="40288"/>
    <n v="884"/>
    <n v="851"/>
    <n v="86.43"/>
    <n v="90.4"/>
    <n v="81.96"/>
    <s v="27.5587505,78.662567"/>
    <n v="21588"/>
    <n v="13031"/>
    <n v="8557"/>
  </r>
  <r>
    <x v="161"/>
    <n v="9"/>
    <x v="5"/>
    <n v="30"/>
    <n v="256790"/>
    <n v="135829"/>
    <n v="120961"/>
    <n v="28922"/>
    <n v="15521"/>
    <n v="13401"/>
    <n v="188887"/>
    <n v="104612"/>
    <n v="84275"/>
    <n v="891"/>
    <n v="863"/>
    <n v="82.89"/>
    <n v="86.95"/>
    <n v="78.349999999999994"/>
    <s v="26.8458148,79.1096901"/>
    <n v="38404"/>
    <n v="22962"/>
    <n v="15442"/>
  </r>
  <r>
    <x v="162"/>
    <n v="9"/>
    <x v="5"/>
    <n v="46"/>
    <n v="167544"/>
    <n v="87279"/>
    <n v="80265"/>
    <n v="16479"/>
    <n v="8658"/>
    <n v="7821"/>
    <n v="130700"/>
    <n v="70243"/>
    <n v="60457"/>
    <n v="920"/>
    <n v="903"/>
    <n v="86.52"/>
    <n v="89.34"/>
    <n v="83.45"/>
    <s v="26.7732476,82.1441643"/>
    <n v="30658"/>
    <n v="17077"/>
    <n v="13581"/>
  </r>
  <r>
    <x v="163"/>
    <n v="6"/>
    <x v="11"/>
    <n v="20"/>
    <n v="1404653"/>
    <n v="750446"/>
    <n v="654207"/>
    <n v="176773"/>
    <n v="95808"/>
    <n v="80965"/>
    <n v="1042168"/>
    <n v="592024"/>
    <n v="450144"/>
    <n v="872"/>
    <n v="845"/>
    <n v="84.88"/>
    <n v="90.44"/>
    <n v="78.53"/>
    <s v="28.4089123,77.3177894"/>
    <n v="219974"/>
    <n v="123138"/>
    <n v="96836"/>
  </r>
  <r>
    <x v="164"/>
    <n v="9"/>
    <x v="5"/>
    <n v="28"/>
    <n v="275754"/>
    <n v="145515"/>
    <n v="130239"/>
    <n v="32342"/>
    <n v="17340"/>
    <n v="15002"/>
    <n v="182356"/>
    <n v="101282"/>
    <n v="81074"/>
    <n v="895"/>
    <n v="865"/>
    <n v="74.92"/>
    <n v="79.02"/>
    <n v="70.349999999999994"/>
    <s v="27.3826126,79.5940544"/>
    <n v="31160"/>
    <n v="18099"/>
    <n v="13061"/>
  </r>
  <r>
    <x v="165"/>
    <n v="9"/>
    <x v="5"/>
    <n v="41"/>
    <n v="193801"/>
    <n v="101620"/>
    <n v="92181"/>
    <n v="22078"/>
    <n v="11850"/>
    <n v="10228"/>
    <n v="133418"/>
    <n v="74561"/>
    <n v="58857"/>
    <n v="907"/>
    <n v="863"/>
    <n v="77.69"/>
    <n v="83.06"/>
    <n v="71.819999999999993"/>
    <s v="25.8499808,80.8986502"/>
    <n v="25076"/>
    <n v="15061"/>
    <n v="10015"/>
  </r>
  <r>
    <x v="166"/>
    <n v="9"/>
    <x v="5"/>
    <n v="16"/>
    <n v="603797"/>
    <n v="321624"/>
    <n v="282173"/>
    <n v="82439"/>
    <n v="43543"/>
    <n v="38896"/>
    <n v="365347"/>
    <n v="208434"/>
    <n v="156913"/>
    <n v="877"/>
    <n v="893"/>
    <n v="70.08"/>
    <n v="74.95"/>
    <n v="64.5"/>
    <s v="27.1591006,78.3957574"/>
    <n v="36145"/>
    <n v="21265"/>
    <n v="14880"/>
  </r>
  <r>
    <x v="167"/>
    <n v="3"/>
    <x v="0"/>
    <n v="9"/>
    <n v="110091"/>
    <n v="58401"/>
    <n v="51690"/>
    <n v="11516"/>
    <n v="6262"/>
    <n v="5254"/>
    <n v="78615"/>
    <n v="43468"/>
    <n v="35147"/>
    <n v="885"/>
    <n v="839"/>
    <n v="79.75"/>
    <n v="83.37"/>
    <n v="75.69"/>
    <s v="30.9331348,74.6224755"/>
    <n v="14939"/>
    <n v="7455"/>
    <n v="7484"/>
  </r>
  <r>
    <x v="168"/>
    <n v="29"/>
    <x v="16"/>
    <n v="7"/>
    <n v="172813"/>
    <n v="86165"/>
    <n v="86648"/>
    <n v="18419"/>
    <n v="9519"/>
    <n v="8900"/>
    <n v="132094"/>
    <n v="70035"/>
    <n v="62059"/>
    <n v="1006"/>
    <n v="935"/>
    <n v="85.56"/>
    <n v="91.37"/>
    <n v="79.819999999999993"/>
    <s v="15.4324651,75.6380337"/>
    <n v="15926"/>
    <n v="9941"/>
    <n v="5985"/>
  </r>
  <r>
    <x v="169"/>
    <n v="24"/>
    <x v="6"/>
    <n v="1"/>
    <n v="248705"/>
    <n v="132388"/>
    <n v="116317"/>
    <n v="31224"/>
    <n v="16352"/>
    <n v="14872"/>
    <n v="181253"/>
    <n v="104073"/>
    <n v="77180"/>
    <n v="879"/>
    <n v="909"/>
    <n v="83.34"/>
    <n v="89.69"/>
    <n v="76.08"/>
    <s v="23.075297,70.133673"/>
    <n v="24431"/>
    <n v="14049"/>
    <n v="10382"/>
  </r>
  <r>
    <x v="170"/>
    <n v="24"/>
    <x v="6"/>
    <n v="6"/>
    <n v="208299"/>
    <n v="109479"/>
    <n v="98820"/>
    <n v="18851"/>
    <n v="10423"/>
    <n v="8428"/>
    <n v="177510"/>
    <n v="95640"/>
    <n v="81870"/>
    <n v="903"/>
    <n v="809"/>
    <n v="93.7"/>
    <n v="96.55"/>
    <n v="90.57"/>
    <s v="23.2156354,72.6369415"/>
    <n v="52343"/>
    <n v="31129"/>
    <n v="21214"/>
  </r>
  <r>
    <x v="171"/>
    <n v="8"/>
    <x v="8"/>
    <n v="1"/>
    <n v="224773"/>
    <n v="120929"/>
    <n v="103844"/>
    <n v="24768"/>
    <n v="13651"/>
    <n v="11117"/>
    <n v="166449"/>
    <n v="95374"/>
    <n v="71075"/>
    <n v="859"/>
    <n v="814"/>
    <n v="83.22"/>
    <n v="88.9"/>
    <n v="76.650000000000006"/>
    <s v="29.9038399,73.8771901"/>
    <n v="34347"/>
    <n v="19007"/>
    <n v="15340"/>
  </r>
  <r>
    <x v="172"/>
    <n v="8"/>
    <x v="8"/>
    <n v="10"/>
    <n v="119045"/>
    <n v="62910"/>
    <n v="56135"/>
    <n v="16098"/>
    <n v="8693"/>
    <n v="7405"/>
    <n v="82132"/>
    <n v="49231"/>
    <n v="32901"/>
    <n v="892"/>
    <n v="852"/>
    <n v="79.78"/>
    <n v="90.8"/>
    <n v="67.52"/>
    <s v="26.4846537,76.7278803"/>
    <n v="9850"/>
    <n v="6727"/>
    <n v="3123"/>
  </r>
  <r>
    <x v="173"/>
    <n v="29"/>
    <x v="16"/>
    <n v="6"/>
    <n v="105354"/>
    <n v="52678"/>
    <n v="52676"/>
    <n v="13122"/>
    <n v="6709"/>
    <n v="6413"/>
    <n v="70630"/>
    <n v="39027"/>
    <n v="31603"/>
    <n v="1000"/>
    <n v="956"/>
    <n v="76.58"/>
    <n v="84.9"/>
    <n v="68.31"/>
    <s v="15.431874,76.5314817"/>
    <n v="6927"/>
    <n v="4549"/>
    <n v="2378"/>
  </r>
  <r>
    <x v="174"/>
    <n v="10"/>
    <x v="14"/>
    <n v="34"/>
    <n v="463454"/>
    <n v="245764"/>
    <n v="217690"/>
    <n v="59015"/>
    <n v="30966"/>
    <n v="28049"/>
    <n v="346747"/>
    <n v="194377"/>
    <n v="152370"/>
    <n v="886"/>
    <n v="906"/>
    <n v="85.74"/>
    <n v="90.49"/>
    <n v="80.349999999999994"/>
    <s v="24.7954523,84.999431"/>
    <n v="56679"/>
    <n v="38831"/>
    <n v="17848"/>
  </r>
  <r>
    <x v="175"/>
    <n v="9"/>
    <x v="5"/>
    <n v="64"/>
    <n v="110698"/>
    <n v="58126"/>
    <n v="52572"/>
    <n v="12689"/>
    <n v="6773"/>
    <n v="5916"/>
    <n v="83755"/>
    <n v="46530"/>
    <n v="37225"/>
    <n v="904"/>
    <n v="873"/>
    <n v="85.46"/>
    <n v="90.61"/>
    <n v="79.790000000000006"/>
    <s v="25.5840419,83.5770202"/>
    <n v="18840"/>
    <n v="11418"/>
    <n v="7422"/>
  </r>
  <r>
    <x v="176"/>
    <n v="20"/>
    <x v="3"/>
    <n v="4"/>
    <n v="114447"/>
    <n v="59924"/>
    <n v="54523"/>
    <n v="15446"/>
    <n v="8149"/>
    <n v="7297"/>
    <n v="84897"/>
    <n v="46689"/>
    <n v="38208"/>
    <n v="910"/>
    <n v="895"/>
    <n v="85.75"/>
    <n v="90.18"/>
    <n v="80.900000000000006"/>
    <s v="24.2841482,86.0937312"/>
    <n v="15112"/>
    <n v="10138"/>
    <n v="4974"/>
  </r>
  <r>
    <x v="177"/>
    <n v="24"/>
    <x v="6"/>
    <n v="17"/>
    <n v="143126"/>
    <n v="73868"/>
    <n v="69258"/>
    <n v="17364"/>
    <n v="9045"/>
    <n v="8319"/>
    <n v="111571"/>
    <n v="60797"/>
    <n v="50774"/>
    <n v="938"/>
    <n v="920"/>
    <n v="88.72"/>
    <n v="93.79"/>
    <n v="83.32"/>
    <s v="22.7788044,73.6142795"/>
    <n v="12053"/>
    <n v="7571"/>
    <n v="4482"/>
  </r>
  <r>
    <x v="178"/>
    <n v="7"/>
    <x v="19"/>
    <n v="3"/>
    <n v="121938"/>
    <n v="64935"/>
    <n v="57003"/>
    <n v="15299"/>
    <n v="8282"/>
    <n v="7017"/>
    <n v="90904"/>
    <n v="51785"/>
    <n v="39119"/>
    <n v="878"/>
    <n v="847"/>
    <n v="85.24"/>
    <n v="91.41"/>
    <n v="78.260000000000005"/>
    <s v="28.703423,77.2840105"/>
    <n v="15993"/>
    <n v="9445"/>
    <n v="6548"/>
  </r>
  <r>
    <x v="179"/>
    <n v="9"/>
    <x v="5"/>
    <n v="52"/>
    <n v="114353"/>
    <n v="58484"/>
    <n v="55869"/>
    <n v="12289"/>
    <n v="6476"/>
    <n v="5813"/>
    <n v="82739"/>
    <n v="45825"/>
    <n v="36914"/>
    <n v="955"/>
    <n v="898"/>
    <n v="81.069999999999993"/>
    <n v="88.11"/>
    <n v="73.75"/>
    <s v="27.1339913,81.9618968"/>
    <n v="17212"/>
    <n v="10185"/>
    <n v="7027"/>
  </r>
  <r>
    <x v="180"/>
    <n v="24"/>
    <x v="6"/>
    <n v="9"/>
    <n v="112064"/>
    <n v="58417"/>
    <n v="53647"/>
    <n v="11591"/>
    <n v="6358"/>
    <n v="5233"/>
    <n v="86139"/>
    <n v="47112"/>
    <n v="39027"/>
    <n v="918"/>
    <n v="823"/>
    <n v="85.73"/>
    <n v="90.5"/>
    <n v="80.61"/>
    <s v="21.9619463,70.792297"/>
    <n v="10557"/>
    <n v="6003"/>
    <n v="4554"/>
  </r>
  <r>
    <x v="181"/>
    <n v="27"/>
    <x v="1"/>
    <n v="11"/>
    <n v="132889"/>
    <n v="66756"/>
    <n v="66133"/>
    <n v="12835"/>
    <n v="6652"/>
    <n v="6183"/>
    <n v="112490"/>
    <n v="58721"/>
    <n v="53769"/>
    <n v="991"/>
    <n v="929"/>
    <n v="93.7"/>
    <n v="97.7"/>
    <n v="89.69"/>
    <s v="21.4624491,80.2209773"/>
    <n v="18563"/>
    <n v="10175"/>
    <n v="8388"/>
  </r>
  <r>
    <x v="182"/>
    <n v="9"/>
    <x v="5"/>
    <n v="57"/>
    <n v="671048"/>
    <n v="353550"/>
    <n v="317498"/>
    <n v="62205"/>
    <n v="32969"/>
    <n v="29236"/>
    <n v="523441"/>
    <n v="290760"/>
    <n v="232681"/>
    <n v="898"/>
    <n v="887"/>
    <n v="85.97"/>
    <n v="90.7"/>
    <n v="80.72"/>
    <s v="26.7605545,83.3731675"/>
    <n v="123723"/>
    <n v="73116"/>
    <n v="50607"/>
  </r>
  <r>
    <x v="183"/>
    <n v="28"/>
    <x v="2"/>
    <n v="99"/>
    <n v="6809970"/>
    <n v="3500802"/>
    <n v="3309168"/>
    <n v="725816"/>
    <n v="373794"/>
    <n v="352022"/>
    <n v="5047705"/>
    <n v="2688111"/>
    <n v="2359594"/>
    <n v="945"/>
    <n v="942"/>
    <n v="82.96"/>
    <n v="85.96"/>
    <n v="79.790000000000006"/>
    <s v="17.3850,78.4867"/>
    <n v="1164149"/>
    <n v="685402"/>
    <n v="478747"/>
  </r>
  <r>
    <x v="184"/>
    <n v="27"/>
    <x v="1"/>
    <n v="99"/>
    <n v="12478447"/>
    <n v="6736815"/>
    <n v="5741632"/>
    <n v="1139146"/>
    <n v="599007"/>
    <n v="540139"/>
    <n v="10237586"/>
    <n v="5727774"/>
    <n v="4509812"/>
    <n v="852"/>
    <n v="902"/>
    <n v="90.28"/>
    <n v="93.32"/>
    <n v="86.7"/>
    <s v="19.0760,72.8777"/>
    <n v="1802371"/>
    <n v="964964"/>
    <n v="837407"/>
  </r>
  <r>
    <x v="185"/>
    <n v="9"/>
    <x v="5"/>
    <n v="10"/>
    <n v="107676"/>
    <n v="58662"/>
    <n v="49014"/>
    <n v="15517"/>
    <n v="8512"/>
    <n v="7005"/>
    <n v="79757"/>
    <n v="45878"/>
    <n v="33879"/>
    <n v="836"/>
    <n v="823"/>
    <n v="86.54"/>
    <n v="91.48"/>
    <n v="80.650000000000006"/>
    <s v="28.4743879,77.5039904"/>
    <n v="20791"/>
    <n v="11844"/>
    <n v="8947"/>
  </r>
  <r>
    <x v="186"/>
    <n v="28"/>
    <x v="2"/>
    <n v="16"/>
    <n v="118289"/>
    <n v="58941"/>
    <n v="59348"/>
    <n v="9952"/>
    <n v="5081"/>
    <n v="4871"/>
    <n v="89009"/>
    <n v="46529"/>
    <n v="42480"/>
    <n v="1007"/>
    <n v="959"/>
    <n v="82.16"/>
    <n v="86.39"/>
    <n v="77.98"/>
    <s v="16.4410255,80.9926327"/>
    <n v="12523"/>
    <n v="7411"/>
    <n v="5112"/>
  </r>
  <r>
    <x v="187"/>
    <n v="29"/>
    <x v="16"/>
    <n v="25"/>
    <n v="532031"/>
    <n v="272451"/>
    <n v="259580"/>
    <n v="69146"/>
    <n v="36073"/>
    <n v="33073"/>
    <n v="387470"/>
    <n v="210817"/>
    <n v="176653"/>
    <n v="953"/>
    <n v="917"/>
    <n v="83.71"/>
    <n v="89.19"/>
    <n v="77.989999999999995"/>
    <s v="17.329731,76.8342957"/>
    <n v="65039"/>
    <n v="40331"/>
    <n v="24708"/>
  </r>
  <r>
    <x v="188"/>
    <n v="23"/>
    <x v="18"/>
    <n v="41"/>
    <n v="180978"/>
    <n v="94645"/>
    <n v="86333"/>
    <n v="23757"/>
    <n v="12658"/>
    <n v="11099"/>
    <n v="128463"/>
    <n v="73169"/>
    <n v="55294"/>
    <n v="912"/>
    <n v="877"/>
    <n v="81.709999999999994"/>
    <n v="89.24"/>
    <n v="73.5"/>
    <s v="24.6348197,77.2979782"/>
    <n v="22104"/>
    <n v="13416"/>
    <n v="8688"/>
  </r>
  <r>
    <x v="189"/>
    <n v="28"/>
    <x v="2"/>
    <n v="22"/>
    <n v="126479"/>
    <n v="62695"/>
    <n v="63784"/>
    <n v="12614"/>
    <n v="6495"/>
    <n v="6119"/>
    <n v="86197"/>
    <n v="47471"/>
    <n v="38726"/>
    <n v="1017"/>
    <n v="942"/>
    <n v="75.7"/>
    <n v="84.47"/>
    <n v="67.16"/>
    <s v="15.1674091,77.3736238"/>
    <n v="11626"/>
    <n v="7398"/>
    <n v="4228"/>
  </r>
  <r>
    <x v="190"/>
    <n v="28"/>
    <x v="2"/>
    <n v="17"/>
    <n v="651382"/>
    <n v="323151"/>
    <n v="328231"/>
    <n v="59486"/>
    <n v="30307"/>
    <n v="29179"/>
    <n v="480068"/>
    <n v="252677"/>
    <n v="227391"/>
    <n v="1016"/>
    <n v="963"/>
    <n v="81.11"/>
    <n v="86.28"/>
    <n v="76.040000000000006"/>
    <s v="16.3066525,80.4365402"/>
    <n v="94432"/>
    <n v="58194"/>
    <n v="36238"/>
  </r>
  <r>
    <x v="191"/>
    <n v="6"/>
    <x v="11"/>
    <n v="18"/>
    <n v="876824"/>
    <n v="475612"/>
    <n v="401212"/>
    <n v="108623"/>
    <n v="58842"/>
    <n v="49781"/>
    <n v="662969"/>
    <n v="373164"/>
    <n v="289805"/>
    <n v="844"/>
    <n v="846"/>
    <n v="86.3"/>
    <n v="89.54"/>
    <n v="82.46"/>
    <s v="28.4594965,77.0266383"/>
    <n v="233817"/>
    <n v="126456"/>
    <n v="107361"/>
  </r>
  <r>
    <x v="192"/>
    <n v="18"/>
    <x v="22"/>
    <n v="23"/>
    <n v="963429"/>
    <n v="502255"/>
    <n v="461174"/>
    <n v="86806"/>
    <n v="43217"/>
    <n v="43589"/>
    <n v="798726"/>
    <n v="426401"/>
    <n v="372325"/>
    <n v="918"/>
    <n v="1009"/>
    <n v="91.11"/>
    <n v="92.89"/>
    <n v="89.16"/>
    <s v="26.1445169,91.7362365"/>
    <n v="184065"/>
    <n v="107093"/>
    <n v="76972"/>
  </r>
  <r>
    <x v="193"/>
    <n v="23"/>
    <x v="18"/>
    <n v="4"/>
    <n v="1053505"/>
    <n v="560887"/>
    <n v="492618"/>
    <n v="114190"/>
    <n v="62516"/>
    <n v="51674"/>
    <n v="800325"/>
    <n v="452788"/>
    <n v="347537"/>
    <n v="878"/>
    <n v="827"/>
    <n v="85.2"/>
    <n v="90.85"/>
    <n v="78.819999999999993"/>
    <s v="26.2182871,78.1828308"/>
    <n v="169264"/>
    <n v="100039"/>
    <n v="69225"/>
  </r>
  <r>
    <x v="194"/>
    <n v="19"/>
    <x v="15"/>
    <n v="11"/>
    <n v="149675"/>
    <n v="76510"/>
    <n v="73165"/>
    <n v="11211"/>
    <n v="5799"/>
    <n v="5412"/>
    <n v="125800"/>
    <n v="66495"/>
    <n v="59305"/>
    <n v="956"/>
    <n v="933"/>
    <n v="90.85"/>
    <n v="94.04"/>
    <n v="87.53"/>
    <s v="22.8488542,88.6639591"/>
    <n v="13824"/>
    <n v="8682"/>
    <n v="5142"/>
  </r>
  <r>
    <x v="195"/>
    <n v="10"/>
    <x v="14"/>
    <n v="18"/>
    <n v="147126"/>
    <n v="78561"/>
    <n v="68565"/>
    <n v="20090"/>
    <n v="10694"/>
    <n v="9396"/>
    <n v="100691"/>
    <n v="57537"/>
    <n v="43154"/>
    <n v="873"/>
    <n v="879"/>
    <n v="79.260000000000005"/>
    <n v="84.78"/>
    <n v="72.930000000000007"/>
    <s v="25.6858392,85.2145907"/>
    <n v="16319"/>
    <n v="11371"/>
    <n v="4948"/>
  </r>
  <r>
    <x v="196"/>
    <n v="19"/>
    <x v="15"/>
    <n v="19"/>
    <n v="200762"/>
    <n v="104852"/>
    <n v="95910"/>
    <n v="21122"/>
    <n v="10799"/>
    <n v="10323"/>
    <n v="159984"/>
    <n v="88125"/>
    <n v="71859"/>
    <n v="915"/>
    <n v="956"/>
    <n v="89.06"/>
    <n v="93.7"/>
    <n v="83.96"/>
    <s v="22.0666742,88.0698118"/>
    <n v="17487"/>
    <n v="10784"/>
    <n v="6703"/>
  </r>
  <r>
    <x v="197"/>
    <n v="5"/>
    <x v="21"/>
    <n v="11"/>
    <n v="156060"/>
    <n v="81918"/>
    <n v="74142"/>
    <n v="19783"/>
    <n v="10397"/>
    <n v="9386"/>
    <n v="111410"/>
    <n v="60678"/>
    <n v="50732"/>
    <n v="905"/>
    <n v="903"/>
    <n v="81.75"/>
    <n v="84.84"/>
    <n v="78.34"/>
    <s v="29.2182644,79.5129767"/>
    <n v="34329"/>
    <n v="17783"/>
    <n v="16546"/>
  </r>
  <r>
    <x v="198"/>
    <n v="19"/>
    <x v="15"/>
    <n v="11"/>
    <n v="126893"/>
    <n v="66654"/>
    <n v="60239"/>
    <n v="10600"/>
    <n v="5513"/>
    <n v="5087"/>
    <n v="103789"/>
    <n v="56921"/>
    <n v="46868"/>
    <n v="904"/>
    <n v="923"/>
    <n v="89.25"/>
    <n v="93.1"/>
    <n v="84.98"/>
    <s v="22.9441261,88.4193259"/>
    <n v="10802"/>
    <n v="6680"/>
    <n v="4122"/>
  </r>
  <r>
    <x v="199"/>
    <n v="8"/>
    <x v="8"/>
    <n v="2"/>
    <n v="151104"/>
    <n v="79817"/>
    <n v="71287"/>
    <n v="17947"/>
    <n v="9709"/>
    <n v="8238"/>
    <n v="104285"/>
    <n v="59883"/>
    <n v="44402"/>
    <n v="893"/>
    <n v="848"/>
    <n v="78.319999999999993"/>
    <n v="85.42"/>
    <n v="70.42"/>
    <s v="29.5815012,74.3294199"/>
    <n v="16870"/>
    <n v="9978"/>
    <n v="6892"/>
  </r>
  <r>
    <x v="200"/>
    <n v="19"/>
    <x v="15"/>
    <n v="15"/>
    <n v="1072161"/>
    <n v="560577"/>
    <n v="511584"/>
    <n v="83010"/>
    <n v="43155"/>
    <n v="39855"/>
    <n v="888817"/>
    <n v="477781"/>
    <n v="411036"/>
    <n v="913"/>
    <n v="924"/>
    <n v="89.86"/>
    <n v="92.34"/>
    <n v="87.13"/>
    <s v="22.5957689,88.2636394"/>
    <n v="151490"/>
    <n v="91001"/>
    <n v="60489"/>
  </r>
  <r>
    <x v="201"/>
    <n v="9"/>
    <x v="5"/>
    <n v="9"/>
    <n v="262801"/>
    <n v="139694"/>
    <n v="123107"/>
    <n v="36714"/>
    <n v="19822"/>
    <n v="16892"/>
    <n v="170325"/>
    <n v="98394"/>
    <n v="71931"/>
    <n v="881"/>
    <n v="852"/>
    <n v="75.34"/>
    <n v="82.08"/>
    <n v="67.72"/>
    <s v="28.7305798,77.7758825"/>
    <n v="28472"/>
    <n v="16007"/>
    <n v="12465"/>
  </r>
  <r>
    <x v="202"/>
    <n v="9"/>
    <x v="5"/>
    <n v="24"/>
    <n v="126890"/>
    <n v="66752"/>
    <n v="60138"/>
    <n v="13040"/>
    <n v="6942"/>
    <n v="6098"/>
    <n v="99217"/>
    <n v="54470"/>
    <n v="44747"/>
    <n v="901"/>
    <n v="878"/>
    <n v="87.15"/>
    <n v="91.07"/>
    <n v="82.8"/>
    <s v="27.2978965,80.1875065"/>
    <n v="29166"/>
    <n v="17644"/>
    <n v="11522"/>
  </r>
  <r>
    <x v="203"/>
    <n v="5"/>
    <x v="21"/>
    <n v="13"/>
    <n v="225235"/>
    <n v="120201"/>
    <n v="105034"/>
    <n v="25950"/>
    <n v="13853"/>
    <n v="12097"/>
    <n v="169371"/>
    <n v="94508"/>
    <n v="74863"/>
    <n v="874"/>
    <n v="873"/>
    <n v="84.99"/>
    <n v="88.87"/>
    <n v="80.55"/>
    <s v="29.9456906,78.1642478"/>
    <n v="38835"/>
    <n v="20223"/>
    <n v="18612"/>
  </r>
  <r>
    <x v="204"/>
    <n v="29"/>
    <x v="16"/>
    <n v="20"/>
    <n v="133723"/>
    <n v="66380"/>
    <n v="67343"/>
    <n v="12670"/>
    <n v="6517"/>
    <n v="6153"/>
    <n v="109564"/>
    <n v="55610"/>
    <n v="53954"/>
    <n v="1015"/>
    <n v="944"/>
    <n v="90.51"/>
    <n v="92.9"/>
    <n v="88.17"/>
    <s v="13.0068142,76.0995519"/>
    <n v="21042"/>
    <n v="11784"/>
    <n v="9258"/>
  </r>
  <r>
    <x v="205"/>
    <n v="7"/>
    <x v="19"/>
    <n v="7"/>
    <n v="177033"/>
    <n v="95068"/>
    <n v="81965"/>
    <n v="23920"/>
    <n v="12775"/>
    <n v="11145"/>
    <n v="129653"/>
    <n v="75259"/>
    <n v="54394"/>
    <n v="862"/>
    <n v="872"/>
    <n v="84.68"/>
    <n v="91.45"/>
    <n v="76.81"/>
    <s v="28.6377129,77.0490264"/>
    <n v="12901"/>
    <n v="8095"/>
    <n v="4806"/>
  </r>
  <r>
    <x v="206"/>
    <n v="9"/>
    <x v="5"/>
    <n v="13"/>
    <n v="137509"/>
    <n v="73376"/>
    <n v="64133"/>
    <n v="16686"/>
    <n v="9096"/>
    <n v="7590"/>
    <n v="95524"/>
    <n v="53918"/>
    <n v="41606"/>
    <n v="874"/>
    <n v="834"/>
    <n v="79.06"/>
    <n v="83.88"/>
    <n v="73.58"/>
    <s v="27.6056212,78.0537813"/>
    <n v="18612"/>
    <n v="10545"/>
    <n v="8067"/>
  </r>
  <r>
    <x v="207"/>
    <n v="20"/>
    <x v="3"/>
    <n v="15"/>
    <n v="142494"/>
    <n v="74267"/>
    <n v="68227"/>
    <n v="16100"/>
    <n v="8485"/>
    <n v="7615"/>
    <n v="113693"/>
    <n v="61630"/>
    <n v="52063"/>
    <n v="919"/>
    <n v="897"/>
    <n v="89.95"/>
    <n v="93.69"/>
    <n v="85.9"/>
    <s v="23.9966213,85.3691068"/>
    <n v="28889"/>
    <n v="18311"/>
    <n v="10578"/>
  </r>
  <r>
    <x v="208"/>
    <n v="8"/>
    <x v="8"/>
    <n v="9"/>
    <n v="105690"/>
    <n v="56178"/>
    <n v="49512"/>
    <n v="15451"/>
    <n v="8345"/>
    <n v="7106"/>
    <n v="69108"/>
    <n v="41993"/>
    <n v="27115"/>
    <n v="881"/>
    <n v="852"/>
    <n v="76.58"/>
    <n v="87.79"/>
    <n v="63.94"/>
    <s v="26.7454967,77.0330481"/>
    <n v="7964"/>
    <n v="5291"/>
    <n v="2673"/>
  </r>
  <r>
    <x v="209"/>
    <n v="28"/>
    <x v="2"/>
    <n v="22"/>
    <n v="151835"/>
    <n v="76625"/>
    <n v="75210"/>
    <n v="16309"/>
    <n v="8263"/>
    <n v="8046"/>
    <n v="103538"/>
    <n v="56177"/>
    <n v="47361"/>
    <n v="982"/>
    <n v="974"/>
    <n v="76.400000000000006"/>
    <n v="82.18"/>
    <n v="70.52"/>
    <s v="13.8185378,77.4988753"/>
    <n v="11050"/>
    <n v="6926"/>
    <n v="4124"/>
  </r>
  <r>
    <x v="210"/>
    <n v="27"/>
    <x v="1"/>
    <n v="8"/>
    <n v="100416"/>
    <n v="51881"/>
    <n v="48535"/>
    <n v="9681"/>
    <n v="5175"/>
    <n v="4506"/>
    <n v="85599"/>
    <n v="45728"/>
    <n v="39871"/>
    <n v="936"/>
    <n v="871"/>
    <n v="94.34"/>
    <n v="97.91"/>
    <n v="90.56"/>
    <s v="20.5505728,78.8411405"/>
    <n v="11256"/>
    <n v="6684"/>
    <n v="4572"/>
  </r>
  <r>
    <x v="211"/>
    <n v="6"/>
    <x v="11"/>
    <n v="12"/>
    <n v="301249"/>
    <n v="163338"/>
    <n v="137911"/>
    <n v="33514"/>
    <n v="18015"/>
    <n v="15499"/>
    <n v="216978"/>
    <n v="125172"/>
    <n v="91806"/>
    <n v="844"/>
    <n v="860"/>
    <n v="81.040000000000006"/>
    <n v="86.13"/>
    <n v="75"/>
    <s v="29.1491875,75.7216527"/>
    <n v="49148"/>
    <n v="27629"/>
    <n v="21519"/>
  </r>
  <r>
    <x v="212"/>
    <n v="23"/>
    <x v="18"/>
    <n v="32"/>
    <n v="117956"/>
    <n v="61610"/>
    <n v="56346"/>
    <n v="13012"/>
    <n v="6964"/>
    <n v="6048"/>
    <n v="92317"/>
    <n v="50943"/>
    <n v="41374"/>
    <n v="915"/>
    <n v="868"/>
    <n v="87.97"/>
    <n v="93.22"/>
    <n v="82.26"/>
    <s v="22.744108,77.736967"/>
    <n v="18980"/>
    <n v="11072"/>
    <n v="7908"/>
  </r>
  <r>
    <x v="213"/>
    <n v="3"/>
    <x v="0"/>
    <n v="4"/>
    <n v="168443"/>
    <n v="88290"/>
    <n v="80153"/>
    <n v="16836"/>
    <n v="9178"/>
    <n v="7658"/>
    <n v="135094"/>
    <n v="72533"/>
    <n v="62561"/>
    <n v="908"/>
    <n v="834"/>
    <n v="89.11"/>
    <n v="91.68"/>
    <n v="86.3"/>
    <s v="31.5143178,75.911483"/>
    <n v="26629"/>
    <n v="13069"/>
    <n v="13560"/>
  </r>
  <r>
    <x v="214"/>
    <n v="29"/>
    <x v="16"/>
    <n v="11"/>
    <n v="206159"/>
    <n v="102923"/>
    <n v="103236"/>
    <n v="26478"/>
    <n v="13508"/>
    <n v="12970"/>
    <n v="143776"/>
    <n v="77678"/>
    <n v="66098"/>
    <n v="1003"/>
    <n v="960"/>
    <n v="80.02"/>
    <n v="86.87"/>
    <n v="73.23"/>
    <s v="15.2688542,76.3909241"/>
    <n v="17556"/>
    <n v="10567"/>
    <n v="6989"/>
  </r>
  <r>
    <x v="215"/>
    <n v="33"/>
    <x v="9"/>
    <n v="30"/>
    <n v="116821"/>
    <n v="59411"/>
    <n v="57410"/>
    <n v="13288"/>
    <n v="6746"/>
    <n v="6542"/>
    <n v="91358"/>
    <n v="48225"/>
    <n v="43133"/>
    <n v="966"/>
    <n v="970"/>
    <n v="88.24"/>
    <n v="91.57"/>
    <n v="84.79"/>
    <s v="12.7409127,77.8252923"/>
    <n v="15530"/>
    <n v="8254"/>
    <n v="7276"/>
  </r>
  <r>
    <x v="216"/>
    <n v="29"/>
    <x v="16"/>
    <n v="8"/>
    <n v="943857"/>
    <n v="475980"/>
    <n v="467877"/>
    <n v="99989"/>
    <n v="51293"/>
    <n v="48696"/>
    <n v="736506"/>
    <n v="389290"/>
    <n v="347216"/>
    <n v="983"/>
    <n v="949"/>
    <n v="87.28"/>
    <n v="91.67"/>
    <n v="82.83"/>
    <s v="15.3647083,75.1239547"/>
    <n v="113864"/>
    <n v="67478"/>
    <n v="46386"/>
  </r>
  <r>
    <x v="217"/>
    <n v="19"/>
    <x v="15"/>
    <n v="12"/>
    <n v="177209"/>
    <n v="88952"/>
    <n v="88257"/>
    <n v="11409"/>
    <n v="5763"/>
    <n v="5646"/>
    <n v="152437"/>
    <n v="78780"/>
    <n v="73657"/>
    <n v="992"/>
    <n v="980"/>
    <n v="91.94"/>
    <n v="94.7"/>
    <n v="89.16"/>
    <s v="22.8858771,88.3919026"/>
    <n v="31236"/>
    <n v="17939"/>
    <n v="13297"/>
  </r>
  <r>
    <x v="218"/>
    <n v="27"/>
    <x v="1"/>
    <n v="34"/>
    <n v="287570"/>
    <n v="149691"/>
    <n v="137879"/>
    <n v="32880"/>
    <n v="17402"/>
    <n v="15478"/>
    <n v="223752"/>
    <n v="123878"/>
    <n v="99874"/>
    <n v="921"/>
    <n v="889"/>
    <n v="87.85"/>
    <n v="93.64"/>
    <n v="81.599999999999994"/>
    <s v="16.7090008,74.4560807"/>
    <n v="22644"/>
    <n v="13707"/>
    <n v="8937"/>
  </r>
  <r>
    <x v="219"/>
    <n v="14"/>
    <x v="24"/>
    <n v="99"/>
    <n v="264986"/>
    <n v="128931"/>
    <n v="136055"/>
    <n v="25877"/>
    <n v="13347"/>
    <n v="12530"/>
    <n v="219261"/>
    <n v="110809"/>
    <n v="108452"/>
    <n v="1055"/>
    <n v="939"/>
    <n v="91.7"/>
    <n v="95.87"/>
    <n v="87.8"/>
    <s v="24.8170111,93.9368439"/>
    <n v="63915"/>
    <n v="33950"/>
    <n v="29965"/>
  </r>
  <r>
    <x v="220"/>
    <n v="23"/>
    <x v="18"/>
    <n v="22"/>
    <n v="1960631"/>
    <n v="1020883"/>
    <n v="939748"/>
    <n v="225111"/>
    <n v="119354"/>
    <n v="105757"/>
    <n v="1516434"/>
    <n v="827975"/>
    <n v="688459"/>
    <n v="921"/>
    <n v="886"/>
    <n v="87.38"/>
    <n v="91.84"/>
    <n v="82.55"/>
    <s v="22.7195687,75.8577258"/>
    <n v="313525"/>
    <n v="174270"/>
    <n v="139255"/>
  </r>
  <r>
    <x v="221"/>
    <n v="23"/>
    <x v="18"/>
    <n v="34"/>
    <n v="1054336"/>
    <n v="546561"/>
    <n v="507775"/>
    <n v="107882"/>
    <n v="56746"/>
    <n v="51136"/>
    <n v="841399"/>
    <n v="453820"/>
    <n v="387579"/>
    <n v="929"/>
    <n v="901"/>
    <n v="88.9"/>
    <n v="92.65"/>
    <n v="84.88"/>
    <s v="23.181467,79.9864071"/>
    <n v="169711"/>
    <n v="92225"/>
    <n v="77486"/>
  </r>
  <r>
    <x v="222"/>
    <n v="6"/>
    <x v="11"/>
    <n v="3"/>
    <n v="124915"/>
    <n v="67752"/>
    <n v="57163"/>
    <n v="13635"/>
    <n v="7484"/>
    <n v="6151"/>
    <n v="95469"/>
    <n v="53660"/>
    <n v="41809"/>
    <n v="844"/>
    <n v="822"/>
    <n v="85.79"/>
    <n v="89.04"/>
    <n v="81.96"/>
    <s v="30.1680858,77.2969204"/>
    <n v="18738"/>
    <n v="9805"/>
    <n v="8933"/>
  </r>
  <r>
    <x v="223"/>
    <n v="22"/>
    <x v="12"/>
    <n v="15"/>
    <n v="125345"/>
    <n v="63910"/>
    <n v="61435"/>
    <n v="13804"/>
    <n v="7192"/>
    <n v="6612"/>
    <n v="95303"/>
    <n v="51905"/>
    <n v="43398"/>
    <n v="961"/>
    <n v="919"/>
    <n v="85.44"/>
    <n v="91.51"/>
    <n v="79.16"/>
    <s v="19.0740973,82.008014"/>
    <n v="16223"/>
    <n v="9289"/>
    <n v="6934"/>
  </r>
  <r>
    <x v="224"/>
    <n v="8"/>
    <x v="8"/>
    <n v="12"/>
    <n v="3073350"/>
    <n v="1619280"/>
    <n v="1454070"/>
    <n v="378788"/>
    <n v="204320"/>
    <n v="174468"/>
    <n v="2272724"/>
    <n v="1282140"/>
    <n v="990584"/>
    <n v="898"/>
    <n v="854"/>
    <n v="84.34"/>
    <n v="90.61"/>
    <n v="77.41"/>
    <s v="26.9124336,75.7872709"/>
    <n v="533148"/>
    <n v="319107"/>
    <n v="214041"/>
  </r>
  <r>
    <x v="225"/>
    <n v="3"/>
    <x v="0"/>
    <n v="3"/>
    <n v="862196"/>
    <n v="458015"/>
    <n v="404181"/>
    <n v="83669"/>
    <n v="44850"/>
    <n v="38819"/>
    <n v="665625"/>
    <n v="363500"/>
    <n v="302125"/>
    <n v="882"/>
    <n v="866"/>
    <n v="85.5"/>
    <n v="87.98"/>
    <n v="82.69"/>
    <s v="31.3260152,75.5761829"/>
    <n v="128924"/>
    <n v="63657"/>
    <n v="65267"/>
  </r>
  <r>
    <x v="226"/>
    <n v="27"/>
    <x v="1"/>
    <n v="3"/>
    <n v="460468"/>
    <n v="241228"/>
    <n v="219240"/>
    <n v="51544"/>
    <n v="28548"/>
    <n v="22996"/>
    <n v="363778"/>
    <n v="198426"/>
    <n v="165352"/>
    <n v="909"/>
    <n v="806"/>
    <n v="88.96"/>
    <n v="93.3"/>
    <n v="84.26"/>
    <s v="21.0076578,75.5626039"/>
    <n v="55315"/>
    <n v="33154"/>
    <n v="22161"/>
  </r>
  <r>
    <x v="227"/>
    <n v="27"/>
    <x v="1"/>
    <n v="18"/>
    <n v="285349"/>
    <n v="147714"/>
    <n v="137635"/>
    <n v="37695"/>
    <n v="19982"/>
    <n v="17713"/>
    <n v="209531"/>
    <n v="116300"/>
    <n v="93231"/>
    <n v="932"/>
    <n v="886"/>
    <n v="84.61"/>
    <n v="91.05"/>
    <n v="77.739999999999995"/>
    <s v="19.8296893,75.8800305"/>
    <n v="23959"/>
    <n v="15360"/>
    <n v="8599"/>
  </r>
  <r>
    <x v="228"/>
    <n v="19"/>
    <x v="15"/>
    <n v="2"/>
    <n v="107351"/>
    <n v="53749"/>
    <n v="53602"/>
    <n v="8075"/>
    <n v="4124"/>
    <n v="3951"/>
    <n v="90455"/>
    <n v="46484"/>
    <n v="43971"/>
    <n v="997"/>
    <n v="958"/>
    <n v="91.11"/>
    <n v="93.67"/>
    <n v="88.56"/>
    <s v="26.5434772,88.7205256"/>
    <n v="20252"/>
    <n v="11543"/>
    <n v="8709"/>
  </r>
  <r>
    <x v="229"/>
    <n v="10"/>
    <x v="14"/>
    <n v="24"/>
    <n v="105221"/>
    <n v="56231"/>
    <n v="48990"/>
    <n v="12298"/>
    <n v="6587"/>
    <n v="5711"/>
    <n v="81192"/>
    <n v="45961"/>
    <n v="35231"/>
    <n v="871"/>
    <n v="867"/>
    <n v="87.38"/>
    <n v="92.58"/>
    <n v="81.400000000000006"/>
    <s v="25.312717,86.4906091"/>
    <n v="10638"/>
    <n v="7165"/>
    <n v="3473"/>
  </r>
  <r>
    <x v="230"/>
    <n v="1"/>
    <x v="13"/>
    <n v="21"/>
    <n v="503690"/>
    <n v="265346"/>
    <n v="238344"/>
    <n v="42655"/>
    <n v="23317"/>
    <n v="19338"/>
    <n v="413366"/>
    <n v="225410"/>
    <n v="187956"/>
    <n v="898"/>
    <n v="829"/>
    <n v="89.66"/>
    <n v="93.13"/>
    <n v="85.82"/>
    <s v="32.7266016,74.8570259"/>
    <n v="121564"/>
    <n v="65587"/>
    <n v="55977"/>
  </r>
  <r>
    <x v="231"/>
    <n v="24"/>
    <x v="6"/>
    <n v="10"/>
    <n v="529308"/>
    <n v="276202"/>
    <n v="253106"/>
    <n v="51106"/>
    <n v="27452"/>
    <n v="23654"/>
    <n v="394919"/>
    <n v="216330"/>
    <n v="178589"/>
    <n v="916"/>
    <n v="862"/>
    <n v="82.58"/>
    <n v="86.97"/>
    <n v="77.83"/>
    <s v="22.4707019,70.05773"/>
    <n v="52049"/>
    <n v="29513"/>
    <n v="22536"/>
  </r>
  <r>
    <x v="232"/>
    <n v="20"/>
    <x v="3"/>
    <n v="12"/>
    <n v="629659"/>
    <n v="327912"/>
    <n v="301747"/>
    <n v="64098"/>
    <n v="33972"/>
    <n v="30126"/>
    <n v="494893"/>
    <n v="270876"/>
    <n v="224017"/>
    <n v="920"/>
    <n v="887"/>
    <n v="87.5"/>
    <n v="92.15"/>
    <n v="82.47"/>
    <s v="22.8045665,86.2028754"/>
    <n v="110962"/>
    <n v="64276"/>
    <n v="46686"/>
  </r>
  <r>
    <x v="233"/>
    <n v="19"/>
    <x v="15"/>
    <n v="9"/>
    <n v="144971"/>
    <n v="75574"/>
    <n v="69397"/>
    <n v="17556"/>
    <n v="9017"/>
    <n v="8539"/>
    <n v="93152"/>
    <n v="54399"/>
    <n v="38753"/>
    <n v="918"/>
    <n v="947"/>
    <n v="73.11"/>
    <n v="81.73"/>
    <n v="63.68"/>
    <s v="23.7060688,87.0774107"/>
    <n v="5436"/>
    <n v="3961"/>
    <n v="1475"/>
  </r>
  <r>
    <x v="234"/>
    <n v="9"/>
    <x v="5"/>
    <n v="63"/>
    <n v="168128"/>
    <n v="88704"/>
    <n v="79424"/>
    <n v="18033"/>
    <n v="9449"/>
    <n v="8584"/>
    <n v="123245"/>
    <n v="68005"/>
    <n v="55240"/>
    <n v="895"/>
    <n v="908"/>
    <n v="82.11"/>
    <n v="85.81"/>
    <n v="77.98"/>
    <s v="25.7490034,82.6987002"/>
    <n v="24871"/>
    <n v="14851"/>
    <n v="10020"/>
  </r>
  <r>
    <x v="235"/>
    <n v="10"/>
    <x v="14"/>
    <n v="37"/>
    <n v="102456"/>
    <n v="54868"/>
    <n v="47588"/>
    <n v="14516"/>
    <n v="7706"/>
    <n v="6810"/>
    <n v="70052"/>
    <n v="39889"/>
    <n v="30163"/>
    <n v="867"/>
    <n v="884"/>
    <n v="79.66"/>
    <n v="84.58"/>
    <n v="73.97"/>
    <s v="25.1515827,84.981754"/>
    <n v="8901"/>
    <n v="6620"/>
    <n v="2281"/>
  </r>
  <r>
    <x v="236"/>
    <n v="24"/>
    <x v="6"/>
    <n v="9"/>
    <n v="118550"/>
    <n v="62331"/>
    <n v="56219"/>
    <n v="12295"/>
    <n v="6684"/>
    <n v="5611"/>
    <n v="89110"/>
    <n v="49677"/>
    <n v="39433"/>
    <n v="902"/>
    <n v="839"/>
    <n v="83.86"/>
    <n v="89.27"/>
    <n v="77.92"/>
    <s v="21.7615246,70.6276279"/>
    <n v="8846"/>
    <n v="4677"/>
    <n v="4169"/>
  </r>
  <r>
    <x v="237"/>
    <n v="9"/>
    <x v="5"/>
    <n v="35"/>
    <n v="507293"/>
    <n v="268101"/>
    <n v="239192"/>
    <n v="51762"/>
    <n v="27715"/>
    <n v="24047"/>
    <n v="381771"/>
    <n v="214375"/>
    <n v="167396"/>
    <n v="892"/>
    <n v="868"/>
    <n v="83.81"/>
    <n v="89.18"/>
    <n v="77.81"/>
    <s v="25.4484257,78.5684594"/>
    <n v="78757"/>
    <n v="45368"/>
    <n v="33389"/>
  </r>
  <r>
    <x v="238"/>
    <n v="8"/>
    <x v="8"/>
    <n v="5"/>
    <n v="118966"/>
    <n v="61906"/>
    <n v="57060"/>
    <n v="16563"/>
    <n v="8887"/>
    <n v="7676"/>
    <n v="76183"/>
    <n v="44962"/>
    <n v="31221"/>
    <n v="922"/>
    <n v="864"/>
    <n v="74.400000000000006"/>
    <n v="84.8"/>
    <n v="63.22"/>
    <s v="28.1288747,75.3995089"/>
    <n v="10403"/>
    <n v="6482"/>
    <n v="3921"/>
  </r>
  <r>
    <x v="239"/>
    <n v="6"/>
    <x v="11"/>
    <n v="9"/>
    <n v="166225"/>
    <n v="88561"/>
    <n v="77664"/>
    <n v="18825"/>
    <n v="10280"/>
    <n v="8545"/>
    <n v="123267"/>
    <n v="71129"/>
    <n v="52138"/>
    <n v="877"/>
    <n v="831"/>
    <n v="83.63"/>
    <n v="90.86"/>
    <n v="75.430000000000007"/>
    <s v="29.3211153,76.3058328"/>
    <n v="21508"/>
    <n v="12601"/>
    <n v="8907"/>
  </r>
  <r>
    <x v="240"/>
    <n v="8"/>
    <x v="8"/>
    <n v="15"/>
    <n v="1033918"/>
    <n v="544057"/>
    <n v="489861"/>
    <n v="126543"/>
    <n v="66662"/>
    <n v="59881"/>
    <n v="740011"/>
    <n v="422120"/>
    <n v="317891"/>
    <n v="900"/>
    <n v="898"/>
    <n v="81.56"/>
    <n v="88.42"/>
    <n v="73.930000000000007"/>
    <s v="26.2389469,73.0243094"/>
    <n v="140922"/>
    <n v="84420"/>
    <n v="56502"/>
  </r>
  <r>
    <x v="241"/>
    <n v="24"/>
    <x v="6"/>
    <n v="12"/>
    <n v="320250"/>
    <n v="164091"/>
    <n v="156159"/>
    <n v="27375"/>
    <n v="14651"/>
    <n v="12724"/>
    <n v="259563"/>
    <n v="139317"/>
    <n v="120246"/>
    <n v="952"/>
    <n v="868"/>
    <n v="88.63"/>
    <n v="93.23"/>
    <n v="83.83"/>
    <s v="21.522184,70.4578768"/>
    <n v="36910"/>
    <n v="20964"/>
    <n v="15946"/>
  </r>
  <r>
    <x v="242"/>
    <n v="28"/>
    <x v="2"/>
    <n v="20"/>
    <n v="341823"/>
    <n v="171797"/>
    <n v="170026"/>
    <n v="36299"/>
    <n v="18876"/>
    <n v="17423"/>
    <n v="242540"/>
    <n v="131847"/>
    <n v="110693"/>
    <n v="990"/>
    <n v="923"/>
    <n v="79.38"/>
    <n v="86.22"/>
    <n v="72.540000000000006"/>
    <s v="14.4673541,78.8241339"/>
    <n v="41997"/>
    <n v="27337"/>
    <n v="14660"/>
  </r>
  <r>
    <x v="243"/>
    <n v="6"/>
    <x v="11"/>
    <n v="5"/>
    <n v="144633"/>
    <n v="76657"/>
    <n v="67976"/>
    <n v="16690"/>
    <n v="9156"/>
    <n v="7534"/>
    <n v="103329"/>
    <n v="59162"/>
    <n v="44167"/>
    <n v="887"/>
    <n v="823"/>
    <n v="80.760000000000005"/>
    <n v="87.65"/>
    <n v="73.069999999999993"/>
    <s v="29.7856734,76.3984537"/>
    <n v="18095"/>
    <n v="10125"/>
    <n v="7970"/>
  </r>
  <r>
    <x v="244"/>
    <n v="28"/>
    <x v="2"/>
    <n v="14"/>
    <n v="312255"/>
    <n v="152596"/>
    <n v="159659"/>
    <n v="27181"/>
    <n v="13777"/>
    <n v="13404"/>
    <n v="231559"/>
    <n v="117829"/>
    <n v="113730"/>
    <n v="1046"/>
    <n v="973"/>
    <n v="81.23"/>
    <n v="84.88"/>
    <n v="77.760000000000005"/>
    <s v="16.9890648,82.2474648"/>
    <n v="47823"/>
    <n v="29439"/>
    <n v="18384"/>
  </r>
  <r>
    <x v="245"/>
    <n v="24"/>
    <x v="6"/>
    <n v="6"/>
    <n v="112126"/>
    <n v="59380"/>
    <n v="52746"/>
    <n v="12035"/>
    <n v="6572"/>
    <n v="5463"/>
    <n v="88768"/>
    <n v="49439"/>
    <n v="39329"/>
    <n v="888"/>
    <n v="831"/>
    <n v="88.69"/>
    <n v="93.62"/>
    <n v="83.18"/>
    <s v="23.2463895,72.5086513"/>
    <n v="14208"/>
    <n v="8671"/>
    <n v="5537"/>
  </r>
  <r>
    <x v="246"/>
    <n v="19"/>
    <x v="15"/>
    <n v="10"/>
    <n v="100620"/>
    <n v="50867"/>
    <n v="49753"/>
    <n v="7604"/>
    <n v="3890"/>
    <n v="3714"/>
    <n v="82553"/>
    <n v="43591"/>
    <n v="38962"/>
    <n v="978"/>
    <n v="955"/>
    <n v="88.75"/>
    <n v="92.79"/>
    <n v="84.63"/>
    <s v="22.9750855,88.4345078"/>
    <n v="17457"/>
    <n v="9775"/>
    <n v="7682"/>
  </r>
  <r>
    <x v="247"/>
    <n v="19"/>
    <x v="15"/>
    <n v="11"/>
    <n v="336579"/>
    <n v="174840"/>
    <n v="161739"/>
    <n v="23863"/>
    <n v="12324"/>
    <n v="11539"/>
    <n v="275870"/>
    <n v="147547"/>
    <n v="128323"/>
    <n v="925"/>
    <n v="936"/>
    <n v="88.22"/>
    <n v="90.79"/>
    <n v="85.43"/>
    <s v="22.6846668,88.3706491"/>
    <n v="50367"/>
    <n v="29437"/>
    <n v="20930"/>
  </r>
  <r>
    <x v="248"/>
    <n v="33"/>
    <x v="9"/>
    <n v="3"/>
    <n v="164265"/>
    <n v="81990"/>
    <n v="82275"/>
    <n v="14464"/>
    <n v="7331"/>
    <n v="7133"/>
    <n v="132348"/>
    <n v="69538"/>
    <n v="62810"/>
    <n v="1003"/>
    <n v="973"/>
    <n v="88.35"/>
    <n v="93.14"/>
    <n v="83.59"/>
    <s v="12.8341735,79.7036402"/>
    <n v="18625"/>
    <n v="10805"/>
    <n v="7820"/>
  </r>
  <r>
    <x v="249"/>
    <n v="19"/>
    <x v="15"/>
    <n v="11"/>
    <n v="122181"/>
    <n v="61770"/>
    <n v="60411"/>
    <n v="8532"/>
    <n v="4406"/>
    <n v="4126"/>
    <n v="103194"/>
    <n v="54213"/>
    <n v="48981"/>
    <n v="978"/>
    <n v="936"/>
    <n v="90.8"/>
    <n v="94.51"/>
    <n v="87.02"/>
    <s v="22.944101,88.4335019"/>
    <n v="13808"/>
    <n v="8265"/>
    <n v="5543"/>
  </r>
  <r>
    <x v="250"/>
    <n v="9"/>
    <x v="5"/>
    <n v="33"/>
    <n v="2767031"/>
    <n v="1502370"/>
    <n v="1264661"/>
    <n v="251127"/>
    <n v="135498"/>
    <n v="115629"/>
    <n v="2116973"/>
    <n v="1172323"/>
    <n v="944650"/>
    <n v="842"/>
    <n v="853"/>
    <n v="84.14"/>
    <n v="85.77"/>
    <n v="82.21"/>
    <s v="26.449923,80.3318736"/>
    <n v="459611"/>
    <n v="250241"/>
    <n v="209370"/>
  </r>
  <r>
    <x v="251"/>
    <n v="9"/>
    <x v="5"/>
    <n v="33"/>
    <n v="108035"/>
    <n v="58505"/>
    <n v="49530"/>
    <n v="10750"/>
    <n v="5617"/>
    <n v="5133"/>
    <n v="77484"/>
    <n v="44086"/>
    <n v="33398"/>
    <n v="847"/>
    <n v="914"/>
    <n v="79.650000000000006"/>
    <n v="83.36"/>
    <n v="75.23"/>
    <s v="26.449923,80.3318736"/>
    <n v="12635"/>
    <n v="6841"/>
    <n v="5794"/>
  </r>
  <r>
    <x v="252"/>
    <n v="33"/>
    <x v="9"/>
    <n v="21"/>
    <n v="106793"/>
    <n v="53425"/>
    <n v="53368"/>
    <n v="9940"/>
    <n v="5045"/>
    <n v="4895"/>
    <n v="88380"/>
    <n v="46114"/>
    <n v="42266"/>
    <n v="999"/>
    <n v="970"/>
    <n v="91.25"/>
    <n v="95.32"/>
    <n v="87.19"/>
    <s v="10.0731315,78.7801544"/>
    <n v="11778"/>
    <n v="6464"/>
    <n v="5314"/>
  </r>
  <r>
    <x v="253"/>
    <n v="7"/>
    <x v="19"/>
    <n v="3"/>
    <n v="224666"/>
    <n v="120284"/>
    <n v="104382"/>
    <n v="30985"/>
    <n v="16871"/>
    <n v="14114"/>
    <n v="163801"/>
    <n v="94870"/>
    <n v="68931"/>
    <n v="868"/>
    <n v="837"/>
    <n v="84.57"/>
    <n v="91.74"/>
    <n v="76.36"/>
    <s v="28.7283102,77.276926"/>
    <n v="14478"/>
    <n v="9446"/>
    <n v="5032"/>
  </r>
  <r>
    <x v="254"/>
    <n v="28"/>
    <x v="2"/>
    <n v="3"/>
    <n v="260899"/>
    <n v="131769"/>
    <n v="129130"/>
    <n v="25035"/>
    <n v="12831"/>
    <n v="12204"/>
    <n v="204614"/>
    <n v="110146"/>
    <n v="94468"/>
    <n v="980"/>
    <n v="951"/>
    <n v="86.75"/>
    <n v="92.61"/>
    <n v="80.790000000000006"/>
    <s v="18.4385553,79.1288412"/>
    <n v="52034"/>
    <n v="33192"/>
    <n v="18842"/>
  </r>
  <r>
    <x v="255"/>
    <n v="6"/>
    <x v="11"/>
    <n v="6"/>
    <n v="286974"/>
    <n v="151668"/>
    <n v="135306"/>
    <n v="31291"/>
    <n v="17319"/>
    <n v="13972"/>
    <n v="220711"/>
    <n v="121652"/>
    <n v="99059"/>
    <n v="892"/>
    <n v="807"/>
    <n v="86.32"/>
    <n v="90.55"/>
    <n v="81.64"/>
    <s v="29.6856929,76.9904825"/>
    <n v="52911"/>
    <n v="27708"/>
    <n v="25203"/>
  </r>
  <r>
    <x v="256"/>
    <n v="9"/>
    <x v="5"/>
    <n v="71"/>
    <n v="101241"/>
    <n v="53507"/>
    <n v="47734"/>
    <n v="13043"/>
    <n v="7139"/>
    <n v="5904"/>
    <n v="69289"/>
    <n v="38933"/>
    <n v="30356"/>
    <n v="892"/>
    <n v="827"/>
    <n v="78.56"/>
    <n v="83.97"/>
    <n v="72.569999999999993"/>
    <s v="27.8129344,78.649785"/>
    <n v="13306"/>
    <n v="7833"/>
    <n v="5473"/>
  </r>
  <r>
    <x v="257"/>
    <n v="5"/>
    <x v="21"/>
    <n v="12"/>
    <n v="121610"/>
    <n v="63625"/>
    <n v="57985"/>
    <n v="14381"/>
    <n v="7792"/>
    <n v="6589"/>
    <n v="89433"/>
    <n v="49030"/>
    <n v="40403"/>
    <n v="911"/>
    <n v="846"/>
    <n v="83.4"/>
    <n v="87.82"/>
    <n v="78.61"/>
    <s v="29.2104232,78.9618845"/>
    <n v="20036"/>
    <n v="10750"/>
    <n v="9286"/>
  </r>
  <r>
    <x v="258"/>
    <n v="10"/>
    <x v="14"/>
    <n v="10"/>
    <n v="225982"/>
    <n v="119142"/>
    <n v="106840"/>
    <n v="31036"/>
    <n v="16054"/>
    <n v="14982"/>
    <n v="155706"/>
    <n v="87581"/>
    <n v="68125"/>
    <n v="897"/>
    <n v="933"/>
    <n v="79.87"/>
    <n v="84.96"/>
    <n v="74.16"/>
    <s v="25.552048,87.5718609"/>
    <n v="24259"/>
    <n v="17105"/>
    <n v="7154"/>
  </r>
  <r>
    <x v="259"/>
    <n v="28"/>
    <x v="2"/>
    <n v="10"/>
    <n v="184252"/>
    <n v="91019"/>
    <n v="93233"/>
    <n v="17131"/>
    <n v="8876"/>
    <n v="8255"/>
    <n v="136532"/>
    <n v="71580"/>
    <n v="64952"/>
    <n v="1024"/>
    <n v="930"/>
    <n v="81.7"/>
    <n v="87.14"/>
    <n v="76.430000000000007"/>
    <s v="17.2472528,80.1514447"/>
    <n v="29400"/>
    <n v="18405"/>
    <n v="10995"/>
  </r>
  <r>
    <x v="260"/>
    <n v="23"/>
    <x v="18"/>
    <n v="49"/>
    <n v="200681"/>
    <n v="102873"/>
    <n v="97808"/>
    <n v="24079"/>
    <n v="12659"/>
    <n v="11420"/>
    <n v="153609"/>
    <n v="82575"/>
    <n v="71034"/>
    <n v="951"/>
    <n v="902"/>
    <n v="86.98"/>
    <n v="91.53"/>
    <n v="82.23"/>
    <s v="21.8257334,76.352571"/>
    <n v="24431"/>
    <n v="13708"/>
    <n v="10723"/>
  </r>
  <r>
    <x v="261"/>
    <n v="3"/>
    <x v="0"/>
    <n v="7"/>
    <n v="128130"/>
    <n v="67811"/>
    <n v="60319"/>
    <n v="13218"/>
    <n v="7232"/>
    <n v="5986"/>
    <n v="97022"/>
    <n v="53108"/>
    <n v="43914"/>
    <n v="890"/>
    <n v="828"/>
    <n v="84.43"/>
    <n v="87.67"/>
    <n v="80.819999999999993"/>
    <s v="30.697852,76.2112286"/>
    <n v="16767"/>
    <n v="8279"/>
    <n v="8488"/>
  </r>
  <r>
    <x v="262"/>
    <n v="19"/>
    <x v="15"/>
    <n v="18"/>
    <n v="206923"/>
    <n v="106735"/>
    <n v="100188"/>
    <n v="17731"/>
    <n v="9084"/>
    <n v="8647"/>
    <n v="163915"/>
    <n v="89075"/>
    <n v="74840"/>
    <n v="939"/>
    <n v="952"/>
    <n v="86.64"/>
    <n v="91.22"/>
    <n v="81.760000000000005"/>
    <s v="22.34601,87.2319753"/>
    <n v="24881"/>
    <n v="14511"/>
    <n v="10370"/>
  </r>
  <r>
    <x v="263"/>
    <n v="19"/>
    <x v="15"/>
    <n v="11"/>
    <n v="111130"/>
    <n v="56792"/>
    <n v="54338"/>
    <n v="6579"/>
    <n v="3406"/>
    <n v="3173"/>
    <n v="99848"/>
    <n v="51668"/>
    <n v="48180"/>
    <n v="957"/>
    <n v="932"/>
    <n v="95.5"/>
    <n v="96.78"/>
    <n v="94.17"/>
    <s v="22.7002943,88.3753455"/>
    <n v="21522"/>
    <n v="12228"/>
    <n v="9294"/>
  </r>
  <r>
    <x v="264"/>
    <n v="23"/>
    <x v="18"/>
    <n v="23"/>
    <n v="106452"/>
    <n v="54684"/>
    <n v="51768"/>
    <n v="13378"/>
    <n v="7020"/>
    <n v="6358"/>
    <n v="77216"/>
    <n v="42390"/>
    <n v="34826"/>
    <n v="947"/>
    <n v="906"/>
    <n v="82.96"/>
    <n v="88.94"/>
    <n v="76.69"/>
    <s v="21.90287,75.8069082"/>
    <n v="12584"/>
    <n v="7745"/>
    <n v="4839"/>
  </r>
  <r>
    <x v="265"/>
    <n v="9"/>
    <x v="5"/>
    <n v="9"/>
    <n v="189410"/>
    <n v="102669"/>
    <n v="86741"/>
    <n v="26599"/>
    <n v="14350"/>
    <n v="12249"/>
    <n v="140013"/>
    <n v="82194"/>
    <n v="57819"/>
    <n v="845"/>
    <n v="854"/>
    <n v="86"/>
    <n v="93.06"/>
    <n v="77.62"/>
    <s v="28.753915,77.3999054"/>
    <n v="10482"/>
    <n v="7313"/>
    <n v="3169"/>
  </r>
  <r>
    <x v="266"/>
    <n v="9"/>
    <x v="5"/>
    <n v="11"/>
    <n v="111089"/>
    <n v="58577"/>
    <n v="52512"/>
    <n v="15510"/>
    <n v="8502"/>
    <n v="7008"/>
    <n v="64643"/>
    <n v="37048"/>
    <n v="27595"/>
    <n v="896"/>
    <n v="824"/>
    <n v="67.63"/>
    <n v="73.989999999999995"/>
    <n v="60.64"/>
    <s v="28.2513538,77.8538797"/>
    <n v="10529"/>
    <n v="5967"/>
    <n v="4562"/>
  </r>
  <r>
    <x v="267"/>
    <n v="7"/>
    <x v="19"/>
    <n v="1"/>
    <n v="282598"/>
    <n v="152135"/>
    <n v="130463"/>
    <n v="40720"/>
    <n v="21149"/>
    <n v="19571"/>
    <n v="191624"/>
    <n v="113079"/>
    <n v="78545"/>
    <n v="858"/>
    <n v="925"/>
    <n v="79.22"/>
    <n v="86.33"/>
    <n v="70.83"/>
    <s v="28.6967948,77.0643614"/>
    <n v="10621"/>
    <n v="7340"/>
    <n v="3281"/>
  </r>
  <r>
    <x v="268"/>
    <n v="10"/>
    <x v="14"/>
    <n v="8"/>
    <n v="107076"/>
    <n v="55688"/>
    <n v="51388"/>
    <n v="17017"/>
    <n v="8743"/>
    <n v="8274"/>
    <n v="67286"/>
    <n v="37482"/>
    <n v="29804"/>
    <n v="923"/>
    <n v="946"/>
    <n v="74.709999999999994"/>
    <n v="79.84"/>
    <n v="69.13"/>
    <s v="26.0917422,87.9383822"/>
    <n v="7847"/>
    <n v="5536"/>
    <n v="2311"/>
  </r>
  <r>
    <x v="269"/>
    <n v="8"/>
    <x v="8"/>
    <n v="21"/>
    <n v="155019"/>
    <n v="80343"/>
    <n v="74676"/>
    <n v="21765"/>
    <n v="11602"/>
    <n v="10163"/>
    <n v="106809"/>
    <n v="61313"/>
    <n v="45496"/>
    <n v="929"/>
    <n v="876"/>
    <n v="80.150000000000006"/>
    <n v="89.19"/>
    <n v="70.52"/>
    <s v="26.5870344,74.856397"/>
    <n v="13054"/>
    <n v="8153"/>
    <n v="4901"/>
  </r>
  <r>
    <x v="270"/>
    <n v="32"/>
    <x v="10"/>
    <n v="8"/>
    <n v="601574"/>
    <n v="296668"/>
    <n v="304906"/>
    <n v="52466"/>
    <n v="26863"/>
    <n v="25603"/>
    <n v="535318"/>
    <n v="265256"/>
    <n v="270062"/>
    <n v="1028"/>
    <n v="953"/>
    <n v="97.49"/>
    <n v="98.31"/>
    <n v="96.69"/>
    <s v="9.9312328,76.2673041"/>
    <n v="115773"/>
    <n v="54538"/>
    <n v="61235"/>
  </r>
  <r>
    <x v="271"/>
    <n v="29"/>
    <x v="16"/>
    <n v="27"/>
    <n v="138553"/>
    <n v="70064"/>
    <n v="68489"/>
    <n v="15993"/>
    <n v="8055"/>
    <n v="7938"/>
    <n v="102978"/>
    <n v="54121"/>
    <n v="48857"/>
    <n v="978"/>
    <n v="985"/>
    <n v="84.02"/>
    <n v="87.28"/>
    <n v="80.69"/>
    <s v="13.1357446,78.1325611"/>
    <n v="11508"/>
    <n v="7007"/>
    <n v="4501"/>
  </r>
  <r>
    <x v="272"/>
    <n v="27"/>
    <x v="1"/>
    <n v="34"/>
    <n v="549283"/>
    <n v="280820"/>
    <n v="268463"/>
    <n v="49914"/>
    <n v="27245"/>
    <n v="22669"/>
    <n v="459999"/>
    <n v="244256"/>
    <n v="215743"/>
    <n v="956"/>
    <n v="832"/>
    <n v="92.12"/>
    <n v="96.32"/>
    <n v="87.77"/>
    <s v="16.7049873,74.2432527"/>
    <n v="92443"/>
    <n v="52599"/>
    <n v="39844"/>
  </r>
  <r>
    <x v="273"/>
    <n v="19"/>
    <x v="15"/>
    <n v="16"/>
    <n v="4486679"/>
    <n v="2362662"/>
    <n v="2124017"/>
    <n v="300052"/>
    <n v="155475"/>
    <n v="144577"/>
    <n v="3648210"/>
    <n v="1966122"/>
    <n v="1682088"/>
    <n v="899"/>
    <n v="930"/>
    <n v="87.14"/>
    <n v="89.08"/>
    <n v="84.98"/>
    <s v="22.572646,88.363895"/>
    <n v="818476"/>
    <n v="461615"/>
    <n v="356861"/>
  </r>
  <r>
    <x v="274"/>
    <n v="32"/>
    <x v="10"/>
    <n v="13"/>
    <n v="349033"/>
    <n v="168076"/>
    <n v="180957"/>
    <n v="31304"/>
    <n v="16018"/>
    <n v="15286"/>
    <n v="292641"/>
    <n v="142714"/>
    <n v="149927"/>
    <n v="1077"/>
    <n v="954"/>
    <n v="92.1"/>
    <n v="93.85"/>
    <n v="90.5"/>
    <s v="8.8932118,76.6141396"/>
    <n v="39521"/>
    <n v="17708"/>
    <n v="21813"/>
  </r>
  <r>
    <x v="275"/>
    <n v="22"/>
    <x v="12"/>
    <n v="5"/>
    <n v="363210"/>
    <n v="188514"/>
    <n v="174696"/>
    <n v="45354"/>
    <n v="23426"/>
    <n v="21928"/>
    <n v="267900"/>
    <n v="151701"/>
    <n v="116199"/>
    <n v="927"/>
    <n v="936"/>
    <n v="84.28"/>
    <n v="91.89"/>
    <n v="76.06"/>
    <s v="22.3594501,82.7500595"/>
    <n v="38726"/>
    <n v="23427"/>
    <n v="15299"/>
  </r>
  <r>
    <x v="276"/>
    <n v="8"/>
    <x v="8"/>
    <n v="29"/>
    <n v="1001365"/>
    <n v="529795"/>
    <n v="471570"/>
    <n v="118139"/>
    <n v="62958"/>
    <n v="55181"/>
    <n v="738795"/>
    <n v="422767"/>
    <n v="316028"/>
    <n v="890"/>
    <n v="876"/>
    <n v="83.65"/>
    <n v="90.56"/>
    <n v="75.900000000000006"/>
    <s v="25.2138156,75.8647527"/>
    <n v="128652"/>
    <n v="73452"/>
    <n v="55200"/>
  </r>
  <r>
    <x v="277"/>
    <n v="32"/>
    <x v="10"/>
    <n v="4"/>
    <n v="432097"/>
    <n v="206494"/>
    <n v="225603"/>
    <n v="41574"/>
    <n v="21208"/>
    <n v="20366"/>
    <n v="378033"/>
    <n v="181451"/>
    <n v="196582"/>
    <n v="1093"/>
    <n v="960"/>
    <n v="96.8"/>
    <n v="97.93"/>
    <n v="95.78"/>
    <s v="11.2587531,75.78041"/>
    <n v="61225"/>
    <n v="27701"/>
    <n v="33524"/>
  </r>
  <r>
    <x v="278"/>
    <n v="19"/>
    <x v="15"/>
    <n v="10"/>
    <n v="152203"/>
    <n v="76700"/>
    <n v="75503"/>
    <n v="10794"/>
    <n v="5624"/>
    <n v="5170"/>
    <n v="128574"/>
    <n v="66262"/>
    <n v="62312"/>
    <n v="984"/>
    <n v="919"/>
    <n v="90.92"/>
    <n v="93.23"/>
    <n v="88.6"/>
    <s v="23.4008744,88.5013962"/>
    <n v="21326"/>
    <n v="12541"/>
    <n v="8785"/>
  </r>
  <r>
    <x v="279"/>
    <n v="19"/>
    <x v="15"/>
    <n v="9"/>
    <n v="313977"/>
    <n v="163819"/>
    <n v="150158"/>
    <n v="33375"/>
    <n v="17321"/>
    <n v="16054"/>
    <n v="214889"/>
    <n v="123380"/>
    <n v="91509"/>
    <n v="917"/>
    <n v="927"/>
    <n v="76.58"/>
    <n v="84.22"/>
    <n v="68.239999999999995"/>
    <s v="23.7370306,86.8370937"/>
    <n v="19371"/>
    <n v="12890"/>
    <n v="6481"/>
  </r>
  <r>
    <x v="280"/>
    <n v="33"/>
    <x v="9"/>
    <n v="19"/>
    <n v="140113"/>
    <n v="69350"/>
    <n v="70763"/>
    <n v="11972"/>
    <n v="6032"/>
    <n v="5940"/>
    <n v="117500"/>
    <n v="60262"/>
    <n v="57238"/>
    <n v="1020"/>
    <n v="985"/>
    <n v="91.7"/>
    <n v="95.17"/>
    <n v="88.3"/>
    <s v="10.9616945,79.3881132"/>
    <n v="16862"/>
    <n v="9458"/>
    <n v="7404"/>
  </r>
  <r>
    <x v="281"/>
    <n v="33"/>
    <x v="9"/>
    <n v="31"/>
    <n v="125800"/>
    <n v="63033"/>
    <n v="62767"/>
    <n v="12092"/>
    <n v="6111"/>
    <n v="5981"/>
    <n v="102816"/>
    <n v="53578"/>
    <n v="49238"/>
    <n v="996"/>
    <n v="979"/>
    <n v="90.42"/>
    <n v="94.13"/>
    <n v="86.71"/>
    <s v="11.5707716,77.6966143"/>
    <n v="13160"/>
    <n v="6926"/>
    <n v="6234"/>
  </r>
  <r>
    <x v="282"/>
    <n v="28"/>
    <x v="2"/>
    <n v="21"/>
    <n v="424920"/>
    <n v="211875"/>
    <n v="213045"/>
    <n v="44264"/>
    <n v="22875"/>
    <n v="21389"/>
    <n v="297490"/>
    <n v="158744"/>
    <n v="138746"/>
    <n v="1006"/>
    <n v="935"/>
    <n v="78.150000000000006"/>
    <n v="83.99"/>
    <n v="72.39"/>
    <s v="15.8281257,78.0372792"/>
    <n v="60589"/>
    <n v="37618"/>
    <n v="22971"/>
  </r>
  <r>
    <x v="283"/>
    <n v="9"/>
    <x v="5"/>
    <n v="22"/>
    <n v="152010"/>
    <n v="81050"/>
    <n v="70960"/>
    <n v="16307"/>
    <n v="8712"/>
    <n v="7595"/>
    <n v="114526"/>
    <n v="63317"/>
    <n v="51209"/>
    <n v="876"/>
    <n v="872"/>
    <n v="84.39"/>
    <n v="87.53"/>
    <n v="80.819999999999993"/>
    <s v="27.9490794,80.7824012"/>
    <n v="25967"/>
    <n v="15036"/>
    <n v="10931"/>
  </r>
  <r>
    <x v="284"/>
    <n v="9"/>
    <x v="5"/>
    <n v="36"/>
    <n v="133041"/>
    <n v="69548"/>
    <n v="63493"/>
    <n v="16193"/>
    <n v="8413"/>
    <n v="7780"/>
    <n v="98108"/>
    <n v="55330"/>
    <n v="42778"/>
    <n v="913"/>
    <n v="925"/>
    <n v="83.96"/>
    <n v="90.5"/>
    <n v="76.78"/>
    <s v="24.6878597,78.4120206"/>
    <n v="17013"/>
    <n v="10255"/>
    <n v="6758"/>
  </r>
  <r>
    <x v="285"/>
    <n v="27"/>
    <x v="1"/>
    <n v="28"/>
    <n v="382754"/>
    <n v="198151"/>
    <n v="184603"/>
    <n v="45822"/>
    <n v="24773"/>
    <n v="21049"/>
    <n v="291226"/>
    <n v="160070"/>
    <n v="131156"/>
    <n v="932"/>
    <n v="850"/>
    <n v="86.43"/>
    <n v="92.32"/>
    <n v="80.19"/>
    <s v="18.4087934,76.5603828"/>
    <n v="42355"/>
    <n v="27669"/>
    <n v="14686"/>
  </r>
  <r>
    <x v="286"/>
    <n v="9"/>
    <x v="5"/>
    <n v="9"/>
    <n v="512296"/>
    <n v="273859"/>
    <n v="238437"/>
    <n v="76231"/>
    <n v="40450"/>
    <n v="35781"/>
    <n v="328096"/>
    <n v="194048"/>
    <n v="134048"/>
    <n v="871"/>
    <n v="885"/>
    <n v="75.239999999999995"/>
    <n v="83.14"/>
    <n v="66.150000000000006"/>
    <s v="28.7316438,77.3008506"/>
    <n v="15572"/>
    <n v="10092"/>
    <n v="5480"/>
  </r>
  <r>
    <x v="287"/>
    <n v="9"/>
    <x v="5"/>
    <n v="26"/>
    <n v="2815601"/>
    <n v="1470133"/>
    <n v="1345468"/>
    <n v="280817"/>
    <n v="147690"/>
    <n v="133127"/>
    <n v="2147564"/>
    <n v="1161250"/>
    <n v="986314"/>
    <n v="915"/>
    <n v="901"/>
    <n v="84.72"/>
    <n v="87.81"/>
    <n v="81.36"/>
    <s v="26.8466937,80.946166"/>
    <n v="596990"/>
    <n v="326431"/>
    <n v="270559"/>
  </r>
  <r>
    <x v="288"/>
    <n v="3"/>
    <x v="0"/>
    <n v="7"/>
    <n v="1613878"/>
    <n v="874773"/>
    <n v="739105"/>
    <n v="173021"/>
    <n v="92492"/>
    <n v="80529"/>
    <n v="1230218"/>
    <n v="691161"/>
    <n v="539057"/>
    <n v="845"/>
    <n v="871"/>
    <n v="85.38"/>
    <n v="88.35"/>
    <n v="81.849999999999994"/>
    <s v="30.900965,75.8572758"/>
    <n v="211267"/>
    <n v="104104"/>
    <n v="107163"/>
  </r>
  <r>
    <x v="289"/>
    <n v="28"/>
    <x v="2"/>
    <n v="16"/>
    <n v="170008"/>
    <n v="83561"/>
    <n v="86447"/>
    <n v="13778"/>
    <n v="7076"/>
    <n v="6702"/>
    <n v="130173"/>
    <n v="66337"/>
    <n v="63836"/>
    <n v="1035"/>
    <n v="947"/>
    <n v="83.32"/>
    <n v="86.73"/>
    <n v="80.05"/>
    <s v="16.1905457,81.1361543"/>
    <n v="19872"/>
    <n v="11957"/>
    <n v="7915"/>
  </r>
  <r>
    <x v="290"/>
    <n v="28"/>
    <x v="2"/>
    <n v="23"/>
    <n v="135669"/>
    <n v="67432"/>
    <n v="68237"/>
    <n v="13448"/>
    <n v="6944"/>
    <n v="6504"/>
    <n v="99486"/>
    <n v="52994"/>
    <n v="46492"/>
    <n v="1012"/>
    <n v="937"/>
    <n v="81.400000000000006"/>
    <n v="87.61"/>
    <n v="75.31"/>
    <s v="13.5603491,78.5036065"/>
    <n v="16385"/>
    <n v="10050"/>
    <n v="6335"/>
  </r>
  <r>
    <x v="291"/>
    <n v="33"/>
    <x v="9"/>
    <n v="1"/>
    <n v="118525"/>
    <n v="59631"/>
    <n v="58894"/>
    <n v="11835"/>
    <n v="6049"/>
    <n v="5786"/>
    <n v="96308"/>
    <n v="50467"/>
    <n v="45841"/>
    <n v="988"/>
    <n v="957"/>
    <n v="90.27"/>
    <n v="94.19"/>
    <n v="86.32"/>
    <s v="13.147819,80.2309861"/>
    <n v="18525"/>
    <n v="10179"/>
    <n v="8346"/>
  </r>
  <r>
    <x v="292"/>
    <n v="19"/>
    <x v="15"/>
    <n v="11"/>
    <n v="198964"/>
    <n v="100611"/>
    <n v="98353"/>
    <n v="15248"/>
    <n v="7769"/>
    <n v="7479"/>
    <n v="165630"/>
    <n v="86682"/>
    <n v="78948"/>
    <n v="978"/>
    <n v="963"/>
    <n v="90.16"/>
    <n v="93.37"/>
    <n v="86.88"/>
    <s v="22.6925015,88.465448"/>
    <n v="27584"/>
    <n v="16352"/>
    <n v="11232"/>
  </r>
  <r>
    <x v="293"/>
    <n v="33"/>
    <x v="9"/>
    <n v="22"/>
    <n v="1016885"/>
    <n v="509313"/>
    <n v="507572"/>
    <n v="91497"/>
    <n v="46785"/>
    <n v="44712"/>
    <n v="845990"/>
    <n v="440419"/>
    <n v="405571"/>
    <n v="997"/>
    <n v="956"/>
    <n v="91.42"/>
    <n v="95.22"/>
    <n v="87.62"/>
    <s v="9.9252007,78.1197754"/>
    <n v="129719"/>
    <n v="73889"/>
    <n v="55830"/>
  </r>
  <r>
    <x v="294"/>
    <n v="28"/>
    <x v="2"/>
    <n v="7"/>
    <n v="157902"/>
    <n v="79423"/>
    <n v="78479"/>
    <n v="16791"/>
    <n v="8761"/>
    <n v="8030"/>
    <n v="119626"/>
    <n v="64187"/>
    <n v="55439"/>
    <n v="988"/>
    <n v="917"/>
    <n v="84.77"/>
    <n v="90.84"/>
    <n v="78.69"/>
    <s v="16.7375089,78.0081221"/>
    <n v="30286"/>
    <n v="18972"/>
    <n v="11314"/>
  </r>
  <r>
    <x v="295"/>
    <n v="24"/>
    <x v="6"/>
    <n v="4"/>
    <n v="184133"/>
    <n v="97212"/>
    <n v="86921"/>
    <n v="17337"/>
    <n v="9838"/>
    <n v="7499"/>
    <n v="151773"/>
    <n v="83642"/>
    <n v="68131"/>
    <n v="894"/>
    <n v="762"/>
    <n v="90.99"/>
    <n v="95.73"/>
    <n v="85.78"/>
    <s v="23.5879607,72.3693252"/>
    <n v="27191"/>
    <n v="16287"/>
    <n v="10904"/>
  </r>
  <r>
    <x v="296"/>
    <n v="19"/>
    <x v="15"/>
    <n v="17"/>
    <n v="449423"/>
    <n v="231044"/>
    <n v="218379"/>
    <n v="43469"/>
    <n v="22210"/>
    <n v="21259"/>
    <n v="335440"/>
    <n v="179762"/>
    <n v="155678"/>
    <n v="945"/>
    <n v="957"/>
    <n v="82.63"/>
    <n v="86.08"/>
    <n v="78.98"/>
    <s v="22.511976,88.2509941"/>
    <n v="33247"/>
    <n v="19939"/>
    <n v="13308"/>
  </r>
  <r>
    <x v="297"/>
    <n v="9"/>
    <x v="5"/>
    <n v="17"/>
    <n v="117327"/>
    <n v="61481"/>
    <n v="55846"/>
    <n v="14300"/>
    <n v="7735"/>
    <n v="6565"/>
    <n v="88548"/>
    <n v="48215"/>
    <n v="40333"/>
    <n v="908"/>
    <n v="849"/>
    <n v="85.95"/>
    <n v="89.71"/>
    <n v="81.84"/>
    <s v="27.2177405,79.1096901"/>
    <n v="18745"/>
    <n v="10865"/>
    <n v="7880"/>
  </r>
  <r>
    <x v="298"/>
    <n v="27"/>
    <x v="1"/>
    <n v="20"/>
    <n v="471006"/>
    <n v="239243"/>
    <n v="231763"/>
    <n v="74494"/>
    <n v="38387"/>
    <n v="36107"/>
    <n v="343611"/>
    <n v="181084"/>
    <n v="162527"/>
    <n v="969"/>
    <n v="941"/>
    <n v="86.66"/>
    <n v="90.16"/>
    <n v="83.07"/>
    <s v="20.5547497,74.5100291"/>
    <n v="22830"/>
    <n v="13345"/>
    <n v="9485"/>
  </r>
  <r>
    <x v="299"/>
    <n v="3"/>
    <x v="0"/>
    <n v="19"/>
    <n v="135330"/>
    <n v="71401"/>
    <n v="63929"/>
    <n v="16315"/>
    <n v="8365"/>
    <n v="7950"/>
    <n v="83606"/>
    <n v="47164"/>
    <n v="36442"/>
    <n v="895"/>
    <n v="950"/>
    <n v="70.25"/>
    <n v="74.819999999999993"/>
    <n v="65.099999999999994"/>
    <s v="30.5232076,75.8882508"/>
    <n v="9767"/>
    <n v="5227"/>
    <n v="4540"/>
  </r>
  <r>
    <x v="300"/>
    <n v="7"/>
    <x v="19"/>
    <n v="3"/>
    <n v="120345"/>
    <n v="64123"/>
    <n v="56222"/>
    <n v="16212"/>
    <n v="8547"/>
    <n v="7665"/>
    <n v="84053"/>
    <n v="48535"/>
    <n v="35518"/>
    <n v="877"/>
    <n v="897"/>
    <n v="80.72"/>
    <n v="87.33"/>
    <n v="73.150000000000006"/>
    <s v="28.7041396,77.313921"/>
    <n v="7274"/>
    <n v="4596"/>
    <n v="2678"/>
  </r>
  <r>
    <x v="301"/>
    <n v="23"/>
    <x v="18"/>
    <n v="16"/>
    <n v="141468"/>
    <n v="72370"/>
    <n v="69098"/>
    <n v="15721"/>
    <n v="8282"/>
    <n v="7439"/>
    <n v="109135"/>
    <n v="59436"/>
    <n v="49699"/>
    <n v="955"/>
    <n v="898"/>
    <n v="86.79"/>
    <n v="92.74"/>
    <n v="80.599999999999994"/>
    <s v="24.076836,75.0692952"/>
    <n v="18225"/>
    <n v="10920"/>
    <n v="7305"/>
  </r>
  <r>
    <x v="302"/>
    <n v="29"/>
    <x v="16"/>
    <n v="19"/>
    <n v="137735"/>
    <n v="68748"/>
    <n v="68987"/>
    <n v="13269"/>
    <n v="6826"/>
    <n v="6443"/>
    <n v="105938"/>
    <n v="55442"/>
    <n v="50496"/>
    <n v="1003"/>
    <n v="944"/>
    <n v="85.11"/>
    <n v="89.54"/>
    <n v="80.739999999999995"/>
    <s v="12.5221567,76.9009191"/>
    <n v="16203"/>
    <n v="9858"/>
    <n v="6345"/>
  </r>
  <r>
    <x v="303"/>
    <n v="29"/>
    <x v="16"/>
    <n v="21"/>
    <n v="484785"/>
    <n v="240651"/>
    <n v="244134"/>
    <n v="41471"/>
    <n v="21485"/>
    <n v="19986"/>
    <n v="416863"/>
    <n v="211482"/>
    <n v="205381"/>
    <n v="1014"/>
    <n v="930"/>
    <n v="94.03"/>
    <n v="96.49"/>
    <n v="91.63"/>
    <s v="12.9141417,74.8559568"/>
    <n v="78097"/>
    <n v="39002"/>
    <n v="39095"/>
  </r>
  <r>
    <x v="304"/>
    <n v="20"/>
    <x v="3"/>
    <n v="12"/>
    <n v="224002"/>
    <n v="116243"/>
    <n v="107759"/>
    <n v="28258"/>
    <n v="14769"/>
    <n v="13489"/>
    <n v="169548"/>
    <n v="92914"/>
    <n v="76634"/>
    <n v="927"/>
    <n v="913"/>
    <n v="86.62"/>
    <n v="91.56"/>
    <n v="81.290000000000006"/>
    <s v="22.834024,86.219577"/>
    <n v="28682"/>
    <n v="17145"/>
    <n v="11537"/>
  </r>
  <r>
    <x v="305"/>
    <n v="9"/>
    <x v="5"/>
    <n v="14"/>
    <n v="349336"/>
    <n v="186586"/>
    <n v="162750"/>
    <n v="41888"/>
    <n v="22536"/>
    <n v="19352"/>
    <n v="235976"/>
    <n v="134597"/>
    <n v="101379"/>
    <n v="872"/>
    <n v="859"/>
    <n v="76.75"/>
    <n v="82.05"/>
    <n v="70.7"/>
    <s v="27.4924134,77.673673"/>
    <n v="44357"/>
    <n v="26068"/>
    <n v="18289"/>
  </r>
  <r>
    <x v="306"/>
    <n v="9"/>
    <x v="5"/>
    <n v="61"/>
    <n v="279060"/>
    <n v="143273"/>
    <n v="135787"/>
    <n v="40651"/>
    <n v="20820"/>
    <n v="19831"/>
    <n v="187382"/>
    <n v="102802"/>
    <n v="84580"/>
    <n v="948"/>
    <n v="952"/>
    <n v="78.599999999999994"/>
    <n v="83.95"/>
    <n v="72.94"/>
    <s v="25.9496379,83.5586445"/>
    <n v="20775"/>
    <n v="12297"/>
    <n v="8478"/>
  </r>
  <r>
    <x v="307"/>
    <n v="19"/>
    <x v="15"/>
    <n v="18"/>
    <n v="169127"/>
    <n v="85362"/>
    <n v="83765"/>
    <n v="14365"/>
    <n v="7259"/>
    <n v="7106"/>
    <n v="139303"/>
    <n v="72948"/>
    <n v="66355"/>
    <n v="981"/>
    <n v="979"/>
    <n v="90.01"/>
    <n v="93.4"/>
    <n v="86.56"/>
    <s v="22.4308892,87.3214908"/>
    <n v="28498"/>
    <n v="17243"/>
    <n v="11255"/>
  </r>
  <r>
    <x v="308"/>
    <n v="9"/>
    <x v="5"/>
    <n v="7"/>
    <n v="1309023"/>
    <n v="689567"/>
    <n v="619456"/>
    <n v="163910"/>
    <n v="88567"/>
    <n v="75343"/>
    <n v="889729"/>
    <n v="499928"/>
    <n v="389801"/>
    <n v="898"/>
    <n v="851"/>
    <n v="77.7"/>
    <n v="83.18"/>
    <n v="71.64"/>
    <s v="28.9844618,77.7064137"/>
    <n v="174025"/>
    <n v="95192"/>
    <n v="78833"/>
  </r>
  <r>
    <x v="309"/>
    <n v="27"/>
    <x v="1"/>
    <n v="21"/>
    <n v="814655"/>
    <n v="434330"/>
    <n v="380325"/>
    <n v="84238"/>
    <n v="44688"/>
    <n v="39550"/>
    <n v="684165"/>
    <n v="375671"/>
    <n v="308494"/>
    <n v="876"/>
    <n v="885"/>
    <n v="93.67"/>
    <n v="96.41"/>
    <n v="90.53"/>
    <s v="19.2952325,72.8543897"/>
    <n v="118506"/>
    <n v="65979"/>
    <n v="52527"/>
  </r>
  <r>
    <x v="310"/>
    <n v="28"/>
    <x v="2"/>
    <n v="8"/>
    <n v="103855"/>
    <n v="52048"/>
    <n v="51807"/>
    <n v="10435"/>
    <n v="5357"/>
    <n v="5078"/>
    <n v="76693"/>
    <n v="41697"/>
    <n v="34996"/>
    <n v="995"/>
    <n v="948"/>
    <n v="82.09"/>
    <n v="89.3"/>
    <n v="74.89"/>
    <s v="16.8753106,79.5659633"/>
    <n v="13377"/>
    <n v="8688"/>
    <n v="4689"/>
  </r>
  <r>
    <x v="311"/>
    <n v="9"/>
    <x v="5"/>
    <n v="68"/>
    <n v="233691"/>
    <n v="125003"/>
    <n v="108688"/>
    <n v="27774"/>
    <n v="14779"/>
    <n v="12995"/>
    <n v="161128"/>
    <n v="92423"/>
    <n v="68705"/>
    <n v="869"/>
    <n v="879"/>
    <n v="78.25"/>
    <n v="83.85"/>
    <n v="71.8"/>
    <s v="25.1336987,82.5644344"/>
    <n v="25846"/>
    <n v="16225"/>
    <n v="9621"/>
  </r>
  <r>
    <x v="312"/>
    <n v="9"/>
    <x v="5"/>
    <n v="9"/>
    <n v="130161"/>
    <n v="69179"/>
    <n v="60982"/>
    <n v="14181"/>
    <n v="7975"/>
    <n v="6206"/>
    <n v="104383"/>
    <n v="58282"/>
    <n v="46101"/>
    <n v="882"/>
    <n v="778"/>
    <n v="90"/>
    <n v="95.23"/>
    <n v="84.16"/>
    <s v="28.8316307,77.5779592"/>
    <n v="24695"/>
    <n v="13484"/>
    <n v="11211"/>
  </r>
  <r>
    <x v="313"/>
    <n v="3"/>
    <x v="0"/>
    <n v="8"/>
    <n v="150432"/>
    <n v="79760"/>
    <n v="70672"/>
    <n v="15502"/>
    <n v="8348"/>
    <n v="7154"/>
    <n v="110764"/>
    <n v="60698"/>
    <n v="50066"/>
    <n v="886"/>
    <n v="857"/>
    <n v="82.09"/>
    <n v="85"/>
    <n v="78.819999999999993"/>
    <s v="30.8164603,75.1717093"/>
    <n v="17762"/>
    <n v="8356"/>
    <n v="9406"/>
  </r>
  <r>
    <x v="314"/>
    <n v="9"/>
    <x v="5"/>
    <n v="4"/>
    <n v="889810"/>
    <n v="466432"/>
    <n v="423378"/>
    <n v="110376"/>
    <n v="57999"/>
    <n v="52377"/>
    <n v="550637"/>
    <n v="302447"/>
    <n v="248190"/>
    <n v="908"/>
    <n v="903"/>
    <n v="70.650000000000006"/>
    <n v="74.05"/>
    <n v="66.900000000000006"/>
    <s v="28.8386481,78.7733286"/>
    <n v="91999"/>
    <n v="48955"/>
    <n v="43044"/>
  </r>
  <r>
    <x v="315"/>
    <n v="23"/>
    <x v="18"/>
    <n v="2"/>
    <n v="200506"/>
    <n v="108405"/>
    <n v="92101"/>
    <n v="26454"/>
    <n v="14636"/>
    <n v="11818"/>
    <n v="139903"/>
    <n v="83531"/>
    <n v="56372"/>
    <n v="850"/>
    <n v="807"/>
    <n v="80.38"/>
    <n v="89.08"/>
    <n v="70.22"/>
    <s v="26.4933562,77.9909949"/>
    <n v="21351"/>
    <n v="14504"/>
    <n v="6847"/>
  </r>
  <r>
    <x v="316"/>
    <n v="24"/>
    <x v="6"/>
    <n v="9"/>
    <n v="188278"/>
    <n v="97860"/>
    <n v="90418"/>
    <n v="21854"/>
    <n v="11736"/>
    <n v="10118"/>
    <n v="140779"/>
    <n v="77826"/>
    <n v="62953"/>
    <n v="924"/>
    <n v="862"/>
    <n v="84.59"/>
    <n v="90.37"/>
    <n v="78.400000000000006"/>
    <s v="22.8119895,70.8236195"/>
    <n v="15195"/>
    <n v="8441"/>
    <n v="6754"/>
  </r>
  <r>
    <x v="317"/>
    <n v="10"/>
    <x v="14"/>
    <n v="2"/>
    <n v="125183"/>
    <n v="67438"/>
    <n v="57745"/>
    <n v="16325"/>
    <n v="8891"/>
    <n v="7434"/>
    <n v="94926"/>
    <n v="52904"/>
    <n v="42022"/>
    <n v="856"/>
    <n v="836"/>
    <n v="87.2"/>
    <n v="90.36"/>
    <n v="83.52"/>
    <s v="26.6469624,84.9088938"/>
    <n v="19550"/>
    <n v="13634"/>
    <n v="5916"/>
  </r>
  <r>
    <x v="318"/>
    <n v="9"/>
    <x v="5"/>
    <n v="65"/>
    <n v="110110"/>
    <n v="57925"/>
    <n v="52185"/>
    <n v="13997"/>
    <n v="7377"/>
    <n v="6620"/>
    <n v="79611"/>
    <n v="45305"/>
    <n v="34306"/>
    <n v="901"/>
    <n v="897"/>
    <n v="82.83"/>
    <n v="89.63"/>
    <n v="75.290000000000006"/>
    <s v="25.2814947,83.1198203"/>
    <n v="11758"/>
    <n v="7244"/>
    <n v="4514"/>
  </r>
  <r>
    <x v="319"/>
    <n v="3"/>
    <x v="0"/>
    <n v="10"/>
    <n v="117085"/>
    <n v="62005"/>
    <n v="55080"/>
    <n v="13639"/>
    <n v="7448"/>
    <n v="6191"/>
    <n v="79979"/>
    <n v="45007"/>
    <n v="34972"/>
    <n v="888"/>
    <n v="831"/>
    <n v="77.31"/>
    <n v="82.5"/>
    <n v="71.53"/>
    <s v="30.4766391,74.511172"/>
    <n v="11785"/>
    <n v="5931"/>
    <n v="5854"/>
  </r>
  <r>
    <x v="320"/>
    <n v="10"/>
    <x v="14"/>
    <n v="24"/>
    <n v="213101"/>
    <n v="113173"/>
    <n v="99928"/>
    <n v="29260"/>
    <n v="15323"/>
    <n v="13937"/>
    <n v="150435"/>
    <n v="84571"/>
    <n v="65864"/>
    <n v="883"/>
    <n v="910"/>
    <n v="81.83"/>
    <n v="86.43"/>
    <n v="76.59"/>
    <s v="25.3747561,86.4735251"/>
    <n v="19988"/>
    <n v="13825"/>
    <n v="6163"/>
  </r>
  <r>
    <x v="321"/>
    <n v="23"/>
    <x v="18"/>
    <n v="33"/>
    <n v="221875"/>
    <n v="115463"/>
    <n v="106412"/>
    <n v="25168"/>
    <n v="13299"/>
    <n v="11869"/>
    <n v="171966"/>
    <n v="94777"/>
    <n v="77189"/>
    <n v="922"/>
    <n v="892"/>
    <n v="87.42"/>
    <n v="92.77"/>
    <n v="81.64"/>
    <s v="23.7473807,80.365865"/>
    <n v="27011"/>
    <n v="15456"/>
    <n v="11555"/>
  </r>
  <r>
    <x v="322"/>
    <n v="7"/>
    <x v="19"/>
    <n v="3"/>
    <n v="127012"/>
    <n v="66754"/>
    <n v="60258"/>
    <n v="19370"/>
    <n v="10176"/>
    <n v="9194"/>
    <n v="81915"/>
    <n v="47714"/>
    <n v="34201"/>
    <n v="903"/>
    <n v="903"/>
    <n v="76.099999999999994"/>
    <n v="84.33"/>
    <n v="66.98"/>
    <s v="28.7113968,77.2681086"/>
    <n v="4462"/>
    <n v="2950"/>
    <n v="1512"/>
  </r>
  <r>
    <x v="323"/>
    <n v="9"/>
    <x v="5"/>
    <n v="2"/>
    <n v="392451"/>
    <n v="206902"/>
    <n v="185549"/>
    <n v="48692"/>
    <n v="26401"/>
    <n v="22291"/>
    <n v="278405"/>
    <n v="154902"/>
    <n v="123503"/>
    <n v="897"/>
    <n v="844"/>
    <n v="80.989999999999995"/>
    <n v="85.82"/>
    <n v="75.650000000000006"/>
    <s v="29.4726817,77.7085091"/>
    <n v="58965"/>
    <n v="31729"/>
    <n v="27236"/>
  </r>
  <r>
    <x v="324"/>
    <n v="10"/>
    <x v="14"/>
    <n v="14"/>
    <n v="351838"/>
    <n v="186145"/>
    <n v="165693"/>
    <n v="42276"/>
    <n v="22287"/>
    <n v="19989"/>
    <n v="263638"/>
    <n v="145548"/>
    <n v="118090"/>
    <n v="890"/>
    <n v="897"/>
    <n v="85.16"/>
    <n v="88.83"/>
    <n v="81.05"/>
    <s v="26.1208876,85.3647201"/>
    <n v="61914"/>
    <n v="40575"/>
    <n v="21339"/>
  </r>
  <r>
    <x v="325"/>
    <n v="29"/>
    <x v="16"/>
    <n v="23"/>
    <n v="887446"/>
    <n v="443813"/>
    <n v="443633"/>
    <n v="77988"/>
    <n v="40106"/>
    <n v="37882"/>
    <n v="702896"/>
    <n v="363157"/>
    <n v="339739"/>
    <n v="1000"/>
    <n v="945"/>
    <n v="86.84"/>
    <n v="89.96"/>
    <n v="83.73"/>
    <s v="12.2958104,76.6393805"/>
    <n v="149306"/>
    <n v="85019"/>
    <n v="64287"/>
  </r>
  <r>
    <x v="326"/>
    <n v="19"/>
    <x v="15"/>
    <n v="10"/>
    <n v="125528"/>
    <n v="65300"/>
    <n v="60228"/>
    <n v="8388"/>
    <n v="4329"/>
    <n v="4059"/>
    <n v="102793"/>
    <n v="55569"/>
    <n v="47224"/>
    <n v="922"/>
    <n v="938"/>
    <n v="87.75"/>
    <n v="91.14"/>
    <n v="84.07"/>
    <s v="23.4036446,88.3676393"/>
    <n v="10083"/>
    <n v="6492"/>
    <n v="3591"/>
  </r>
  <r>
    <x v="327"/>
    <n v="24"/>
    <x v="6"/>
    <n v="16"/>
    <n v="218150"/>
    <n v="112381"/>
    <n v="105769"/>
    <n v="19994"/>
    <n v="10804"/>
    <n v="9190"/>
    <n v="174931"/>
    <n v="94468"/>
    <n v="80463"/>
    <n v="941"/>
    <n v="851"/>
    <n v="88.28"/>
    <n v="93"/>
    <n v="83.31"/>
    <s v="22.6915853,72.8633635"/>
    <n v="27432"/>
    <n v="16224"/>
    <n v="11208"/>
  </r>
  <r>
    <x v="328"/>
    <n v="18"/>
    <x v="22"/>
    <n v="6"/>
    <n v="116355"/>
    <n v="59021"/>
    <n v="57334"/>
    <n v="11388"/>
    <n v="5574"/>
    <n v="5814"/>
    <n v="98068"/>
    <n v="52690"/>
    <n v="45378"/>
    <n v="971"/>
    <n v="1043"/>
    <n v="93.43"/>
    <n v="98.58"/>
    <n v="88.08"/>
    <s v="26.3463713,92.6840426"/>
    <n v="15273"/>
    <n v="8798"/>
    <n v="6475"/>
  </r>
  <r>
    <x v="329"/>
    <n v="33"/>
    <x v="9"/>
    <n v="17"/>
    <n v="102838"/>
    <n v="50809"/>
    <n v="52029"/>
    <n v="11308"/>
    <n v="5858"/>
    <n v="5450"/>
    <n v="81913"/>
    <n v="42374"/>
    <n v="39539"/>
    <n v="1024"/>
    <n v="930"/>
    <n v="89.49"/>
    <n v="94.27"/>
    <n v="84.89"/>
    <s v="10.7656082,79.8423888"/>
    <n v="8469"/>
    <n v="4900"/>
    <n v="3569"/>
  </r>
  <r>
    <x v="330"/>
    <n v="8"/>
    <x v="8"/>
    <n v="14"/>
    <n v="100618"/>
    <n v="52220"/>
    <n v="48398"/>
    <n v="12974"/>
    <n v="6914"/>
    <n v="6060"/>
    <n v="64028"/>
    <n v="37179"/>
    <n v="26849"/>
    <n v="927"/>
    <n v="876"/>
    <n v="73.05"/>
    <n v="82.06"/>
    <n v="63.42"/>
    <s v="27.1991222,73.740924"/>
    <n v="7812"/>
    <n v="5384"/>
    <n v="2428"/>
  </r>
  <r>
    <x v="331"/>
    <n v="23"/>
    <x v="18"/>
    <n v="18"/>
    <n v="100036"/>
    <n v="51410"/>
    <n v="48626"/>
    <n v="11053"/>
    <n v="5840"/>
    <n v="5213"/>
    <n v="72618"/>
    <n v="40765"/>
    <n v="31853"/>
    <n v="946"/>
    <n v="893"/>
    <n v="81.61"/>
    <n v="89.46"/>
    <n v="73.37"/>
    <s v="23.4454599,75.4169918"/>
    <n v="9844"/>
    <n v="5707"/>
    <n v="4137"/>
  </r>
  <r>
    <x v="332"/>
    <n v="33"/>
    <x v="9"/>
    <n v="28"/>
    <n v="224329"/>
    <n v="110132"/>
    <n v="114197"/>
    <n v="19034"/>
    <n v="9599"/>
    <n v="9435"/>
    <n v="195748"/>
    <n v="97545"/>
    <n v="98203"/>
    <n v="1037"/>
    <n v="983"/>
    <n v="95.35"/>
    <n v="97.03"/>
    <n v="93.74"/>
    <s v="8.1832857,77.4118996"/>
    <n v="34342"/>
    <n v="17826"/>
    <n v="16516"/>
  </r>
  <r>
    <x v="333"/>
    <n v="27"/>
    <x v="1"/>
    <n v="9"/>
    <n v="2405421"/>
    <n v="1226610"/>
    <n v="1178811"/>
    <n v="237865"/>
    <n v="123851"/>
    <n v="114014"/>
    <n v="2018598"/>
    <n v="1060359"/>
    <n v="958239"/>
    <n v="961"/>
    <n v="921"/>
    <n v="93.13"/>
    <n v="96.16"/>
    <n v="89.99"/>
    <s v="21.1458004,79.0881546"/>
    <n v="382282"/>
    <n v="201349"/>
    <n v="180933"/>
  </r>
  <r>
    <x v="334"/>
    <n v="19"/>
    <x v="15"/>
    <n v="11"/>
    <n v="221762"/>
    <n v="112773"/>
    <n v="108989"/>
    <n v="17442"/>
    <n v="9057"/>
    <n v="8385"/>
    <n v="183458"/>
    <n v="96626"/>
    <n v="86832"/>
    <n v="966"/>
    <n v="926"/>
    <n v="89.79"/>
    <n v="93.16"/>
    <n v="86.31"/>
    <s v="22.8928724,88.4220324"/>
    <n v="23181"/>
    <n v="13877"/>
    <n v="9304"/>
  </r>
  <r>
    <x v="335"/>
    <n v="28"/>
    <x v="2"/>
    <n v="8"/>
    <n v="135163"/>
    <n v="67749"/>
    <n v="67414"/>
    <n v="13562"/>
    <n v="6924"/>
    <n v="6638"/>
    <n v="105885"/>
    <n v="56100"/>
    <n v="49785"/>
    <n v="995"/>
    <n v="959"/>
    <n v="87.08"/>
    <n v="92.23"/>
    <n v="81.92"/>
    <s v="17.0575707,79.2620294"/>
    <n v="26575"/>
    <n v="16916"/>
    <n v="9659"/>
  </r>
  <r>
    <x v="336"/>
    <n v="27"/>
    <x v="1"/>
    <n v="15"/>
    <n v="550564"/>
    <n v="286152"/>
    <n v="264412"/>
    <n v="68181"/>
    <n v="36417"/>
    <n v="31764"/>
    <n v="421606"/>
    <n v="231449"/>
    <n v="190157"/>
    <n v="924"/>
    <n v="872"/>
    <n v="87.4"/>
    <n v="92.68"/>
    <n v="81.739999999999995"/>
    <s v="19.1428869,77.303723"/>
    <n v="57736"/>
    <n v="38146"/>
    <n v="19590"/>
  </r>
  <r>
    <x v="337"/>
    <n v="27"/>
    <x v="1"/>
    <n v="1"/>
    <n v="111067"/>
    <n v="57543"/>
    <n v="53524"/>
    <n v="12621"/>
    <n v="6868"/>
    <n v="5753"/>
    <n v="85635"/>
    <n v="46673"/>
    <n v="38962"/>
    <n v="930"/>
    <n v="838"/>
    <n v="86.99"/>
    <n v="92.1"/>
    <n v="81.56"/>
    <s v="21.7468548,74.123996"/>
    <n v="11451"/>
    <n v="7441"/>
    <n v="4010"/>
  </r>
  <r>
    <x v="338"/>
    <n v="28"/>
    <x v="2"/>
    <n v="21"/>
    <n v="200746"/>
    <n v="100770"/>
    <n v="99976"/>
    <n v="20588"/>
    <n v="10723"/>
    <n v="9865"/>
    <n v="138525"/>
    <n v="75749"/>
    <n v="62776"/>
    <n v="992"/>
    <n v="920"/>
    <n v="76.89"/>
    <n v="84.12"/>
    <n v="69.67"/>
    <s v="15.4785694,78.4830934"/>
    <n v="22411"/>
    <n v="14540"/>
    <n v="7871"/>
  </r>
  <r>
    <x v="339"/>
    <n v="7"/>
    <x v="19"/>
    <n v="7"/>
    <n v="205497"/>
    <n v="110068"/>
    <n v="95429"/>
    <n v="28274"/>
    <n v="15215"/>
    <n v="13059"/>
    <n v="147805"/>
    <n v="85448"/>
    <n v="62357"/>
    <n v="867"/>
    <n v="858"/>
    <n v="83.4"/>
    <n v="90.08"/>
    <n v="75.7"/>
    <s v="28.6841206,77.0632942"/>
    <n v="12692"/>
    <n v="7779"/>
    <n v="4913"/>
  </r>
  <r>
    <x v="340"/>
    <n v="28"/>
    <x v="2"/>
    <n v="17"/>
    <n v="116329"/>
    <n v="58898"/>
    <n v="57431"/>
    <n v="10445"/>
    <n v="5390"/>
    <n v="5055"/>
    <n v="84123"/>
    <n v="45796"/>
    <n v="38327"/>
    <n v="975"/>
    <n v="938"/>
    <n v="79.45"/>
    <n v="85.59"/>
    <n v="73.180000000000007"/>
    <s v="16.2353506,80.0479039"/>
    <n v="13872"/>
    <n v="8984"/>
    <n v="4888"/>
  </r>
  <r>
    <x v="341"/>
    <n v="27"/>
    <x v="1"/>
    <n v="20"/>
    <n v="1486973"/>
    <n v="784995"/>
    <n v="701978"/>
    <n v="169753"/>
    <n v="91457"/>
    <n v="78296"/>
    <n v="1198144"/>
    <n v="658585"/>
    <n v="539559"/>
    <n v="894"/>
    <n v="856"/>
    <n v="90.96"/>
    <n v="94.96"/>
    <n v="86.51"/>
    <s v="19.9974533,73.7898023"/>
    <n v="204014"/>
    <n v="116855"/>
    <n v="87159"/>
  </r>
  <r>
    <x v="342"/>
    <n v="27"/>
    <x v="1"/>
    <n v="21"/>
    <n v="1119477"/>
    <n v="611501"/>
    <n v="507976"/>
    <n v="124015"/>
    <n v="65230"/>
    <n v="58785"/>
    <n v="911542"/>
    <n v="519257"/>
    <n v="392285"/>
    <n v="831"/>
    <n v="901"/>
    <n v="91.57"/>
    <n v="95.05"/>
    <n v="87.33"/>
    <s v="19.0330488,73.0296625"/>
    <n v="192624"/>
    <n v="107448"/>
    <n v="85176"/>
  </r>
  <r>
    <x v="343"/>
    <n v="27"/>
    <x v="1"/>
    <n v="24"/>
    <n v="194999"/>
    <n v="107771"/>
    <n v="87228"/>
    <n v="25679"/>
    <n v="13633"/>
    <n v="12046"/>
    <n v="153608"/>
    <n v="88833"/>
    <n v="64775"/>
    <n v="809"/>
    <n v="884"/>
    <n v="90.72"/>
    <n v="94.36"/>
    <n v="86.16"/>
    <s v="18.9894007,73.1175162"/>
    <n v="22631"/>
    <n v="13561"/>
    <n v="9070"/>
  </r>
  <r>
    <x v="344"/>
    <n v="24"/>
    <x v="6"/>
    <n v="23"/>
    <n v="160100"/>
    <n v="82925"/>
    <n v="77175"/>
    <n v="15754"/>
    <n v="8427"/>
    <n v="7327"/>
    <n v="128822"/>
    <n v="69437"/>
    <n v="59385"/>
    <n v="931"/>
    <n v="869"/>
    <n v="89.25"/>
    <n v="93.21"/>
    <n v="85.02"/>
    <s v="20.9467019,72.9520348"/>
    <n v="17425"/>
    <n v="9219"/>
    <n v="8206"/>
  </r>
  <r>
    <x v="345"/>
    <n v="23"/>
    <x v="18"/>
    <n v="15"/>
    <n v="128108"/>
    <n v="67322"/>
    <n v="60786"/>
    <n v="14950"/>
    <n v="7809"/>
    <n v="7141"/>
    <n v="97156"/>
    <n v="54829"/>
    <n v="42327"/>
    <n v="903"/>
    <n v="914"/>
    <n v="85.86"/>
    <n v="92.13"/>
    <n v="78.900000000000006"/>
    <s v="24.4763852,74.8624092"/>
    <n v="16428"/>
    <n v="9669"/>
    <n v="6759"/>
  </r>
  <r>
    <x v="346"/>
    <n v="28"/>
    <x v="2"/>
    <n v="19"/>
    <n v="505258"/>
    <n v="257043"/>
    <n v="248215"/>
    <n v="42041"/>
    <n v="21701"/>
    <n v="20340"/>
    <n v="387192"/>
    <n v="205988"/>
    <n v="181204"/>
    <n v="966"/>
    <n v="937"/>
    <n v="83.59"/>
    <n v="87.53"/>
    <n v="79.52"/>
    <s v="14.4425987,79.986456"/>
    <n v="67787"/>
    <n v="42377"/>
    <n v="25410"/>
  </r>
  <r>
    <x v="347"/>
    <n v="7"/>
    <x v="19"/>
    <n v="99"/>
    <n v="249998"/>
    <n v="136438"/>
    <n v="113560"/>
    <n v="20857"/>
    <n v="11158"/>
    <n v="9699"/>
    <n v="208352"/>
    <n v="118453"/>
    <n v="89899"/>
    <n v="832"/>
    <n v="869"/>
    <n v="90.93"/>
    <n v="94.55"/>
    <n v="86.56"/>
    <s v="28.6139,77.2090"/>
    <n v="63573"/>
    <n v="35345"/>
    <n v="28228"/>
  </r>
  <r>
    <x v="348"/>
    <n v="33"/>
    <x v="9"/>
    <n v="16"/>
    <n v="105687"/>
    <n v="53442"/>
    <n v="52245"/>
    <n v="6634"/>
    <n v="3496"/>
    <n v="3138"/>
    <n v="90114"/>
    <n v="47876"/>
    <n v="42238"/>
    <n v="978"/>
    <n v="898"/>
    <n v="90.98"/>
    <n v="95.86"/>
    <n v="86.01"/>
    <s v="11.5432364,79.4760133"/>
    <n v="18507"/>
    <n v="9716"/>
    <n v="8791"/>
  </r>
  <r>
    <x v="349"/>
    <n v="28"/>
    <x v="2"/>
    <n v="2"/>
    <n v="310467"/>
    <n v="155163"/>
    <n v="155304"/>
    <n v="34256"/>
    <n v="17408"/>
    <n v="16848"/>
    <n v="221829"/>
    <n v="119603"/>
    <n v="102226"/>
    <n v="1001"/>
    <n v="968"/>
    <n v="80.31"/>
    <n v="86.82"/>
    <n v="73.83"/>
    <s v="18.6725047,78.0940867"/>
    <n v="34574"/>
    <n v="22062"/>
    <n v="12512"/>
  </r>
  <r>
    <x v="350"/>
    <n v="9"/>
    <x v="5"/>
    <n v="10"/>
    <n v="642381"/>
    <n v="352577"/>
    <n v="289804"/>
    <n v="83530"/>
    <n v="44493"/>
    <n v="39037"/>
    <n v="495045"/>
    <n v="286216"/>
    <n v="208829"/>
    <n v="822"/>
    <n v="877"/>
    <n v="88.58"/>
    <n v="92.9"/>
    <n v="83.28"/>
    <s v="28.5355161,77.3910265"/>
    <n v="143014"/>
    <n v="80692"/>
    <n v="62322"/>
  </r>
  <r>
    <x v="351"/>
    <n v="19"/>
    <x v="15"/>
    <n v="11"/>
    <n v="134825"/>
    <n v="68136"/>
    <n v="66689"/>
    <n v="8265"/>
    <n v="4310"/>
    <n v="3955"/>
    <n v="119954"/>
    <n v="61810"/>
    <n v="58144"/>
    <n v="979"/>
    <n v="918"/>
    <n v="94.78"/>
    <n v="96.84"/>
    <n v="92.68"/>
    <s v="22.7902358,88.367179"/>
    <n v="23047"/>
    <n v="13155"/>
    <n v="9892"/>
  </r>
  <r>
    <x v="352"/>
    <n v="19"/>
    <x v="15"/>
    <n v="11"/>
    <n v="253625"/>
    <n v="128620"/>
    <n v="125005"/>
    <n v="17290"/>
    <n v="8871"/>
    <n v="8419"/>
    <n v="217371"/>
    <n v="112967"/>
    <n v="104404"/>
    <n v="972"/>
    <n v="949"/>
    <n v="91.98"/>
    <n v="94.34"/>
    <n v="89.55"/>
    <s v="22.6658076,88.4258483"/>
    <n v="40842"/>
    <n v="24007"/>
    <n v="16835"/>
  </r>
  <r>
    <x v="353"/>
    <n v="28"/>
    <x v="2"/>
    <n v="18"/>
    <n v="202826"/>
    <n v="101728"/>
    <n v="101098"/>
    <n v="18673"/>
    <n v="9651"/>
    <n v="9022"/>
    <n v="153888"/>
    <n v="82322"/>
    <n v="71566"/>
    <n v="994"/>
    <n v="935"/>
    <n v="83.57"/>
    <n v="89.41"/>
    <n v="77.72"/>
    <s v="15.5057232,80.049922"/>
    <n v="32491"/>
    <n v="20610"/>
    <n v="11881"/>
  </r>
  <r>
    <x v="354"/>
    <n v="9"/>
    <x v="5"/>
    <n v="34"/>
    <n v="187185"/>
    <n v="99564"/>
    <n v="87621"/>
    <n v="20031"/>
    <n v="10859"/>
    <n v="9172"/>
    <n v="139256"/>
    <n v="79478"/>
    <n v="59778"/>
    <n v="880"/>
    <n v="845"/>
    <n v="83.31"/>
    <n v="89.6"/>
    <n v="76.2"/>
    <s v="26.00864,79.4478858"/>
    <n v="29393"/>
    <n v="18954"/>
    <n v="10439"/>
  </r>
  <r>
    <x v="355"/>
    <n v="27"/>
    <x v="1"/>
    <n v="29"/>
    <n v="112085"/>
    <n v="58098"/>
    <n v="53987"/>
    <n v="13346"/>
    <n v="7184"/>
    <n v="6162"/>
    <n v="87041"/>
    <n v="47577"/>
    <n v="39464"/>
    <n v="929"/>
    <n v="858"/>
    <n v="88.15"/>
    <n v="93.45"/>
    <n v="82.52"/>
    <s v="18.2069636,76.1783739"/>
    <n v="14303"/>
    <n v="9459"/>
    <n v="4844"/>
  </r>
  <r>
    <x v="356"/>
    <n v="34"/>
    <x v="25"/>
    <n v="2"/>
    <n v="300028"/>
    <n v="148154"/>
    <n v="151874"/>
    <n v="29214"/>
    <n v="14910"/>
    <n v="14304"/>
    <n v="244264"/>
    <n v="126663"/>
    <n v="117601"/>
    <n v="1025"/>
    <n v="959"/>
    <n v="90.2"/>
    <n v="95.06"/>
    <n v="85.48"/>
    <s v="11.9475611,79.7793932"/>
    <n v="50682"/>
    <n v="28317"/>
    <n v="22365"/>
  </r>
  <r>
    <x v="357"/>
    <n v="32"/>
    <x v="10"/>
    <n v="6"/>
    <n v="131019"/>
    <n v="63833"/>
    <n v="67186"/>
    <n v="11614"/>
    <n v="5930"/>
    <n v="5684"/>
    <n v="112479"/>
    <n v="56065"/>
    <n v="56414"/>
    <n v="1053"/>
    <n v="959"/>
    <n v="94.2"/>
    <n v="96.83"/>
    <n v="91.73"/>
    <s v="10.7867303,76.6547932"/>
    <n v="16827"/>
    <n v="8436"/>
    <n v="8391"/>
  </r>
  <r>
    <x v="358"/>
    <n v="24"/>
    <x v="6"/>
    <n v="2"/>
    <n v="127125"/>
    <n v="66384"/>
    <n v="60741"/>
    <n v="14382"/>
    <n v="7810"/>
    <n v="6572"/>
    <n v="97459"/>
    <n v="55139"/>
    <n v="42320"/>
    <n v="915"/>
    <n v="841"/>
    <n v="86.44"/>
    <n v="94.14"/>
    <n v="78.13"/>
    <s v="24.174051,72.4330989"/>
    <n v="15127"/>
    <n v="9802"/>
    <n v="5325"/>
  </r>
  <r>
    <x v="359"/>
    <n v="8"/>
    <x v="8"/>
    <n v="20"/>
    <n v="229956"/>
    <n v="120008"/>
    <n v="109948"/>
    <n v="30566"/>
    <n v="16257"/>
    <n v="14309"/>
    <n v="156858"/>
    <n v="92705"/>
    <n v="64153"/>
    <n v="916"/>
    <n v="880"/>
    <n v="78.67"/>
    <n v="89.35"/>
    <n v="67.08"/>
    <s v="25.7710893,73.3234478"/>
    <n v="16234"/>
    <n v="10768"/>
    <n v="5466"/>
  </r>
  <r>
    <x v="360"/>
    <n v="33"/>
    <x v="9"/>
    <n v="3"/>
    <n v="216308"/>
    <n v="108381"/>
    <n v="107927"/>
    <n v="20936"/>
    <n v="10585"/>
    <n v="10351"/>
    <n v="182201"/>
    <n v="93828"/>
    <n v="88373"/>
    <n v="996"/>
    <n v="978"/>
    <n v="93.26"/>
    <n v="95.94"/>
    <n v="90.57"/>
    <s v="12.9673484,80.1526888"/>
    <n v="50503"/>
    <n v="27872"/>
    <n v="22631"/>
  </r>
  <r>
    <x v="361"/>
    <n v="6"/>
    <x v="11"/>
    <n v="21"/>
    <n v="127931"/>
    <n v="67887"/>
    <n v="60044"/>
    <n v="15662"/>
    <n v="8614"/>
    <n v="7048"/>
    <n v="90937"/>
    <n v="52028"/>
    <n v="38909"/>
    <n v="884"/>
    <n v="818"/>
    <n v="81"/>
    <n v="87.78"/>
    <n v="73.42"/>
    <s v="28.1487362,77.3320262"/>
    <n v="15837"/>
    <n v="9276"/>
    <n v="6561"/>
  </r>
  <r>
    <x v="362"/>
    <n v="6"/>
    <x v="11"/>
    <n v="1"/>
    <n v="210175"/>
    <n v="111622"/>
    <n v="98553"/>
    <n v="22111"/>
    <n v="12024"/>
    <n v="10087"/>
    <n v="165235"/>
    <n v="90938"/>
    <n v="74297"/>
    <n v="883"/>
    <n v="839"/>
    <n v="87.86"/>
    <n v="91.31"/>
    <n v="83.98"/>
    <s v="30.6942091,76.860565"/>
    <n v="62655"/>
    <n v="32821"/>
    <n v="29834"/>
  </r>
  <r>
    <x v="363"/>
    <n v="19"/>
    <x v="15"/>
    <n v="11"/>
    <n v="383522"/>
    <n v="193333"/>
    <n v="190189"/>
    <n v="24678"/>
    <n v="12599"/>
    <n v="12079"/>
    <n v="332924"/>
    <n v="171788"/>
    <n v="161136"/>
    <n v="984"/>
    <n v="959"/>
    <n v="92.78"/>
    <n v="95.05"/>
    <n v="90.47"/>
    <s v="22.6983108,88.3991789"/>
    <n v="58667"/>
    <n v="34203"/>
    <n v="24464"/>
  </r>
  <r>
    <x v="364"/>
    <n v="6"/>
    <x v="11"/>
    <n v="7"/>
    <n v="294150"/>
    <n v="157302"/>
    <n v="136848"/>
    <n v="35477"/>
    <n v="19246"/>
    <n v="16231"/>
    <n v="218023"/>
    <n v="122629"/>
    <n v="95394"/>
    <n v="870"/>
    <n v="843"/>
    <n v="84.29"/>
    <n v="88.83"/>
    <n v="79.09"/>
    <s v="29.3909464,76.9635023"/>
    <n v="37873"/>
    <n v="19231"/>
    <n v="18642"/>
  </r>
  <r>
    <x v="365"/>
    <n v="27"/>
    <x v="1"/>
    <n v="24"/>
    <n v="180464"/>
    <n v="93135"/>
    <n v="87329"/>
    <n v="17512"/>
    <n v="9213"/>
    <n v="8299"/>
    <n v="153138"/>
    <n v="80790"/>
    <n v="72348"/>
    <n v="938"/>
    <n v="901"/>
    <n v="93.98"/>
    <n v="96.27"/>
    <n v="91.54"/>
    <s v="18.9894007,73.1175162"/>
    <n v="39613"/>
    <n v="20964"/>
    <n v="18649"/>
  </r>
  <r>
    <x v="366"/>
    <n v="27"/>
    <x v="1"/>
    <n v="17"/>
    <n v="307191"/>
    <n v="157628"/>
    <n v="149563"/>
    <n v="40075"/>
    <n v="21187"/>
    <n v="18888"/>
    <n v="225298"/>
    <n v="123760"/>
    <n v="101538"/>
    <n v="949"/>
    <n v="891"/>
    <n v="84.34"/>
    <n v="90.71"/>
    <n v="77.7"/>
    <s v="19.2609958,76.776665"/>
    <n v="30035"/>
    <n v="19600"/>
    <n v="10435"/>
  </r>
  <r>
    <x v="367"/>
    <n v="24"/>
    <x v="6"/>
    <n v="3"/>
    <n v="125502"/>
    <n v="65628"/>
    <n v="59874"/>
    <n v="12287"/>
    <n v="6589"/>
    <n v="5698"/>
    <n v="99129"/>
    <n v="55294"/>
    <n v="43835"/>
    <n v="912"/>
    <n v="865"/>
    <n v="87.56"/>
    <n v="93.66"/>
    <n v="80.91"/>
    <s v="23.8493246,72.1266255"/>
    <n v="13430"/>
    <n v="8422"/>
    <n v="5008"/>
  </r>
  <r>
    <x v="368"/>
    <n v="3"/>
    <x v="0"/>
    <n v="1"/>
    <n v="148357"/>
    <n v="77833"/>
    <n v="70524"/>
    <n v="13496"/>
    <n v="7488"/>
    <n v="6008"/>
    <n v="119483"/>
    <n v="64673"/>
    <n v="54810"/>
    <n v="906"/>
    <n v="802"/>
    <n v="88.6"/>
    <n v="91.94"/>
    <n v="84.96"/>
    <s v="32.2643375,75.6421121"/>
    <n v="24038"/>
    <n v="11974"/>
    <n v="12064"/>
  </r>
  <r>
    <x v="369"/>
    <n v="3"/>
    <x v="0"/>
    <n v="14"/>
    <n v="405164"/>
    <n v="215606"/>
    <n v="189558"/>
    <n v="39155"/>
    <n v="21058"/>
    <n v="18097"/>
    <n v="316093"/>
    <n v="174291"/>
    <n v="141802"/>
    <n v="879"/>
    <n v="859"/>
    <n v="86.36"/>
    <n v="89.59"/>
    <n v="82.7"/>
    <s v="30.3397809,76.3868797"/>
    <n v="86697"/>
    <n v="43389"/>
    <n v="43308"/>
  </r>
  <r>
    <x v="370"/>
    <n v="10"/>
    <x v="14"/>
    <n v="28"/>
    <n v="1683200"/>
    <n v="894158"/>
    <n v="789042"/>
    <n v="190496"/>
    <n v="102208"/>
    <n v="88288"/>
    <n v="1264523"/>
    <n v="694580"/>
    <n v="569943"/>
    <n v="882"/>
    <n v="864"/>
    <n v="84.71"/>
    <n v="87.71"/>
    <n v="81.33"/>
    <s v="25.5940947,85.1375645"/>
    <n v="307603"/>
    <n v="199207"/>
    <n v="108396"/>
  </r>
  <r>
    <x v="371"/>
    <n v="9"/>
    <x v="5"/>
    <n v="20"/>
    <n v="130428"/>
    <n v="68855"/>
    <n v="61573"/>
    <n v="11767"/>
    <n v="6138"/>
    <n v="5629"/>
    <n v="88119"/>
    <n v="48060"/>
    <n v="40059"/>
    <n v="894"/>
    <n v="917"/>
    <n v="74.260000000000005"/>
    <n v="76.63"/>
    <n v="71.61"/>
    <s v="28.6207939,79.8128649"/>
    <n v="17508"/>
    <n v="9986"/>
    <n v="7522"/>
  </r>
  <r>
    <x v="372"/>
    <n v="27"/>
    <x v="1"/>
    <n v="25"/>
    <n v="1729359"/>
    <n v="945953"/>
    <n v="783406"/>
    <n v="216695"/>
    <n v="116421"/>
    <n v="100274"/>
    <n v="1374986"/>
    <n v="784984"/>
    <n v="590002"/>
    <n v="828"/>
    <n v="861"/>
    <n v="90.9"/>
    <n v="94.63"/>
    <n v="86.37"/>
    <s v="18.6297811,73.7997094"/>
    <n v="249581"/>
    <n v="141573"/>
    <n v="108008"/>
  </r>
  <r>
    <x v="373"/>
    <n v="23"/>
    <x v="18"/>
    <n v="21"/>
    <n v="126099"/>
    <n v="70577"/>
    <n v="55522"/>
    <n v="20438"/>
    <n v="10872"/>
    <n v="9566"/>
    <n v="87417"/>
    <n v="54030"/>
    <n v="33387"/>
    <n v="787"/>
    <n v="880"/>
    <n v="82.73"/>
    <n v="90.49"/>
    <n v="72.650000000000006"/>
    <s v="22.613252,75.6822899"/>
    <n v="5150"/>
    <n v="3657"/>
    <n v="1493"/>
  </r>
  <r>
    <x v="374"/>
    <n v="24"/>
    <x v="6"/>
    <n v="11"/>
    <n v="152136"/>
    <n v="78490"/>
    <n v="73646"/>
    <n v="13867"/>
    <n v="7415"/>
    <n v="6452"/>
    <n v="119545"/>
    <n v="65171"/>
    <n v="54374"/>
    <n v="938"/>
    <n v="870"/>
    <n v="86.46"/>
    <n v="91.69"/>
    <n v="80.92"/>
    <s v="21.6417069,69.6292654"/>
    <n v="9853"/>
    <n v="5671"/>
    <n v="4182"/>
  </r>
  <r>
    <x v="375"/>
    <n v="35"/>
    <x v="26"/>
    <n v="3"/>
    <n v="100608"/>
    <n v="53247"/>
    <n v="47361"/>
    <n v="9358"/>
    <n v="4852"/>
    <n v="4506"/>
    <n v="81908"/>
    <n v="44908"/>
    <n v="37000"/>
    <n v="889"/>
    <n v="929"/>
    <n v="89.76"/>
    <n v="92.79"/>
    <n v="86.34"/>
    <s v="11.6233774,92.7264828"/>
    <n v="12420"/>
    <n v="6717"/>
    <n v="5703"/>
  </r>
  <r>
    <x v="376"/>
    <n v="28"/>
    <x v="2"/>
    <n v="20"/>
    <n v="162816"/>
    <n v="81368"/>
    <n v="81448"/>
    <n v="15516"/>
    <n v="7999"/>
    <n v="7517"/>
    <n v="115011"/>
    <n v="63111"/>
    <n v="51900"/>
    <n v="1001"/>
    <n v="940"/>
    <n v="78.08"/>
    <n v="86.02"/>
    <n v="70.2"/>
    <s v="14.7491864,78.5531577"/>
    <n v="18151"/>
    <n v="11844"/>
    <n v="6307"/>
  </r>
  <r>
    <x v="377"/>
    <n v="34"/>
    <x v="25"/>
    <n v="2"/>
    <n v="241773"/>
    <n v="118205"/>
    <n v="123568"/>
    <n v="22412"/>
    <n v="11245"/>
    <n v="11167"/>
    <n v="195861"/>
    <n v="100419"/>
    <n v="95442"/>
    <n v="1045"/>
    <n v="993"/>
    <n v="89.29"/>
    <n v="93.88"/>
    <n v="84.91"/>
    <s v="11.9138598,79.8144722"/>
    <n v="37830"/>
    <n v="21086"/>
    <n v="16744"/>
  </r>
  <r>
    <x v="378"/>
    <n v="33"/>
    <x v="9"/>
    <n v="20"/>
    <n v="117215"/>
    <n v="58601"/>
    <n v="58614"/>
    <n v="10853"/>
    <n v="5566"/>
    <n v="5287"/>
    <n v="98054"/>
    <n v="50798"/>
    <n v="47256"/>
    <n v="1000"/>
    <n v="950"/>
    <n v="92.19"/>
    <n v="95.78"/>
    <n v="88.62"/>
    <s v="10.379663,78.8208454"/>
    <n v="15104"/>
    <n v="8275"/>
    <n v="6829"/>
  </r>
  <r>
    <x v="379"/>
    <n v="27"/>
    <x v="1"/>
    <n v="25"/>
    <n v="3115431"/>
    <n v="1602137"/>
    <n v="1513294"/>
    <n v="324572"/>
    <n v="171152"/>
    <n v="153420"/>
    <n v="2556743"/>
    <n v="1361257"/>
    <n v="1195486"/>
    <n v="945"/>
    <n v="896"/>
    <n v="91.61"/>
    <n v="95.13"/>
    <n v="87.91"/>
    <s v="18.5204303,73.8567437"/>
    <n v="656508"/>
    <n v="349022"/>
    <n v="307486"/>
  </r>
  <r>
    <x v="380"/>
    <n v="21"/>
    <x v="17"/>
    <n v="18"/>
    <n v="201026"/>
    <n v="104267"/>
    <n v="96759"/>
    <n v="17000"/>
    <n v="8939"/>
    <n v="8061"/>
    <n v="164481"/>
    <n v="88504"/>
    <n v="75977"/>
    <n v="928"/>
    <n v="902"/>
    <n v="89.38"/>
    <n v="92.84"/>
    <n v="85.66"/>
    <s v="19.8133822,85.8314655"/>
    <n v="27062"/>
    <n v="16978"/>
    <n v="10084"/>
  </r>
  <r>
    <x v="381"/>
    <n v="10"/>
    <x v="14"/>
    <n v="9"/>
    <n v="280547"/>
    <n v="148021"/>
    <n v="132526"/>
    <n v="41046"/>
    <n v="21081"/>
    <n v="19965"/>
    <n v="178381"/>
    <n v="100735"/>
    <n v="77646"/>
    <n v="895"/>
    <n v="947"/>
    <n v="74.48"/>
    <n v="79.36"/>
    <n v="68.98"/>
    <s v="25.7771391,87.4752551"/>
    <n v="28193"/>
    <n v="19787"/>
    <n v="8406"/>
  </r>
  <r>
    <x v="382"/>
    <n v="19"/>
    <x v="15"/>
    <n v="14"/>
    <n v="121436"/>
    <n v="62520"/>
    <n v="58916"/>
    <n v="11491"/>
    <n v="5877"/>
    <n v="5614"/>
    <n v="90534"/>
    <n v="50276"/>
    <n v="40258"/>
    <n v="942"/>
    <n v="955"/>
    <n v="82.34"/>
    <n v="88.76"/>
    <n v="75.53"/>
    <s v="23.3320779,86.365208"/>
    <n v="14793"/>
    <n v="9581"/>
    <n v="5212"/>
  </r>
  <r>
    <x v="383"/>
    <n v="9"/>
    <x v="5"/>
    <n v="27"/>
    <n v="191056"/>
    <n v="99844"/>
    <n v="91212"/>
    <n v="18866"/>
    <n v="9886"/>
    <n v="8980"/>
    <n v="142863"/>
    <n v="78519"/>
    <n v="64344"/>
    <n v="914"/>
    <n v="908"/>
    <n v="82.97"/>
    <n v="87.28"/>
    <n v="78.25"/>
    <s v="26.2345298,81.2408689"/>
    <n v="34959"/>
    <n v="20169"/>
    <n v="14790"/>
  </r>
  <r>
    <x v="384"/>
    <n v="29"/>
    <x v="16"/>
    <n v="5"/>
    <n v="232456"/>
    <n v="117408"/>
    <n v="115048"/>
    <n v="27924"/>
    <n v="14286"/>
    <n v="13638"/>
    <n v="158452"/>
    <n v="86973"/>
    <n v="71479"/>
    <n v="980"/>
    <n v="955"/>
    <n v="77.47"/>
    <n v="84.34"/>
    <n v="70.489999999999995"/>
    <s v="16.2120031,77.3439283"/>
    <n v="22445"/>
    <n v="14425"/>
    <n v="8020"/>
  </r>
  <r>
    <x v="385"/>
    <n v="19"/>
    <x v="15"/>
    <n v="4"/>
    <n v="183682"/>
    <n v="96589"/>
    <n v="87093"/>
    <n v="20547"/>
    <n v="10576"/>
    <n v="9971"/>
    <n v="133215"/>
    <n v="72475"/>
    <n v="60740"/>
    <n v="902"/>
    <n v="943"/>
    <n v="81.66"/>
    <n v="84.26"/>
    <n v="78.760000000000005"/>
    <s v="25.6185295,88.1255837"/>
    <n v="16788"/>
    <n v="10419"/>
    <n v="6369"/>
  </r>
  <r>
    <x v="386"/>
    <n v="22"/>
    <x v="12"/>
    <n v="4"/>
    <n v="137097"/>
    <n v="70234"/>
    <n v="66863"/>
    <n v="16576"/>
    <n v="8637"/>
    <n v="7939"/>
    <n v="105512"/>
    <n v="57679"/>
    <n v="47833"/>
    <n v="952"/>
    <n v="919"/>
    <n v="87.55"/>
    <n v="93.64"/>
    <n v="81.180000000000007"/>
    <s v="21.8974003,83.3949632"/>
    <n v="20161"/>
    <n v="12214"/>
    <n v="7947"/>
  </r>
  <r>
    <x v="387"/>
    <n v="22"/>
    <x v="12"/>
    <n v="11"/>
    <n v="1010087"/>
    <n v="519286"/>
    <n v="490801"/>
    <n v="124471"/>
    <n v="64522"/>
    <n v="59949"/>
    <n v="769593"/>
    <n v="420155"/>
    <n v="349438"/>
    <n v="945"/>
    <n v="929"/>
    <n v="86.9"/>
    <n v="92.39"/>
    <n v="81.099999999999994"/>
    <s v="21.2513844,81.6296413"/>
    <n v="147194"/>
    <n v="84384"/>
    <n v="62810"/>
  </r>
  <r>
    <x v="388"/>
    <n v="28"/>
    <x v="2"/>
    <n v="14"/>
    <n v="343903"/>
    <n v="169786"/>
    <n v="174117"/>
    <n v="29883"/>
    <n v="15152"/>
    <n v="14731"/>
    <n v="264653"/>
    <n v="136288"/>
    <n v="128365"/>
    <n v="1026"/>
    <n v="972"/>
    <n v="84.28"/>
    <n v="88.14"/>
    <n v="80.540000000000006"/>
    <s v="17.0005383,81.8040345"/>
    <n v="53604"/>
    <n v="32901"/>
    <n v="20703"/>
  </r>
  <r>
    <x v="389"/>
    <n v="33"/>
    <x v="9"/>
    <n v="24"/>
    <n v="130119"/>
    <n v="64624"/>
    <n v="65495"/>
    <n v="10504"/>
    <n v="5371"/>
    <n v="5133"/>
    <n v="103172"/>
    <n v="54622"/>
    <n v="48550"/>
    <n v="1013"/>
    <n v="956"/>
    <n v="86.25"/>
    <n v="92.18"/>
    <n v="80.430000000000007"/>
    <s v="9.4653377,77.5275463"/>
    <n v="11024"/>
    <n v="6514"/>
    <n v="4510"/>
  </r>
  <r>
    <x v="390"/>
    <n v="19"/>
    <x v="15"/>
    <n v="11"/>
    <n v="404991"/>
    <n v="205560"/>
    <n v="199431"/>
    <n v="34088"/>
    <n v="17354"/>
    <n v="16734"/>
    <n v="337188"/>
    <n v="175680"/>
    <n v="161508"/>
    <n v="970"/>
    <n v="964"/>
    <n v="90.91"/>
    <n v="93.34"/>
    <n v="88.4"/>
    <s v="22.6321975,88.4540911"/>
    <n v="73182"/>
    <n v="42023"/>
    <n v="31159"/>
  </r>
  <r>
    <x v="391"/>
    <n v="24"/>
    <x v="6"/>
    <n v="9"/>
    <n v="1286995"/>
    <n v="675731"/>
    <n v="611264"/>
    <n v="131841"/>
    <n v="72139"/>
    <n v="59702"/>
    <n v="1026040"/>
    <n v="559369"/>
    <n v="466671"/>
    <n v="905"/>
    <n v="828"/>
    <n v="88.82"/>
    <n v="92.67"/>
    <n v="84.61"/>
    <s v="22.3038945,70.8021599"/>
    <n v="148048"/>
    <n v="78946"/>
    <n v="69102"/>
  </r>
  <r>
    <x v="392"/>
    <n v="22"/>
    <x v="12"/>
    <n v="9"/>
    <n v="163122"/>
    <n v="81873"/>
    <n v="81249"/>
    <n v="18677"/>
    <n v="9610"/>
    <n v="9067"/>
    <n v="127042"/>
    <n v="68134"/>
    <n v="58908"/>
    <n v="992"/>
    <n v="943"/>
    <n v="87.95"/>
    <n v="94.29"/>
    <n v="81.61"/>
    <s v="21.0971034,81.0302222"/>
    <n v="19640"/>
    <n v="11324"/>
    <n v="8316"/>
  </r>
  <r>
    <x v="393"/>
    <n v="19"/>
    <x v="15"/>
    <n v="17"/>
    <n v="423806"/>
    <n v="215983"/>
    <n v="207823"/>
    <n v="31588"/>
    <n v="16186"/>
    <n v="15402"/>
    <n v="357154"/>
    <n v="188374"/>
    <n v="168780"/>
    <n v="962"/>
    <n v="952"/>
    <n v="91.06"/>
    <n v="94.28"/>
    <n v="87.71"/>
    <s v="22.4490894,88.3914731"/>
    <n v="68707"/>
    <n v="40399"/>
    <n v="28308"/>
  </r>
  <r>
    <x v="394"/>
    <n v="28"/>
    <x v="2"/>
    <n v="3"/>
    <n v="229632"/>
    <n v="116920"/>
    <n v="112712"/>
    <n v="16967"/>
    <n v="8946"/>
    <n v="8021"/>
    <n v="160646"/>
    <n v="89722"/>
    <n v="70924"/>
    <n v="964"/>
    <n v="897"/>
    <n v="75.540000000000006"/>
    <n v="83.1"/>
    <n v="67.75"/>
    <s v="18.7595503,79.4816378"/>
    <n v="27209"/>
    <n v="17266"/>
    <n v="9943"/>
  </r>
  <r>
    <x v="395"/>
    <n v="9"/>
    <x v="5"/>
    <n v="5"/>
    <n v="325248"/>
    <n v="169826"/>
    <n v="155422"/>
    <n v="37945"/>
    <n v="19736"/>
    <n v="18209"/>
    <n v="174508"/>
    <n v="95157"/>
    <n v="79351"/>
    <n v="915"/>
    <n v="923"/>
    <n v="60.74"/>
    <n v="63.4"/>
    <n v="57.83"/>
    <s v="25.4842209,82.5916032"/>
    <n v="30319"/>
    <n v="16005"/>
    <n v="14314"/>
  </r>
  <r>
    <x v="396"/>
    <n v="20"/>
    <x v="3"/>
    <n v="19"/>
    <n v="1073440"/>
    <n v="559031"/>
    <n v="514409"/>
    <n v="122353"/>
    <n v="64446"/>
    <n v="57907"/>
    <n v="841652"/>
    <n v="459317"/>
    <n v="382335"/>
    <n v="920"/>
    <n v="899"/>
    <n v="88.49"/>
    <n v="92.87"/>
    <n v="83.75"/>
    <s v="23.3440997,85.309562"/>
    <n v="200849"/>
    <n v="120922"/>
    <n v="79927"/>
  </r>
  <r>
    <x v="397"/>
    <n v="29"/>
    <x v="16"/>
    <n v="10"/>
    <n v="106365"/>
    <n v="53933"/>
    <n v="52432"/>
    <n v="11572"/>
    <n v="5982"/>
    <n v="5590"/>
    <n v="85298"/>
    <n v="43234"/>
    <n v="42064"/>
    <n v="972"/>
    <n v="934"/>
    <n v="89.98"/>
    <n v="90.16"/>
    <n v="89.8"/>
    <s v="14.6113428,75.6382657"/>
    <n v="9747"/>
    <n v="6122"/>
    <n v="3625"/>
  </r>
  <r>
    <x v="398"/>
    <n v="19"/>
    <x v="15"/>
    <n v="9"/>
    <n v="128624"/>
    <n v="67150"/>
    <n v="61474"/>
    <n v="14833"/>
    <n v="7759"/>
    <n v="7074"/>
    <n v="89293"/>
    <n v="50250"/>
    <n v="39043"/>
    <n v="915"/>
    <n v="912"/>
    <n v="78.47"/>
    <n v="84.61"/>
    <n v="71.77"/>
    <s v="23.6290575,87.0923906"/>
    <n v="9719"/>
    <n v="6225"/>
    <n v="3494"/>
  </r>
  <r>
    <x v="399"/>
    <n v="23"/>
    <x v="18"/>
    <n v="17"/>
    <n v="264810"/>
    <n v="135007"/>
    <n v="129803"/>
    <n v="28413"/>
    <n v="14780"/>
    <n v="13633"/>
    <n v="207742"/>
    <n v="111921"/>
    <n v="95821"/>
    <n v="961"/>
    <n v="922"/>
    <n v="87.88"/>
    <n v="93.09"/>
    <n v="82.48"/>
    <s v="23.3341696,75.0376325"/>
    <n v="36589"/>
    <n v="20861"/>
    <n v="15728"/>
  </r>
  <r>
    <x v="400"/>
    <n v="21"/>
    <x v="17"/>
    <n v="5"/>
    <n v="210412"/>
    <n v="109823"/>
    <n v="100589"/>
    <n v="20399"/>
    <n v="10817"/>
    <n v="9582"/>
    <n v="164546"/>
    <n v="90631"/>
    <n v="73915"/>
    <n v="916"/>
    <n v="886"/>
    <n v="86.6"/>
    <n v="91.54"/>
    <n v="81.22"/>
    <s v="22.1993143,84.8620054"/>
    <n v="22887"/>
    <n v="12544"/>
    <n v="10343"/>
  </r>
  <r>
    <x v="401"/>
    <n v="21"/>
    <x v="17"/>
    <n v="5"/>
    <n v="273217"/>
    <n v="144949"/>
    <n v="128268"/>
    <n v="29050"/>
    <n v="15297"/>
    <n v="13753"/>
    <n v="214744"/>
    <n v="119761"/>
    <n v="94983"/>
    <n v="885"/>
    <n v="899"/>
    <n v="87.95"/>
    <n v="92.37"/>
    <n v="82.94"/>
    <s v="22.260423,84.8535844"/>
    <n v="38314"/>
    <n v="22541"/>
    <n v="15773"/>
  </r>
  <r>
    <x v="402"/>
    <n v="23"/>
    <x v="18"/>
    <n v="13"/>
    <n v="235422"/>
    <n v="124634"/>
    <n v="110788"/>
    <n v="24234"/>
    <n v="13131"/>
    <n v="11103"/>
    <n v="185291"/>
    <n v="103599"/>
    <n v="81692"/>
    <n v="889"/>
    <n v="846"/>
    <n v="87.74"/>
    <n v="92.91"/>
    <n v="81.95"/>
    <s v="24.5372927,81.30418"/>
    <n v="41109"/>
    <n v="25406"/>
    <n v="15703"/>
  </r>
  <r>
    <x v="403"/>
    <n v="6"/>
    <x v="11"/>
    <n v="17"/>
    <n v="140864"/>
    <n v="74689"/>
    <n v="66175"/>
    <n v="15986"/>
    <n v="8958"/>
    <n v="7028"/>
    <n v="110205"/>
    <n v="61933"/>
    <n v="48272"/>
    <n v="886"/>
    <n v="785"/>
    <n v="88.25"/>
    <n v="94.22"/>
    <n v="81.61"/>
    <s v="28.1927631,76.6239423"/>
    <n v="22539"/>
    <n v="12960"/>
    <n v="9579"/>
  </r>
  <r>
    <x v="404"/>
    <n v="19"/>
    <x v="15"/>
    <n v="12"/>
    <n v="124585"/>
    <n v="66767"/>
    <n v="57818"/>
    <n v="11430"/>
    <n v="6015"/>
    <n v="5415"/>
    <n v="100581"/>
    <n v="56155"/>
    <n v="44426"/>
    <n v="866"/>
    <n v="900"/>
    <n v="88.89"/>
    <n v="92.43"/>
    <n v="84.78"/>
    <s v="22.7244023,88.3287896"/>
    <n v="14585"/>
    <n v="9452"/>
    <n v="5133"/>
  </r>
  <r>
    <x v="405"/>
    <n v="29"/>
    <x v="16"/>
    <n v="27"/>
    <n v="146428"/>
    <n v="72378"/>
    <n v="74050"/>
    <n v="13322"/>
    <n v="6619"/>
    <n v="6703"/>
    <n v="119258"/>
    <n v="61304"/>
    <n v="57954"/>
    <n v="1023"/>
    <n v="1013"/>
    <n v="89.6"/>
    <n v="93.23"/>
    <n v="86.05"/>
    <s v="12.9551189,78.2698622"/>
    <n v="13400"/>
    <n v="7030"/>
    <n v="6370"/>
  </r>
  <r>
    <x v="406"/>
    <n v="6"/>
    <x v="11"/>
    <n v="14"/>
    <n v="373133"/>
    <n v="197754"/>
    <n v="175379"/>
    <n v="40715"/>
    <n v="22711"/>
    <n v="18004"/>
    <n v="279509"/>
    <n v="155679"/>
    <n v="123830"/>
    <n v="887"/>
    <n v="793"/>
    <n v="84.08"/>
    <n v="88.94"/>
    <n v="78.680000000000007"/>
    <s v="28.8955152,76.606611"/>
    <n v="65881"/>
    <n v="35890"/>
    <n v="29991"/>
  </r>
  <r>
    <x v="407"/>
    <n v="5"/>
    <x v="21"/>
    <n v="13"/>
    <n v="118188"/>
    <n v="63508"/>
    <n v="54680"/>
    <n v="11596"/>
    <n v="6337"/>
    <n v="5259"/>
    <n v="96674"/>
    <n v="53928"/>
    <n v="42746"/>
    <n v="861"/>
    <n v="830"/>
    <n v="90.7"/>
    <n v="94.33"/>
    <n v="86.49"/>
    <s v="29.8542626,77.8880002"/>
    <n v="30594"/>
    <n v="16630"/>
    <n v="13964"/>
  </r>
  <r>
    <x v="408"/>
    <n v="5"/>
    <x v="21"/>
    <n v="12"/>
    <n v="140884"/>
    <n v="74276"/>
    <n v="66608"/>
    <n v="19727"/>
    <n v="10342"/>
    <n v="9385"/>
    <n v="88700"/>
    <n v="51407"/>
    <n v="37293"/>
    <n v="897"/>
    <n v="907"/>
    <n v="73.209999999999994"/>
    <n v="80.41"/>
    <n v="65.17"/>
    <s v="28.9875082,79.4141214"/>
    <n v="14678"/>
    <n v="8208"/>
    <n v="6470"/>
  </r>
  <r>
    <x v="409"/>
    <n v="3"/>
    <x v="0"/>
    <n v="18"/>
    <n v="146104"/>
    <n v="76441"/>
    <n v="69663"/>
    <n v="13155"/>
    <n v="6975"/>
    <n v="6180"/>
    <n v="123930"/>
    <n v="66100"/>
    <n v="57830"/>
    <n v="911"/>
    <n v="886"/>
    <n v="93.22"/>
    <n v="95.15"/>
    <n v="91.1"/>
    <s v="30.6496486,76.7567368"/>
    <n v="57323"/>
    <n v="30110"/>
    <n v="27213"/>
  </r>
  <r>
    <x v="410"/>
    <n v="23"/>
    <x v="18"/>
    <n v="10"/>
    <n v="273357"/>
    <n v="142655"/>
    <n v="130702"/>
    <n v="32171"/>
    <n v="16725"/>
    <n v="15446"/>
    <n v="217632"/>
    <n v="119068"/>
    <n v="98564"/>
    <n v="916"/>
    <n v="924"/>
    <n v="90.23"/>
    <n v="94.55"/>
    <n v="85.52"/>
    <s v="23.838805,78.7378068"/>
    <n v="39717"/>
    <n v="23428"/>
    <n v="16289"/>
  </r>
  <r>
    <x v="411"/>
    <n v="9"/>
    <x v="5"/>
    <n v="1"/>
    <n v="703345"/>
    <n v="371858"/>
    <n v="331487"/>
    <n v="88501"/>
    <n v="47024"/>
    <n v="41477"/>
    <n v="479218"/>
    <n v="265417"/>
    <n v="213801"/>
    <n v="891"/>
    <n v="882"/>
    <n v="77.94"/>
    <n v="81.709999999999994"/>
    <n v="73.72"/>
    <s v="29.967079,77.5510172"/>
    <n v="80749"/>
    <n v="42772"/>
    <n v="37977"/>
  </r>
  <r>
    <x v="412"/>
    <n v="10"/>
    <x v="14"/>
    <n v="12"/>
    <n v="155175"/>
    <n v="82589"/>
    <n v="72586"/>
    <n v="24582"/>
    <n v="12814"/>
    <n v="11768"/>
    <n v="101425"/>
    <n v="58689"/>
    <n v="42736"/>
    <n v="879"/>
    <n v="918"/>
    <n v="77.66"/>
    <n v="84.11"/>
    <n v="70.27"/>
    <s v="25.8834961,86.6006249"/>
    <n v="18307"/>
    <n v="13209"/>
    <n v="5098"/>
  </r>
  <r>
    <x v="413"/>
    <n v="33"/>
    <x v="9"/>
    <n v="7"/>
    <n v="831038"/>
    <n v="418337"/>
    <n v="412701"/>
    <n v="73218"/>
    <n v="37452"/>
    <n v="35766"/>
    <n v="642662"/>
    <n v="341725"/>
    <n v="300937"/>
    <n v="987"/>
    <n v="955"/>
    <n v="84.8"/>
    <n v="89.72"/>
    <n v="79.84"/>
    <s v="11.664325,78.1460142"/>
    <n v="93297"/>
    <n v="54325"/>
    <n v="38972"/>
  </r>
  <r>
    <x v="414"/>
    <n v="21"/>
    <x v="17"/>
    <n v="3"/>
    <n v="183383"/>
    <n v="94627"/>
    <n v="88756"/>
    <n v="18555"/>
    <n v="9857"/>
    <n v="8698"/>
    <n v="141329"/>
    <n v="76545"/>
    <n v="64784"/>
    <n v="938"/>
    <n v="882"/>
    <n v="85.74"/>
    <n v="90.3"/>
    <n v="80.92"/>
    <s v="21.4668716,83.9811665"/>
    <n v="26095"/>
    <n v="16194"/>
    <n v="9901"/>
  </r>
  <r>
    <x v="415"/>
    <n v="9"/>
    <x v="5"/>
    <n v="4"/>
    <n v="221334"/>
    <n v="116008"/>
    <n v="105326"/>
    <n v="34279"/>
    <n v="17702"/>
    <n v="16577"/>
    <n v="92608"/>
    <n v="51382"/>
    <n v="41226"/>
    <n v="908"/>
    <n v="936"/>
    <n v="49.51"/>
    <n v="52.27"/>
    <n v="46.45"/>
    <s v="28.5903614,78.5717631"/>
    <n v="10580"/>
    <n v="5780"/>
    <n v="4800"/>
  </r>
  <r>
    <x v="416"/>
    <n v="27"/>
    <x v="1"/>
    <n v="35"/>
    <n v="502697"/>
    <n v="255270"/>
    <n v="247427"/>
    <n v="51536"/>
    <n v="27524"/>
    <n v="24012"/>
    <n v="397395"/>
    <n v="212703"/>
    <n v="184692"/>
    <n v="969"/>
    <n v="872"/>
    <n v="88.08"/>
    <n v="93.39"/>
    <n v="82.67"/>
    <s v="16.8541887,74.6049061"/>
    <n v="60752"/>
    <n v="34112"/>
    <n v="26640"/>
  </r>
  <r>
    <x v="417"/>
    <n v="19"/>
    <x v="15"/>
    <n v="10"/>
    <n v="151774"/>
    <n v="77044"/>
    <n v="74730"/>
    <n v="12975"/>
    <n v="6565"/>
    <n v="6410"/>
    <n v="113028"/>
    <n v="60420"/>
    <n v="52608"/>
    <n v="970"/>
    <n v="976"/>
    <n v="81.430000000000007"/>
    <n v="85.73"/>
    <n v="77"/>
    <s v="23.2645399,88.4380966"/>
    <n v="7213"/>
    <n v="4725"/>
    <n v="2488"/>
  </r>
  <r>
    <x v="418"/>
    <n v="10"/>
    <x v="14"/>
    <n v="32"/>
    <n v="147396"/>
    <n v="77687"/>
    <n v="69709"/>
    <n v="19363"/>
    <n v="10189"/>
    <n v="9174"/>
    <n v="105378"/>
    <n v="58900"/>
    <n v="46478"/>
    <n v="897"/>
    <n v="900"/>
    <n v="82.31"/>
    <n v="87.26"/>
    <n v="76.78"/>
    <s v="24.949036,84.0314295"/>
    <n v="18844"/>
    <n v="13181"/>
    <n v="5663"/>
  </r>
  <r>
    <x v="419"/>
    <n v="27"/>
    <x v="1"/>
    <n v="31"/>
    <n v="120079"/>
    <n v="61075"/>
    <n v="59004"/>
    <n v="11023"/>
    <n v="5833"/>
    <n v="5190"/>
    <n v="101320"/>
    <n v="53241"/>
    <n v="48079"/>
    <n v="966"/>
    <n v="890"/>
    <n v="92.91"/>
    <n v="96.38"/>
    <n v="89.34"/>
    <s v="17.6804639,74.018261"/>
    <n v="22292"/>
    <n v="12269"/>
    <n v="10023"/>
  </r>
  <r>
    <x v="420"/>
    <n v="23"/>
    <x v="18"/>
    <n v="12"/>
    <n v="280248"/>
    <n v="147924"/>
    <n v="132324"/>
    <n v="31822"/>
    <n v="16987"/>
    <n v="14835"/>
    <n v="214468"/>
    <n v="120464"/>
    <n v="94004"/>
    <n v="895"/>
    <n v="873"/>
    <n v="86.33"/>
    <n v="92"/>
    <n v="80.010000000000005"/>
    <s v="24.6005075,80.8322428"/>
    <n v="37695"/>
    <n v="23396"/>
    <n v="14299"/>
  </r>
  <r>
    <x v="421"/>
    <n v="8"/>
    <x v="8"/>
    <n v="10"/>
    <n v="120998"/>
    <n v="63223"/>
    <n v="57775"/>
    <n v="15286"/>
    <n v="8170"/>
    <n v="7116"/>
    <n v="85472"/>
    <n v="50438"/>
    <n v="35034"/>
    <n v="914"/>
    <n v="871"/>
    <n v="80.849999999999994"/>
    <n v="91.62"/>
    <n v="69.16"/>
    <s v="26.0377772,76.3521514"/>
    <n v="13480"/>
    <n v="8980"/>
    <n v="4500"/>
  </r>
  <r>
    <x v="422"/>
    <n v="28"/>
    <x v="2"/>
    <n v="5"/>
    <n v="213698"/>
    <n v="111664"/>
    <n v="102034"/>
    <n v="19802"/>
    <n v="10113"/>
    <n v="9689"/>
    <n v="170148"/>
    <n v="92956"/>
    <n v="77192"/>
    <n v="914"/>
    <n v="958"/>
    <n v="87.75"/>
    <n v="91.54"/>
    <n v="83.59"/>
    <s v="17.4399295,78.4982741"/>
    <n v="42492"/>
    <n v="23836"/>
    <n v="18656"/>
  </r>
  <r>
    <x v="423"/>
    <n v="23"/>
    <x v="18"/>
    <n v="28"/>
    <n v="108818"/>
    <n v="56284"/>
    <n v="52534"/>
    <n v="12859"/>
    <n v="6743"/>
    <n v="6116"/>
    <n v="82066"/>
    <n v="44937"/>
    <n v="37129"/>
    <n v="933"/>
    <n v="907"/>
    <n v="85.52"/>
    <n v="90.71"/>
    <n v="79.989999999999995"/>
    <s v="23.205012,77.0850781"/>
    <n v="13887"/>
    <n v="8074"/>
    <n v="5813"/>
  </r>
  <r>
    <x v="424"/>
    <n v="23"/>
    <x v="18"/>
    <n v="39"/>
    <n v="102377"/>
    <n v="52354"/>
    <n v="50023"/>
    <n v="10413"/>
    <n v="5467"/>
    <n v="4946"/>
    <n v="83832"/>
    <n v="44862"/>
    <n v="38970"/>
    <n v="955"/>
    <n v="905"/>
    <n v="91.16"/>
    <n v="95.68"/>
    <n v="86.45"/>
    <s v="22.0868691,79.5434841"/>
    <n v="16335"/>
    <n v="9574"/>
    <n v="6761"/>
  </r>
  <r>
    <x v="425"/>
    <n v="19"/>
    <x v="15"/>
    <n v="12"/>
    <n v="183339"/>
    <n v="94514"/>
    <n v="88825"/>
    <n v="12817"/>
    <n v="6547"/>
    <n v="6270"/>
    <n v="153460"/>
    <n v="81592"/>
    <n v="71868"/>
    <n v="940"/>
    <n v="958"/>
    <n v="89.99"/>
    <n v="92.75"/>
    <n v="87.05"/>
    <s v="22.748331,88.3385053"/>
    <n v="30060"/>
    <n v="17706"/>
    <n v="12354"/>
  </r>
  <r>
    <x v="426"/>
    <n v="9"/>
    <x v="5"/>
    <n v="21"/>
    <n v="327975"/>
    <n v="173133"/>
    <n v="154842"/>
    <n v="36606"/>
    <n v="19420"/>
    <n v="17186"/>
    <n v="200804"/>
    <n v="112011"/>
    <n v="88793"/>
    <n v="894"/>
    <n v="885"/>
    <n v="68.92"/>
    <n v="72.87"/>
    <n v="64.5"/>
    <s v="27.8295801,79.8296743"/>
    <n v="33510"/>
    <n v="18302"/>
    <n v="15208"/>
  </r>
  <r>
    <x v="427"/>
    <n v="9"/>
    <x v="5"/>
    <n v="2"/>
    <n v="107233"/>
    <n v="57236"/>
    <n v="49997"/>
    <n v="13724"/>
    <n v="7634"/>
    <n v="6090"/>
    <n v="76650"/>
    <n v="43469"/>
    <n v="33181"/>
    <n v="874"/>
    <n v="798"/>
    <n v="81.97"/>
    <n v="87.64"/>
    <n v="75.569999999999993"/>
    <s v="29.4507575,77.3152116"/>
    <n v="13343"/>
    <n v="7245"/>
    <n v="6098"/>
  </r>
  <r>
    <x v="428"/>
    <n v="9"/>
    <x v="5"/>
    <n v="16"/>
    <n v="107300"/>
    <n v="57017"/>
    <n v="50283"/>
    <n v="12956"/>
    <n v="7106"/>
    <n v="5850"/>
    <n v="77060"/>
    <n v="43030"/>
    <n v="34030"/>
    <n v="882"/>
    <n v="823"/>
    <n v="81.680000000000007"/>
    <n v="86.21"/>
    <n v="76.59"/>
    <s v="27.1061756,78.5881674"/>
    <n v="15351"/>
    <n v="9119"/>
    <n v="6232"/>
  </r>
  <r>
    <x v="429"/>
    <n v="17"/>
    <x v="27"/>
    <n v="6"/>
    <n v="143007"/>
    <n v="70028"/>
    <n v="72979"/>
    <n v="13792"/>
    <n v="7120"/>
    <n v="6672"/>
    <n v="119313"/>
    <n v="59420"/>
    <n v="59893"/>
    <n v="1042"/>
    <n v="937"/>
    <n v="92.34"/>
    <n v="94.46"/>
    <n v="90.33"/>
    <s v="25.5714,91.8848"/>
    <n v="25113"/>
    <n v="12466"/>
    <n v="12647"/>
  </r>
  <r>
    <x v="430"/>
    <n v="2"/>
    <x v="28"/>
    <n v="11"/>
    <n v="169758"/>
    <n v="93364"/>
    <n v="76394"/>
    <n v="13646"/>
    <n v="7221"/>
    <n v="6425"/>
    <n v="147799"/>
    <n v="82486"/>
    <n v="65313"/>
    <n v="818"/>
    <n v="890"/>
    <n v="94.67"/>
    <n v="95.75"/>
    <n v="93.35"/>
    <s v="31.1048145,77.1734033"/>
    <n v="43353"/>
    <n v="23822"/>
    <n v="19531"/>
  </r>
  <r>
    <x v="431"/>
    <n v="29"/>
    <x v="16"/>
    <n v="14"/>
    <n v="322428"/>
    <n v="161978"/>
    <n v="160450"/>
    <n v="31626"/>
    <n v="16130"/>
    <n v="15496"/>
    <n v="255971"/>
    <n v="133191"/>
    <n v="122780"/>
    <n v="991"/>
    <n v="961"/>
    <n v="88.02"/>
    <n v="91.32"/>
    <n v="84.7"/>
    <s v="13.9299299,75.568101"/>
    <n v="37463"/>
    <n v="21835"/>
    <n v="15628"/>
  </r>
  <r>
    <x v="432"/>
    <n v="23"/>
    <x v="18"/>
    <n v="6"/>
    <n v="179972"/>
    <n v="95227"/>
    <n v="84745"/>
    <n v="22683"/>
    <n v="12075"/>
    <n v="10608"/>
    <n v="124641"/>
    <n v="72107"/>
    <n v="52534"/>
    <n v="890"/>
    <n v="879"/>
    <n v="79.239999999999995"/>
    <n v="86.72"/>
    <n v="70.86"/>
    <s v="25.4357869,77.665066"/>
    <n v="22320"/>
    <n v="13796"/>
    <n v="8524"/>
  </r>
  <r>
    <x v="433"/>
    <n v="8"/>
    <x v="8"/>
    <n v="13"/>
    <n v="237579"/>
    <n v="123156"/>
    <n v="114423"/>
    <n v="32189"/>
    <n v="17236"/>
    <n v="14953"/>
    <n v="158413"/>
    <n v="91403"/>
    <n v="67010"/>
    <n v="929"/>
    <n v="868"/>
    <n v="77.13"/>
    <n v="86.29"/>
    <n v="67.37"/>
    <s v="27.6094,75.139911"/>
    <n v="20786"/>
    <n v="13799"/>
    <n v="6987"/>
  </r>
  <r>
    <x v="434"/>
    <n v="18"/>
    <x v="22"/>
    <n v="17"/>
    <n v="172709"/>
    <n v="86812"/>
    <n v="85897"/>
    <n v="15467"/>
    <n v="7977"/>
    <n v="7490"/>
    <n v="144255"/>
    <n v="74082"/>
    <n v="70173"/>
    <n v="989"/>
    <n v="939"/>
    <n v="91.74"/>
    <n v="93.97"/>
    <n v="89.5"/>
    <s v="24.8332708,92.7789054"/>
    <n v="22274"/>
    <n v="12716"/>
    <n v="9558"/>
  </r>
  <r>
    <x v="435"/>
    <n v="19"/>
    <x v="15"/>
    <n v="99"/>
    <n v="509709"/>
    <n v="261218"/>
    <n v="248491"/>
    <n v="48250"/>
    <n v="25023"/>
    <n v="23227"/>
    <n v="394366"/>
    <n v="209792"/>
    <n v="184574"/>
    <n v="951"/>
    <n v="928"/>
    <n v="85.46"/>
    <n v="88.82"/>
    <n v="81.94"/>
    <s v="26.7271012,88.3952861"/>
    <n v="65003"/>
    <n v="38470"/>
    <n v="26533"/>
  </r>
  <r>
    <x v="436"/>
    <n v="23"/>
    <x v="18"/>
    <n v="46"/>
    <n v="220295"/>
    <n v="117276"/>
    <n v="103019"/>
    <n v="29569"/>
    <n v="15438"/>
    <n v="14131"/>
    <n v="147527"/>
    <n v="87870"/>
    <n v="59657"/>
    <n v="878"/>
    <n v="915"/>
    <n v="77.349999999999994"/>
    <n v="86.28"/>
    <n v="67.11"/>
    <s v="24.1992101,82.6645469"/>
    <n v="18047"/>
    <n v="11646"/>
    <n v="6401"/>
  </r>
  <r>
    <x v="437"/>
    <n v="6"/>
    <x v="11"/>
    <n v="11"/>
    <n v="183282"/>
    <n v="96806"/>
    <n v="86476"/>
    <n v="20161"/>
    <n v="11161"/>
    <n v="9000"/>
    <n v="135435"/>
    <n v="75796"/>
    <n v="59639"/>
    <n v="893"/>
    <n v="806"/>
    <n v="83.03"/>
    <n v="88.5"/>
    <n v="76.98"/>
    <s v="29.5335931,75.0177029"/>
    <n v="24453"/>
    <n v="13473"/>
    <n v="10980"/>
  </r>
  <r>
    <x v="438"/>
    <n v="9"/>
    <x v="5"/>
    <n v="23"/>
    <n v="177351"/>
    <n v="93410"/>
    <n v="83941"/>
    <n v="18529"/>
    <n v="9871"/>
    <n v="8658"/>
    <n v="131995"/>
    <n v="72197"/>
    <n v="59798"/>
    <n v="899"/>
    <n v="877"/>
    <n v="83.11"/>
    <n v="86.42"/>
    <n v="79.430000000000007"/>
    <s v="27.5325072,80.8986502"/>
    <n v="28003"/>
    <n v="15740"/>
    <n v="12263"/>
  </r>
  <r>
    <x v="439"/>
    <n v="10"/>
    <x v="14"/>
    <n v="16"/>
    <n v="134458"/>
    <n v="70670"/>
    <n v="63788"/>
    <n v="17632"/>
    <n v="9440"/>
    <n v="8192"/>
    <n v="98898"/>
    <n v="56152"/>
    <n v="42746"/>
    <n v="903"/>
    <n v="868"/>
    <n v="84.65"/>
    <n v="91.71"/>
    <n v="76.89"/>
    <s v="26.2196205,84.3566593"/>
    <n v="14545"/>
    <n v="9727"/>
    <n v="4818"/>
  </r>
  <r>
    <x v="440"/>
    <n v="27"/>
    <x v="1"/>
    <n v="30"/>
    <n v="951118"/>
    <n v="482194"/>
    <n v="468924"/>
    <n v="104466"/>
    <n v="54728"/>
    <n v="49738"/>
    <n v="710180"/>
    <n v="390335"/>
    <n v="319845"/>
    <n v="972"/>
    <n v="909"/>
    <n v="83.88"/>
    <n v="91.31"/>
    <n v="76.3"/>
    <s v="17.6599188,75.9063906"/>
    <n v="88638"/>
    <n v="54159"/>
    <n v="34479"/>
  </r>
  <r>
    <x v="441"/>
    <n v="6"/>
    <x v="11"/>
    <n v="8"/>
    <n v="277053"/>
    <n v="147933"/>
    <n v="129120"/>
    <n v="30809"/>
    <n v="17232"/>
    <n v="13577"/>
    <n v="215609"/>
    <n v="121821"/>
    <n v="93788"/>
    <n v="873"/>
    <n v="788"/>
    <n v="87.56"/>
    <n v="93.21"/>
    <n v="81.17"/>
    <s v="28.9287735,77.091281"/>
    <n v="46858"/>
    <n v="25676"/>
    <n v="21182"/>
  </r>
  <r>
    <x v="442"/>
    <n v="19"/>
    <x v="15"/>
    <n v="11"/>
    <n v="410524"/>
    <n v="206558"/>
    <n v="203966"/>
    <n v="26900"/>
    <n v="13734"/>
    <n v="13166"/>
    <n v="356092"/>
    <n v="183454"/>
    <n v="172638"/>
    <n v="987"/>
    <n v="959"/>
    <n v="92.82"/>
    <n v="95.14"/>
    <n v="90.48"/>
    <s v="22.6059435,88.3967536"/>
    <n v="102942"/>
    <n v="57940"/>
    <n v="45002"/>
  </r>
  <r>
    <x v="443"/>
    <n v="28"/>
    <x v="2"/>
    <n v="11"/>
    <n v="126003"/>
    <n v="62583"/>
    <n v="63420"/>
    <n v="11001"/>
    <n v="5686"/>
    <n v="5315"/>
    <n v="97904"/>
    <n v="52029"/>
    <n v="45875"/>
    <n v="1013"/>
    <n v="935"/>
    <n v="85.13"/>
    <n v="91.44"/>
    <n v="78.95"/>
    <s v="18.4285005,84.0167423"/>
    <n v="21745"/>
    <n v="14125"/>
    <n v="7620"/>
  </r>
  <r>
    <x v="444"/>
    <n v="1"/>
    <x v="13"/>
    <n v="10"/>
    <n v="1192792"/>
    <n v="631916"/>
    <n v="560876"/>
    <n v="148178"/>
    <n v="79293"/>
    <n v="68885"/>
    <n v="741441"/>
    <n v="428915"/>
    <n v="312526"/>
    <n v="888"/>
    <n v="869"/>
    <n v="70.98"/>
    <n v="77.61"/>
    <n v="63.52"/>
    <s v="34.0836708,74.7972825"/>
    <n v="135783"/>
    <n v="75825"/>
    <n v="59958"/>
  </r>
  <r>
    <x v="445"/>
    <n v="8"/>
    <x v="8"/>
    <n v="4"/>
    <n v="101528"/>
    <n v="52078"/>
    <n v="49450"/>
    <n v="14723"/>
    <n v="7775"/>
    <n v="6948"/>
    <n v="64716"/>
    <n v="37914"/>
    <n v="26802"/>
    <n v="950"/>
    <n v="894"/>
    <n v="74.55"/>
    <n v="85.58"/>
    <n v="63.06"/>
    <s v="27.7044756,74.4642861"/>
    <n v="5284"/>
    <n v="3664"/>
    <n v="1620"/>
  </r>
  <r>
    <x v="446"/>
    <n v="7"/>
    <x v="19"/>
    <n v="1"/>
    <n v="181624"/>
    <n v="95816"/>
    <n v="85808"/>
    <n v="24254"/>
    <n v="12842"/>
    <n v="11412"/>
    <n v="125557"/>
    <n v="72458"/>
    <n v="53099"/>
    <n v="896"/>
    <n v="889"/>
    <n v="79.78"/>
    <n v="87.33"/>
    <n v="71.37"/>
    <s v="28.6958531,77.0805496"/>
    <n v="7390"/>
    <n v="4719"/>
    <n v="2671"/>
  </r>
  <r>
    <x v="447"/>
    <n v="9"/>
    <x v="5"/>
    <n v="48"/>
    <n v="107914"/>
    <n v="56674"/>
    <n v="51240"/>
    <n v="11266"/>
    <n v="5975"/>
    <n v="5291"/>
    <n v="85656"/>
    <n v="46736"/>
    <n v="38920"/>
    <n v="904"/>
    <n v="886"/>
    <n v="88.63"/>
    <n v="92.18"/>
    <n v="84.7"/>
    <s v="26.2647757,82.0727061"/>
    <n v="20475"/>
    <n v="12130"/>
    <n v="8345"/>
  </r>
  <r>
    <x v="448"/>
    <n v="24"/>
    <x v="6"/>
    <n v="25"/>
    <n v="4462002"/>
    <n v="2538243"/>
    <n v="1923759"/>
    <n v="531522"/>
    <n v="293208"/>
    <n v="238314"/>
    <n v="3499228"/>
    <n v="2082588"/>
    <n v="1416640"/>
    <n v="758"/>
    <n v="813"/>
    <n v="89.03"/>
    <n v="92.76"/>
    <n v="84.05"/>
    <s v="21.1702401,72.8310607"/>
    <n v="278795"/>
    <n v="160566"/>
    <n v="118229"/>
  </r>
  <r>
    <x v="449"/>
    <n v="24"/>
    <x v="6"/>
    <n v="8"/>
    <n v="177827"/>
    <n v="92728"/>
    <n v="85099"/>
    <n v="18599"/>
    <n v="9982"/>
    <n v="8617"/>
    <n v="135879"/>
    <n v="75906"/>
    <n v="59973"/>
    <n v="918"/>
    <n v="863"/>
    <n v="85.34"/>
    <n v="91.73"/>
    <n v="78.41"/>
    <s v="22.7201319,71.649536"/>
    <n v="17558"/>
    <n v="10540"/>
    <n v="7018"/>
  </r>
  <r>
    <x v="450"/>
    <n v="28"/>
    <x v="2"/>
    <n v="8"/>
    <n v="105250"/>
    <n v="52138"/>
    <n v="53112"/>
    <n v="9388"/>
    <n v="4822"/>
    <n v="4566"/>
    <n v="81366"/>
    <n v="43143"/>
    <n v="38223"/>
    <n v="1019"/>
    <n v="947"/>
    <n v="84.88"/>
    <n v="91.18"/>
    <n v="78.739999999999995"/>
    <s v="17.1353148,79.6333674"/>
    <n v="14203"/>
    <n v="9485"/>
    <n v="4718"/>
  </r>
  <r>
    <x v="451"/>
    <n v="28"/>
    <x v="2"/>
    <n v="15"/>
    <n v="103577"/>
    <n v="51176"/>
    <n v="52401"/>
    <n v="9048"/>
    <n v="4662"/>
    <n v="4386"/>
    <n v="78557"/>
    <n v="40283"/>
    <n v="38274"/>
    <n v="1024"/>
    <n v="941"/>
    <n v="83.1"/>
    <n v="86.6"/>
    <n v="79.709999999999994"/>
    <s v="16.8138415,81.521241"/>
    <n v="11527"/>
    <n v="7258"/>
    <n v="4269"/>
  </r>
  <r>
    <x v="452"/>
    <n v="28"/>
    <x v="2"/>
    <n v="22"/>
    <n v="108249"/>
    <n v="54027"/>
    <n v="54222"/>
    <n v="11325"/>
    <n v="5813"/>
    <n v="5512"/>
    <n v="69948"/>
    <n v="39781"/>
    <n v="30167"/>
    <n v="1004"/>
    <n v="948"/>
    <n v="72.17"/>
    <n v="82.51"/>
    <n v="61.93"/>
    <s v="14.9070274,78.0092703"/>
    <n v="8618"/>
    <n v="5762"/>
    <n v="2856"/>
  </r>
  <r>
    <x v="453"/>
    <n v="33"/>
    <x v="9"/>
    <n v="3"/>
    <n v="176807"/>
    <n v="90803"/>
    <n v="86004"/>
    <n v="16048"/>
    <n v="7947"/>
    <n v="8101"/>
    <n v="150667"/>
    <n v="79383"/>
    <n v="71284"/>
    <n v="947"/>
    <n v="1019"/>
    <n v="93.72"/>
    <n v="95.81"/>
    <n v="91.5"/>
    <s v="12.9229153,80.1274558"/>
    <n v="35148"/>
    <n v="19571"/>
    <n v="15577"/>
  </r>
  <r>
    <x v="454"/>
    <n v="28"/>
    <x v="2"/>
    <n v="17"/>
    <n v="164649"/>
    <n v="81324"/>
    <n v="83325"/>
    <n v="13040"/>
    <n v="6630"/>
    <n v="6410"/>
    <n v="125275"/>
    <n v="64968"/>
    <n v="60307"/>
    <n v="1025"/>
    <n v="967"/>
    <n v="82.63"/>
    <n v="86.98"/>
    <n v="78.41"/>
    <s v="16.2395313,80.6493396"/>
    <n v="22433"/>
    <n v="13780"/>
    <n v="8653"/>
  </r>
  <r>
    <x v="455"/>
    <n v="27"/>
    <x v="1"/>
    <n v="21"/>
    <n v="1818872"/>
    <n v="966293"/>
    <n v="852579"/>
    <n v="186259"/>
    <n v="98017"/>
    <n v="88242"/>
    <n v="1491552"/>
    <n v="817828"/>
    <n v="673724"/>
    <n v="882"/>
    <n v="900"/>
    <n v="91.36"/>
    <n v="94.19"/>
    <n v="88.14"/>
    <s v="19.2183307,72.9780897"/>
    <n v="241148"/>
    <n v="129214"/>
    <n v="111934"/>
  </r>
  <r>
    <x v="456"/>
    <n v="6"/>
    <x v="11"/>
    <n v="4"/>
    <n v="154962"/>
    <n v="83655"/>
    <n v="71307"/>
    <n v="15594"/>
    <n v="8401"/>
    <n v="7193"/>
    <n v="119482"/>
    <n v="67646"/>
    <n v="51836"/>
    <n v="852"/>
    <n v="856"/>
    <n v="85.73"/>
    <n v="89.89"/>
    <n v="80.849999999999994"/>
    <s v="29.9696148,76.8197522"/>
    <n v="32979"/>
    <n v="18192"/>
    <n v="14787"/>
  </r>
  <r>
    <x v="457"/>
    <n v="33"/>
    <x v="9"/>
    <n v="19"/>
    <n v="222619"/>
    <n v="109291"/>
    <n v="113328"/>
    <n v="18584"/>
    <n v="9581"/>
    <n v="9003"/>
    <n v="186643"/>
    <n v="94696"/>
    <n v="91947"/>
    <n v="1037"/>
    <n v="940"/>
    <n v="91.48"/>
    <n v="94.97"/>
    <n v="88.14"/>
    <s v="10.7869994,79.1378274"/>
    <n v="33652"/>
    <n v="18483"/>
    <n v="15169"/>
  </r>
  <r>
    <x v="458"/>
    <n v="32"/>
    <x v="10"/>
    <n v="14"/>
    <n v="752490"/>
    <n v="364657"/>
    <n v="387833"/>
    <n v="61619"/>
    <n v="31156"/>
    <n v="30463"/>
    <n v="647479"/>
    <n v="316614"/>
    <n v="330865"/>
    <n v="1064"/>
    <n v="978"/>
    <n v="93.72"/>
    <n v="94.94"/>
    <n v="92.58"/>
    <s v="8.5241391,76.9366376"/>
    <n v="151257"/>
    <n v="72759"/>
    <n v="78498"/>
  </r>
  <r>
    <x v="459"/>
    <n v="33"/>
    <x v="9"/>
    <n v="26"/>
    <n v="237374"/>
    <n v="118039"/>
    <n v="119335"/>
    <n v="23443"/>
    <n v="11864"/>
    <n v="11579"/>
    <n v="202105"/>
    <n v="102369"/>
    <n v="99736"/>
    <n v="1011"/>
    <n v="976"/>
    <n v="94.47"/>
    <n v="96.42"/>
    <n v="92.56"/>
    <s v="8.7641661,78.1348361"/>
    <n v="31795"/>
    <n v="16516"/>
    <n v="15279"/>
  </r>
  <r>
    <x v="460"/>
    <n v="32"/>
    <x v="10"/>
    <n v="7"/>
    <n v="315596"/>
    <n v="151999"/>
    <n v="163597"/>
    <n v="25252"/>
    <n v="12953"/>
    <n v="12299"/>
    <n v="282338"/>
    <n v="136694"/>
    <n v="145644"/>
    <n v="1076"/>
    <n v="950"/>
    <n v="97.24"/>
    <n v="98.31"/>
    <n v="96.26"/>
    <s v="10.5276416,76.2144349"/>
    <n v="53535"/>
    <n v="24392"/>
    <n v="29143"/>
  </r>
  <r>
    <x v="461"/>
    <n v="33"/>
    <x v="9"/>
    <n v="13"/>
    <n v="846915"/>
    <n v="418128"/>
    <n v="428787"/>
    <n v="74381"/>
    <n v="37866"/>
    <n v="36515"/>
    <n v="705492"/>
    <n v="359975"/>
    <n v="345517"/>
    <n v="1025"/>
    <n v="964"/>
    <n v="91.32"/>
    <n v="94.66"/>
    <n v="88.08"/>
    <s v="10.7904833,78.7046725"/>
    <n v="123329"/>
    <n v="67987"/>
    <n v="55342"/>
  </r>
  <r>
    <x v="462"/>
    <n v="33"/>
    <x v="9"/>
    <n v="27"/>
    <n v="474838"/>
    <n v="234643"/>
    <n v="240195"/>
    <n v="43988"/>
    <n v="22511"/>
    <n v="21477"/>
    <n v="391972"/>
    <n v="201509"/>
    <n v="190463"/>
    <n v="1024"/>
    <n v="954"/>
    <n v="90.98"/>
    <n v="94.99"/>
    <n v="87.08"/>
    <s v="8.7139126,77.7566523"/>
    <n v="59397"/>
    <n v="33536"/>
    <n v="25861"/>
  </r>
  <r>
    <x v="463"/>
    <n v="28"/>
    <x v="2"/>
    <n v="23"/>
    <n v="287035"/>
    <n v="145977"/>
    <n v="141058"/>
    <n v="24643"/>
    <n v="12869"/>
    <n v="11774"/>
    <n v="229730"/>
    <n v="123449"/>
    <n v="106281"/>
    <n v="966"/>
    <n v="915"/>
    <n v="87.55"/>
    <n v="92.74"/>
    <n v="82.21"/>
    <s v="13.6287557,79.4191795"/>
    <n v="55454"/>
    <n v="34588"/>
    <n v="20866"/>
  </r>
  <r>
    <x v="464"/>
    <n v="33"/>
    <x v="9"/>
    <n v="32"/>
    <n v="444543"/>
    <n v="227469"/>
    <n v="217074"/>
    <n v="45091"/>
    <n v="23039"/>
    <n v="22052"/>
    <n v="350206"/>
    <n v="189496"/>
    <n v="160710"/>
    <n v="954"/>
    <n v="957"/>
    <n v="87.67"/>
    <n v="92.69"/>
    <n v="82.41"/>
    <s v="11.1085242,77.3410656"/>
    <n v="33358"/>
    <n v="18431"/>
    <n v="14927"/>
  </r>
  <r>
    <x v="465"/>
    <n v="33"/>
    <x v="9"/>
    <n v="5"/>
    <n v="144683"/>
    <n v="72351"/>
    <n v="72332"/>
    <n v="14530"/>
    <n v="7413"/>
    <n v="7117"/>
    <n v="106256"/>
    <n v="55585"/>
    <n v="50671"/>
    <n v="1000"/>
    <n v="960"/>
    <n v="81.64"/>
    <n v="85.6"/>
    <n v="77.7"/>
    <s v="12.2252841,79.0746957"/>
    <n v="16502"/>
    <n v="9655"/>
    <n v="6847"/>
  </r>
  <r>
    <x v="466"/>
    <n v="33"/>
    <x v="9"/>
    <n v="1"/>
    <n v="248059"/>
    <n v="124852"/>
    <n v="123207"/>
    <n v="24007"/>
    <n v="12185"/>
    <n v="11822"/>
    <n v="197646"/>
    <n v="103197"/>
    <n v="94449"/>
    <n v="987"/>
    <n v="970"/>
    <n v="88.21"/>
    <n v="91.59"/>
    <n v="84.8"/>
    <s v="13.1691914,80.3045793"/>
    <n v="25781"/>
    <n v="13493"/>
    <n v="12288"/>
  </r>
  <r>
    <x v="467"/>
    <n v="19"/>
    <x v="15"/>
    <n v="11"/>
    <n v="118426"/>
    <n v="63936"/>
    <n v="54490"/>
    <n v="10816"/>
    <n v="5729"/>
    <n v="5087"/>
    <n v="87356"/>
    <n v="50566"/>
    <n v="36790"/>
    <n v="852"/>
    <n v="888"/>
    <n v="81.180000000000007"/>
    <n v="86.87"/>
    <n v="74.47"/>
    <s v="22.7382665,88.3737064"/>
    <n v="5643"/>
    <n v="3898"/>
    <n v="1745"/>
  </r>
  <r>
    <x v="468"/>
    <n v="8"/>
    <x v="8"/>
    <n v="22"/>
    <n v="165363"/>
    <n v="84927"/>
    <n v="80436"/>
    <n v="23122"/>
    <n v="12280"/>
    <n v="10842"/>
    <n v="98819"/>
    <n v="57170"/>
    <n v="41649"/>
    <n v="947"/>
    <n v="883"/>
    <n v="69.47"/>
    <n v="78.7"/>
    <n v="59.85"/>
    <s v="26.1620402,75.7894716"/>
    <n v="11776"/>
    <n v="7537"/>
    <n v="4239"/>
  </r>
  <r>
    <x v="469"/>
    <n v="29"/>
    <x v="16"/>
    <n v="17"/>
    <n v="305821"/>
    <n v="155406"/>
    <n v="150415"/>
    <n v="29655"/>
    <n v="15233"/>
    <n v="14422"/>
    <n v="237424"/>
    <n v="123904"/>
    <n v="113520"/>
    <n v="968"/>
    <n v="947"/>
    <n v="85.97"/>
    <n v="88.39"/>
    <n v="83.47"/>
    <s v="13.3709627,76.6412712"/>
    <n v="42163"/>
    <n v="25617"/>
    <n v="16546"/>
  </r>
  <r>
    <x v="470"/>
    <n v="8"/>
    <x v="8"/>
    <n v="32"/>
    <n v="451735"/>
    <n v="234681"/>
    <n v="217054"/>
    <n v="47352"/>
    <n v="25338"/>
    <n v="22014"/>
    <n v="366598"/>
    <n v="200051"/>
    <n v="166547"/>
    <n v="925"/>
    <n v="869"/>
    <n v="90.66"/>
    <n v="95.56"/>
    <n v="85.39"/>
    <s v="24.585445,73.712479"/>
    <n v="92090"/>
    <n v="51475"/>
    <n v="40615"/>
  </r>
  <r>
    <x v="471"/>
    <n v="27"/>
    <x v="1"/>
    <n v="28"/>
    <n v="104063"/>
    <n v="54445"/>
    <n v="49618"/>
    <n v="13075"/>
    <n v="6933"/>
    <n v="6142"/>
    <n v="78051"/>
    <n v="43518"/>
    <n v="34533"/>
    <n v="911"/>
    <n v="886"/>
    <n v="85.78"/>
    <n v="91.59"/>
    <n v="79.430000000000007"/>
    <s v="18.3942882,77.1126009"/>
    <n v="9924"/>
    <n v="6900"/>
    <n v="3024"/>
  </r>
  <r>
    <x v="472"/>
    <n v="29"/>
    <x v="16"/>
    <n v="15"/>
    <n v="125350"/>
    <n v="62031"/>
    <n v="63319"/>
    <n v="10283"/>
    <n v="5364"/>
    <n v="4919"/>
    <n v="108041"/>
    <n v="54690"/>
    <n v="53351"/>
    <n v="1021"/>
    <n v="917"/>
    <n v="93.89"/>
    <n v="96.51"/>
    <n v="91.35"/>
    <s v="13.3408807,74.7421427"/>
    <n v="22444"/>
    <n v="11795"/>
    <n v="10649"/>
  </r>
  <r>
    <x v="473"/>
    <n v="23"/>
    <x v="18"/>
    <n v="18"/>
    <n v="515215"/>
    <n v="265291"/>
    <n v="249924"/>
    <n v="57630"/>
    <n v="30007"/>
    <n v="27623"/>
    <n v="391470"/>
    <n v="214481"/>
    <n v="176989"/>
    <n v="942"/>
    <n v="921"/>
    <n v="85.55"/>
    <n v="91.16"/>
    <n v="79.62"/>
    <s v="23.1793013,75.7849097"/>
    <n v="72743"/>
    <n v="41616"/>
    <n v="31127"/>
  </r>
  <r>
    <x v="474"/>
    <n v="27"/>
    <x v="1"/>
    <n v="21"/>
    <n v="506937"/>
    <n v="270373"/>
    <n v="236564"/>
    <n v="48513"/>
    <n v="25492"/>
    <n v="23021"/>
    <n v="408959"/>
    <n v="227975"/>
    <n v="180984"/>
    <n v="875"/>
    <n v="903"/>
    <n v="89.21"/>
    <n v="93.1"/>
    <n v="84.75"/>
    <s v="19.2215115,73.1644628"/>
    <n v="43561"/>
    <n v="23087"/>
    <n v="20474"/>
  </r>
  <r>
    <x v="475"/>
    <n v="19"/>
    <x v="15"/>
    <n v="15"/>
    <n v="222175"/>
    <n v="114144"/>
    <n v="108031"/>
    <n v="25187"/>
    <n v="12991"/>
    <n v="12196"/>
    <n v="159826"/>
    <n v="86210"/>
    <n v="73616"/>
    <n v="946"/>
    <n v="939"/>
    <n v="81.13"/>
    <n v="85.23"/>
    <n v="76.819999999999993"/>
    <s v="22.4744363,88.1000377"/>
    <n v="11384"/>
    <n v="7234"/>
    <n v="4150"/>
  </r>
  <r>
    <x v="476"/>
    <n v="9"/>
    <x v="5"/>
    <n v="25"/>
    <n v="178681"/>
    <n v="94080"/>
    <n v="84601"/>
    <n v="18604"/>
    <n v="9949"/>
    <n v="8655"/>
    <n v="134018"/>
    <n v="73411"/>
    <n v="60607"/>
    <n v="899"/>
    <n v="870"/>
    <n v="83.72"/>
    <n v="87.26"/>
    <n v="79.8"/>
    <s v="26.5393449,80.4878195"/>
    <n v="27220"/>
    <n v="15670"/>
    <n v="11550"/>
  </r>
  <r>
    <x v="477"/>
    <n v="19"/>
    <x v="15"/>
    <n v="12"/>
    <n v="162386"/>
    <n v="82815"/>
    <n v="79571"/>
    <n v="11140"/>
    <n v="5815"/>
    <n v="5325"/>
    <n v="137869"/>
    <n v="71976"/>
    <n v="65893"/>
    <n v="961"/>
    <n v="916"/>
    <n v="91.16"/>
    <n v="93.48"/>
    <n v="88.75"/>
    <s v="22.6768451,88.3385053"/>
    <n v="35773"/>
    <n v="20981"/>
    <n v="14792"/>
  </r>
  <r>
    <x v="478"/>
    <n v="24"/>
    <x v="6"/>
    <n v="19"/>
    <n v="1666703"/>
    <n v="866701"/>
    <n v="800002"/>
    <n v="156480"/>
    <n v="84307"/>
    <n v="72173"/>
    <n v="1394952"/>
    <n v="747280"/>
    <n v="647672"/>
    <n v="923"/>
    <n v="856"/>
    <n v="92.37"/>
    <n v="95.51"/>
    <n v="88.99"/>
    <s v="22.3071588,73.1812187"/>
    <n v="279959"/>
    <n v="153236"/>
    <n v="126723"/>
  </r>
  <r>
    <x v="479"/>
    <n v="24"/>
    <x v="6"/>
    <n v="24"/>
    <n v="114987"/>
    <n v="58958"/>
    <n v="56029"/>
    <n v="9609"/>
    <n v="5119"/>
    <n v="4490"/>
    <n v="97687"/>
    <n v="51447"/>
    <n v="46240"/>
    <n v="950"/>
    <n v="877"/>
    <n v="92.7"/>
    <n v="95.56"/>
    <n v="89.72"/>
    <s v="20.5992349,72.9342451"/>
    <n v="18980"/>
    <n v="10382"/>
    <n v="8598"/>
  </r>
  <r>
    <x v="480"/>
    <n v="9"/>
    <x v="5"/>
    <n v="66"/>
    <n v="1201815"/>
    <n v="636860"/>
    <n v="564955"/>
    <n v="129180"/>
    <n v="68761"/>
    <n v="60419"/>
    <n v="859379"/>
    <n v="477807"/>
    <n v="381572"/>
    <n v="887"/>
    <n v="879"/>
    <n v="80.12"/>
    <n v="84.11"/>
    <n v="75.63"/>
    <s v="25.3176452,82.9739144"/>
    <n v="172622"/>
    <n v="101440"/>
    <n v="71182"/>
  </r>
  <r>
    <x v="481"/>
    <n v="27"/>
    <x v="1"/>
    <n v="21"/>
    <n v="1221233"/>
    <n v="649535"/>
    <n v="571698"/>
    <n v="137343"/>
    <n v="71716"/>
    <n v="65627"/>
    <n v="987916"/>
    <n v="548138"/>
    <n v="439778"/>
    <n v="880"/>
    <n v="915"/>
    <n v="91.15"/>
    <n v="94.86"/>
    <n v="86.9"/>
    <s v="19.3919275,72.8397317"/>
    <n v="129954"/>
    <n v="70016"/>
    <n v="59938"/>
  </r>
  <r>
    <x v="482"/>
    <n v="33"/>
    <x v="9"/>
    <n v="4"/>
    <n v="185895"/>
    <n v="91464"/>
    <n v="94431"/>
    <n v="18363"/>
    <n v="9305"/>
    <n v="9058"/>
    <n v="145192"/>
    <n v="75321"/>
    <n v="69871"/>
    <n v="1032"/>
    <n v="973"/>
    <n v="86.67"/>
    <n v="91.68"/>
    <n v="81.84"/>
    <s v="12.9165167,79.1324986"/>
    <n v="15592"/>
    <n v="8912"/>
    <n v="6680"/>
  </r>
  <r>
    <x v="483"/>
    <n v="24"/>
    <x v="6"/>
    <n v="12"/>
    <n v="153696"/>
    <n v="78161"/>
    <n v="75535"/>
    <n v="17107"/>
    <n v="9003"/>
    <n v="8104"/>
    <n v="106540"/>
    <n v="59874"/>
    <n v="46666"/>
    <n v="966"/>
    <n v="900"/>
    <n v="78"/>
    <n v="86.58"/>
    <n v="69.209999999999994"/>
    <s v="20.9158979,70.3628516"/>
    <n v="10089"/>
    <n v="6246"/>
    <n v="3843"/>
  </r>
  <r>
    <x v="484"/>
    <n v="23"/>
    <x v="18"/>
    <n v="26"/>
    <n v="155959"/>
    <n v="81424"/>
    <n v="74535"/>
    <n v="19360"/>
    <n v="10122"/>
    <n v="9238"/>
    <n v="118678"/>
    <n v="65802"/>
    <n v="52876"/>
    <n v="915"/>
    <n v="913"/>
    <n v="86.88"/>
    <n v="92.29"/>
    <n v="80.98"/>
    <s v="23.5251102,77.8081363"/>
    <n v="22023"/>
    <n v="13177"/>
    <n v="8846"/>
  </r>
  <r>
    <x v="485"/>
    <n v="28"/>
    <x v="2"/>
    <n v="16"/>
    <n v="1048240"/>
    <n v="524918"/>
    <n v="523322"/>
    <n v="92848"/>
    <n v="47582"/>
    <n v="45266"/>
    <n v="789038"/>
    <n v="411677"/>
    <n v="377361"/>
    <n v="997"/>
    <n v="951"/>
    <n v="82.59"/>
    <n v="86.24"/>
    <n v="78.94"/>
    <s v="16.5061743,80.6480153"/>
    <n v="135425"/>
    <n v="81146"/>
    <n v="54279"/>
  </r>
  <r>
    <x v="486"/>
    <n v="28"/>
    <x v="2"/>
    <n v="13"/>
    <n v="1730320"/>
    <n v="875199"/>
    <n v="855121"/>
    <n v="158924"/>
    <n v="81119"/>
    <n v="77805"/>
    <n v="1298896"/>
    <n v="698959"/>
    <n v="599937"/>
    <n v="977"/>
    <n v="959"/>
    <n v="82.66"/>
    <n v="88.02"/>
    <n v="77.180000000000007"/>
    <s v="17.6868,83.2185"/>
    <n v="250549"/>
    <n v="148824"/>
    <n v="101725"/>
  </r>
  <r>
    <x v="487"/>
    <n v="28"/>
    <x v="2"/>
    <n v="12"/>
    <n v="227533"/>
    <n v="111596"/>
    <n v="115937"/>
    <n v="20487"/>
    <n v="10495"/>
    <n v="9992"/>
    <n v="169461"/>
    <n v="89155"/>
    <n v="80306"/>
    <n v="1039"/>
    <n v="952"/>
    <n v="81.849999999999994"/>
    <n v="88.18"/>
    <n v="75.8"/>
    <s v="18.1066576,83.3955506"/>
    <n v="30656"/>
    <n v="19173"/>
    <n v="11483"/>
  </r>
  <r>
    <x v="488"/>
    <n v="28"/>
    <x v="2"/>
    <n v="9"/>
    <n v="620116"/>
    <n v="310400"/>
    <n v="309716"/>
    <n v="55392"/>
    <n v="28434"/>
    <n v="26958"/>
    <n v="475247"/>
    <n v="258111"/>
    <n v="217136"/>
    <n v="998"/>
    <n v="948"/>
    <n v="84.16"/>
    <n v="91.54"/>
    <n v="76.790000000000006"/>
    <s v="17.9689008,79.5940544"/>
    <n v="109613"/>
    <n v="69507"/>
    <n v="40106"/>
  </r>
  <r>
    <x v="489"/>
    <n v="27"/>
    <x v="1"/>
    <n v="8"/>
    <n v="105543"/>
    <n v="53241"/>
    <n v="52302"/>
    <n v="9754"/>
    <n v="5139"/>
    <n v="4615"/>
    <n v="90091"/>
    <n v="46752"/>
    <n v="43339"/>
    <n v="982"/>
    <n v="898"/>
    <n v="94.05"/>
    <n v="97.19"/>
    <n v="90.88"/>
    <s v="20.745319,78.6021946"/>
    <n v="19363"/>
    <n v="10645"/>
    <n v="8718"/>
  </r>
  <r>
    <x v="490"/>
    <n v="6"/>
    <x v="11"/>
    <n v="3"/>
    <n v="216628"/>
    <n v="115404"/>
    <n v="101224"/>
    <n v="22905"/>
    <n v="12556"/>
    <n v="10349"/>
    <n v="166419"/>
    <n v="92164"/>
    <n v="74255"/>
    <n v="877"/>
    <n v="824"/>
    <n v="85.91"/>
    <n v="89.61"/>
    <n v="81.709999999999994"/>
    <s v="30.1290485,77.2673901"/>
    <n v="29803"/>
    <n v="14349"/>
    <n v="15454"/>
  </r>
  <r>
    <x v="491"/>
    <n v="27"/>
    <x v="1"/>
    <n v="14"/>
    <n v="116714"/>
    <n v="58717"/>
    <n v="57997"/>
    <n v="11081"/>
    <n v="5894"/>
    <n v="5187"/>
    <n v="96980"/>
    <n v="50419"/>
    <n v="46561"/>
    <n v="988"/>
    <n v="880"/>
    <n v="91.81"/>
    <n v="95.45"/>
    <n v="88.17"/>
    <s v="20.3887937,78.1204073"/>
    <n v="13511"/>
    <n v="7397"/>
    <n v="61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s v="Yes"/>
    <s v="Travel_Rarely"/>
    <n v="1102"/>
    <x v="0"/>
    <n v="1"/>
    <n v="2"/>
    <x v="0"/>
    <n v="1"/>
    <n v="1"/>
    <n v="2"/>
    <x v="0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x v="0"/>
    <n v="4"/>
    <x v="0"/>
    <n v="5"/>
  </r>
  <r>
    <n v="49"/>
    <s v="No"/>
    <s v="Travel_Frequently"/>
    <n v="279"/>
    <x v="1"/>
    <n v="8"/>
    <n v="1"/>
    <x v="0"/>
    <n v="1"/>
    <n v="2"/>
    <n v="3"/>
    <x v="1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x v="1"/>
    <n v="7"/>
    <x v="1"/>
    <n v="7"/>
  </r>
  <r>
    <n v="37"/>
    <s v="Yes"/>
    <s v="Travel_Rarely"/>
    <n v="1373"/>
    <x v="1"/>
    <n v="2"/>
    <n v="2"/>
    <x v="1"/>
    <n v="1"/>
    <n v="4"/>
    <n v="4"/>
    <x v="1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x v="2"/>
    <n v="0"/>
    <x v="0"/>
    <n v="0"/>
  </r>
  <r>
    <n v="33"/>
    <s v="No"/>
    <s v="Travel_Frequently"/>
    <n v="1392"/>
    <x v="1"/>
    <n v="3"/>
    <n v="4"/>
    <x v="0"/>
    <n v="1"/>
    <n v="5"/>
    <n v="4"/>
    <x v="0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x v="3"/>
    <n v="7"/>
    <x v="2"/>
    <n v="0"/>
  </r>
  <r>
    <n v="27"/>
    <s v="No"/>
    <s v="Travel_Rarely"/>
    <n v="591"/>
    <x v="1"/>
    <n v="2"/>
    <n v="1"/>
    <x v="2"/>
    <n v="1"/>
    <n v="7"/>
    <n v="1"/>
    <x v="1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x v="4"/>
    <n v="2"/>
    <x v="3"/>
    <n v="2"/>
  </r>
  <r>
    <n v="32"/>
    <s v="No"/>
    <s v="Travel_Frequently"/>
    <n v="1005"/>
    <x v="1"/>
    <n v="2"/>
    <n v="2"/>
    <x v="0"/>
    <n v="1"/>
    <n v="8"/>
    <n v="4"/>
    <x v="1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x v="5"/>
    <n v="7"/>
    <x v="2"/>
    <n v="6"/>
  </r>
  <r>
    <n v="59"/>
    <s v="No"/>
    <s v="Travel_Rarely"/>
    <n v="1324"/>
    <x v="1"/>
    <n v="3"/>
    <n v="3"/>
    <x v="2"/>
    <n v="1"/>
    <n v="10"/>
    <n v="3"/>
    <x v="0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x v="6"/>
    <n v="0"/>
    <x v="0"/>
    <n v="0"/>
  </r>
  <r>
    <n v="30"/>
    <s v="No"/>
    <s v="Travel_Rarely"/>
    <n v="1358"/>
    <x v="1"/>
    <n v="24"/>
    <n v="1"/>
    <x v="0"/>
    <n v="1"/>
    <n v="11"/>
    <n v="4"/>
    <x v="1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x v="6"/>
    <n v="0"/>
    <x v="0"/>
    <n v="0"/>
  </r>
  <r>
    <n v="38"/>
    <s v="No"/>
    <s v="Travel_Frequently"/>
    <n v="216"/>
    <x v="1"/>
    <n v="23"/>
    <n v="3"/>
    <x v="0"/>
    <n v="1"/>
    <n v="12"/>
    <n v="4"/>
    <x v="1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x v="7"/>
    <n v="7"/>
    <x v="1"/>
    <n v="8"/>
  </r>
  <r>
    <n v="36"/>
    <s v="No"/>
    <s v="Travel_Rarely"/>
    <n v="1299"/>
    <x v="1"/>
    <n v="27"/>
    <n v="3"/>
    <x v="2"/>
    <n v="1"/>
    <n v="13"/>
    <n v="3"/>
    <x v="1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x v="5"/>
    <n v="7"/>
    <x v="4"/>
    <n v="7"/>
  </r>
  <r>
    <n v="35"/>
    <s v="No"/>
    <s v="Travel_Rarely"/>
    <n v="809"/>
    <x v="1"/>
    <n v="16"/>
    <n v="3"/>
    <x v="2"/>
    <n v="1"/>
    <n v="14"/>
    <n v="1"/>
    <x v="1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x v="8"/>
    <n v="4"/>
    <x v="0"/>
    <n v="3"/>
  </r>
  <r>
    <n v="29"/>
    <s v="No"/>
    <s v="Travel_Rarely"/>
    <n v="153"/>
    <x v="1"/>
    <n v="15"/>
    <n v="2"/>
    <x v="0"/>
    <n v="1"/>
    <n v="15"/>
    <n v="4"/>
    <x v="0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x v="7"/>
    <n v="5"/>
    <x v="0"/>
    <n v="8"/>
  </r>
  <r>
    <n v="31"/>
    <s v="No"/>
    <s v="Travel_Rarely"/>
    <n v="670"/>
    <x v="1"/>
    <n v="26"/>
    <n v="1"/>
    <x v="0"/>
    <n v="1"/>
    <n v="16"/>
    <n v="1"/>
    <x v="1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x v="8"/>
    <n v="2"/>
    <x v="5"/>
    <n v="3"/>
  </r>
  <r>
    <n v="34"/>
    <s v="No"/>
    <s v="Travel_Rarely"/>
    <n v="1346"/>
    <x v="1"/>
    <n v="19"/>
    <n v="2"/>
    <x v="2"/>
    <n v="1"/>
    <n v="18"/>
    <n v="2"/>
    <x v="1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x v="4"/>
    <n v="2"/>
    <x v="1"/>
    <n v="2"/>
  </r>
  <r>
    <n v="28"/>
    <s v="Yes"/>
    <s v="Travel_Rarely"/>
    <n v="103"/>
    <x v="1"/>
    <n v="24"/>
    <n v="3"/>
    <x v="0"/>
    <n v="1"/>
    <n v="19"/>
    <n v="3"/>
    <x v="1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x v="9"/>
    <n v="2"/>
    <x v="0"/>
    <n v="3"/>
  </r>
  <r>
    <n v="29"/>
    <s v="No"/>
    <s v="Travel_Rarely"/>
    <n v="1389"/>
    <x v="1"/>
    <n v="21"/>
    <n v="4"/>
    <x v="0"/>
    <n v="1"/>
    <n v="20"/>
    <n v="2"/>
    <x v="0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x v="1"/>
    <n v="9"/>
    <x v="6"/>
    <n v="8"/>
  </r>
  <r>
    <n v="32"/>
    <s v="No"/>
    <s v="Travel_Rarely"/>
    <n v="334"/>
    <x v="1"/>
    <n v="5"/>
    <n v="2"/>
    <x v="0"/>
    <n v="1"/>
    <n v="21"/>
    <n v="1"/>
    <x v="1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x v="0"/>
    <n v="2"/>
    <x v="0"/>
    <n v="5"/>
  </r>
  <r>
    <n v="22"/>
    <s v="No"/>
    <s v="Non-Travel"/>
    <n v="1123"/>
    <x v="1"/>
    <n v="16"/>
    <n v="2"/>
    <x v="2"/>
    <n v="1"/>
    <n v="22"/>
    <n v="4"/>
    <x v="1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x v="6"/>
    <n v="0"/>
    <x v="0"/>
    <n v="0"/>
  </r>
  <r>
    <n v="53"/>
    <s v="No"/>
    <s v="Travel_Rarely"/>
    <n v="1219"/>
    <x v="0"/>
    <n v="2"/>
    <n v="4"/>
    <x v="0"/>
    <n v="1"/>
    <n v="23"/>
    <n v="1"/>
    <x v="0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x v="10"/>
    <n v="8"/>
    <x v="2"/>
    <n v="7"/>
  </r>
  <r>
    <n v="38"/>
    <s v="No"/>
    <s v="Travel_Rarely"/>
    <n v="371"/>
    <x v="1"/>
    <n v="2"/>
    <n v="3"/>
    <x v="0"/>
    <n v="1"/>
    <n v="24"/>
    <n v="4"/>
    <x v="1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x v="11"/>
    <n v="2"/>
    <x v="1"/>
    <n v="2"/>
  </r>
  <r>
    <n v="24"/>
    <s v="No"/>
    <s v="Non-Travel"/>
    <n v="673"/>
    <x v="1"/>
    <n v="11"/>
    <n v="2"/>
    <x v="1"/>
    <n v="1"/>
    <n v="26"/>
    <n v="1"/>
    <x v="0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x v="9"/>
    <n v="2"/>
    <x v="1"/>
    <n v="3"/>
  </r>
  <r>
    <n v="36"/>
    <s v="Yes"/>
    <s v="Travel_Rarely"/>
    <n v="1218"/>
    <x v="0"/>
    <n v="9"/>
    <n v="4"/>
    <x v="0"/>
    <n v="1"/>
    <n v="27"/>
    <n v="3"/>
    <x v="1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x v="8"/>
    <n v="3"/>
    <x v="0"/>
    <n v="3"/>
  </r>
  <r>
    <n v="34"/>
    <s v="No"/>
    <s v="Travel_Rarely"/>
    <n v="419"/>
    <x v="1"/>
    <n v="7"/>
    <n v="4"/>
    <x v="0"/>
    <n v="1"/>
    <n v="28"/>
    <n v="1"/>
    <x v="0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x v="12"/>
    <n v="6"/>
    <x v="3"/>
    <n v="11"/>
  </r>
  <r>
    <n v="21"/>
    <s v="No"/>
    <s v="Travel_Rarely"/>
    <n v="391"/>
    <x v="1"/>
    <n v="15"/>
    <n v="2"/>
    <x v="0"/>
    <n v="1"/>
    <n v="30"/>
    <n v="3"/>
    <x v="1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x v="2"/>
    <n v="0"/>
    <x v="0"/>
    <n v="0"/>
  </r>
  <r>
    <n v="34"/>
    <s v="Yes"/>
    <s v="Travel_Rarely"/>
    <n v="699"/>
    <x v="1"/>
    <n v="6"/>
    <n v="1"/>
    <x v="2"/>
    <n v="1"/>
    <n v="31"/>
    <n v="2"/>
    <x v="1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x v="9"/>
    <n v="2"/>
    <x v="1"/>
    <n v="3"/>
  </r>
  <r>
    <n v="53"/>
    <s v="No"/>
    <s v="Travel_Rarely"/>
    <n v="1282"/>
    <x v="1"/>
    <n v="5"/>
    <n v="3"/>
    <x v="1"/>
    <n v="1"/>
    <n v="32"/>
    <n v="3"/>
    <x v="0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x v="13"/>
    <n v="13"/>
    <x v="5"/>
    <n v="8"/>
  </r>
  <r>
    <n v="32"/>
    <s v="Yes"/>
    <s v="Travel_Frequently"/>
    <n v="1125"/>
    <x v="1"/>
    <n v="16"/>
    <n v="1"/>
    <x v="0"/>
    <n v="1"/>
    <n v="33"/>
    <n v="2"/>
    <x v="0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x v="1"/>
    <n v="2"/>
    <x v="7"/>
    <n v="7"/>
  </r>
  <r>
    <n v="42"/>
    <s v="No"/>
    <s v="Travel_Rarely"/>
    <n v="691"/>
    <x v="0"/>
    <n v="8"/>
    <n v="4"/>
    <x v="3"/>
    <n v="1"/>
    <n v="35"/>
    <n v="3"/>
    <x v="1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x v="7"/>
    <n v="7"/>
    <x v="5"/>
    <n v="2"/>
  </r>
  <r>
    <n v="44"/>
    <s v="No"/>
    <s v="Travel_Rarely"/>
    <n v="477"/>
    <x v="1"/>
    <n v="7"/>
    <n v="4"/>
    <x v="2"/>
    <n v="1"/>
    <n v="36"/>
    <n v="1"/>
    <x v="0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x v="14"/>
    <n v="6"/>
    <x v="8"/>
    <n v="17"/>
  </r>
  <r>
    <n v="46"/>
    <s v="No"/>
    <s v="Travel_Rarely"/>
    <n v="705"/>
    <x v="0"/>
    <n v="2"/>
    <n v="4"/>
    <x v="3"/>
    <n v="1"/>
    <n v="38"/>
    <n v="2"/>
    <x v="0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x v="4"/>
    <n v="2"/>
    <x v="3"/>
    <n v="1"/>
  </r>
  <r>
    <n v="33"/>
    <s v="No"/>
    <s v="Travel_Rarely"/>
    <n v="924"/>
    <x v="1"/>
    <n v="2"/>
    <n v="3"/>
    <x v="2"/>
    <n v="1"/>
    <n v="39"/>
    <n v="3"/>
    <x v="1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x v="6"/>
    <n v="1"/>
    <x v="0"/>
    <n v="0"/>
  </r>
  <r>
    <n v="44"/>
    <s v="No"/>
    <s v="Travel_Rarely"/>
    <n v="1459"/>
    <x v="1"/>
    <n v="10"/>
    <n v="4"/>
    <x v="1"/>
    <n v="1"/>
    <n v="40"/>
    <n v="4"/>
    <x v="1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x v="9"/>
    <n v="2"/>
    <x v="1"/>
    <n v="3"/>
  </r>
  <r>
    <n v="30"/>
    <s v="No"/>
    <s v="Travel_Rarely"/>
    <n v="125"/>
    <x v="1"/>
    <n v="9"/>
    <n v="2"/>
    <x v="2"/>
    <n v="1"/>
    <n v="41"/>
    <n v="4"/>
    <x v="1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x v="1"/>
    <n v="0"/>
    <x v="1"/>
    <n v="8"/>
  </r>
  <r>
    <n v="39"/>
    <s v="Yes"/>
    <s v="Travel_Rarely"/>
    <n v="895"/>
    <x v="0"/>
    <n v="5"/>
    <n v="3"/>
    <x v="4"/>
    <n v="1"/>
    <n v="42"/>
    <n v="4"/>
    <x v="1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x v="6"/>
    <n v="0"/>
    <x v="0"/>
    <n v="0"/>
  </r>
  <r>
    <n v="24"/>
    <s v="Yes"/>
    <s v="Travel_Rarely"/>
    <n v="813"/>
    <x v="1"/>
    <n v="1"/>
    <n v="3"/>
    <x v="2"/>
    <n v="1"/>
    <n v="45"/>
    <n v="2"/>
    <x v="1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x v="4"/>
    <n v="0"/>
    <x v="3"/>
    <n v="0"/>
  </r>
  <r>
    <n v="43"/>
    <s v="No"/>
    <s v="Travel_Rarely"/>
    <n v="1273"/>
    <x v="1"/>
    <n v="2"/>
    <n v="2"/>
    <x v="2"/>
    <n v="1"/>
    <n v="46"/>
    <n v="4"/>
    <x v="0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x v="8"/>
    <n v="3"/>
    <x v="1"/>
    <n v="4"/>
  </r>
  <r>
    <n v="50"/>
    <s v="Yes"/>
    <s v="Travel_Rarely"/>
    <n v="869"/>
    <x v="0"/>
    <n v="3"/>
    <n v="2"/>
    <x v="3"/>
    <n v="1"/>
    <n v="47"/>
    <n v="1"/>
    <x v="1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x v="11"/>
    <n v="2"/>
    <x v="0"/>
    <n v="2"/>
  </r>
  <r>
    <n v="35"/>
    <s v="No"/>
    <s v="Travel_Rarely"/>
    <n v="890"/>
    <x v="0"/>
    <n v="2"/>
    <n v="3"/>
    <x v="3"/>
    <n v="1"/>
    <n v="49"/>
    <n v="4"/>
    <x v="0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x v="4"/>
    <n v="2"/>
    <x v="3"/>
    <n v="2"/>
  </r>
  <r>
    <n v="36"/>
    <s v="No"/>
    <s v="Travel_Rarely"/>
    <n v="852"/>
    <x v="1"/>
    <n v="5"/>
    <n v="4"/>
    <x v="0"/>
    <n v="1"/>
    <n v="51"/>
    <n v="2"/>
    <x v="0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x v="6"/>
    <n v="1"/>
    <x v="0"/>
    <n v="0"/>
  </r>
  <r>
    <n v="33"/>
    <s v="No"/>
    <s v="Travel_Frequently"/>
    <n v="1141"/>
    <x v="0"/>
    <n v="1"/>
    <n v="3"/>
    <x v="0"/>
    <n v="1"/>
    <n v="52"/>
    <n v="3"/>
    <x v="0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x v="8"/>
    <n v="3"/>
    <x v="1"/>
    <n v="3"/>
  </r>
  <r>
    <n v="35"/>
    <s v="No"/>
    <s v="Travel_Rarely"/>
    <n v="464"/>
    <x v="1"/>
    <n v="4"/>
    <n v="2"/>
    <x v="1"/>
    <n v="1"/>
    <n v="53"/>
    <n v="3"/>
    <x v="1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x v="6"/>
    <n v="0"/>
    <x v="0"/>
    <n v="0"/>
  </r>
  <r>
    <n v="27"/>
    <s v="No"/>
    <s v="Travel_Rarely"/>
    <n v="1240"/>
    <x v="1"/>
    <n v="2"/>
    <n v="4"/>
    <x v="0"/>
    <n v="1"/>
    <n v="54"/>
    <n v="4"/>
    <x v="0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x v="6"/>
    <n v="0"/>
    <x v="0"/>
    <n v="0"/>
  </r>
  <r>
    <n v="26"/>
    <s v="Yes"/>
    <s v="Travel_Rarely"/>
    <n v="1357"/>
    <x v="1"/>
    <n v="25"/>
    <n v="3"/>
    <x v="0"/>
    <n v="1"/>
    <n v="55"/>
    <n v="1"/>
    <x v="1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x v="6"/>
    <n v="0"/>
    <x v="0"/>
    <n v="1"/>
  </r>
  <r>
    <n v="27"/>
    <s v="No"/>
    <s v="Travel_Frequently"/>
    <n v="994"/>
    <x v="0"/>
    <n v="8"/>
    <n v="3"/>
    <x v="0"/>
    <n v="1"/>
    <n v="56"/>
    <n v="4"/>
    <x v="1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x v="7"/>
    <n v="8"/>
    <x v="1"/>
    <n v="7"/>
  </r>
  <r>
    <n v="30"/>
    <s v="No"/>
    <s v="Travel_Frequently"/>
    <n v="721"/>
    <x v="1"/>
    <n v="1"/>
    <n v="2"/>
    <x v="2"/>
    <n v="1"/>
    <n v="57"/>
    <n v="3"/>
    <x v="0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x v="12"/>
    <n v="8"/>
    <x v="2"/>
    <n v="7"/>
  </r>
  <r>
    <n v="41"/>
    <s v="Yes"/>
    <s v="Travel_Rarely"/>
    <n v="1360"/>
    <x v="1"/>
    <n v="12"/>
    <n v="3"/>
    <x v="4"/>
    <n v="1"/>
    <n v="58"/>
    <n v="2"/>
    <x v="0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x v="14"/>
    <n v="15"/>
    <x v="9"/>
    <n v="8"/>
  </r>
  <r>
    <n v="34"/>
    <s v="No"/>
    <s v="Non-Travel"/>
    <n v="1065"/>
    <x v="0"/>
    <n v="23"/>
    <n v="4"/>
    <x v="3"/>
    <n v="1"/>
    <n v="60"/>
    <n v="2"/>
    <x v="1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x v="7"/>
    <n v="5"/>
    <x v="6"/>
    <n v="7"/>
  </r>
  <r>
    <n v="37"/>
    <s v="No"/>
    <s v="Travel_Rarely"/>
    <n v="408"/>
    <x v="1"/>
    <n v="19"/>
    <n v="2"/>
    <x v="0"/>
    <n v="1"/>
    <n v="61"/>
    <n v="2"/>
    <x v="1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x v="6"/>
    <n v="0"/>
    <x v="0"/>
    <n v="0"/>
  </r>
  <r>
    <n v="46"/>
    <s v="No"/>
    <s v="Travel_Frequently"/>
    <n v="1211"/>
    <x v="0"/>
    <n v="5"/>
    <n v="4"/>
    <x v="3"/>
    <n v="1"/>
    <n v="62"/>
    <n v="1"/>
    <x v="1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x v="7"/>
    <n v="6"/>
    <x v="0"/>
    <n v="8"/>
  </r>
  <r>
    <n v="35"/>
    <s v="No"/>
    <s v="Travel_Rarely"/>
    <n v="1229"/>
    <x v="1"/>
    <n v="8"/>
    <n v="1"/>
    <x v="0"/>
    <n v="1"/>
    <n v="63"/>
    <n v="4"/>
    <x v="1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x v="6"/>
    <n v="0"/>
    <x v="0"/>
    <n v="1"/>
  </r>
  <r>
    <n v="48"/>
    <s v="Yes"/>
    <s v="Travel_Rarely"/>
    <n v="626"/>
    <x v="1"/>
    <n v="1"/>
    <n v="2"/>
    <x v="0"/>
    <n v="1"/>
    <n v="64"/>
    <n v="1"/>
    <x v="1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x v="6"/>
    <n v="0"/>
    <x v="0"/>
    <n v="0"/>
  </r>
  <r>
    <n v="28"/>
    <s v="Yes"/>
    <s v="Travel_Rarely"/>
    <n v="1434"/>
    <x v="1"/>
    <n v="5"/>
    <n v="4"/>
    <x v="4"/>
    <n v="1"/>
    <n v="65"/>
    <n v="3"/>
    <x v="1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x v="4"/>
    <n v="2"/>
    <x v="3"/>
    <n v="2"/>
  </r>
  <r>
    <n v="44"/>
    <s v="No"/>
    <s v="Travel_Rarely"/>
    <n v="1488"/>
    <x v="0"/>
    <n v="1"/>
    <n v="5"/>
    <x v="3"/>
    <n v="1"/>
    <n v="68"/>
    <n v="2"/>
    <x v="0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x v="9"/>
    <n v="3"/>
    <x v="1"/>
    <n v="3"/>
  </r>
  <r>
    <n v="35"/>
    <s v="No"/>
    <s v="Non-Travel"/>
    <n v="1097"/>
    <x v="1"/>
    <n v="11"/>
    <n v="2"/>
    <x v="2"/>
    <n v="1"/>
    <n v="70"/>
    <n v="3"/>
    <x v="1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x v="9"/>
    <n v="0"/>
    <x v="3"/>
    <n v="3"/>
  </r>
  <r>
    <n v="26"/>
    <s v="No"/>
    <s v="Travel_Rarely"/>
    <n v="1443"/>
    <x v="0"/>
    <n v="23"/>
    <n v="3"/>
    <x v="3"/>
    <n v="1"/>
    <n v="72"/>
    <n v="3"/>
    <x v="0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x v="4"/>
    <n v="2"/>
    <x v="0"/>
    <n v="0"/>
  </r>
  <r>
    <n v="33"/>
    <s v="No"/>
    <s v="Travel_Frequently"/>
    <n v="515"/>
    <x v="1"/>
    <n v="1"/>
    <n v="2"/>
    <x v="0"/>
    <n v="1"/>
    <n v="73"/>
    <n v="1"/>
    <x v="0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x v="15"/>
    <n v="14"/>
    <x v="6"/>
    <n v="12"/>
  </r>
  <r>
    <n v="35"/>
    <s v="No"/>
    <s v="Travel_Frequently"/>
    <n v="853"/>
    <x v="0"/>
    <n v="18"/>
    <n v="5"/>
    <x v="0"/>
    <n v="1"/>
    <n v="74"/>
    <n v="2"/>
    <x v="1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x v="7"/>
    <n v="8"/>
    <x v="1"/>
    <n v="8"/>
  </r>
  <r>
    <n v="35"/>
    <s v="No"/>
    <s v="Travel_Rarely"/>
    <n v="1142"/>
    <x v="1"/>
    <n v="23"/>
    <n v="4"/>
    <x v="2"/>
    <n v="1"/>
    <n v="75"/>
    <n v="3"/>
    <x v="0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x v="4"/>
    <n v="2"/>
    <x v="3"/>
    <n v="2"/>
  </r>
  <r>
    <n v="31"/>
    <s v="No"/>
    <s v="Travel_Rarely"/>
    <n v="655"/>
    <x v="1"/>
    <n v="7"/>
    <n v="4"/>
    <x v="0"/>
    <n v="1"/>
    <n v="76"/>
    <n v="4"/>
    <x v="1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x v="5"/>
    <n v="7"/>
    <x v="1"/>
    <n v="7"/>
  </r>
  <r>
    <n v="37"/>
    <s v="No"/>
    <s v="Travel_Rarely"/>
    <n v="1115"/>
    <x v="1"/>
    <n v="1"/>
    <n v="4"/>
    <x v="0"/>
    <n v="1"/>
    <n v="77"/>
    <n v="1"/>
    <x v="1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x v="5"/>
    <n v="5"/>
    <x v="0"/>
    <n v="7"/>
  </r>
  <r>
    <n v="32"/>
    <s v="No"/>
    <s v="Travel_Rarely"/>
    <n v="427"/>
    <x v="1"/>
    <n v="1"/>
    <n v="3"/>
    <x v="2"/>
    <n v="1"/>
    <n v="78"/>
    <n v="1"/>
    <x v="1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x v="7"/>
    <n v="8"/>
    <x v="4"/>
    <n v="8"/>
  </r>
  <r>
    <n v="38"/>
    <s v="No"/>
    <s v="Travel_Frequently"/>
    <n v="653"/>
    <x v="1"/>
    <n v="29"/>
    <n v="5"/>
    <x v="0"/>
    <n v="1"/>
    <n v="79"/>
    <n v="4"/>
    <x v="0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x v="1"/>
    <n v="3"/>
    <x v="10"/>
    <n v="9"/>
  </r>
  <r>
    <n v="50"/>
    <s v="No"/>
    <s v="Travel_Rarely"/>
    <n v="989"/>
    <x v="1"/>
    <n v="7"/>
    <n v="2"/>
    <x v="2"/>
    <n v="1"/>
    <n v="80"/>
    <n v="2"/>
    <x v="0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x v="16"/>
    <n v="3"/>
    <x v="11"/>
    <n v="8"/>
  </r>
  <r>
    <n v="59"/>
    <s v="No"/>
    <s v="Travel_Rarely"/>
    <n v="1435"/>
    <x v="0"/>
    <n v="25"/>
    <n v="3"/>
    <x v="0"/>
    <n v="1"/>
    <n v="81"/>
    <n v="1"/>
    <x v="0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x v="17"/>
    <n v="16"/>
    <x v="4"/>
    <n v="9"/>
  </r>
  <r>
    <n v="36"/>
    <s v="No"/>
    <s v="Travel_Rarely"/>
    <n v="1223"/>
    <x v="1"/>
    <n v="8"/>
    <n v="3"/>
    <x v="4"/>
    <n v="1"/>
    <n v="83"/>
    <n v="3"/>
    <x v="0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x v="18"/>
    <n v="14"/>
    <x v="12"/>
    <n v="8"/>
  </r>
  <r>
    <n v="55"/>
    <s v="No"/>
    <s v="Travel_Rarely"/>
    <n v="836"/>
    <x v="1"/>
    <n v="8"/>
    <n v="3"/>
    <x v="2"/>
    <n v="1"/>
    <n v="84"/>
    <n v="4"/>
    <x v="0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x v="8"/>
    <n v="0"/>
    <x v="0"/>
    <n v="2"/>
  </r>
  <r>
    <n v="36"/>
    <s v="No"/>
    <s v="Travel_Frequently"/>
    <n v="1195"/>
    <x v="1"/>
    <n v="11"/>
    <n v="3"/>
    <x v="0"/>
    <n v="1"/>
    <n v="85"/>
    <n v="2"/>
    <x v="1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x v="0"/>
    <n v="5"/>
    <x v="0"/>
    <n v="3"/>
  </r>
  <r>
    <n v="45"/>
    <s v="No"/>
    <s v="Travel_Rarely"/>
    <n v="1339"/>
    <x v="1"/>
    <n v="7"/>
    <n v="3"/>
    <x v="0"/>
    <n v="1"/>
    <n v="86"/>
    <n v="2"/>
    <x v="1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x v="6"/>
    <n v="0"/>
    <x v="0"/>
    <n v="0"/>
  </r>
  <r>
    <n v="35"/>
    <s v="No"/>
    <s v="Travel_Frequently"/>
    <n v="664"/>
    <x v="1"/>
    <n v="1"/>
    <n v="3"/>
    <x v="2"/>
    <n v="1"/>
    <n v="88"/>
    <n v="2"/>
    <x v="1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x v="11"/>
    <n v="2"/>
    <x v="1"/>
    <n v="2"/>
  </r>
  <r>
    <n v="36"/>
    <s v="Yes"/>
    <s v="Travel_Rarely"/>
    <n v="318"/>
    <x v="1"/>
    <n v="9"/>
    <n v="3"/>
    <x v="2"/>
    <n v="1"/>
    <n v="90"/>
    <n v="4"/>
    <x v="1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x v="6"/>
    <n v="0"/>
    <x v="0"/>
    <n v="0"/>
  </r>
  <r>
    <n v="59"/>
    <s v="No"/>
    <s v="Travel_Frequently"/>
    <n v="1225"/>
    <x v="0"/>
    <n v="1"/>
    <n v="1"/>
    <x v="0"/>
    <n v="1"/>
    <n v="91"/>
    <n v="1"/>
    <x v="0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x v="9"/>
    <n v="3"/>
    <x v="1"/>
    <n v="3"/>
  </r>
  <r>
    <n v="29"/>
    <s v="No"/>
    <s v="Travel_Rarely"/>
    <n v="1328"/>
    <x v="1"/>
    <n v="2"/>
    <n v="3"/>
    <x v="0"/>
    <n v="1"/>
    <n v="94"/>
    <n v="3"/>
    <x v="1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x v="8"/>
    <n v="4"/>
    <x v="0"/>
    <n v="4"/>
  </r>
  <r>
    <n v="31"/>
    <s v="No"/>
    <s v="Travel_Rarely"/>
    <n v="1082"/>
    <x v="1"/>
    <n v="1"/>
    <n v="4"/>
    <x v="2"/>
    <n v="1"/>
    <n v="95"/>
    <n v="3"/>
    <x v="1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x v="6"/>
    <n v="1"/>
    <x v="1"/>
    <n v="0"/>
  </r>
  <r>
    <n v="32"/>
    <s v="No"/>
    <s v="Travel_Rarely"/>
    <n v="548"/>
    <x v="1"/>
    <n v="1"/>
    <n v="3"/>
    <x v="0"/>
    <n v="1"/>
    <n v="96"/>
    <n v="2"/>
    <x v="1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x v="1"/>
    <n v="4"/>
    <x v="0"/>
    <n v="9"/>
  </r>
  <r>
    <n v="36"/>
    <s v="No"/>
    <s v="Travel_Rarely"/>
    <n v="132"/>
    <x v="1"/>
    <n v="6"/>
    <n v="3"/>
    <x v="0"/>
    <n v="1"/>
    <n v="97"/>
    <n v="2"/>
    <x v="0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x v="6"/>
    <n v="0"/>
    <x v="0"/>
    <n v="0"/>
  </r>
  <r>
    <n v="31"/>
    <s v="No"/>
    <s v="Travel_Rarely"/>
    <n v="746"/>
    <x v="1"/>
    <n v="8"/>
    <n v="4"/>
    <x v="0"/>
    <n v="1"/>
    <n v="98"/>
    <n v="3"/>
    <x v="0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x v="19"/>
    <n v="7"/>
    <x v="1"/>
    <n v="8"/>
  </r>
  <r>
    <n v="35"/>
    <s v="No"/>
    <s v="Travel_Rarely"/>
    <n v="776"/>
    <x v="0"/>
    <n v="1"/>
    <n v="4"/>
    <x v="3"/>
    <n v="1"/>
    <n v="100"/>
    <n v="3"/>
    <x v="1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x v="15"/>
    <n v="13"/>
    <x v="3"/>
    <n v="8"/>
  </r>
  <r>
    <n v="45"/>
    <s v="No"/>
    <s v="Travel_Rarely"/>
    <n v="193"/>
    <x v="1"/>
    <n v="6"/>
    <n v="4"/>
    <x v="1"/>
    <n v="1"/>
    <n v="101"/>
    <n v="4"/>
    <x v="1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x v="2"/>
    <n v="0"/>
    <x v="0"/>
    <n v="0"/>
  </r>
  <r>
    <n v="37"/>
    <s v="No"/>
    <s v="Travel_Rarely"/>
    <n v="397"/>
    <x v="1"/>
    <n v="7"/>
    <n v="4"/>
    <x v="2"/>
    <n v="1"/>
    <n v="102"/>
    <n v="1"/>
    <x v="1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x v="8"/>
    <n v="2"/>
    <x v="0"/>
    <n v="2"/>
  </r>
  <r>
    <n v="46"/>
    <s v="No"/>
    <s v="Travel_Rarely"/>
    <n v="945"/>
    <x v="2"/>
    <n v="5"/>
    <n v="2"/>
    <x v="2"/>
    <n v="1"/>
    <n v="103"/>
    <n v="2"/>
    <x v="1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x v="9"/>
    <n v="2"/>
    <x v="0"/>
    <n v="2"/>
  </r>
  <r>
    <n v="30"/>
    <s v="No"/>
    <s v="Travel_Rarely"/>
    <n v="852"/>
    <x v="1"/>
    <n v="1"/>
    <n v="1"/>
    <x v="0"/>
    <n v="1"/>
    <n v="104"/>
    <n v="4"/>
    <x v="1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x v="1"/>
    <n v="8"/>
    <x v="2"/>
    <n v="0"/>
  </r>
  <r>
    <n v="35"/>
    <s v="No"/>
    <s v="Travel_Rarely"/>
    <n v="1214"/>
    <x v="1"/>
    <n v="1"/>
    <n v="3"/>
    <x v="2"/>
    <n v="1"/>
    <n v="105"/>
    <n v="2"/>
    <x v="1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x v="0"/>
    <n v="4"/>
    <x v="0"/>
    <n v="4"/>
  </r>
  <r>
    <n v="55"/>
    <s v="No"/>
    <s v="Travel_Rarely"/>
    <n v="111"/>
    <x v="0"/>
    <n v="1"/>
    <n v="2"/>
    <x v="0"/>
    <n v="1"/>
    <n v="106"/>
    <n v="1"/>
    <x v="1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x v="6"/>
    <n v="0"/>
    <x v="1"/>
    <n v="0"/>
  </r>
  <r>
    <n v="38"/>
    <s v="No"/>
    <s v="Non-Travel"/>
    <n v="573"/>
    <x v="1"/>
    <n v="6"/>
    <n v="3"/>
    <x v="2"/>
    <n v="1"/>
    <n v="107"/>
    <n v="2"/>
    <x v="0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x v="20"/>
    <n v="11"/>
    <x v="1"/>
    <n v="9"/>
  </r>
  <r>
    <n v="34"/>
    <s v="No"/>
    <s v="Travel_Rarely"/>
    <n v="1153"/>
    <x v="1"/>
    <n v="1"/>
    <n v="2"/>
    <x v="2"/>
    <n v="1"/>
    <n v="110"/>
    <n v="1"/>
    <x v="1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x v="8"/>
    <n v="2"/>
    <x v="1"/>
    <n v="3"/>
  </r>
  <r>
    <n v="56"/>
    <s v="No"/>
    <s v="Travel_Rarely"/>
    <n v="1400"/>
    <x v="1"/>
    <n v="7"/>
    <n v="3"/>
    <x v="0"/>
    <n v="1"/>
    <n v="112"/>
    <n v="4"/>
    <x v="1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x v="0"/>
    <n v="4"/>
    <x v="0"/>
    <n v="2"/>
  </r>
  <r>
    <n v="23"/>
    <s v="No"/>
    <s v="Travel_Rarely"/>
    <n v="541"/>
    <x v="0"/>
    <n v="2"/>
    <n v="1"/>
    <x v="4"/>
    <n v="1"/>
    <n v="113"/>
    <n v="3"/>
    <x v="1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x v="2"/>
    <n v="0"/>
    <x v="0"/>
    <n v="0"/>
  </r>
  <r>
    <n v="51"/>
    <s v="No"/>
    <s v="Travel_Rarely"/>
    <n v="432"/>
    <x v="1"/>
    <n v="9"/>
    <n v="4"/>
    <x v="0"/>
    <n v="1"/>
    <n v="116"/>
    <n v="4"/>
    <x v="1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x v="9"/>
    <n v="2"/>
    <x v="0"/>
    <n v="3"/>
  </r>
  <r>
    <n v="30"/>
    <s v="No"/>
    <s v="Travel_Rarely"/>
    <n v="288"/>
    <x v="1"/>
    <n v="2"/>
    <n v="3"/>
    <x v="0"/>
    <n v="1"/>
    <n v="117"/>
    <n v="3"/>
    <x v="1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x v="19"/>
    <n v="10"/>
    <x v="13"/>
    <n v="8"/>
  </r>
  <r>
    <n v="46"/>
    <s v="Yes"/>
    <s v="Travel_Rarely"/>
    <n v="669"/>
    <x v="0"/>
    <n v="9"/>
    <n v="2"/>
    <x v="2"/>
    <n v="1"/>
    <n v="118"/>
    <n v="3"/>
    <x v="1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x v="7"/>
    <n v="8"/>
    <x v="5"/>
    <n v="7"/>
  </r>
  <r>
    <n v="40"/>
    <s v="No"/>
    <s v="Travel_Frequently"/>
    <n v="530"/>
    <x v="1"/>
    <n v="1"/>
    <n v="4"/>
    <x v="0"/>
    <n v="1"/>
    <n v="119"/>
    <n v="3"/>
    <x v="1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x v="14"/>
    <n v="3"/>
    <x v="14"/>
    <n v="11"/>
  </r>
  <r>
    <n v="51"/>
    <s v="No"/>
    <s v="Travel_Rarely"/>
    <n v="632"/>
    <x v="0"/>
    <n v="21"/>
    <n v="4"/>
    <x v="3"/>
    <n v="1"/>
    <n v="120"/>
    <n v="3"/>
    <x v="1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x v="1"/>
    <n v="7"/>
    <x v="1"/>
    <n v="0"/>
  </r>
  <r>
    <n v="30"/>
    <s v="No"/>
    <s v="Travel_Rarely"/>
    <n v="1334"/>
    <x v="0"/>
    <n v="4"/>
    <n v="2"/>
    <x v="2"/>
    <n v="1"/>
    <n v="121"/>
    <n v="3"/>
    <x v="0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x v="19"/>
    <n v="8"/>
    <x v="3"/>
    <n v="7"/>
  </r>
  <r>
    <n v="46"/>
    <s v="No"/>
    <s v="Travel_Frequently"/>
    <n v="638"/>
    <x v="1"/>
    <n v="1"/>
    <n v="3"/>
    <x v="2"/>
    <n v="1"/>
    <n v="124"/>
    <n v="3"/>
    <x v="1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x v="1"/>
    <n v="9"/>
    <x v="10"/>
    <n v="5"/>
  </r>
  <r>
    <n v="32"/>
    <s v="No"/>
    <s v="Travel_Rarely"/>
    <n v="1093"/>
    <x v="0"/>
    <n v="6"/>
    <n v="4"/>
    <x v="2"/>
    <n v="1"/>
    <n v="125"/>
    <n v="2"/>
    <x v="1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x v="19"/>
    <n v="8"/>
    <x v="8"/>
    <n v="7"/>
  </r>
  <r>
    <n v="54"/>
    <s v="No"/>
    <s v="Travel_Rarely"/>
    <n v="1217"/>
    <x v="1"/>
    <n v="2"/>
    <n v="4"/>
    <x v="4"/>
    <n v="1"/>
    <n v="126"/>
    <n v="1"/>
    <x v="0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x v="9"/>
    <n v="3"/>
    <x v="0"/>
    <n v="3"/>
  </r>
  <r>
    <n v="24"/>
    <s v="No"/>
    <s v="Travel_Rarely"/>
    <n v="1353"/>
    <x v="0"/>
    <n v="3"/>
    <n v="2"/>
    <x v="1"/>
    <n v="1"/>
    <n v="128"/>
    <n v="1"/>
    <x v="0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x v="11"/>
    <n v="2"/>
    <x v="0"/>
    <n v="2"/>
  </r>
  <r>
    <n v="28"/>
    <s v="No"/>
    <s v="Non-Travel"/>
    <n v="120"/>
    <x v="0"/>
    <n v="4"/>
    <n v="3"/>
    <x v="2"/>
    <n v="1"/>
    <n v="129"/>
    <n v="2"/>
    <x v="1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x v="8"/>
    <n v="4"/>
    <x v="0"/>
    <n v="4"/>
  </r>
  <r>
    <n v="58"/>
    <s v="No"/>
    <s v="Travel_Rarely"/>
    <n v="682"/>
    <x v="0"/>
    <n v="10"/>
    <n v="4"/>
    <x v="2"/>
    <n v="1"/>
    <n v="131"/>
    <n v="4"/>
    <x v="1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x v="21"/>
    <n v="10"/>
    <x v="1"/>
    <n v="8"/>
  </r>
  <r>
    <n v="44"/>
    <s v="No"/>
    <s v="Non-Travel"/>
    <n v="489"/>
    <x v="1"/>
    <n v="23"/>
    <n v="3"/>
    <x v="2"/>
    <n v="1"/>
    <n v="132"/>
    <n v="2"/>
    <x v="1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x v="11"/>
    <n v="2"/>
    <x v="1"/>
    <n v="2"/>
  </r>
  <r>
    <n v="37"/>
    <s v="Yes"/>
    <s v="Travel_Rarely"/>
    <n v="807"/>
    <x v="2"/>
    <n v="6"/>
    <n v="4"/>
    <x v="5"/>
    <n v="1"/>
    <n v="133"/>
    <n v="3"/>
    <x v="1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x v="11"/>
    <n v="2"/>
    <x v="0"/>
    <n v="2"/>
  </r>
  <r>
    <n v="32"/>
    <s v="No"/>
    <s v="Travel_Rarely"/>
    <n v="827"/>
    <x v="1"/>
    <n v="1"/>
    <n v="1"/>
    <x v="0"/>
    <n v="1"/>
    <n v="134"/>
    <n v="4"/>
    <x v="1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x v="6"/>
    <n v="0"/>
    <x v="0"/>
    <n v="0"/>
  </r>
  <r>
    <n v="20"/>
    <s v="Yes"/>
    <s v="Travel_Frequently"/>
    <n v="871"/>
    <x v="1"/>
    <n v="6"/>
    <n v="3"/>
    <x v="0"/>
    <n v="1"/>
    <n v="137"/>
    <n v="4"/>
    <x v="0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x v="6"/>
    <n v="0"/>
    <x v="1"/>
    <n v="0"/>
  </r>
  <r>
    <n v="34"/>
    <s v="No"/>
    <s v="Travel_Rarely"/>
    <n v="665"/>
    <x v="1"/>
    <n v="6"/>
    <n v="4"/>
    <x v="1"/>
    <n v="1"/>
    <n v="138"/>
    <n v="1"/>
    <x v="0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x v="22"/>
    <n v="13"/>
    <x v="3"/>
    <n v="10"/>
  </r>
  <r>
    <n v="37"/>
    <s v="No"/>
    <s v="Non-Travel"/>
    <n v="1040"/>
    <x v="1"/>
    <n v="2"/>
    <n v="2"/>
    <x v="0"/>
    <n v="1"/>
    <n v="139"/>
    <n v="3"/>
    <x v="1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x v="6"/>
    <n v="0"/>
    <x v="0"/>
    <n v="0"/>
  </r>
  <r>
    <n v="59"/>
    <s v="No"/>
    <s v="Non-Travel"/>
    <n v="1420"/>
    <x v="2"/>
    <n v="2"/>
    <n v="4"/>
    <x v="5"/>
    <n v="1"/>
    <n v="140"/>
    <n v="3"/>
    <x v="0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x v="11"/>
    <n v="2"/>
    <x v="3"/>
    <n v="2"/>
  </r>
  <r>
    <n v="50"/>
    <s v="No"/>
    <s v="Travel_Frequently"/>
    <n v="1115"/>
    <x v="1"/>
    <n v="1"/>
    <n v="3"/>
    <x v="0"/>
    <n v="1"/>
    <n v="141"/>
    <n v="1"/>
    <x v="0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x v="3"/>
    <n v="3"/>
    <x v="0"/>
    <n v="7"/>
  </r>
  <r>
    <n v="25"/>
    <s v="Yes"/>
    <s v="Travel_Rarely"/>
    <n v="240"/>
    <x v="0"/>
    <n v="5"/>
    <n v="3"/>
    <x v="3"/>
    <n v="1"/>
    <n v="142"/>
    <n v="3"/>
    <x v="1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x v="0"/>
    <n v="4"/>
    <x v="0"/>
    <n v="3"/>
  </r>
  <r>
    <n v="25"/>
    <s v="No"/>
    <s v="Travel_Rarely"/>
    <n v="1280"/>
    <x v="1"/>
    <n v="7"/>
    <n v="1"/>
    <x v="2"/>
    <n v="1"/>
    <n v="143"/>
    <n v="4"/>
    <x v="1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x v="4"/>
    <n v="2"/>
    <x v="3"/>
    <n v="1"/>
  </r>
  <r>
    <n v="22"/>
    <s v="No"/>
    <s v="Travel_Rarely"/>
    <n v="534"/>
    <x v="1"/>
    <n v="15"/>
    <n v="3"/>
    <x v="2"/>
    <n v="1"/>
    <n v="144"/>
    <n v="2"/>
    <x v="0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x v="2"/>
    <n v="0"/>
    <x v="0"/>
    <n v="0"/>
  </r>
  <r>
    <n v="51"/>
    <s v="No"/>
    <s v="Travel_Frequently"/>
    <n v="1456"/>
    <x v="1"/>
    <n v="1"/>
    <n v="4"/>
    <x v="2"/>
    <n v="1"/>
    <n v="145"/>
    <n v="1"/>
    <x v="0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x v="20"/>
    <n v="12"/>
    <x v="12"/>
    <n v="8"/>
  </r>
  <r>
    <n v="34"/>
    <s v="Yes"/>
    <s v="Travel_Frequently"/>
    <n v="658"/>
    <x v="1"/>
    <n v="7"/>
    <n v="3"/>
    <x v="0"/>
    <n v="1"/>
    <n v="147"/>
    <n v="1"/>
    <x v="1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x v="7"/>
    <n v="7"/>
    <x v="0"/>
    <n v="6"/>
  </r>
  <r>
    <n v="54"/>
    <s v="No"/>
    <s v="Non-Travel"/>
    <n v="142"/>
    <x v="2"/>
    <n v="26"/>
    <n v="3"/>
    <x v="5"/>
    <n v="1"/>
    <n v="148"/>
    <n v="4"/>
    <x v="0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x v="8"/>
    <n v="3"/>
    <x v="5"/>
    <n v="4"/>
  </r>
  <r>
    <n v="24"/>
    <s v="No"/>
    <s v="Travel_Rarely"/>
    <n v="1127"/>
    <x v="1"/>
    <n v="18"/>
    <n v="1"/>
    <x v="0"/>
    <n v="1"/>
    <n v="150"/>
    <n v="2"/>
    <x v="1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x v="8"/>
    <n v="3"/>
    <x v="1"/>
    <n v="2"/>
  </r>
  <r>
    <n v="34"/>
    <s v="No"/>
    <s v="Travel_Rarely"/>
    <n v="1031"/>
    <x v="1"/>
    <n v="6"/>
    <n v="4"/>
    <x v="0"/>
    <n v="1"/>
    <n v="151"/>
    <n v="3"/>
    <x v="0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x v="6"/>
    <n v="0"/>
    <x v="0"/>
    <n v="0"/>
  </r>
  <r>
    <n v="37"/>
    <s v="No"/>
    <s v="Travel_Rarely"/>
    <n v="1189"/>
    <x v="0"/>
    <n v="3"/>
    <n v="3"/>
    <x v="0"/>
    <n v="1"/>
    <n v="152"/>
    <n v="3"/>
    <x v="1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x v="8"/>
    <n v="3"/>
    <x v="1"/>
    <n v="3"/>
  </r>
  <r>
    <n v="34"/>
    <s v="No"/>
    <s v="Travel_Rarely"/>
    <n v="1354"/>
    <x v="1"/>
    <n v="5"/>
    <n v="3"/>
    <x v="2"/>
    <n v="1"/>
    <n v="153"/>
    <n v="3"/>
    <x v="0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x v="19"/>
    <n v="10"/>
    <x v="8"/>
    <n v="8"/>
  </r>
  <r>
    <n v="36"/>
    <s v="No"/>
    <s v="Travel_Frequently"/>
    <n v="1467"/>
    <x v="0"/>
    <n v="11"/>
    <n v="2"/>
    <x v="4"/>
    <n v="1"/>
    <n v="154"/>
    <n v="2"/>
    <x v="0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x v="7"/>
    <n v="7"/>
    <x v="3"/>
    <n v="8"/>
  </r>
  <r>
    <n v="36"/>
    <s v="No"/>
    <s v="Travel_Rarely"/>
    <n v="922"/>
    <x v="1"/>
    <n v="3"/>
    <n v="2"/>
    <x v="0"/>
    <n v="1"/>
    <n v="155"/>
    <n v="1"/>
    <x v="0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x v="6"/>
    <n v="0"/>
    <x v="0"/>
    <n v="0"/>
  </r>
  <r>
    <n v="43"/>
    <s v="No"/>
    <s v="Travel_Frequently"/>
    <n v="394"/>
    <x v="0"/>
    <n v="26"/>
    <n v="2"/>
    <x v="0"/>
    <n v="1"/>
    <n v="158"/>
    <n v="3"/>
    <x v="1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x v="10"/>
    <n v="12"/>
    <x v="5"/>
    <n v="12"/>
  </r>
  <r>
    <n v="30"/>
    <s v="No"/>
    <s v="Travel_Frequently"/>
    <n v="1312"/>
    <x v="1"/>
    <n v="23"/>
    <n v="3"/>
    <x v="0"/>
    <n v="1"/>
    <n v="159"/>
    <n v="1"/>
    <x v="1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x v="1"/>
    <n v="7"/>
    <x v="0"/>
    <n v="9"/>
  </r>
  <r>
    <n v="33"/>
    <s v="No"/>
    <s v="Non-Travel"/>
    <n v="750"/>
    <x v="0"/>
    <n v="22"/>
    <n v="2"/>
    <x v="3"/>
    <n v="1"/>
    <n v="160"/>
    <n v="3"/>
    <x v="1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x v="5"/>
    <n v="7"/>
    <x v="0"/>
    <n v="7"/>
  </r>
  <r>
    <n v="56"/>
    <s v="Yes"/>
    <s v="Travel_Rarely"/>
    <n v="441"/>
    <x v="1"/>
    <n v="14"/>
    <n v="4"/>
    <x v="0"/>
    <n v="1"/>
    <n v="161"/>
    <n v="2"/>
    <x v="0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x v="8"/>
    <n v="4"/>
    <x v="5"/>
    <n v="3"/>
  </r>
  <r>
    <n v="51"/>
    <s v="No"/>
    <s v="Travel_Rarely"/>
    <n v="684"/>
    <x v="1"/>
    <n v="6"/>
    <n v="3"/>
    <x v="0"/>
    <n v="1"/>
    <n v="162"/>
    <n v="1"/>
    <x v="1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x v="23"/>
    <n v="18"/>
    <x v="9"/>
    <n v="15"/>
  </r>
  <r>
    <n v="31"/>
    <s v="Yes"/>
    <s v="Travel_Rarely"/>
    <n v="249"/>
    <x v="0"/>
    <n v="6"/>
    <n v="4"/>
    <x v="0"/>
    <n v="1"/>
    <n v="163"/>
    <n v="2"/>
    <x v="1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x v="5"/>
    <n v="7"/>
    <x v="4"/>
    <n v="7"/>
  </r>
  <r>
    <n v="26"/>
    <s v="No"/>
    <s v="Travel_Rarely"/>
    <n v="841"/>
    <x v="1"/>
    <n v="6"/>
    <n v="3"/>
    <x v="1"/>
    <n v="1"/>
    <n v="164"/>
    <n v="3"/>
    <x v="0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x v="8"/>
    <n v="4"/>
    <x v="5"/>
    <n v="3"/>
  </r>
  <r>
    <n v="58"/>
    <s v="Yes"/>
    <s v="Travel_Rarely"/>
    <n v="147"/>
    <x v="1"/>
    <n v="23"/>
    <n v="4"/>
    <x v="2"/>
    <n v="1"/>
    <n v="165"/>
    <n v="4"/>
    <x v="0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x v="24"/>
    <n v="10"/>
    <x v="9"/>
    <n v="6"/>
  </r>
  <r>
    <n v="19"/>
    <s v="Yes"/>
    <s v="Travel_Rarely"/>
    <n v="528"/>
    <x v="0"/>
    <n v="22"/>
    <n v="1"/>
    <x v="3"/>
    <n v="1"/>
    <n v="167"/>
    <n v="4"/>
    <x v="1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x v="2"/>
    <n v="0"/>
    <x v="0"/>
    <n v="0"/>
  </r>
  <r>
    <n v="22"/>
    <s v="No"/>
    <s v="Travel_Rarely"/>
    <n v="594"/>
    <x v="1"/>
    <n v="2"/>
    <n v="1"/>
    <x v="4"/>
    <n v="1"/>
    <n v="169"/>
    <n v="3"/>
    <x v="1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x v="4"/>
    <n v="1"/>
    <x v="3"/>
    <n v="1"/>
  </r>
  <r>
    <n v="49"/>
    <s v="No"/>
    <s v="Travel_Rarely"/>
    <n v="470"/>
    <x v="1"/>
    <n v="20"/>
    <n v="4"/>
    <x v="2"/>
    <n v="1"/>
    <n v="170"/>
    <n v="3"/>
    <x v="0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x v="15"/>
    <n v="11"/>
    <x v="8"/>
    <n v="11"/>
  </r>
  <r>
    <n v="43"/>
    <s v="No"/>
    <s v="Travel_Frequently"/>
    <n v="957"/>
    <x v="1"/>
    <n v="28"/>
    <n v="3"/>
    <x v="2"/>
    <n v="1"/>
    <n v="171"/>
    <n v="2"/>
    <x v="0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x v="11"/>
    <n v="2"/>
    <x v="1"/>
    <n v="2"/>
  </r>
  <r>
    <n v="50"/>
    <s v="No"/>
    <s v="Travel_Frequently"/>
    <n v="809"/>
    <x v="0"/>
    <n v="12"/>
    <n v="3"/>
    <x v="3"/>
    <n v="1"/>
    <n v="174"/>
    <n v="3"/>
    <x v="0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x v="4"/>
    <n v="2"/>
    <x v="3"/>
    <n v="1"/>
  </r>
  <r>
    <n v="31"/>
    <s v="Yes"/>
    <s v="Travel_Rarely"/>
    <n v="542"/>
    <x v="0"/>
    <n v="20"/>
    <n v="3"/>
    <x v="0"/>
    <n v="1"/>
    <n v="175"/>
    <n v="2"/>
    <x v="0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x v="4"/>
    <n v="2"/>
    <x v="3"/>
    <n v="2"/>
  </r>
  <r>
    <n v="41"/>
    <s v="No"/>
    <s v="Travel_Rarely"/>
    <n v="802"/>
    <x v="0"/>
    <n v="9"/>
    <n v="1"/>
    <x v="0"/>
    <n v="1"/>
    <n v="176"/>
    <n v="3"/>
    <x v="1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x v="7"/>
    <n v="7"/>
    <x v="0"/>
    <n v="7"/>
  </r>
  <r>
    <n v="26"/>
    <s v="No"/>
    <s v="Travel_Rarely"/>
    <n v="1355"/>
    <x v="2"/>
    <n v="25"/>
    <n v="1"/>
    <x v="0"/>
    <n v="1"/>
    <n v="177"/>
    <n v="3"/>
    <x v="0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x v="3"/>
    <n v="7"/>
    <x v="8"/>
    <n v="7"/>
  </r>
  <r>
    <n v="36"/>
    <s v="No"/>
    <s v="Travel_Rarely"/>
    <n v="216"/>
    <x v="1"/>
    <n v="6"/>
    <n v="2"/>
    <x v="2"/>
    <n v="1"/>
    <n v="178"/>
    <n v="2"/>
    <x v="1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x v="11"/>
    <n v="2"/>
    <x v="0"/>
    <n v="1"/>
  </r>
  <r>
    <n v="51"/>
    <s v="Yes"/>
    <s v="Travel_Frequently"/>
    <n v="1150"/>
    <x v="1"/>
    <n v="8"/>
    <n v="4"/>
    <x v="0"/>
    <n v="1"/>
    <n v="179"/>
    <n v="1"/>
    <x v="1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x v="9"/>
    <n v="2"/>
    <x v="0"/>
    <n v="3"/>
  </r>
  <r>
    <n v="39"/>
    <s v="No"/>
    <s v="Travel_Rarely"/>
    <n v="1329"/>
    <x v="0"/>
    <n v="4"/>
    <n v="4"/>
    <x v="0"/>
    <n v="1"/>
    <n v="182"/>
    <n v="4"/>
    <x v="0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x v="15"/>
    <n v="11"/>
    <x v="8"/>
    <n v="9"/>
  </r>
  <r>
    <n v="25"/>
    <s v="No"/>
    <s v="Travel_Rarely"/>
    <n v="959"/>
    <x v="0"/>
    <n v="28"/>
    <n v="3"/>
    <x v="0"/>
    <n v="1"/>
    <n v="183"/>
    <n v="1"/>
    <x v="1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x v="4"/>
    <n v="2"/>
    <x v="3"/>
    <n v="2"/>
  </r>
  <r>
    <n v="30"/>
    <s v="No"/>
    <s v="Travel_Rarely"/>
    <n v="1240"/>
    <x v="2"/>
    <n v="9"/>
    <n v="3"/>
    <x v="5"/>
    <n v="1"/>
    <n v="184"/>
    <n v="3"/>
    <x v="1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x v="19"/>
    <n v="9"/>
    <x v="5"/>
    <n v="7"/>
  </r>
  <r>
    <n v="32"/>
    <s v="Yes"/>
    <s v="Travel_Rarely"/>
    <n v="1033"/>
    <x v="1"/>
    <n v="9"/>
    <n v="3"/>
    <x v="2"/>
    <n v="1"/>
    <n v="190"/>
    <n v="1"/>
    <x v="0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x v="8"/>
    <n v="4"/>
    <x v="0"/>
    <n v="4"/>
  </r>
  <r>
    <n v="45"/>
    <s v="No"/>
    <s v="Travel_Rarely"/>
    <n v="1316"/>
    <x v="1"/>
    <n v="29"/>
    <n v="3"/>
    <x v="2"/>
    <n v="1"/>
    <n v="192"/>
    <n v="3"/>
    <x v="1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x v="0"/>
    <n v="5"/>
    <x v="0"/>
    <n v="3"/>
  </r>
  <r>
    <n v="38"/>
    <s v="No"/>
    <s v="Travel_Rarely"/>
    <n v="364"/>
    <x v="1"/>
    <n v="3"/>
    <n v="5"/>
    <x v="4"/>
    <n v="1"/>
    <n v="193"/>
    <n v="4"/>
    <x v="0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x v="11"/>
    <n v="2"/>
    <x v="3"/>
    <n v="2"/>
  </r>
  <r>
    <n v="30"/>
    <s v="No"/>
    <s v="Travel_Rarely"/>
    <n v="438"/>
    <x v="1"/>
    <n v="18"/>
    <n v="3"/>
    <x v="0"/>
    <n v="1"/>
    <n v="194"/>
    <n v="1"/>
    <x v="0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x v="8"/>
    <n v="4"/>
    <x v="0"/>
    <n v="4"/>
  </r>
  <r>
    <n v="32"/>
    <s v="No"/>
    <s v="Travel_Frequently"/>
    <n v="689"/>
    <x v="0"/>
    <n v="9"/>
    <n v="2"/>
    <x v="2"/>
    <n v="1"/>
    <n v="195"/>
    <n v="4"/>
    <x v="1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x v="3"/>
    <n v="7"/>
    <x v="0"/>
    <n v="7"/>
  </r>
  <r>
    <n v="30"/>
    <s v="No"/>
    <s v="Travel_Rarely"/>
    <n v="201"/>
    <x v="1"/>
    <n v="5"/>
    <n v="3"/>
    <x v="4"/>
    <n v="1"/>
    <n v="197"/>
    <n v="4"/>
    <x v="0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x v="11"/>
    <n v="2"/>
    <x v="3"/>
    <n v="2"/>
  </r>
  <r>
    <n v="30"/>
    <s v="No"/>
    <s v="Travel_Rarely"/>
    <n v="1427"/>
    <x v="1"/>
    <n v="2"/>
    <n v="1"/>
    <x v="2"/>
    <n v="1"/>
    <n v="198"/>
    <n v="2"/>
    <x v="1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x v="8"/>
    <n v="3"/>
    <x v="1"/>
    <n v="2"/>
  </r>
  <r>
    <n v="41"/>
    <s v="No"/>
    <s v="Travel_Frequently"/>
    <n v="857"/>
    <x v="1"/>
    <n v="10"/>
    <n v="3"/>
    <x v="0"/>
    <n v="1"/>
    <n v="199"/>
    <n v="4"/>
    <x v="1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x v="5"/>
    <n v="6"/>
    <x v="4"/>
    <n v="7"/>
  </r>
  <r>
    <n v="41"/>
    <s v="No"/>
    <s v="Travel_Rarely"/>
    <n v="933"/>
    <x v="1"/>
    <n v="9"/>
    <n v="4"/>
    <x v="0"/>
    <n v="1"/>
    <n v="200"/>
    <n v="3"/>
    <x v="1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x v="8"/>
    <n v="0"/>
    <x v="1"/>
    <n v="4"/>
  </r>
  <r>
    <n v="19"/>
    <s v="No"/>
    <s v="Travel_Rarely"/>
    <n v="1181"/>
    <x v="1"/>
    <n v="3"/>
    <n v="1"/>
    <x v="2"/>
    <n v="1"/>
    <n v="201"/>
    <n v="2"/>
    <x v="0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x v="6"/>
    <n v="0"/>
    <x v="0"/>
    <n v="0"/>
  </r>
  <r>
    <n v="40"/>
    <s v="No"/>
    <s v="Travel_Frequently"/>
    <n v="1395"/>
    <x v="1"/>
    <n v="26"/>
    <n v="3"/>
    <x v="2"/>
    <n v="1"/>
    <n v="202"/>
    <n v="2"/>
    <x v="0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x v="23"/>
    <n v="7"/>
    <x v="3"/>
    <n v="13"/>
  </r>
  <r>
    <n v="35"/>
    <s v="No"/>
    <s v="Travel_Rarely"/>
    <n v="662"/>
    <x v="0"/>
    <n v="1"/>
    <n v="5"/>
    <x v="3"/>
    <n v="1"/>
    <n v="204"/>
    <n v="3"/>
    <x v="1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x v="1"/>
    <n v="8"/>
    <x v="0"/>
    <n v="6"/>
  </r>
  <r>
    <n v="53"/>
    <s v="No"/>
    <s v="Travel_Rarely"/>
    <n v="1436"/>
    <x v="0"/>
    <n v="6"/>
    <n v="2"/>
    <x v="3"/>
    <n v="1"/>
    <n v="205"/>
    <n v="2"/>
    <x v="1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x v="5"/>
    <n v="7"/>
    <x v="5"/>
    <n v="5"/>
  </r>
  <r>
    <n v="45"/>
    <s v="No"/>
    <s v="Travel_Rarely"/>
    <n v="194"/>
    <x v="1"/>
    <n v="9"/>
    <n v="3"/>
    <x v="0"/>
    <n v="1"/>
    <n v="206"/>
    <n v="2"/>
    <x v="1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x v="18"/>
    <n v="9"/>
    <x v="0"/>
    <n v="15"/>
  </r>
  <r>
    <n v="32"/>
    <s v="No"/>
    <s v="Travel_Frequently"/>
    <n v="967"/>
    <x v="0"/>
    <n v="8"/>
    <n v="3"/>
    <x v="3"/>
    <n v="1"/>
    <n v="207"/>
    <n v="2"/>
    <x v="0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x v="7"/>
    <n v="8"/>
    <x v="2"/>
    <n v="7"/>
  </r>
  <r>
    <n v="29"/>
    <s v="No"/>
    <s v="Non-Travel"/>
    <n v="1496"/>
    <x v="1"/>
    <n v="1"/>
    <n v="1"/>
    <x v="4"/>
    <n v="1"/>
    <n v="208"/>
    <n v="4"/>
    <x v="1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x v="1"/>
    <n v="7"/>
    <x v="0"/>
    <n v="9"/>
  </r>
  <r>
    <n v="51"/>
    <s v="No"/>
    <s v="Travel_Rarely"/>
    <n v="1169"/>
    <x v="1"/>
    <n v="7"/>
    <n v="4"/>
    <x v="2"/>
    <n v="1"/>
    <n v="211"/>
    <n v="2"/>
    <x v="1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x v="6"/>
    <n v="0"/>
    <x v="0"/>
    <n v="0"/>
  </r>
  <r>
    <n v="58"/>
    <s v="No"/>
    <s v="Travel_Rarely"/>
    <n v="1145"/>
    <x v="1"/>
    <n v="9"/>
    <n v="3"/>
    <x v="2"/>
    <n v="1"/>
    <n v="214"/>
    <n v="2"/>
    <x v="0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x v="6"/>
    <n v="0"/>
    <x v="0"/>
    <n v="0"/>
  </r>
  <r>
    <n v="40"/>
    <s v="No"/>
    <s v="Travel_Rarely"/>
    <n v="630"/>
    <x v="0"/>
    <n v="4"/>
    <n v="4"/>
    <x v="3"/>
    <n v="1"/>
    <n v="215"/>
    <n v="3"/>
    <x v="1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x v="12"/>
    <n v="11"/>
    <x v="3"/>
    <n v="11"/>
  </r>
  <r>
    <n v="34"/>
    <s v="No"/>
    <s v="Travel_Frequently"/>
    <n v="303"/>
    <x v="0"/>
    <n v="2"/>
    <n v="4"/>
    <x v="3"/>
    <n v="1"/>
    <n v="216"/>
    <n v="3"/>
    <x v="0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x v="9"/>
    <n v="3"/>
    <x v="1"/>
    <n v="2"/>
  </r>
  <r>
    <n v="22"/>
    <s v="No"/>
    <s v="Travel_Rarely"/>
    <n v="1256"/>
    <x v="1"/>
    <n v="19"/>
    <n v="1"/>
    <x v="2"/>
    <n v="1"/>
    <n v="217"/>
    <n v="3"/>
    <x v="1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x v="4"/>
    <n v="2"/>
    <x v="3"/>
    <n v="2"/>
  </r>
  <r>
    <n v="27"/>
    <s v="No"/>
    <s v="Non-Travel"/>
    <n v="691"/>
    <x v="1"/>
    <n v="9"/>
    <n v="3"/>
    <x v="2"/>
    <n v="1"/>
    <n v="218"/>
    <n v="4"/>
    <x v="1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x v="4"/>
    <n v="2"/>
    <x v="3"/>
    <n v="2"/>
  </r>
  <r>
    <n v="28"/>
    <s v="No"/>
    <s v="Travel_Rarely"/>
    <n v="440"/>
    <x v="1"/>
    <n v="21"/>
    <n v="3"/>
    <x v="2"/>
    <n v="1"/>
    <n v="221"/>
    <n v="3"/>
    <x v="1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x v="8"/>
    <n v="2"/>
    <x v="0"/>
    <n v="2"/>
  </r>
  <r>
    <n v="57"/>
    <s v="No"/>
    <s v="Travel_Rarely"/>
    <n v="334"/>
    <x v="1"/>
    <n v="24"/>
    <n v="2"/>
    <x v="0"/>
    <n v="1"/>
    <n v="223"/>
    <n v="3"/>
    <x v="1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x v="8"/>
    <n v="3"/>
    <x v="1"/>
    <n v="4"/>
  </r>
  <r>
    <n v="27"/>
    <s v="No"/>
    <s v="Non-Travel"/>
    <n v="1450"/>
    <x v="1"/>
    <n v="3"/>
    <n v="3"/>
    <x v="2"/>
    <n v="1"/>
    <n v="224"/>
    <n v="3"/>
    <x v="1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x v="6"/>
    <n v="1"/>
    <x v="0"/>
    <n v="1"/>
  </r>
  <r>
    <n v="50"/>
    <s v="No"/>
    <s v="Travel_Rarely"/>
    <n v="1452"/>
    <x v="1"/>
    <n v="11"/>
    <n v="3"/>
    <x v="0"/>
    <n v="1"/>
    <n v="226"/>
    <n v="3"/>
    <x v="0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x v="8"/>
    <n v="4"/>
    <x v="5"/>
    <n v="4"/>
  </r>
  <r>
    <n v="41"/>
    <s v="No"/>
    <s v="Travel_Rarely"/>
    <n v="465"/>
    <x v="1"/>
    <n v="14"/>
    <n v="3"/>
    <x v="0"/>
    <n v="1"/>
    <n v="227"/>
    <n v="1"/>
    <x v="1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x v="7"/>
    <n v="8"/>
    <x v="1"/>
    <n v="8"/>
  </r>
  <r>
    <n v="30"/>
    <s v="No"/>
    <s v="Travel_Rarely"/>
    <n v="1339"/>
    <x v="0"/>
    <n v="5"/>
    <n v="3"/>
    <x v="0"/>
    <n v="1"/>
    <n v="228"/>
    <n v="2"/>
    <x v="0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x v="1"/>
    <n v="9"/>
    <x v="4"/>
    <n v="4"/>
  </r>
  <r>
    <n v="38"/>
    <s v="No"/>
    <s v="Travel_Rarely"/>
    <n v="702"/>
    <x v="0"/>
    <n v="1"/>
    <n v="4"/>
    <x v="0"/>
    <n v="1"/>
    <n v="230"/>
    <n v="1"/>
    <x v="0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x v="3"/>
    <n v="3"/>
    <x v="0"/>
    <n v="7"/>
  </r>
  <r>
    <n v="32"/>
    <s v="No"/>
    <s v="Travel_Rarely"/>
    <n v="120"/>
    <x v="1"/>
    <n v="6"/>
    <n v="5"/>
    <x v="0"/>
    <n v="1"/>
    <n v="231"/>
    <n v="3"/>
    <x v="1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x v="8"/>
    <n v="4"/>
    <x v="1"/>
    <n v="4"/>
  </r>
  <r>
    <n v="27"/>
    <s v="No"/>
    <s v="Travel_Rarely"/>
    <n v="1157"/>
    <x v="1"/>
    <n v="17"/>
    <n v="3"/>
    <x v="4"/>
    <n v="1"/>
    <n v="233"/>
    <n v="3"/>
    <x v="1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x v="8"/>
    <n v="2"/>
    <x v="1"/>
    <n v="1"/>
  </r>
  <r>
    <n v="19"/>
    <s v="Yes"/>
    <s v="Travel_Frequently"/>
    <n v="602"/>
    <x v="0"/>
    <n v="1"/>
    <n v="1"/>
    <x v="4"/>
    <n v="1"/>
    <n v="235"/>
    <n v="3"/>
    <x v="0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x v="2"/>
    <n v="0"/>
    <x v="0"/>
    <n v="0"/>
  </r>
  <r>
    <n v="36"/>
    <s v="No"/>
    <s v="Travel_Frequently"/>
    <n v="1480"/>
    <x v="1"/>
    <n v="3"/>
    <n v="2"/>
    <x v="2"/>
    <n v="1"/>
    <n v="238"/>
    <n v="4"/>
    <x v="1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x v="3"/>
    <n v="7"/>
    <x v="4"/>
    <n v="2"/>
  </r>
  <r>
    <n v="30"/>
    <s v="No"/>
    <s v="Non-Travel"/>
    <n v="111"/>
    <x v="1"/>
    <n v="9"/>
    <n v="3"/>
    <x v="2"/>
    <n v="1"/>
    <n v="239"/>
    <n v="3"/>
    <x v="1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x v="12"/>
    <n v="9"/>
    <x v="7"/>
    <n v="10"/>
  </r>
  <r>
    <n v="45"/>
    <s v="No"/>
    <s v="Travel_Rarely"/>
    <n v="1268"/>
    <x v="0"/>
    <n v="4"/>
    <n v="2"/>
    <x v="0"/>
    <n v="1"/>
    <n v="240"/>
    <n v="3"/>
    <x v="0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x v="8"/>
    <n v="4"/>
    <x v="0"/>
    <n v="3"/>
  </r>
  <r>
    <n v="56"/>
    <s v="No"/>
    <s v="Travel_Rarely"/>
    <n v="713"/>
    <x v="1"/>
    <n v="8"/>
    <n v="3"/>
    <x v="0"/>
    <n v="1"/>
    <n v="241"/>
    <n v="3"/>
    <x v="0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x v="4"/>
    <n v="2"/>
    <x v="3"/>
    <n v="2"/>
  </r>
  <r>
    <n v="33"/>
    <s v="No"/>
    <s v="Travel_Rarely"/>
    <n v="134"/>
    <x v="1"/>
    <n v="2"/>
    <n v="3"/>
    <x v="0"/>
    <n v="1"/>
    <n v="242"/>
    <n v="3"/>
    <x v="1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x v="11"/>
    <n v="1"/>
    <x v="0"/>
    <n v="2"/>
  </r>
  <r>
    <n v="19"/>
    <s v="Yes"/>
    <s v="Travel_Rarely"/>
    <n v="303"/>
    <x v="1"/>
    <n v="2"/>
    <n v="3"/>
    <x v="0"/>
    <n v="1"/>
    <n v="243"/>
    <n v="2"/>
    <x v="1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x v="6"/>
    <n v="0"/>
    <x v="1"/>
    <n v="0"/>
  </r>
  <r>
    <n v="46"/>
    <s v="No"/>
    <s v="Travel_Rarely"/>
    <n v="526"/>
    <x v="0"/>
    <n v="1"/>
    <n v="2"/>
    <x v="3"/>
    <n v="1"/>
    <n v="244"/>
    <n v="2"/>
    <x v="0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x v="25"/>
    <n v="13"/>
    <x v="9"/>
    <n v="7"/>
  </r>
  <r>
    <n v="38"/>
    <s v="No"/>
    <s v="Travel_Rarely"/>
    <n v="1380"/>
    <x v="1"/>
    <n v="9"/>
    <n v="2"/>
    <x v="0"/>
    <n v="1"/>
    <n v="245"/>
    <n v="3"/>
    <x v="0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x v="4"/>
    <n v="2"/>
    <x v="3"/>
    <n v="1"/>
  </r>
  <r>
    <n v="31"/>
    <s v="No"/>
    <s v="Travel_Rarely"/>
    <n v="140"/>
    <x v="1"/>
    <n v="12"/>
    <n v="1"/>
    <x v="2"/>
    <n v="1"/>
    <n v="246"/>
    <n v="3"/>
    <x v="0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x v="9"/>
    <n v="2"/>
    <x v="0"/>
    <n v="2"/>
  </r>
  <r>
    <n v="34"/>
    <s v="No"/>
    <s v="Travel_Rarely"/>
    <n v="629"/>
    <x v="1"/>
    <n v="27"/>
    <n v="2"/>
    <x v="2"/>
    <n v="1"/>
    <n v="247"/>
    <n v="4"/>
    <x v="0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x v="11"/>
    <n v="2"/>
    <x v="1"/>
    <n v="2"/>
  </r>
  <r>
    <n v="41"/>
    <s v="Yes"/>
    <s v="Travel_Rarely"/>
    <n v="1356"/>
    <x v="0"/>
    <n v="20"/>
    <n v="2"/>
    <x v="3"/>
    <n v="1"/>
    <n v="248"/>
    <n v="2"/>
    <x v="0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x v="9"/>
    <n v="3"/>
    <x v="0"/>
    <n v="2"/>
  </r>
  <r>
    <n v="50"/>
    <s v="No"/>
    <s v="Travel_Rarely"/>
    <n v="328"/>
    <x v="1"/>
    <n v="1"/>
    <n v="3"/>
    <x v="2"/>
    <n v="1"/>
    <n v="249"/>
    <n v="3"/>
    <x v="1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x v="11"/>
    <n v="2"/>
    <x v="0"/>
    <n v="2"/>
  </r>
  <r>
    <n v="53"/>
    <s v="No"/>
    <s v="Travel_Rarely"/>
    <n v="1084"/>
    <x v="1"/>
    <n v="13"/>
    <n v="2"/>
    <x v="2"/>
    <n v="1"/>
    <n v="250"/>
    <n v="4"/>
    <x v="0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x v="9"/>
    <n v="2"/>
    <x v="1"/>
    <n v="3"/>
  </r>
  <r>
    <n v="33"/>
    <s v="No"/>
    <s v="Travel_Rarely"/>
    <n v="931"/>
    <x v="1"/>
    <n v="14"/>
    <n v="3"/>
    <x v="2"/>
    <n v="1"/>
    <n v="252"/>
    <n v="4"/>
    <x v="0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x v="3"/>
    <n v="7"/>
    <x v="1"/>
    <n v="6"/>
  </r>
  <r>
    <n v="40"/>
    <s v="No"/>
    <s v="Travel_Rarely"/>
    <n v="989"/>
    <x v="1"/>
    <n v="4"/>
    <n v="1"/>
    <x v="2"/>
    <n v="1"/>
    <n v="253"/>
    <n v="4"/>
    <x v="0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x v="23"/>
    <n v="8"/>
    <x v="10"/>
    <n v="9"/>
  </r>
  <r>
    <n v="55"/>
    <s v="No"/>
    <s v="Travel_Rarely"/>
    <n v="692"/>
    <x v="1"/>
    <n v="14"/>
    <n v="4"/>
    <x v="2"/>
    <n v="1"/>
    <n v="254"/>
    <n v="3"/>
    <x v="1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x v="25"/>
    <n v="15"/>
    <x v="3"/>
    <n v="15"/>
  </r>
  <r>
    <n v="34"/>
    <s v="No"/>
    <s v="Travel_Frequently"/>
    <n v="1069"/>
    <x v="1"/>
    <n v="2"/>
    <n v="1"/>
    <x v="0"/>
    <n v="1"/>
    <n v="256"/>
    <n v="4"/>
    <x v="1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x v="1"/>
    <n v="9"/>
    <x v="1"/>
    <n v="9"/>
  </r>
  <r>
    <n v="51"/>
    <s v="No"/>
    <s v="Travel_Rarely"/>
    <n v="313"/>
    <x v="1"/>
    <n v="3"/>
    <n v="3"/>
    <x v="2"/>
    <n v="1"/>
    <n v="258"/>
    <n v="4"/>
    <x v="0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x v="5"/>
    <n v="7"/>
    <x v="1"/>
    <n v="0"/>
  </r>
  <r>
    <n v="52"/>
    <s v="No"/>
    <s v="Travel_Rarely"/>
    <n v="699"/>
    <x v="1"/>
    <n v="1"/>
    <n v="4"/>
    <x v="0"/>
    <n v="1"/>
    <n v="259"/>
    <n v="3"/>
    <x v="1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x v="26"/>
    <n v="18"/>
    <x v="14"/>
    <n v="9"/>
  </r>
  <r>
    <n v="27"/>
    <s v="No"/>
    <s v="Travel_Rarely"/>
    <n v="894"/>
    <x v="1"/>
    <n v="9"/>
    <n v="3"/>
    <x v="2"/>
    <n v="1"/>
    <n v="260"/>
    <n v="4"/>
    <x v="0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x v="5"/>
    <n v="7"/>
    <x v="0"/>
    <n v="3"/>
  </r>
  <r>
    <n v="35"/>
    <s v="Yes"/>
    <s v="Travel_Rarely"/>
    <n v="556"/>
    <x v="1"/>
    <n v="23"/>
    <n v="2"/>
    <x v="0"/>
    <n v="1"/>
    <n v="261"/>
    <n v="2"/>
    <x v="1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x v="6"/>
    <n v="0"/>
    <x v="0"/>
    <n v="1"/>
  </r>
  <r>
    <n v="43"/>
    <s v="No"/>
    <s v="Non-Travel"/>
    <n v="1344"/>
    <x v="1"/>
    <n v="7"/>
    <n v="3"/>
    <x v="2"/>
    <n v="1"/>
    <n v="262"/>
    <n v="4"/>
    <x v="1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x v="8"/>
    <n v="4"/>
    <x v="3"/>
    <n v="2"/>
  </r>
  <r>
    <n v="45"/>
    <s v="No"/>
    <s v="Non-Travel"/>
    <n v="1195"/>
    <x v="1"/>
    <n v="2"/>
    <n v="2"/>
    <x v="2"/>
    <n v="1"/>
    <n v="264"/>
    <n v="1"/>
    <x v="1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x v="23"/>
    <n v="8"/>
    <x v="14"/>
    <n v="8"/>
  </r>
  <r>
    <n v="37"/>
    <s v="No"/>
    <s v="Travel_Rarely"/>
    <n v="290"/>
    <x v="1"/>
    <n v="21"/>
    <n v="3"/>
    <x v="0"/>
    <n v="1"/>
    <n v="267"/>
    <n v="2"/>
    <x v="1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x v="3"/>
    <n v="7"/>
    <x v="1"/>
    <n v="7"/>
  </r>
  <r>
    <n v="35"/>
    <s v="No"/>
    <s v="Travel_Frequently"/>
    <n v="138"/>
    <x v="1"/>
    <n v="2"/>
    <n v="3"/>
    <x v="2"/>
    <n v="1"/>
    <n v="269"/>
    <n v="2"/>
    <x v="0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x v="0"/>
    <n v="2"/>
    <x v="1"/>
    <n v="2"/>
  </r>
  <r>
    <n v="42"/>
    <s v="No"/>
    <s v="Non-Travel"/>
    <n v="926"/>
    <x v="1"/>
    <n v="21"/>
    <n v="2"/>
    <x v="2"/>
    <n v="1"/>
    <n v="270"/>
    <n v="3"/>
    <x v="0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x v="8"/>
    <n v="3"/>
    <x v="0"/>
    <n v="2"/>
  </r>
  <r>
    <n v="38"/>
    <s v="No"/>
    <s v="Travel_Rarely"/>
    <n v="1261"/>
    <x v="1"/>
    <n v="2"/>
    <n v="4"/>
    <x v="0"/>
    <n v="1"/>
    <n v="271"/>
    <n v="4"/>
    <x v="1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x v="6"/>
    <n v="0"/>
    <x v="0"/>
    <n v="0"/>
  </r>
  <r>
    <n v="38"/>
    <s v="No"/>
    <s v="Travel_Rarely"/>
    <n v="1084"/>
    <x v="1"/>
    <n v="29"/>
    <n v="3"/>
    <x v="4"/>
    <n v="1"/>
    <n v="273"/>
    <n v="4"/>
    <x v="1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x v="5"/>
    <n v="7"/>
    <x v="1"/>
    <n v="7"/>
  </r>
  <r>
    <n v="27"/>
    <s v="No"/>
    <s v="Travel_Frequently"/>
    <n v="472"/>
    <x v="1"/>
    <n v="1"/>
    <n v="1"/>
    <x v="4"/>
    <n v="1"/>
    <n v="274"/>
    <n v="3"/>
    <x v="1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x v="4"/>
    <n v="2"/>
    <x v="3"/>
    <n v="0"/>
  </r>
  <r>
    <n v="49"/>
    <s v="No"/>
    <s v="Non-Travel"/>
    <n v="1002"/>
    <x v="1"/>
    <n v="18"/>
    <n v="4"/>
    <x v="0"/>
    <n v="1"/>
    <n v="275"/>
    <n v="4"/>
    <x v="1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x v="5"/>
    <n v="7"/>
    <x v="1"/>
    <n v="7"/>
  </r>
  <r>
    <n v="34"/>
    <s v="No"/>
    <s v="Travel_Frequently"/>
    <n v="878"/>
    <x v="1"/>
    <n v="10"/>
    <n v="4"/>
    <x v="2"/>
    <n v="1"/>
    <n v="277"/>
    <n v="4"/>
    <x v="1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x v="8"/>
    <n v="3"/>
    <x v="3"/>
    <n v="0"/>
  </r>
  <r>
    <n v="40"/>
    <s v="No"/>
    <s v="Travel_Rarely"/>
    <n v="905"/>
    <x v="1"/>
    <n v="19"/>
    <n v="2"/>
    <x v="2"/>
    <n v="1"/>
    <n v="281"/>
    <n v="3"/>
    <x v="1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x v="5"/>
    <n v="2"/>
    <x v="2"/>
    <n v="7"/>
  </r>
  <r>
    <n v="38"/>
    <s v="Yes"/>
    <s v="Travel_Rarely"/>
    <n v="1180"/>
    <x v="1"/>
    <n v="29"/>
    <n v="1"/>
    <x v="2"/>
    <n v="1"/>
    <n v="282"/>
    <n v="2"/>
    <x v="1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x v="6"/>
    <n v="0"/>
    <x v="0"/>
    <n v="0"/>
  </r>
  <r>
    <n v="29"/>
    <s v="Yes"/>
    <s v="Travel_Rarely"/>
    <n v="121"/>
    <x v="0"/>
    <n v="27"/>
    <n v="3"/>
    <x v="3"/>
    <n v="1"/>
    <n v="283"/>
    <n v="2"/>
    <x v="0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x v="1"/>
    <n v="4"/>
    <x v="1"/>
    <n v="9"/>
  </r>
  <r>
    <n v="22"/>
    <s v="No"/>
    <s v="Travel_Rarely"/>
    <n v="1136"/>
    <x v="1"/>
    <n v="5"/>
    <n v="3"/>
    <x v="0"/>
    <n v="1"/>
    <n v="284"/>
    <n v="4"/>
    <x v="1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x v="9"/>
    <n v="2"/>
    <x v="3"/>
    <n v="2"/>
  </r>
  <r>
    <n v="36"/>
    <s v="No"/>
    <s v="Travel_Frequently"/>
    <n v="635"/>
    <x v="1"/>
    <n v="18"/>
    <n v="1"/>
    <x v="2"/>
    <n v="1"/>
    <n v="286"/>
    <n v="2"/>
    <x v="0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x v="3"/>
    <n v="1"/>
    <x v="1"/>
    <n v="7"/>
  </r>
  <r>
    <n v="40"/>
    <s v="No"/>
    <s v="Non-Travel"/>
    <n v="1151"/>
    <x v="1"/>
    <n v="9"/>
    <n v="5"/>
    <x v="0"/>
    <n v="1"/>
    <n v="287"/>
    <n v="4"/>
    <x v="1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x v="11"/>
    <n v="2"/>
    <x v="0"/>
    <n v="2"/>
  </r>
  <r>
    <n v="46"/>
    <s v="No"/>
    <s v="Travel_Rarely"/>
    <n v="644"/>
    <x v="1"/>
    <n v="1"/>
    <n v="4"/>
    <x v="2"/>
    <n v="1"/>
    <n v="288"/>
    <n v="4"/>
    <x v="1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x v="9"/>
    <n v="2"/>
    <x v="0"/>
    <n v="3"/>
  </r>
  <r>
    <n v="32"/>
    <s v="Yes"/>
    <s v="Travel_Rarely"/>
    <n v="1045"/>
    <x v="0"/>
    <n v="4"/>
    <n v="4"/>
    <x v="2"/>
    <n v="1"/>
    <n v="291"/>
    <n v="4"/>
    <x v="1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x v="13"/>
    <n v="8"/>
    <x v="10"/>
    <n v="8"/>
  </r>
  <r>
    <n v="30"/>
    <s v="No"/>
    <s v="Non-Travel"/>
    <n v="829"/>
    <x v="1"/>
    <n v="1"/>
    <n v="1"/>
    <x v="0"/>
    <n v="1"/>
    <n v="292"/>
    <n v="3"/>
    <x v="1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x v="19"/>
    <n v="8"/>
    <x v="8"/>
    <n v="8"/>
  </r>
  <r>
    <n v="27"/>
    <s v="No"/>
    <s v="Travel_Frequently"/>
    <n v="1242"/>
    <x v="0"/>
    <n v="20"/>
    <n v="3"/>
    <x v="0"/>
    <n v="1"/>
    <n v="293"/>
    <n v="4"/>
    <x v="0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x v="5"/>
    <n v="7"/>
    <x v="0"/>
    <n v="7"/>
  </r>
  <r>
    <n v="51"/>
    <s v="No"/>
    <s v="Travel_Rarely"/>
    <n v="1469"/>
    <x v="1"/>
    <n v="8"/>
    <n v="4"/>
    <x v="0"/>
    <n v="1"/>
    <n v="296"/>
    <n v="2"/>
    <x v="1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x v="1"/>
    <n v="9"/>
    <x v="5"/>
    <n v="7"/>
  </r>
  <r>
    <n v="30"/>
    <s v="Yes"/>
    <s v="Travel_Rarely"/>
    <n v="1005"/>
    <x v="1"/>
    <n v="3"/>
    <n v="3"/>
    <x v="4"/>
    <n v="1"/>
    <n v="297"/>
    <n v="4"/>
    <x v="0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x v="8"/>
    <n v="2"/>
    <x v="0"/>
    <n v="4"/>
  </r>
  <r>
    <n v="41"/>
    <s v="No"/>
    <s v="Travel_Rarely"/>
    <n v="896"/>
    <x v="0"/>
    <n v="6"/>
    <n v="3"/>
    <x v="0"/>
    <n v="1"/>
    <n v="298"/>
    <n v="4"/>
    <x v="0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x v="6"/>
    <n v="0"/>
    <x v="0"/>
    <n v="0"/>
  </r>
  <r>
    <n v="30"/>
    <s v="Yes"/>
    <s v="Travel_Frequently"/>
    <n v="334"/>
    <x v="0"/>
    <n v="26"/>
    <n v="4"/>
    <x v="3"/>
    <n v="1"/>
    <n v="299"/>
    <n v="3"/>
    <x v="0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x v="0"/>
    <n v="3"/>
    <x v="0"/>
    <n v="1"/>
  </r>
  <r>
    <n v="29"/>
    <s v="Yes"/>
    <s v="Travel_Rarely"/>
    <n v="992"/>
    <x v="1"/>
    <n v="1"/>
    <n v="3"/>
    <x v="4"/>
    <n v="1"/>
    <n v="300"/>
    <n v="3"/>
    <x v="1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x v="0"/>
    <n v="2"/>
    <x v="1"/>
    <n v="5"/>
  </r>
  <r>
    <n v="45"/>
    <s v="No"/>
    <s v="Non-Travel"/>
    <n v="1052"/>
    <x v="0"/>
    <n v="6"/>
    <n v="3"/>
    <x v="2"/>
    <n v="1"/>
    <n v="302"/>
    <n v="4"/>
    <x v="0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x v="27"/>
    <n v="7"/>
    <x v="12"/>
    <n v="8"/>
  </r>
  <r>
    <n v="54"/>
    <s v="No"/>
    <s v="Travel_Rarely"/>
    <n v="1147"/>
    <x v="0"/>
    <n v="3"/>
    <n v="3"/>
    <x v="3"/>
    <n v="1"/>
    <n v="303"/>
    <n v="4"/>
    <x v="0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x v="0"/>
    <n v="2"/>
    <x v="0"/>
    <n v="5"/>
  </r>
  <r>
    <n v="36"/>
    <s v="No"/>
    <s v="Travel_Rarely"/>
    <n v="1396"/>
    <x v="1"/>
    <n v="5"/>
    <n v="2"/>
    <x v="0"/>
    <n v="1"/>
    <n v="304"/>
    <n v="4"/>
    <x v="1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x v="20"/>
    <n v="11"/>
    <x v="2"/>
    <n v="7"/>
  </r>
  <r>
    <n v="33"/>
    <s v="No"/>
    <s v="Travel_Rarely"/>
    <n v="147"/>
    <x v="1"/>
    <n v="4"/>
    <n v="4"/>
    <x v="2"/>
    <n v="1"/>
    <n v="305"/>
    <n v="3"/>
    <x v="0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x v="11"/>
    <n v="2"/>
    <x v="1"/>
    <n v="1"/>
  </r>
  <r>
    <n v="37"/>
    <s v="No"/>
    <s v="Travel_Frequently"/>
    <n v="663"/>
    <x v="1"/>
    <n v="11"/>
    <n v="3"/>
    <x v="1"/>
    <n v="1"/>
    <n v="306"/>
    <n v="2"/>
    <x v="1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x v="1"/>
    <n v="8"/>
    <x v="0"/>
    <n v="7"/>
  </r>
  <r>
    <n v="38"/>
    <s v="No"/>
    <s v="Travel_Rarely"/>
    <n v="119"/>
    <x v="0"/>
    <n v="3"/>
    <n v="3"/>
    <x v="0"/>
    <n v="1"/>
    <n v="307"/>
    <n v="1"/>
    <x v="1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x v="22"/>
    <n v="10"/>
    <x v="8"/>
    <n v="13"/>
  </r>
  <r>
    <n v="31"/>
    <s v="No"/>
    <s v="Non-Travel"/>
    <n v="979"/>
    <x v="1"/>
    <n v="1"/>
    <n v="4"/>
    <x v="2"/>
    <n v="1"/>
    <n v="308"/>
    <n v="3"/>
    <x v="1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x v="8"/>
    <n v="4"/>
    <x v="1"/>
    <n v="4"/>
  </r>
  <r>
    <n v="59"/>
    <s v="No"/>
    <s v="Travel_Rarely"/>
    <n v="142"/>
    <x v="1"/>
    <n v="3"/>
    <n v="3"/>
    <x v="0"/>
    <n v="1"/>
    <n v="309"/>
    <n v="3"/>
    <x v="1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x v="6"/>
    <n v="0"/>
    <x v="0"/>
    <n v="0"/>
  </r>
  <r>
    <n v="37"/>
    <s v="No"/>
    <s v="Travel_Frequently"/>
    <n v="319"/>
    <x v="0"/>
    <n v="4"/>
    <n v="4"/>
    <x v="3"/>
    <n v="1"/>
    <n v="311"/>
    <n v="1"/>
    <x v="1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x v="7"/>
    <n v="8"/>
    <x v="8"/>
    <n v="8"/>
  </r>
  <r>
    <n v="29"/>
    <s v="No"/>
    <s v="Travel_Frequently"/>
    <n v="1413"/>
    <x v="0"/>
    <n v="1"/>
    <n v="1"/>
    <x v="2"/>
    <n v="1"/>
    <n v="312"/>
    <n v="2"/>
    <x v="0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x v="19"/>
    <n v="10"/>
    <x v="5"/>
    <n v="1"/>
  </r>
  <r>
    <n v="35"/>
    <s v="No"/>
    <s v="Travel_Frequently"/>
    <n v="944"/>
    <x v="0"/>
    <n v="1"/>
    <n v="3"/>
    <x v="3"/>
    <n v="1"/>
    <n v="314"/>
    <n v="3"/>
    <x v="0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x v="1"/>
    <n v="7"/>
    <x v="0"/>
    <n v="8"/>
  </r>
  <r>
    <n v="29"/>
    <s v="Yes"/>
    <s v="Travel_Rarely"/>
    <n v="896"/>
    <x v="1"/>
    <n v="18"/>
    <n v="1"/>
    <x v="2"/>
    <n v="1"/>
    <n v="315"/>
    <n v="3"/>
    <x v="1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x v="9"/>
    <n v="3"/>
    <x v="0"/>
    <n v="1"/>
  </r>
  <r>
    <n v="52"/>
    <s v="No"/>
    <s v="Travel_Rarely"/>
    <n v="1323"/>
    <x v="1"/>
    <n v="2"/>
    <n v="3"/>
    <x v="0"/>
    <n v="1"/>
    <n v="316"/>
    <n v="3"/>
    <x v="0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x v="4"/>
    <n v="2"/>
    <x v="3"/>
    <n v="2"/>
  </r>
  <r>
    <n v="42"/>
    <s v="No"/>
    <s v="Travel_Rarely"/>
    <n v="532"/>
    <x v="1"/>
    <n v="4"/>
    <n v="2"/>
    <x v="4"/>
    <n v="1"/>
    <n v="319"/>
    <n v="3"/>
    <x v="1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x v="14"/>
    <n v="17"/>
    <x v="14"/>
    <n v="15"/>
  </r>
  <r>
    <n v="59"/>
    <s v="No"/>
    <s v="Travel_Rarely"/>
    <n v="818"/>
    <x v="2"/>
    <n v="6"/>
    <n v="2"/>
    <x v="2"/>
    <n v="1"/>
    <n v="321"/>
    <n v="2"/>
    <x v="1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x v="4"/>
    <n v="2"/>
    <x v="3"/>
    <n v="2"/>
  </r>
  <r>
    <n v="50"/>
    <s v="No"/>
    <s v="Travel_Rarely"/>
    <n v="854"/>
    <x v="0"/>
    <n v="1"/>
    <n v="4"/>
    <x v="2"/>
    <n v="1"/>
    <n v="323"/>
    <n v="4"/>
    <x v="0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x v="5"/>
    <n v="0"/>
    <x v="0"/>
    <n v="6"/>
  </r>
  <r>
    <n v="33"/>
    <s v="Yes"/>
    <s v="Travel_Rarely"/>
    <n v="813"/>
    <x v="1"/>
    <n v="14"/>
    <n v="3"/>
    <x v="2"/>
    <n v="1"/>
    <n v="325"/>
    <n v="3"/>
    <x v="1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x v="8"/>
    <n v="4"/>
    <x v="0"/>
    <n v="4"/>
  </r>
  <r>
    <n v="43"/>
    <s v="No"/>
    <s v="Travel_Rarely"/>
    <n v="1034"/>
    <x v="0"/>
    <n v="16"/>
    <n v="3"/>
    <x v="3"/>
    <n v="1"/>
    <n v="327"/>
    <n v="4"/>
    <x v="0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x v="18"/>
    <n v="13"/>
    <x v="1"/>
    <n v="9"/>
  </r>
  <r>
    <n v="33"/>
    <s v="Yes"/>
    <s v="Travel_Rarely"/>
    <n v="465"/>
    <x v="1"/>
    <n v="2"/>
    <n v="2"/>
    <x v="0"/>
    <n v="1"/>
    <n v="328"/>
    <n v="1"/>
    <x v="0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x v="7"/>
    <n v="7"/>
    <x v="1"/>
    <n v="7"/>
  </r>
  <r>
    <n v="52"/>
    <s v="No"/>
    <s v="Non-Travel"/>
    <n v="771"/>
    <x v="0"/>
    <n v="2"/>
    <n v="4"/>
    <x v="0"/>
    <n v="1"/>
    <n v="329"/>
    <n v="1"/>
    <x v="1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x v="26"/>
    <n v="7"/>
    <x v="9"/>
    <n v="12"/>
  </r>
  <r>
    <n v="32"/>
    <s v="No"/>
    <s v="Travel_Rarely"/>
    <n v="1401"/>
    <x v="0"/>
    <n v="4"/>
    <n v="2"/>
    <x v="0"/>
    <n v="1"/>
    <n v="330"/>
    <n v="3"/>
    <x v="0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x v="9"/>
    <n v="3"/>
    <x v="1"/>
    <n v="2"/>
  </r>
  <r>
    <n v="32"/>
    <s v="Yes"/>
    <s v="Travel_Rarely"/>
    <n v="515"/>
    <x v="1"/>
    <n v="1"/>
    <n v="3"/>
    <x v="0"/>
    <n v="1"/>
    <n v="331"/>
    <n v="4"/>
    <x v="1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x v="11"/>
    <n v="2"/>
    <x v="1"/>
    <n v="2"/>
  </r>
  <r>
    <n v="39"/>
    <s v="No"/>
    <s v="Travel_Rarely"/>
    <n v="1431"/>
    <x v="1"/>
    <n v="1"/>
    <n v="4"/>
    <x v="2"/>
    <n v="1"/>
    <n v="332"/>
    <n v="3"/>
    <x v="0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x v="11"/>
    <n v="2"/>
    <x v="1"/>
    <n v="2"/>
  </r>
  <r>
    <n v="32"/>
    <s v="No"/>
    <s v="Non-Travel"/>
    <n v="976"/>
    <x v="0"/>
    <n v="26"/>
    <n v="4"/>
    <x v="3"/>
    <n v="1"/>
    <n v="333"/>
    <n v="3"/>
    <x v="1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x v="11"/>
    <n v="2"/>
    <x v="3"/>
    <n v="2"/>
  </r>
  <r>
    <n v="41"/>
    <s v="No"/>
    <s v="Travel_Rarely"/>
    <n v="1411"/>
    <x v="1"/>
    <n v="19"/>
    <n v="2"/>
    <x v="0"/>
    <n v="1"/>
    <n v="334"/>
    <n v="3"/>
    <x v="1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x v="6"/>
    <n v="0"/>
    <x v="0"/>
    <n v="0"/>
  </r>
  <r>
    <n v="40"/>
    <s v="No"/>
    <s v="Travel_Rarely"/>
    <n v="1300"/>
    <x v="1"/>
    <n v="24"/>
    <n v="2"/>
    <x v="4"/>
    <n v="1"/>
    <n v="335"/>
    <n v="1"/>
    <x v="1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x v="7"/>
    <n v="8"/>
    <x v="5"/>
    <n v="7"/>
  </r>
  <r>
    <n v="45"/>
    <s v="No"/>
    <s v="Travel_Rarely"/>
    <n v="252"/>
    <x v="1"/>
    <n v="1"/>
    <n v="3"/>
    <x v="1"/>
    <n v="1"/>
    <n v="336"/>
    <n v="3"/>
    <x v="1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x v="25"/>
    <n v="0"/>
    <x v="1"/>
    <n v="7"/>
  </r>
  <r>
    <n v="31"/>
    <s v="No"/>
    <s v="Travel_Frequently"/>
    <n v="1327"/>
    <x v="1"/>
    <n v="3"/>
    <n v="4"/>
    <x v="2"/>
    <n v="1"/>
    <n v="337"/>
    <n v="2"/>
    <x v="1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x v="4"/>
    <n v="2"/>
    <x v="3"/>
    <n v="2"/>
  </r>
  <r>
    <n v="33"/>
    <s v="No"/>
    <s v="Travel_Rarely"/>
    <n v="832"/>
    <x v="1"/>
    <n v="5"/>
    <n v="4"/>
    <x v="0"/>
    <n v="1"/>
    <n v="338"/>
    <n v="3"/>
    <x v="0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x v="4"/>
    <n v="2"/>
    <x v="0"/>
    <n v="2"/>
  </r>
  <r>
    <n v="34"/>
    <s v="No"/>
    <s v="Travel_Rarely"/>
    <n v="470"/>
    <x v="1"/>
    <n v="2"/>
    <n v="4"/>
    <x v="0"/>
    <n v="1"/>
    <n v="339"/>
    <n v="4"/>
    <x v="1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x v="19"/>
    <n v="9"/>
    <x v="8"/>
    <n v="9"/>
  </r>
  <r>
    <n v="37"/>
    <s v="No"/>
    <s v="Travel_Rarely"/>
    <n v="1017"/>
    <x v="1"/>
    <n v="1"/>
    <n v="2"/>
    <x v="2"/>
    <n v="1"/>
    <n v="340"/>
    <n v="3"/>
    <x v="0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x v="11"/>
    <n v="1"/>
    <x v="0"/>
    <n v="2"/>
  </r>
  <r>
    <n v="45"/>
    <s v="No"/>
    <s v="Travel_Frequently"/>
    <n v="1199"/>
    <x v="1"/>
    <n v="7"/>
    <n v="4"/>
    <x v="0"/>
    <n v="1"/>
    <n v="341"/>
    <n v="1"/>
    <x v="1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x v="11"/>
    <n v="2"/>
    <x v="0"/>
    <n v="2"/>
  </r>
  <r>
    <n v="37"/>
    <s v="Yes"/>
    <s v="Travel_Frequently"/>
    <n v="504"/>
    <x v="1"/>
    <n v="10"/>
    <n v="3"/>
    <x v="2"/>
    <n v="1"/>
    <n v="342"/>
    <n v="1"/>
    <x v="1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x v="6"/>
    <n v="0"/>
    <x v="0"/>
    <n v="0"/>
  </r>
  <r>
    <n v="39"/>
    <s v="No"/>
    <s v="Travel_Frequently"/>
    <n v="505"/>
    <x v="1"/>
    <n v="2"/>
    <n v="4"/>
    <x v="4"/>
    <n v="1"/>
    <n v="343"/>
    <n v="3"/>
    <x v="0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x v="27"/>
    <n v="6"/>
    <x v="14"/>
    <n v="8"/>
  </r>
  <r>
    <n v="29"/>
    <s v="No"/>
    <s v="Travel_Rarely"/>
    <n v="665"/>
    <x v="1"/>
    <n v="15"/>
    <n v="3"/>
    <x v="0"/>
    <n v="1"/>
    <n v="346"/>
    <n v="3"/>
    <x v="1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x v="0"/>
    <n v="5"/>
    <x v="1"/>
    <n v="5"/>
  </r>
  <r>
    <n v="42"/>
    <s v="No"/>
    <s v="Travel_Rarely"/>
    <n v="916"/>
    <x v="1"/>
    <n v="17"/>
    <n v="2"/>
    <x v="0"/>
    <n v="1"/>
    <n v="347"/>
    <n v="4"/>
    <x v="0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x v="11"/>
    <n v="2"/>
    <x v="0"/>
    <n v="2"/>
  </r>
  <r>
    <n v="29"/>
    <s v="No"/>
    <s v="Travel_Rarely"/>
    <n v="1247"/>
    <x v="0"/>
    <n v="20"/>
    <n v="2"/>
    <x v="3"/>
    <n v="1"/>
    <n v="349"/>
    <n v="4"/>
    <x v="1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x v="11"/>
    <n v="2"/>
    <x v="0"/>
    <n v="2"/>
  </r>
  <r>
    <n v="25"/>
    <s v="No"/>
    <s v="Travel_Rarely"/>
    <n v="685"/>
    <x v="1"/>
    <n v="1"/>
    <n v="3"/>
    <x v="0"/>
    <n v="1"/>
    <n v="350"/>
    <n v="1"/>
    <x v="0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x v="9"/>
    <n v="2"/>
    <x v="1"/>
    <n v="2"/>
  </r>
  <r>
    <n v="42"/>
    <s v="No"/>
    <s v="Travel_Rarely"/>
    <n v="269"/>
    <x v="1"/>
    <n v="2"/>
    <n v="3"/>
    <x v="2"/>
    <n v="1"/>
    <n v="351"/>
    <n v="4"/>
    <x v="0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x v="7"/>
    <n v="6"/>
    <x v="4"/>
    <n v="8"/>
  </r>
  <r>
    <n v="40"/>
    <s v="No"/>
    <s v="Travel_Rarely"/>
    <n v="1416"/>
    <x v="1"/>
    <n v="2"/>
    <n v="2"/>
    <x v="2"/>
    <n v="1"/>
    <n v="352"/>
    <n v="1"/>
    <x v="1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x v="17"/>
    <n v="7"/>
    <x v="2"/>
    <n v="9"/>
  </r>
  <r>
    <n v="51"/>
    <s v="No"/>
    <s v="Travel_Rarely"/>
    <n v="833"/>
    <x v="1"/>
    <n v="1"/>
    <n v="3"/>
    <x v="0"/>
    <n v="1"/>
    <n v="353"/>
    <n v="3"/>
    <x v="1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x v="6"/>
    <n v="0"/>
    <x v="0"/>
    <n v="0"/>
  </r>
  <r>
    <n v="31"/>
    <s v="Yes"/>
    <s v="Travel_Frequently"/>
    <n v="307"/>
    <x v="1"/>
    <n v="29"/>
    <n v="2"/>
    <x v="2"/>
    <n v="1"/>
    <n v="355"/>
    <n v="3"/>
    <x v="1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x v="8"/>
    <n v="4"/>
    <x v="1"/>
    <n v="4"/>
  </r>
  <r>
    <n v="32"/>
    <s v="No"/>
    <s v="Travel_Frequently"/>
    <n v="1311"/>
    <x v="1"/>
    <n v="7"/>
    <n v="3"/>
    <x v="0"/>
    <n v="1"/>
    <n v="359"/>
    <n v="2"/>
    <x v="1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x v="8"/>
    <n v="1"/>
    <x v="0"/>
    <n v="3"/>
  </r>
  <r>
    <n v="38"/>
    <s v="No"/>
    <s v="Non-Travel"/>
    <n v="1327"/>
    <x v="0"/>
    <n v="2"/>
    <n v="2"/>
    <x v="0"/>
    <n v="1"/>
    <n v="361"/>
    <n v="4"/>
    <x v="1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x v="3"/>
    <n v="7"/>
    <x v="4"/>
    <n v="5"/>
  </r>
  <r>
    <n v="32"/>
    <s v="No"/>
    <s v="Travel_Rarely"/>
    <n v="128"/>
    <x v="1"/>
    <n v="2"/>
    <n v="1"/>
    <x v="4"/>
    <n v="1"/>
    <n v="362"/>
    <n v="4"/>
    <x v="1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x v="0"/>
    <n v="2"/>
    <x v="0"/>
    <n v="4"/>
  </r>
  <r>
    <n v="46"/>
    <s v="No"/>
    <s v="Travel_Rarely"/>
    <n v="488"/>
    <x v="0"/>
    <n v="2"/>
    <n v="3"/>
    <x v="4"/>
    <n v="1"/>
    <n v="363"/>
    <n v="3"/>
    <x v="0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x v="5"/>
    <n v="7"/>
    <x v="4"/>
    <n v="7"/>
  </r>
  <r>
    <n v="28"/>
    <s v="Yes"/>
    <s v="Travel_Rarely"/>
    <n v="529"/>
    <x v="1"/>
    <n v="2"/>
    <n v="4"/>
    <x v="0"/>
    <n v="1"/>
    <n v="364"/>
    <n v="1"/>
    <x v="1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x v="2"/>
    <n v="0"/>
    <x v="0"/>
    <n v="0"/>
  </r>
  <r>
    <n v="29"/>
    <s v="No"/>
    <s v="Travel_Rarely"/>
    <n v="1210"/>
    <x v="0"/>
    <n v="2"/>
    <n v="3"/>
    <x v="2"/>
    <n v="1"/>
    <n v="366"/>
    <n v="1"/>
    <x v="1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x v="2"/>
    <n v="0"/>
    <x v="0"/>
    <n v="0"/>
  </r>
  <r>
    <n v="31"/>
    <s v="No"/>
    <s v="Travel_Rarely"/>
    <n v="1463"/>
    <x v="1"/>
    <n v="23"/>
    <n v="3"/>
    <x v="2"/>
    <n v="1"/>
    <n v="367"/>
    <n v="2"/>
    <x v="1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x v="7"/>
    <n v="0"/>
    <x v="4"/>
    <n v="8"/>
  </r>
  <r>
    <n v="25"/>
    <s v="No"/>
    <s v="Non-Travel"/>
    <n v="675"/>
    <x v="1"/>
    <n v="5"/>
    <n v="2"/>
    <x v="0"/>
    <n v="1"/>
    <n v="369"/>
    <n v="2"/>
    <x v="1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x v="0"/>
    <n v="3"/>
    <x v="1"/>
    <n v="5"/>
  </r>
  <r>
    <n v="45"/>
    <s v="No"/>
    <s v="Travel_Rarely"/>
    <n v="1385"/>
    <x v="1"/>
    <n v="20"/>
    <n v="2"/>
    <x v="2"/>
    <n v="1"/>
    <n v="372"/>
    <n v="3"/>
    <x v="1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x v="23"/>
    <n v="7"/>
    <x v="5"/>
    <n v="10"/>
  </r>
  <r>
    <n v="36"/>
    <s v="No"/>
    <s v="Travel_Rarely"/>
    <n v="1403"/>
    <x v="1"/>
    <n v="6"/>
    <n v="3"/>
    <x v="0"/>
    <n v="1"/>
    <n v="373"/>
    <n v="4"/>
    <x v="1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x v="15"/>
    <n v="13"/>
    <x v="13"/>
    <n v="11"/>
  </r>
  <r>
    <n v="55"/>
    <s v="No"/>
    <s v="Travel_Rarely"/>
    <n v="452"/>
    <x v="1"/>
    <n v="1"/>
    <n v="3"/>
    <x v="2"/>
    <n v="1"/>
    <n v="374"/>
    <n v="4"/>
    <x v="1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x v="28"/>
    <n v="10"/>
    <x v="5"/>
    <n v="13"/>
  </r>
  <r>
    <n v="47"/>
    <s v="Yes"/>
    <s v="Non-Travel"/>
    <n v="666"/>
    <x v="1"/>
    <n v="29"/>
    <n v="4"/>
    <x v="0"/>
    <n v="1"/>
    <n v="376"/>
    <n v="1"/>
    <x v="1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x v="1"/>
    <n v="7"/>
    <x v="10"/>
    <n v="9"/>
  </r>
  <r>
    <n v="28"/>
    <s v="No"/>
    <s v="Travel_Rarely"/>
    <n v="1158"/>
    <x v="1"/>
    <n v="9"/>
    <n v="3"/>
    <x v="2"/>
    <n v="1"/>
    <n v="377"/>
    <n v="4"/>
    <x v="1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x v="8"/>
    <n v="2"/>
    <x v="0"/>
    <n v="4"/>
  </r>
  <r>
    <n v="37"/>
    <s v="No"/>
    <s v="Travel_Rarely"/>
    <n v="228"/>
    <x v="0"/>
    <n v="6"/>
    <n v="4"/>
    <x v="2"/>
    <n v="1"/>
    <n v="378"/>
    <n v="3"/>
    <x v="1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x v="8"/>
    <n v="4"/>
    <x v="0"/>
    <n v="1"/>
  </r>
  <r>
    <n v="21"/>
    <s v="No"/>
    <s v="Travel_Rarely"/>
    <n v="996"/>
    <x v="1"/>
    <n v="3"/>
    <n v="2"/>
    <x v="2"/>
    <n v="1"/>
    <n v="379"/>
    <n v="4"/>
    <x v="1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x v="11"/>
    <n v="2"/>
    <x v="1"/>
    <n v="0"/>
  </r>
  <r>
    <n v="37"/>
    <s v="No"/>
    <s v="Non-Travel"/>
    <n v="728"/>
    <x v="1"/>
    <n v="1"/>
    <n v="4"/>
    <x v="2"/>
    <n v="1"/>
    <n v="380"/>
    <n v="1"/>
    <x v="0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x v="8"/>
    <n v="2"/>
    <x v="0"/>
    <n v="2"/>
  </r>
  <r>
    <n v="35"/>
    <s v="No"/>
    <s v="Travel_Rarely"/>
    <n v="1315"/>
    <x v="1"/>
    <n v="22"/>
    <n v="3"/>
    <x v="0"/>
    <n v="1"/>
    <n v="381"/>
    <n v="2"/>
    <x v="0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x v="5"/>
    <n v="7"/>
    <x v="7"/>
    <n v="2"/>
  </r>
  <r>
    <n v="38"/>
    <s v="No"/>
    <s v="Travel_Rarely"/>
    <n v="322"/>
    <x v="0"/>
    <n v="7"/>
    <n v="2"/>
    <x v="2"/>
    <n v="1"/>
    <n v="382"/>
    <n v="1"/>
    <x v="0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x v="3"/>
    <n v="0"/>
    <x v="4"/>
    <n v="7"/>
  </r>
  <r>
    <n v="26"/>
    <s v="No"/>
    <s v="Travel_Frequently"/>
    <n v="1479"/>
    <x v="1"/>
    <n v="1"/>
    <n v="3"/>
    <x v="0"/>
    <n v="1"/>
    <n v="384"/>
    <n v="3"/>
    <x v="0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x v="0"/>
    <n v="5"/>
    <x v="1"/>
    <n v="4"/>
  </r>
  <r>
    <n v="50"/>
    <s v="No"/>
    <s v="Travel_Rarely"/>
    <n v="797"/>
    <x v="1"/>
    <n v="4"/>
    <n v="1"/>
    <x v="0"/>
    <n v="1"/>
    <n v="385"/>
    <n v="1"/>
    <x v="1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x v="1"/>
    <n v="4"/>
    <x v="1"/>
    <n v="6"/>
  </r>
  <r>
    <n v="53"/>
    <s v="No"/>
    <s v="Travel_Rarely"/>
    <n v="1070"/>
    <x v="1"/>
    <n v="3"/>
    <n v="4"/>
    <x v="2"/>
    <n v="1"/>
    <n v="386"/>
    <n v="3"/>
    <x v="1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x v="8"/>
    <n v="3"/>
    <x v="1"/>
    <n v="3"/>
  </r>
  <r>
    <n v="42"/>
    <s v="No"/>
    <s v="Travel_Rarely"/>
    <n v="635"/>
    <x v="0"/>
    <n v="1"/>
    <n v="1"/>
    <x v="0"/>
    <n v="1"/>
    <n v="387"/>
    <n v="2"/>
    <x v="1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x v="23"/>
    <n v="16"/>
    <x v="14"/>
    <n v="6"/>
  </r>
  <r>
    <n v="29"/>
    <s v="No"/>
    <s v="Travel_Frequently"/>
    <n v="442"/>
    <x v="0"/>
    <n v="2"/>
    <n v="2"/>
    <x v="0"/>
    <n v="1"/>
    <n v="388"/>
    <n v="2"/>
    <x v="1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x v="1"/>
    <n v="7"/>
    <x v="0"/>
    <n v="9"/>
  </r>
  <r>
    <n v="55"/>
    <s v="No"/>
    <s v="Travel_Rarely"/>
    <n v="147"/>
    <x v="1"/>
    <n v="20"/>
    <n v="2"/>
    <x v="4"/>
    <n v="1"/>
    <n v="389"/>
    <n v="2"/>
    <x v="1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x v="1"/>
    <n v="7"/>
    <x v="0"/>
    <n v="8"/>
  </r>
  <r>
    <n v="26"/>
    <s v="No"/>
    <s v="Travel_Frequently"/>
    <n v="496"/>
    <x v="1"/>
    <n v="11"/>
    <n v="2"/>
    <x v="2"/>
    <n v="1"/>
    <n v="390"/>
    <n v="1"/>
    <x v="1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x v="8"/>
    <n v="3"/>
    <x v="2"/>
    <n v="3"/>
  </r>
  <r>
    <n v="37"/>
    <s v="No"/>
    <s v="Travel_Rarely"/>
    <n v="1372"/>
    <x v="1"/>
    <n v="1"/>
    <n v="3"/>
    <x v="0"/>
    <n v="1"/>
    <n v="391"/>
    <n v="4"/>
    <x v="0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x v="18"/>
    <n v="12"/>
    <x v="8"/>
    <n v="7"/>
  </r>
  <r>
    <n v="44"/>
    <s v="Yes"/>
    <s v="Travel_Frequently"/>
    <n v="920"/>
    <x v="1"/>
    <n v="24"/>
    <n v="3"/>
    <x v="0"/>
    <n v="1"/>
    <n v="392"/>
    <n v="4"/>
    <x v="1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x v="6"/>
    <n v="0"/>
    <x v="0"/>
    <n v="0"/>
  </r>
  <r>
    <n v="38"/>
    <s v="No"/>
    <s v="Travel_Rarely"/>
    <n v="688"/>
    <x v="1"/>
    <n v="23"/>
    <n v="4"/>
    <x v="0"/>
    <n v="1"/>
    <n v="393"/>
    <n v="4"/>
    <x v="1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x v="4"/>
    <n v="2"/>
    <x v="1"/>
    <n v="2"/>
  </r>
  <r>
    <n v="26"/>
    <s v="Yes"/>
    <s v="Travel_Rarely"/>
    <n v="1449"/>
    <x v="1"/>
    <n v="16"/>
    <n v="4"/>
    <x v="2"/>
    <n v="1"/>
    <n v="394"/>
    <n v="1"/>
    <x v="1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x v="11"/>
    <n v="2"/>
    <x v="0"/>
    <n v="2"/>
  </r>
  <r>
    <n v="28"/>
    <s v="No"/>
    <s v="Travel_Rarely"/>
    <n v="1117"/>
    <x v="1"/>
    <n v="8"/>
    <n v="2"/>
    <x v="0"/>
    <n v="1"/>
    <n v="395"/>
    <n v="4"/>
    <x v="0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x v="8"/>
    <n v="3"/>
    <x v="0"/>
    <n v="2"/>
  </r>
  <r>
    <n v="49"/>
    <s v="No"/>
    <s v="Travel_Frequently"/>
    <n v="636"/>
    <x v="1"/>
    <n v="10"/>
    <n v="4"/>
    <x v="0"/>
    <n v="1"/>
    <n v="396"/>
    <n v="3"/>
    <x v="0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x v="11"/>
    <n v="2"/>
    <x v="1"/>
    <n v="2"/>
  </r>
  <r>
    <n v="36"/>
    <s v="No"/>
    <s v="Travel_Rarely"/>
    <n v="506"/>
    <x v="1"/>
    <n v="3"/>
    <n v="3"/>
    <x v="4"/>
    <n v="1"/>
    <n v="397"/>
    <n v="3"/>
    <x v="1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x v="3"/>
    <n v="0"/>
    <x v="4"/>
    <n v="7"/>
  </r>
  <r>
    <n v="31"/>
    <s v="No"/>
    <s v="Travel_Frequently"/>
    <n v="444"/>
    <x v="0"/>
    <n v="5"/>
    <n v="3"/>
    <x v="3"/>
    <n v="1"/>
    <n v="399"/>
    <n v="4"/>
    <x v="0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x v="4"/>
    <n v="2"/>
    <x v="3"/>
    <n v="2"/>
  </r>
  <r>
    <n v="26"/>
    <s v="Yes"/>
    <s v="Travel_Rarely"/>
    <n v="950"/>
    <x v="0"/>
    <n v="4"/>
    <n v="4"/>
    <x v="3"/>
    <n v="1"/>
    <n v="401"/>
    <n v="4"/>
    <x v="1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x v="3"/>
    <n v="7"/>
    <x v="4"/>
    <n v="4"/>
  </r>
  <r>
    <n v="37"/>
    <s v="No"/>
    <s v="Travel_Frequently"/>
    <n v="889"/>
    <x v="1"/>
    <n v="9"/>
    <n v="3"/>
    <x v="2"/>
    <n v="1"/>
    <n v="403"/>
    <n v="2"/>
    <x v="1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x v="9"/>
    <n v="2"/>
    <x v="1"/>
    <n v="2"/>
  </r>
  <r>
    <n v="42"/>
    <s v="No"/>
    <s v="Travel_Frequently"/>
    <n v="555"/>
    <x v="0"/>
    <n v="26"/>
    <n v="3"/>
    <x v="3"/>
    <n v="1"/>
    <n v="404"/>
    <n v="3"/>
    <x v="0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x v="23"/>
    <n v="4"/>
    <x v="5"/>
    <n v="8"/>
  </r>
  <r>
    <n v="18"/>
    <s v="Yes"/>
    <s v="Travel_Rarely"/>
    <n v="230"/>
    <x v="1"/>
    <n v="3"/>
    <n v="3"/>
    <x v="0"/>
    <n v="1"/>
    <n v="405"/>
    <n v="3"/>
    <x v="1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x v="2"/>
    <n v="0"/>
    <x v="0"/>
    <n v="0"/>
  </r>
  <r>
    <n v="35"/>
    <s v="No"/>
    <s v="Travel_Rarely"/>
    <n v="1232"/>
    <x v="0"/>
    <n v="16"/>
    <n v="3"/>
    <x v="3"/>
    <n v="1"/>
    <n v="406"/>
    <n v="3"/>
    <x v="1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x v="19"/>
    <n v="9"/>
    <x v="7"/>
    <n v="9"/>
  </r>
  <r>
    <n v="36"/>
    <s v="No"/>
    <s v="Travel_Frequently"/>
    <n v="566"/>
    <x v="1"/>
    <n v="18"/>
    <n v="4"/>
    <x v="0"/>
    <n v="1"/>
    <n v="407"/>
    <n v="3"/>
    <x v="1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x v="6"/>
    <n v="0"/>
    <x v="0"/>
    <n v="0"/>
  </r>
  <r>
    <n v="51"/>
    <s v="No"/>
    <s v="Travel_Rarely"/>
    <n v="1302"/>
    <x v="1"/>
    <n v="2"/>
    <n v="3"/>
    <x v="2"/>
    <n v="1"/>
    <n v="408"/>
    <n v="4"/>
    <x v="1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x v="9"/>
    <n v="1"/>
    <x v="1"/>
    <n v="2"/>
  </r>
  <r>
    <n v="41"/>
    <s v="No"/>
    <s v="Travel_Rarely"/>
    <n v="334"/>
    <x v="0"/>
    <n v="2"/>
    <n v="4"/>
    <x v="0"/>
    <n v="1"/>
    <n v="410"/>
    <n v="4"/>
    <x v="1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x v="14"/>
    <n v="10"/>
    <x v="0"/>
    <n v="4"/>
  </r>
  <r>
    <n v="18"/>
    <s v="No"/>
    <s v="Travel_Rarely"/>
    <n v="812"/>
    <x v="0"/>
    <n v="10"/>
    <n v="3"/>
    <x v="2"/>
    <n v="1"/>
    <n v="411"/>
    <n v="4"/>
    <x v="0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x v="2"/>
    <n v="0"/>
    <x v="0"/>
    <n v="0"/>
  </r>
  <r>
    <n v="28"/>
    <s v="No"/>
    <s v="Travel_Rarely"/>
    <n v="1476"/>
    <x v="1"/>
    <n v="16"/>
    <n v="2"/>
    <x v="2"/>
    <n v="1"/>
    <n v="412"/>
    <n v="2"/>
    <x v="1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x v="3"/>
    <n v="3"/>
    <x v="0"/>
    <n v="7"/>
  </r>
  <r>
    <n v="31"/>
    <s v="No"/>
    <s v="Travel_Rarely"/>
    <n v="218"/>
    <x v="0"/>
    <n v="7"/>
    <n v="3"/>
    <x v="4"/>
    <n v="1"/>
    <n v="416"/>
    <n v="2"/>
    <x v="1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x v="3"/>
    <n v="7"/>
    <x v="4"/>
    <n v="7"/>
  </r>
  <r>
    <n v="39"/>
    <s v="No"/>
    <s v="Travel_Rarely"/>
    <n v="1132"/>
    <x v="1"/>
    <n v="1"/>
    <n v="3"/>
    <x v="2"/>
    <n v="1"/>
    <n v="417"/>
    <n v="3"/>
    <x v="1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x v="29"/>
    <n v="10"/>
    <x v="2"/>
    <n v="7"/>
  </r>
  <r>
    <n v="36"/>
    <s v="No"/>
    <s v="Non-Travel"/>
    <n v="1105"/>
    <x v="1"/>
    <n v="24"/>
    <n v="4"/>
    <x v="0"/>
    <n v="1"/>
    <n v="419"/>
    <n v="2"/>
    <x v="0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x v="7"/>
    <n v="8"/>
    <x v="0"/>
    <n v="8"/>
  </r>
  <r>
    <n v="32"/>
    <s v="No"/>
    <s v="Travel_Rarely"/>
    <n v="906"/>
    <x v="0"/>
    <n v="7"/>
    <n v="3"/>
    <x v="0"/>
    <n v="1"/>
    <n v="420"/>
    <n v="4"/>
    <x v="1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x v="20"/>
    <n v="8"/>
    <x v="5"/>
    <n v="8"/>
  </r>
  <r>
    <n v="38"/>
    <s v="No"/>
    <s v="Travel_Rarely"/>
    <n v="849"/>
    <x v="1"/>
    <n v="25"/>
    <n v="2"/>
    <x v="0"/>
    <n v="1"/>
    <n v="421"/>
    <n v="1"/>
    <x v="0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x v="1"/>
    <n v="8"/>
    <x v="0"/>
    <n v="1"/>
  </r>
  <r>
    <n v="58"/>
    <s v="No"/>
    <s v="Non-Travel"/>
    <n v="390"/>
    <x v="1"/>
    <n v="1"/>
    <n v="4"/>
    <x v="0"/>
    <n v="1"/>
    <n v="422"/>
    <n v="4"/>
    <x v="1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x v="8"/>
    <n v="3"/>
    <x v="1"/>
    <n v="2"/>
  </r>
  <r>
    <n v="31"/>
    <s v="No"/>
    <s v="Travel_Rarely"/>
    <n v="691"/>
    <x v="1"/>
    <n v="5"/>
    <n v="4"/>
    <x v="4"/>
    <n v="1"/>
    <n v="423"/>
    <n v="3"/>
    <x v="1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x v="8"/>
    <n v="2"/>
    <x v="0"/>
    <n v="3"/>
  </r>
  <r>
    <n v="31"/>
    <s v="No"/>
    <s v="Travel_Rarely"/>
    <n v="106"/>
    <x v="2"/>
    <n v="2"/>
    <n v="3"/>
    <x v="5"/>
    <n v="1"/>
    <n v="424"/>
    <n v="1"/>
    <x v="1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x v="4"/>
    <n v="2"/>
    <x v="1"/>
    <n v="0"/>
  </r>
  <r>
    <n v="45"/>
    <s v="No"/>
    <s v="Travel_Frequently"/>
    <n v="1249"/>
    <x v="1"/>
    <n v="7"/>
    <n v="3"/>
    <x v="0"/>
    <n v="1"/>
    <n v="425"/>
    <n v="1"/>
    <x v="1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x v="25"/>
    <n v="9"/>
    <x v="10"/>
    <n v="11"/>
  </r>
  <r>
    <n v="31"/>
    <s v="No"/>
    <s v="Travel_Rarely"/>
    <n v="192"/>
    <x v="1"/>
    <n v="2"/>
    <n v="4"/>
    <x v="0"/>
    <n v="1"/>
    <n v="426"/>
    <n v="3"/>
    <x v="1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x v="4"/>
    <n v="2"/>
    <x v="3"/>
    <n v="2"/>
  </r>
  <r>
    <n v="33"/>
    <s v="No"/>
    <s v="Travel_Frequently"/>
    <n v="553"/>
    <x v="1"/>
    <n v="5"/>
    <n v="4"/>
    <x v="0"/>
    <n v="1"/>
    <n v="428"/>
    <n v="4"/>
    <x v="0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x v="1"/>
    <n v="6"/>
    <x v="6"/>
    <n v="8"/>
  </r>
  <r>
    <n v="39"/>
    <s v="No"/>
    <s v="Travel_Rarely"/>
    <n v="117"/>
    <x v="1"/>
    <n v="10"/>
    <n v="1"/>
    <x v="2"/>
    <n v="1"/>
    <n v="429"/>
    <n v="3"/>
    <x v="1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x v="17"/>
    <n v="9"/>
    <x v="14"/>
    <n v="10"/>
  </r>
  <r>
    <n v="43"/>
    <s v="No"/>
    <s v="Travel_Frequently"/>
    <n v="185"/>
    <x v="1"/>
    <n v="10"/>
    <n v="4"/>
    <x v="0"/>
    <n v="1"/>
    <n v="430"/>
    <n v="3"/>
    <x v="0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x v="3"/>
    <n v="7"/>
    <x v="1"/>
    <n v="7"/>
  </r>
  <r>
    <n v="49"/>
    <s v="No"/>
    <s v="Travel_Rarely"/>
    <n v="1091"/>
    <x v="1"/>
    <n v="1"/>
    <n v="2"/>
    <x v="4"/>
    <n v="1"/>
    <n v="431"/>
    <n v="3"/>
    <x v="0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x v="5"/>
    <n v="1"/>
    <x v="0"/>
    <n v="7"/>
  </r>
  <r>
    <n v="52"/>
    <s v="Yes"/>
    <s v="Travel_Rarely"/>
    <n v="723"/>
    <x v="1"/>
    <n v="8"/>
    <n v="4"/>
    <x v="2"/>
    <n v="1"/>
    <n v="433"/>
    <n v="3"/>
    <x v="1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x v="3"/>
    <n v="2"/>
    <x v="4"/>
    <n v="7"/>
  </r>
  <r>
    <n v="27"/>
    <s v="No"/>
    <s v="Travel_Rarely"/>
    <n v="1220"/>
    <x v="1"/>
    <n v="5"/>
    <n v="3"/>
    <x v="0"/>
    <n v="1"/>
    <n v="434"/>
    <n v="3"/>
    <x v="0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x v="9"/>
    <n v="3"/>
    <x v="1"/>
    <n v="2"/>
  </r>
  <r>
    <n v="32"/>
    <s v="No"/>
    <s v="Travel_Rarely"/>
    <n v="588"/>
    <x v="0"/>
    <n v="8"/>
    <n v="2"/>
    <x v="4"/>
    <n v="1"/>
    <n v="436"/>
    <n v="3"/>
    <x v="0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x v="20"/>
    <n v="12"/>
    <x v="14"/>
    <n v="9"/>
  </r>
  <r>
    <n v="27"/>
    <s v="No"/>
    <s v="Travel_Rarely"/>
    <n v="1377"/>
    <x v="0"/>
    <n v="2"/>
    <n v="3"/>
    <x v="0"/>
    <n v="1"/>
    <n v="437"/>
    <n v="4"/>
    <x v="1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x v="8"/>
    <n v="4"/>
    <x v="0"/>
    <n v="4"/>
  </r>
  <r>
    <n v="31"/>
    <s v="No"/>
    <s v="Travel_Rarely"/>
    <n v="691"/>
    <x v="0"/>
    <n v="7"/>
    <n v="3"/>
    <x v="3"/>
    <n v="1"/>
    <n v="438"/>
    <n v="4"/>
    <x v="1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x v="5"/>
    <n v="7"/>
    <x v="1"/>
    <n v="7"/>
  </r>
  <r>
    <n v="32"/>
    <s v="No"/>
    <s v="Travel_Rarely"/>
    <n v="1018"/>
    <x v="1"/>
    <n v="2"/>
    <n v="4"/>
    <x v="2"/>
    <n v="1"/>
    <n v="439"/>
    <n v="1"/>
    <x v="0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x v="5"/>
    <n v="7"/>
    <x v="0"/>
    <n v="7"/>
  </r>
  <r>
    <n v="28"/>
    <s v="Yes"/>
    <s v="Travel_Rarely"/>
    <n v="1157"/>
    <x v="1"/>
    <n v="2"/>
    <n v="4"/>
    <x v="2"/>
    <n v="1"/>
    <n v="440"/>
    <n v="1"/>
    <x v="1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x v="11"/>
    <n v="2"/>
    <x v="3"/>
    <n v="2"/>
  </r>
  <r>
    <n v="30"/>
    <s v="No"/>
    <s v="Travel_Rarely"/>
    <n v="1275"/>
    <x v="1"/>
    <n v="28"/>
    <n v="2"/>
    <x v="2"/>
    <n v="1"/>
    <n v="441"/>
    <n v="4"/>
    <x v="0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x v="1"/>
    <n v="8"/>
    <x v="1"/>
    <n v="9"/>
  </r>
  <r>
    <n v="31"/>
    <s v="No"/>
    <s v="Travel_Frequently"/>
    <n v="798"/>
    <x v="1"/>
    <n v="7"/>
    <n v="2"/>
    <x v="0"/>
    <n v="1"/>
    <n v="442"/>
    <n v="3"/>
    <x v="0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x v="1"/>
    <n v="9"/>
    <x v="6"/>
    <n v="9"/>
  </r>
  <r>
    <n v="39"/>
    <s v="No"/>
    <s v="Travel_Frequently"/>
    <n v="672"/>
    <x v="1"/>
    <n v="7"/>
    <n v="2"/>
    <x v="2"/>
    <n v="1"/>
    <n v="444"/>
    <n v="3"/>
    <x v="1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x v="17"/>
    <n v="9"/>
    <x v="11"/>
    <n v="3"/>
  </r>
  <r>
    <n v="39"/>
    <s v="Yes"/>
    <s v="Travel_Rarely"/>
    <n v="1162"/>
    <x v="0"/>
    <n v="3"/>
    <n v="2"/>
    <x v="2"/>
    <n v="1"/>
    <n v="445"/>
    <n v="4"/>
    <x v="0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x v="6"/>
    <n v="0"/>
    <x v="0"/>
    <n v="0"/>
  </r>
  <r>
    <n v="33"/>
    <s v="No"/>
    <s v="Travel_Frequently"/>
    <n v="508"/>
    <x v="0"/>
    <n v="10"/>
    <n v="3"/>
    <x v="3"/>
    <n v="1"/>
    <n v="446"/>
    <n v="2"/>
    <x v="1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x v="5"/>
    <n v="7"/>
    <x v="0"/>
    <n v="1"/>
  </r>
  <r>
    <n v="47"/>
    <s v="No"/>
    <s v="Travel_Rarely"/>
    <n v="1482"/>
    <x v="1"/>
    <n v="5"/>
    <n v="5"/>
    <x v="0"/>
    <n v="1"/>
    <n v="447"/>
    <n v="4"/>
    <x v="1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x v="11"/>
    <n v="2"/>
    <x v="1"/>
    <n v="1"/>
  </r>
  <r>
    <n v="43"/>
    <s v="No"/>
    <s v="Travel_Frequently"/>
    <n v="559"/>
    <x v="1"/>
    <n v="10"/>
    <n v="4"/>
    <x v="0"/>
    <n v="1"/>
    <n v="448"/>
    <n v="3"/>
    <x v="0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x v="7"/>
    <n v="7"/>
    <x v="0"/>
    <n v="0"/>
  </r>
  <r>
    <n v="27"/>
    <s v="No"/>
    <s v="Non-Travel"/>
    <n v="210"/>
    <x v="0"/>
    <n v="1"/>
    <n v="1"/>
    <x v="3"/>
    <n v="1"/>
    <n v="449"/>
    <n v="3"/>
    <x v="1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x v="8"/>
    <n v="4"/>
    <x v="1"/>
    <n v="4"/>
  </r>
  <r>
    <n v="54"/>
    <s v="No"/>
    <s v="Travel_Frequently"/>
    <n v="928"/>
    <x v="1"/>
    <n v="20"/>
    <n v="4"/>
    <x v="0"/>
    <n v="1"/>
    <n v="450"/>
    <n v="4"/>
    <x v="0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x v="9"/>
    <n v="3"/>
    <x v="0"/>
    <n v="3"/>
  </r>
  <r>
    <n v="43"/>
    <s v="No"/>
    <s v="Travel_Rarely"/>
    <n v="1001"/>
    <x v="1"/>
    <n v="7"/>
    <n v="3"/>
    <x v="0"/>
    <n v="1"/>
    <n v="451"/>
    <n v="3"/>
    <x v="0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x v="6"/>
    <n v="0"/>
    <x v="0"/>
    <n v="0"/>
  </r>
  <r>
    <n v="45"/>
    <s v="No"/>
    <s v="Travel_Rarely"/>
    <n v="549"/>
    <x v="1"/>
    <n v="8"/>
    <n v="4"/>
    <x v="1"/>
    <n v="1"/>
    <n v="452"/>
    <n v="4"/>
    <x v="1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x v="1"/>
    <n v="9"/>
    <x v="10"/>
    <n v="8"/>
  </r>
  <r>
    <n v="40"/>
    <s v="No"/>
    <s v="Travel_Rarely"/>
    <n v="1124"/>
    <x v="0"/>
    <n v="1"/>
    <n v="2"/>
    <x v="2"/>
    <n v="1"/>
    <n v="453"/>
    <n v="2"/>
    <x v="1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x v="9"/>
    <n v="3"/>
    <x v="0"/>
    <n v="2"/>
  </r>
  <r>
    <n v="29"/>
    <s v="Yes"/>
    <s v="Travel_Rarely"/>
    <n v="318"/>
    <x v="1"/>
    <n v="8"/>
    <n v="4"/>
    <x v="1"/>
    <n v="1"/>
    <n v="454"/>
    <n v="2"/>
    <x v="1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x v="5"/>
    <n v="7"/>
    <x v="0"/>
    <n v="7"/>
  </r>
  <r>
    <n v="29"/>
    <s v="No"/>
    <s v="Travel_Rarely"/>
    <n v="738"/>
    <x v="1"/>
    <n v="9"/>
    <n v="5"/>
    <x v="1"/>
    <n v="1"/>
    <n v="455"/>
    <n v="2"/>
    <x v="1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x v="11"/>
    <n v="2"/>
    <x v="3"/>
    <n v="2"/>
  </r>
  <r>
    <n v="30"/>
    <s v="No"/>
    <s v="Travel_Rarely"/>
    <n v="570"/>
    <x v="0"/>
    <n v="5"/>
    <n v="3"/>
    <x v="3"/>
    <n v="1"/>
    <n v="456"/>
    <n v="4"/>
    <x v="0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x v="1"/>
    <n v="9"/>
    <x v="1"/>
    <n v="2"/>
  </r>
  <r>
    <n v="27"/>
    <s v="No"/>
    <s v="Travel_Rarely"/>
    <n v="1130"/>
    <x v="0"/>
    <n v="8"/>
    <n v="4"/>
    <x v="3"/>
    <n v="1"/>
    <n v="458"/>
    <n v="2"/>
    <x v="0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x v="3"/>
    <n v="7"/>
    <x v="0"/>
    <n v="7"/>
  </r>
  <r>
    <n v="37"/>
    <s v="No"/>
    <s v="Travel_Rarely"/>
    <n v="1192"/>
    <x v="1"/>
    <n v="5"/>
    <n v="2"/>
    <x v="2"/>
    <n v="1"/>
    <n v="460"/>
    <n v="4"/>
    <x v="1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x v="0"/>
    <n v="2"/>
    <x v="0"/>
    <n v="4"/>
  </r>
  <r>
    <n v="38"/>
    <s v="No"/>
    <s v="Travel_Rarely"/>
    <n v="343"/>
    <x v="1"/>
    <n v="15"/>
    <n v="2"/>
    <x v="0"/>
    <n v="1"/>
    <n v="461"/>
    <n v="3"/>
    <x v="1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x v="19"/>
    <n v="10"/>
    <x v="3"/>
    <n v="9"/>
  </r>
  <r>
    <n v="31"/>
    <s v="No"/>
    <s v="Travel_Rarely"/>
    <n v="1232"/>
    <x v="1"/>
    <n v="7"/>
    <n v="4"/>
    <x v="2"/>
    <n v="1"/>
    <n v="462"/>
    <n v="3"/>
    <x v="0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x v="19"/>
    <n v="9"/>
    <x v="5"/>
    <n v="10"/>
  </r>
  <r>
    <n v="29"/>
    <s v="No"/>
    <s v="Travel_Rarely"/>
    <n v="144"/>
    <x v="0"/>
    <n v="10"/>
    <n v="1"/>
    <x v="3"/>
    <n v="1"/>
    <n v="463"/>
    <n v="4"/>
    <x v="0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x v="5"/>
    <n v="7"/>
    <x v="1"/>
    <n v="7"/>
  </r>
  <r>
    <n v="35"/>
    <s v="No"/>
    <s v="Travel_Rarely"/>
    <n v="1296"/>
    <x v="1"/>
    <n v="5"/>
    <n v="4"/>
    <x v="4"/>
    <n v="1"/>
    <n v="464"/>
    <n v="3"/>
    <x v="1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x v="22"/>
    <n v="6"/>
    <x v="0"/>
    <n v="13"/>
  </r>
  <r>
    <n v="23"/>
    <s v="No"/>
    <s v="Travel_Rarely"/>
    <n v="1309"/>
    <x v="1"/>
    <n v="26"/>
    <n v="1"/>
    <x v="0"/>
    <n v="1"/>
    <n v="465"/>
    <n v="3"/>
    <x v="1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x v="9"/>
    <n v="2"/>
    <x v="0"/>
    <n v="2"/>
  </r>
  <r>
    <n v="41"/>
    <s v="No"/>
    <s v="Travel_Rarely"/>
    <n v="483"/>
    <x v="1"/>
    <n v="6"/>
    <n v="3"/>
    <x v="2"/>
    <n v="1"/>
    <n v="466"/>
    <n v="4"/>
    <x v="1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x v="8"/>
    <n v="4"/>
    <x v="1"/>
    <n v="2"/>
  </r>
  <r>
    <n v="47"/>
    <s v="No"/>
    <s v="Travel_Frequently"/>
    <n v="1309"/>
    <x v="0"/>
    <n v="4"/>
    <n v="1"/>
    <x v="2"/>
    <n v="1"/>
    <n v="467"/>
    <n v="2"/>
    <x v="1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x v="2"/>
    <n v="0"/>
    <x v="0"/>
    <n v="0"/>
  </r>
  <r>
    <n v="42"/>
    <s v="No"/>
    <s v="Travel_Rarely"/>
    <n v="810"/>
    <x v="1"/>
    <n v="23"/>
    <n v="5"/>
    <x v="0"/>
    <n v="1"/>
    <n v="468"/>
    <n v="1"/>
    <x v="0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x v="6"/>
    <n v="0"/>
    <x v="0"/>
    <n v="0"/>
  </r>
  <r>
    <n v="29"/>
    <s v="No"/>
    <s v="Non-Travel"/>
    <n v="746"/>
    <x v="0"/>
    <n v="2"/>
    <n v="3"/>
    <x v="0"/>
    <n v="1"/>
    <n v="469"/>
    <n v="4"/>
    <x v="1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x v="9"/>
    <n v="3"/>
    <x v="0"/>
    <n v="2"/>
  </r>
  <r>
    <n v="42"/>
    <s v="No"/>
    <s v="Travel_Rarely"/>
    <n v="544"/>
    <x v="2"/>
    <n v="2"/>
    <n v="1"/>
    <x v="4"/>
    <n v="1"/>
    <n v="470"/>
    <n v="3"/>
    <x v="1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x v="11"/>
    <n v="2"/>
    <x v="1"/>
    <n v="0"/>
  </r>
  <r>
    <n v="32"/>
    <s v="No"/>
    <s v="Travel_Rarely"/>
    <n v="1062"/>
    <x v="1"/>
    <n v="2"/>
    <n v="3"/>
    <x v="2"/>
    <n v="1"/>
    <n v="471"/>
    <n v="3"/>
    <x v="0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x v="3"/>
    <n v="0"/>
    <x v="0"/>
    <n v="7"/>
  </r>
  <r>
    <n v="48"/>
    <s v="No"/>
    <s v="Travel_Rarely"/>
    <n v="530"/>
    <x v="0"/>
    <n v="29"/>
    <n v="1"/>
    <x v="2"/>
    <n v="1"/>
    <n v="473"/>
    <n v="1"/>
    <x v="0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x v="2"/>
    <n v="0"/>
    <x v="0"/>
    <n v="0"/>
  </r>
  <r>
    <n v="37"/>
    <s v="No"/>
    <s v="Travel_Rarely"/>
    <n v="1319"/>
    <x v="1"/>
    <n v="6"/>
    <n v="3"/>
    <x v="2"/>
    <n v="1"/>
    <n v="474"/>
    <n v="3"/>
    <x v="1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x v="5"/>
    <n v="7"/>
    <x v="7"/>
    <n v="7"/>
  </r>
  <r>
    <n v="30"/>
    <s v="No"/>
    <s v="Non-Travel"/>
    <n v="641"/>
    <x v="0"/>
    <n v="25"/>
    <n v="2"/>
    <x v="4"/>
    <n v="1"/>
    <n v="475"/>
    <n v="4"/>
    <x v="0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x v="4"/>
    <n v="2"/>
    <x v="3"/>
    <n v="2"/>
  </r>
  <r>
    <n v="26"/>
    <s v="No"/>
    <s v="Travel_Rarely"/>
    <n v="933"/>
    <x v="0"/>
    <n v="1"/>
    <n v="3"/>
    <x v="0"/>
    <n v="1"/>
    <n v="476"/>
    <n v="3"/>
    <x v="1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x v="3"/>
    <n v="7"/>
    <x v="4"/>
    <n v="7"/>
  </r>
  <r>
    <n v="42"/>
    <s v="No"/>
    <s v="Travel_Rarely"/>
    <n v="1332"/>
    <x v="1"/>
    <n v="2"/>
    <n v="4"/>
    <x v="1"/>
    <n v="1"/>
    <n v="477"/>
    <n v="1"/>
    <x v="1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x v="6"/>
    <n v="0"/>
    <x v="0"/>
    <n v="0"/>
  </r>
  <r>
    <n v="21"/>
    <s v="Yes"/>
    <s v="Travel_Frequently"/>
    <n v="756"/>
    <x v="0"/>
    <n v="1"/>
    <n v="1"/>
    <x v="4"/>
    <n v="1"/>
    <n v="478"/>
    <n v="1"/>
    <x v="0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x v="11"/>
    <n v="2"/>
    <x v="1"/>
    <n v="2"/>
  </r>
  <r>
    <n v="36"/>
    <s v="No"/>
    <s v="Non-Travel"/>
    <n v="845"/>
    <x v="0"/>
    <n v="1"/>
    <n v="5"/>
    <x v="2"/>
    <n v="1"/>
    <n v="479"/>
    <n v="4"/>
    <x v="0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x v="6"/>
    <n v="0"/>
    <x v="0"/>
    <n v="0"/>
  </r>
  <r>
    <n v="36"/>
    <s v="No"/>
    <s v="Travel_Frequently"/>
    <n v="541"/>
    <x v="0"/>
    <n v="3"/>
    <n v="4"/>
    <x v="2"/>
    <n v="1"/>
    <n v="481"/>
    <n v="1"/>
    <x v="1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x v="20"/>
    <n v="9"/>
    <x v="1"/>
    <n v="12"/>
  </r>
  <r>
    <n v="57"/>
    <s v="No"/>
    <s v="Travel_Rarely"/>
    <n v="593"/>
    <x v="1"/>
    <n v="1"/>
    <n v="4"/>
    <x v="2"/>
    <n v="1"/>
    <n v="482"/>
    <n v="4"/>
    <x v="1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x v="11"/>
    <n v="2"/>
    <x v="1"/>
    <n v="2"/>
  </r>
  <r>
    <n v="40"/>
    <s v="No"/>
    <s v="Travel_Rarely"/>
    <n v="1171"/>
    <x v="1"/>
    <n v="10"/>
    <n v="4"/>
    <x v="0"/>
    <n v="1"/>
    <n v="483"/>
    <n v="4"/>
    <x v="0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x v="5"/>
    <n v="7"/>
    <x v="1"/>
    <n v="7"/>
  </r>
  <r>
    <n v="21"/>
    <s v="No"/>
    <s v="Non-Travel"/>
    <n v="895"/>
    <x v="0"/>
    <n v="9"/>
    <n v="2"/>
    <x v="2"/>
    <n v="1"/>
    <n v="484"/>
    <n v="1"/>
    <x v="1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x v="11"/>
    <n v="2"/>
    <x v="3"/>
    <n v="2"/>
  </r>
  <r>
    <n v="33"/>
    <s v="Yes"/>
    <s v="Travel_Rarely"/>
    <n v="350"/>
    <x v="0"/>
    <n v="5"/>
    <n v="3"/>
    <x v="3"/>
    <n v="1"/>
    <n v="485"/>
    <n v="4"/>
    <x v="0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x v="6"/>
    <n v="0"/>
    <x v="0"/>
    <n v="0"/>
  </r>
  <r>
    <n v="37"/>
    <s v="No"/>
    <s v="Travel_Rarely"/>
    <n v="921"/>
    <x v="1"/>
    <n v="10"/>
    <n v="3"/>
    <x v="2"/>
    <n v="1"/>
    <n v="486"/>
    <n v="3"/>
    <x v="0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x v="8"/>
    <n v="4"/>
    <x v="0"/>
    <n v="3"/>
  </r>
  <r>
    <n v="46"/>
    <s v="No"/>
    <s v="Non-Travel"/>
    <n v="1144"/>
    <x v="1"/>
    <n v="7"/>
    <n v="4"/>
    <x v="2"/>
    <n v="1"/>
    <n v="487"/>
    <n v="3"/>
    <x v="0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x v="6"/>
    <n v="0"/>
    <x v="0"/>
    <n v="0"/>
  </r>
  <r>
    <n v="41"/>
    <s v="Yes"/>
    <s v="Travel_Frequently"/>
    <n v="143"/>
    <x v="0"/>
    <n v="4"/>
    <n v="3"/>
    <x v="3"/>
    <n v="1"/>
    <n v="488"/>
    <n v="1"/>
    <x v="1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x v="3"/>
    <n v="7"/>
    <x v="4"/>
    <n v="7"/>
  </r>
  <r>
    <n v="50"/>
    <s v="No"/>
    <s v="Travel_Rarely"/>
    <n v="1046"/>
    <x v="1"/>
    <n v="10"/>
    <n v="3"/>
    <x v="4"/>
    <n v="1"/>
    <n v="491"/>
    <n v="4"/>
    <x v="1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x v="9"/>
    <n v="3"/>
    <x v="1"/>
    <n v="3"/>
  </r>
  <r>
    <n v="40"/>
    <s v="Yes"/>
    <s v="Travel_Rarely"/>
    <n v="575"/>
    <x v="0"/>
    <n v="22"/>
    <n v="2"/>
    <x v="3"/>
    <n v="1"/>
    <n v="492"/>
    <n v="3"/>
    <x v="1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x v="0"/>
    <n v="4"/>
    <x v="1"/>
    <n v="0"/>
  </r>
  <r>
    <n v="31"/>
    <s v="No"/>
    <s v="Travel_Rarely"/>
    <n v="408"/>
    <x v="1"/>
    <n v="9"/>
    <n v="4"/>
    <x v="0"/>
    <n v="1"/>
    <n v="493"/>
    <n v="3"/>
    <x v="1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x v="4"/>
    <n v="2"/>
    <x v="3"/>
    <n v="2"/>
  </r>
  <r>
    <n v="21"/>
    <s v="Yes"/>
    <s v="Travel_Rarely"/>
    <n v="156"/>
    <x v="0"/>
    <n v="12"/>
    <n v="3"/>
    <x v="0"/>
    <n v="1"/>
    <n v="494"/>
    <n v="3"/>
    <x v="0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x v="6"/>
    <n v="0"/>
    <x v="0"/>
    <n v="0"/>
  </r>
  <r>
    <n v="29"/>
    <s v="No"/>
    <s v="Travel_Rarely"/>
    <n v="1283"/>
    <x v="1"/>
    <n v="23"/>
    <n v="3"/>
    <x v="0"/>
    <n v="1"/>
    <n v="495"/>
    <n v="4"/>
    <x v="1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x v="11"/>
    <n v="2"/>
    <x v="1"/>
    <n v="2"/>
  </r>
  <r>
    <n v="35"/>
    <s v="No"/>
    <s v="Travel_Rarely"/>
    <n v="755"/>
    <x v="1"/>
    <n v="9"/>
    <n v="4"/>
    <x v="0"/>
    <n v="1"/>
    <n v="496"/>
    <n v="3"/>
    <x v="1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x v="6"/>
    <n v="1"/>
    <x v="0"/>
    <n v="0"/>
  </r>
  <r>
    <n v="27"/>
    <s v="No"/>
    <s v="Travel_Rarely"/>
    <n v="1469"/>
    <x v="1"/>
    <n v="1"/>
    <n v="2"/>
    <x v="2"/>
    <n v="1"/>
    <n v="497"/>
    <n v="4"/>
    <x v="1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x v="8"/>
    <n v="2"/>
    <x v="0"/>
    <n v="4"/>
  </r>
  <r>
    <n v="28"/>
    <s v="No"/>
    <s v="Travel_Rarely"/>
    <n v="304"/>
    <x v="0"/>
    <n v="9"/>
    <n v="4"/>
    <x v="0"/>
    <n v="1"/>
    <n v="498"/>
    <n v="2"/>
    <x v="1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x v="5"/>
    <n v="5"/>
    <x v="0"/>
    <n v="7"/>
  </r>
  <r>
    <n v="49"/>
    <s v="No"/>
    <s v="Travel_Rarely"/>
    <n v="1261"/>
    <x v="1"/>
    <n v="7"/>
    <n v="3"/>
    <x v="1"/>
    <n v="1"/>
    <n v="499"/>
    <n v="2"/>
    <x v="1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x v="8"/>
    <n v="2"/>
    <x v="0"/>
    <n v="0"/>
  </r>
  <r>
    <n v="51"/>
    <s v="No"/>
    <s v="Travel_Rarely"/>
    <n v="1178"/>
    <x v="0"/>
    <n v="14"/>
    <n v="2"/>
    <x v="0"/>
    <n v="1"/>
    <n v="500"/>
    <n v="3"/>
    <x v="0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x v="5"/>
    <n v="7"/>
    <x v="0"/>
    <n v="7"/>
  </r>
  <r>
    <n v="36"/>
    <s v="No"/>
    <s v="Travel_Rarely"/>
    <n v="329"/>
    <x v="1"/>
    <n v="2"/>
    <n v="3"/>
    <x v="0"/>
    <n v="1"/>
    <n v="501"/>
    <n v="4"/>
    <x v="0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x v="4"/>
    <n v="2"/>
    <x v="3"/>
    <n v="2"/>
  </r>
  <r>
    <n v="34"/>
    <s v="Yes"/>
    <s v="Non-Travel"/>
    <n v="1362"/>
    <x v="0"/>
    <n v="19"/>
    <n v="3"/>
    <x v="3"/>
    <n v="1"/>
    <n v="502"/>
    <n v="1"/>
    <x v="1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x v="8"/>
    <n v="2"/>
    <x v="0"/>
    <n v="4"/>
  </r>
  <r>
    <n v="55"/>
    <s v="No"/>
    <s v="Travel_Rarely"/>
    <n v="1311"/>
    <x v="1"/>
    <n v="2"/>
    <n v="3"/>
    <x v="0"/>
    <n v="1"/>
    <n v="505"/>
    <n v="3"/>
    <x v="0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x v="8"/>
    <n v="4"/>
    <x v="1"/>
    <n v="2"/>
  </r>
  <r>
    <n v="24"/>
    <s v="No"/>
    <s v="Travel_Rarely"/>
    <n v="1371"/>
    <x v="0"/>
    <n v="10"/>
    <n v="4"/>
    <x v="3"/>
    <n v="1"/>
    <n v="507"/>
    <n v="4"/>
    <x v="0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x v="8"/>
    <n v="2"/>
    <x v="0"/>
    <n v="3"/>
  </r>
  <r>
    <n v="30"/>
    <s v="No"/>
    <s v="Travel_Rarely"/>
    <n v="202"/>
    <x v="0"/>
    <n v="2"/>
    <n v="1"/>
    <x v="4"/>
    <n v="1"/>
    <n v="508"/>
    <n v="3"/>
    <x v="1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x v="6"/>
    <n v="0"/>
    <x v="0"/>
    <n v="0"/>
  </r>
  <r>
    <n v="26"/>
    <s v="Yes"/>
    <s v="Travel_Frequently"/>
    <n v="575"/>
    <x v="1"/>
    <n v="3"/>
    <n v="1"/>
    <x v="4"/>
    <n v="1"/>
    <n v="510"/>
    <n v="3"/>
    <x v="1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x v="0"/>
    <n v="4"/>
    <x v="0"/>
    <n v="4"/>
  </r>
  <r>
    <n v="22"/>
    <s v="No"/>
    <s v="Travel_Rarely"/>
    <n v="253"/>
    <x v="1"/>
    <n v="11"/>
    <n v="3"/>
    <x v="2"/>
    <n v="1"/>
    <n v="511"/>
    <n v="1"/>
    <x v="0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x v="4"/>
    <n v="1"/>
    <x v="1"/>
    <n v="2"/>
  </r>
  <r>
    <n v="36"/>
    <s v="No"/>
    <s v="Travel_Rarely"/>
    <n v="164"/>
    <x v="0"/>
    <n v="2"/>
    <n v="2"/>
    <x v="2"/>
    <n v="1"/>
    <n v="513"/>
    <n v="2"/>
    <x v="1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x v="1"/>
    <n v="9"/>
    <x v="10"/>
    <n v="0"/>
  </r>
  <r>
    <n v="30"/>
    <s v="Yes"/>
    <s v="Travel_Frequently"/>
    <n v="464"/>
    <x v="1"/>
    <n v="4"/>
    <n v="3"/>
    <x v="4"/>
    <n v="1"/>
    <n v="514"/>
    <n v="3"/>
    <x v="1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x v="6"/>
    <n v="0"/>
    <x v="0"/>
    <n v="0"/>
  </r>
  <r>
    <n v="37"/>
    <s v="No"/>
    <s v="Travel_Rarely"/>
    <n v="1107"/>
    <x v="1"/>
    <n v="14"/>
    <n v="3"/>
    <x v="0"/>
    <n v="1"/>
    <n v="515"/>
    <n v="4"/>
    <x v="0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x v="29"/>
    <n v="7"/>
    <x v="12"/>
    <n v="17"/>
  </r>
  <r>
    <n v="40"/>
    <s v="No"/>
    <s v="Travel_Rarely"/>
    <n v="759"/>
    <x v="0"/>
    <n v="2"/>
    <n v="2"/>
    <x v="3"/>
    <n v="1"/>
    <n v="516"/>
    <n v="4"/>
    <x v="0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x v="8"/>
    <n v="4"/>
    <x v="1"/>
    <n v="3"/>
  </r>
  <r>
    <n v="42"/>
    <s v="No"/>
    <s v="Travel_Rarely"/>
    <n v="201"/>
    <x v="1"/>
    <n v="1"/>
    <n v="4"/>
    <x v="0"/>
    <n v="1"/>
    <n v="517"/>
    <n v="2"/>
    <x v="0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x v="8"/>
    <n v="2"/>
    <x v="1"/>
    <n v="2"/>
  </r>
  <r>
    <n v="37"/>
    <s v="No"/>
    <s v="Travel_Rarely"/>
    <n v="1305"/>
    <x v="1"/>
    <n v="10"/>
    <n v="4"/>
    <x v="0"/>
    <n v="1"/>
    <n v="518"/>
    <n v="3"/>
    <x v="1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x v="6"/>
    <n v="0"/>
    <x v="0"/>
    <n v="1"/>
  </r>
  <r>
    <n v="43"/>
    <s v="No"/>
    <s v="Travel_Rarely"/>
    <n v="982"/>
    <x v="1"/>
    <n v="12"/>
    <n v="3"/>
    <x v="0"/>
    <n v="1"/>
    <n v="520"/>
    <n v="1"/>
    <x v="1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x v="10"/>
    <n v="10"/>
    <x v="2"/>
    <n v="9"/>
  </r>
  <r>
    <n v="40"/>
    <s v="No"/>
    <s v="Travel_Rarely"/>
    <n v="555"/>
    <x v="1"/>
    <n v="2"/>
    <n v="3"/>
    <x v="2"/>
    <n v="1"/>
    <n v="521"/>
    <n v="2"/>
    <x v="0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x v="6"/>
    <n v="0"/>
    <x v="0"/>
    <n v="0"/>
  </r>
  <r>
    <n v="54"/>
    <s v="No"/>
    <s v="Travel_Rarely"/>
    <n v="821"/>
    <x v="1"/>
    <n v="5"/>
    <n v="2"/>
    <x v="2"/>
    <n v="1"/>
    <n v="522"/>
    <n v="1"/>
    <x v="1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x v="9"/>
    <n v="2"/>
    <x v="1"/>
    <n v="2"/>
  </r>
  <r>
    <n v="34"/>
    <s v="No"/>
    <s v="Non-Travel"/>
    <n v="1381"/>
    <x v="0"/>
    <n v="4"/>
    <n v="4"/>
    <x v="3"/>
    <n v="1"/>
    <n v="523"/>
    <n v="3"/>
    <x v="0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x v="11"/>
    <n v="2"/>
    <x v="1"/>
    <n v="2"/>
  </r>
  <r>
    <n v="31"/>
    <s v="No"/>
    <s v="Travel_Rarely"/>
    <n v="480"/>
    <x v="1"/>
    <n v="7"/>
    <n v="2"/>
    <x v="2"/>
    <n v="1"/>
    <n v="524"/>
    <n v="2"/>
    <x v="0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x v="20"/>
    <n v="10"/>
    <x v="2"/>
    <n v="12"/>
  </r>
  <r>
    <n v="43"/>
    <s v="No"/>
    <s v="Travel_Frequently"/>
    <n v="313"/>
    <x v="1"/>
    <n v="21"/>
    <n v="3"/>
    <x v="2"/>
    <n v="1"/>
    <n v="525"/>
    <n v="4"/>
    <x v="1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x v="11"/>
    <n v="2"/>
    <x v="1"/>
    <n v="2"/>
  </r>
  <r>
    <n v="43"/>
    <s v="No"/>
    <s v="Travel_Rarely"/>
    <n v="1473"/>
    <x v="1"/>
    <n v="8"/>
    <n v="4"/>
    <x v="1"/>
    <n v="1"/>
    <n v="526"/>
    <n v="3"/>
    <x v="0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x v="8"/>
    <n v="2"/>
    <x v="0"/>
    <n v="2"/>
  </r>
  <r>
    <n v="25"/>
    <s v="No"/>
    <s v="Travel_Rarely"/>
    <n v="891"/>
    <x v="0"/>
    <n v="4"/>
    <n v="2"/>
    <x v="0"/>
    <n v="1"/>
    <n v="527"/>
    <n v="2"/>
    <x v="0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x v="8"/>
    <n v="4"/>
    <x v="1"/>
    <n v="3"/>
  </r>
  <r>
    <n v="37"/>
    <s v="No"/>
    <s v="Non-Travel"/>
    <n v="1063"/>
    <x v="1"/>
    <n v="25"/>
    <n v="5"/>
    <x v="2"/>
    <n v="1"/>
    <n v="529"/>
    <n v="2"/>
    <x v="0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x v="20"/>
    <n v="11"/>
    <x v="13"/>
    <n v="7"/>
  </r>
  <r>
    <n v="31"/>
    <s v="No"/>
    <s v="Travel_Rarely"/>
    <n v="329"/>
    <x v="1"/>
    <n v="1"/>
    <n v="2"/>
    <x v="0"/>
    <n v="1"/>
    <n v="530"/>
    <n v="4"/>
    <x v="1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x v="9"/>
    <n v="2"/>
    <x v="2"/>
    <n v="2"/>
  </r>
  <r>
    <n v="39"/>
    <s v="No"/>
    <s v="Travel_Frequently"/>
    <n v="1218"/>
    <x v="1"/>
    <n v="1"/>
    <n v="1"/>
    <x v="0"/>
    <n v="1"/>
    <n v="531"/>
    <n v="2"/>
    <x v="1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x v="17"/>
    <n v="8"/>
    <x v="1"/>
    <n v="6"/>
  </r>
  <r>
    <n v="56"/>
    <s v="No"/>
    <s v="Travel_Frequently"/>
    <n v="906"/>
    <x v="0"/>
    <n v="6"/>
    <n v="3"/>
    <x v="0"/>
    <n v="1"/>
    <n v="532"/>
    <n v="3"/>
    <x v="0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x v="5"/>
    <n v="7"/>
    <x v="4"/>
    <n v="7"/>
  </r>
  <r>
    <n v="30"/>
    <s v="No"/>
    <s v="Travel_Rarely"/>
    <n v="1082"/>
    <x v="0"/>
    <n v="12"/>
    <n v="3"/>
    <x v="4"/>
    <n v="1"/>
    <n v="533"/>
    <n v="2"/>
    <x v="0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x v="8"/>
    <n v="4"/>
    <x v="5"/>
    <n v="4"/>
  </r>
  <r>
    <n v="41"/>
    <s v="No"/>
    <s v="Travel_Rarely"/>
    <n v="645"/>
    <x v="0"/>
    <n v="1"/>
    <n v="3"/>
    <x v="3"/>
    <n v="1"/>
    <n v="534"/>
    <n v="2"/>
    <x v="1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x v="1"/>
    <n v="7"/>
    <x v="0"/>
    <n v="7"/>
  </r>
  <r>
    <n v="28"/>
    <s v="No"/>
    <s v="Travel_Rarely"/>
    <n v="1300"/>
    <x v="1"/>
    <n v="17"/>
    <n v="2"/>
    <x v="2"/>
    <n v="1"/>
    <n v="536"/>
    <n v="3"/>
    <x v="1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x v="1"/>
    <n v="0"/>
    <x v="1"/>
    <n v="8"/>
  </r>
  <r>
    <n v="25"/>
    <s v="Yes"/>
    <s v="Travel_Rarely"/>
    <n v="688"/>
    <x v="1"/>
    <n v="3"/>
    <n v="3"/>
    <x v="2"/>
    <n v="1"/>
    <n v="538"/>
    <n v="1"/>
    <x v="1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x v="4"/>
    <n v="2"/>
    <x v="0"/>
    <n v="2"/>
  </r>
  <r>
    <n v="52"/>
    <s v="No"/>
    <s v="Travel_Rarely"/>
    <n v="319"/>
    <x v="1"/>
    <n v="3"/>
    <n v="3"/>
    <x v="2"/>
    <n v="1"/>
    <n v="543"/>
    <n v="4"/>
    <x v="1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x v="8"/>
    <n v="4"/>
    <x v="0"/>
    <n v="4"/>
  </r>
  <r>
    <n v="45"/>
    <s v="No"/>
    <s v="Travel_Rarely"/>
    <n v="192"/>
    <x v="1"/>
    <n v="10"/>
    <n v="2"/>
    <x v="0"/>
    <n v="1"/>
    <n v="544"/>
    <n v="1"/>
    <x v="1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x v="4"/>
    <n v="2"/>
    <x v="0"/>
    <n v="2"/>
  </r>
  <r>
    <n v="52"/>
    <s v="No"/>
    <s v="Travel_Rarely"/>
    <n v="1490"/>
    <x v="1"/>
    <n v="4"/>
    <n v="2"/>
    <x v="0"/>
    <n v="1"/>
    <n v="546"/>
    <n v="4"/>
    <x v="0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x v="8"/>
    <n v="2"/>
    <x v="1"/>
    <n v="4"/>
  </r>
  <r>
    <n v="42"/>
    <s v="No"/>
    <s v="Travel_Frequently"/>
    <n v="532"/>
    <x v="1"/>
    <n v="29"/>
    <n v="2"/>
    <x v="0"/>
    <n v="1"/>
    <n v="547"/>
    <n v="1"/>
    <x v="0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x v="8"/>
    <n v="4"/>
    <x v="0"/>
    <n v="2"/>
  </r>
  <r>
    <n v="30"/>
    <s v="No"/>
    <s v="Travel_Rarely"/>
    <n v="317"/>
    <x v="1"/>
    <n v="2"/>
    <n v="3"/>
    <x v="0"/>
    <n v="1"/>
    <n v="548"/>
    <n v="3"/>
    <x v="0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x v="8"/>
    <n v="4"/>
    <x v="0"/>
    <n v="2"/>
  </r>
  <r>
    <n v="60"/>
    <s v="No"/>
    <s v="Travel_Rarely"/>
    <n v="422"/>
    <x v="1"/>
    <n v="7"/>
    <n v="3"/>
    <x v="0"/>
    <n v="1"/>
    <n v="549"/>
    <n v="1"/>
    <x v="0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x v="30"/>
    <n v="8"/>
    <x v="14"/>
    <n v="10"/>
  </r>
  <r>
    <n v="46"/>
    <s v="No"/>
    <s v="Travel_Rarely"/>
    <n v="1485"/>
    <x v="1"/>
    <n v="18"/>
    <n v="3"/>
    <x v="2"/>
    <n v="1"/>
    <n v="550"/>
    <n v="3"/>
    <x v="0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x v="1"/>
    <n v="7"/>
    <x v="0"/>
    <n v="8"/>
  </r>
  <r>
    <n v="42"/>
    <s v="No"/>
    <s v="Travel_Frequently"/>
    <n v="1368"/>
    <x v="1"/>
    <n v="28"/>
    <n v="4"/>
    <x v="4"/>
    <n v="1"/>
    <n v="551"/>
    <n v="4"/>
    <x v="0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x v="0"/>
    <n v="5"/>
    <x v="0"/>
    <n v="4"/>
  </r>
  <r>
    <n v="24"/>
    <s v="Yes"/>
    <s v="Travel_Rarely"/>
    <n v="1448"/>
    <x v="0"/>
    <n v="1"/>
    <n v="1"/>
    <x v="4"/>
    <n v="1"/>
    <n v="554"/>
    <n v="1"/>
    <x v="0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x v="8"/>
    <n v="3"/>
    <x v="1"/>
    <n v="4"/>
  </r>
  <r>
    <n v="34"/>
    <s v="Yes"/>
    <s v="Travel_Frequently"/>
    <n v="296"/>
    <x v="0"/>
    <n v="6"/>
    <n v="2"/>
    <x v="3"/>
    <n v="1"/>
    <n v="555"/>
    <n v="4"/>
    <x v="0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x v="4"/>
    <n v="2"/>
    <x v="1"/>
    <n v="0"/>
  </r>
  <r>
    <n v="38"/>
    <s v="No"/>
    <s v="Travel_Frequently"/>
    <n v="1490"/>
    <x v="1"/>
    <n v="2"/>
    <n v="2"/>
    <x v="0"/>
    <n v="1"/>
    <n v="556"/>
    <n v="4"/>
    <x v="1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x v="6"/>
    <n v="0"/>
    <x v="0"/>
    <n v="0"/>
  </r>
  <r>
    <n v="40"/>
    <s v="No"/>
    <s v="Travel_Rarely"/>
    <n v="1398"/>
    <x v="0"/>
    <n v="2"/>
    <n v="4"/>
    <x v="0"/>
    <n v="1"/>
    <n v="558"/>
    <n v="3"/>
    <x v="0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x v="23"/>
    <n v="15"/>
    <x v="1"/>
    <n v="12"/>
  </r>
  <r>
    <n v="26"/>
    <s v="No"/>
    <s v="Travel_Rarely"/>
    <n v="1349"/>
    <x v="1"/>
    <n v="23"/>
    <n v="3"/>
    <x v="0"/>
    <n v="1"/>
    <n v="560"/>
    <n v="1"/>
    <x v="0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x v="11"/>
    <n v="2"/>
    <x v="0"/>
    <n v="2"/>
  </r>
  <r>
    <n v="30"/>
    <s v="No"/>
    <s v="Non-Travel"/>
    <n v="1400"/>
    <x v="1"/>
    <n v="3"/>
    <n v="3"/>
    <x v="0"/>
    <n v="1"/>
    <n v="562"/>
    <n v="3"/>
    <x v="1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x v="8"/>
    <n v="3"/>
    <x v="1"/>
    <n v="4"/>
  </r>
  <r>
    <n v="29"/>
    <s v="No"/>
    <s v="Travel_Rarely"/>
    <n v="986"/>
    <x v="1"/>
    <n v="3"/>
    <n v="4"/>
    <x v="2"/>
    <n v="1"/>
    <n v="564"/>
    <n v="2"/>
    <x v="1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x v="1"/>
    <n v="2"/>
    <x v="0"/>
    <n v="7"/>
  </r>
  <r>
    <n v="29"/>
    <s v="Yes"/>
    <s v="Travel_Rarely"/>
    <n v="408"/>
    <x v="1"/>
    <n v="25"/>
    <n v="5"/>
    <x v="4"/>
    <n v="1"/>
    <n v="565"/>
    <n v="3"/>
    <x v="0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x v="4"/>
    <n v="2"/>
    <x v="1"/>
    <n v="1"/>
  </r>
  <r>
    <n v="19"/>
    <s v="Yes"/>
    <s v="Travel_Rarely"/>
    <n v="489"/>
    <x v="2"/>
    <n v="2"/>
    <n v="2"/>
    <x v="4"/>
    <n v="1"/>
    <n v="566"/>
    <n v="1"/>
    <x v="1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x v="6"/>
    <n v="0"/>
    <x v="0"/>
    <n v="0"/>
  </r>
  <r>
    <n v="30"/>
    <s v="No"/>
    <s v="Non-Travel"/>
    <n v="1398"/>
    <x v="0"/>
    <n v="22"/>
    <n v="4"/>
    <x v="1"/>
    <n v="1"/>
    <n v="567"/>
    <n v="3"/>
    <x v="0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x v="7"/>
    <n v="8"/>
    <x v="4"/>
    <n v="8"/>
  </r>
  <r>
    <n v="57"/>
    <s v="No"/>
    <s v="Travel_Rarely"/>
    <n v="210"/>
    <x v="0"/>
    <n v="29"/>
    <n v="3"/>
    <x v="3"/>
    <n v="1"/>
    <n v="568"/>
    <n v="1"/>
    <x v="1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x v="6"/>
    <n v="0"/>
    <x v="0"/>
    <n v="0"/>
  </r>
  <r>
    <n v="50"/>
    <s v="No"/>
    <s v="Travel_Rarely"/>
    <n v="1099"/>
    <x v="1"/>
    <n v="29"/>
    <n v="4"/>
    <x v="0"/>
    <n v="1"/>
    <n v="569"/>
    <n v="2"/>
    <x v="1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x v="16"/>
    <n v="10"/>
    <x v="9"/>
    <n v="7"/>
  </r>
  <r>
    <n v="30"/>
    <s v="No"/>
    <s v="Non-Travel"/>
    <n v="1116"/>
    <x v="1"/>
    <n v="2"/>
    <n v="3"/>
    <x v="2"/>
    <n v="1"/>
    <n v="571"/>
    <n v="3"/>
    <x v="0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x v="19"/>
    <n v="7"/>
    <x v="7"/>
    <n v="7"/>
  </r>
  <r>
    <n v="60"/>
    <s v="No"/>
    <s v="Travel_Frequently"/>
    <n v="1499"/>
    <x v="0"/>
    <n v="28"/>
    <n v="3"/>
    <x v="3"/>
    <n v="1"/>
    <n v="573"/>
    <n v="3"/>
    <x v="0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x v="29"/>
    <n v="13"/>
    <x v="11"/>
    <n v="11"/>
  </r>
  <r>
    <n v="47"/>
    <s v="No"/>
    <s v="Travel_Rarely"/>
    <n v="983"/>
    <x v="1"/>
    <n v="2"/>
    <n v="2"/>
    <x v="2"/>
    <n v="1"/>
    <n v="574"/>
    <n v="1"/>
    <x v="0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x v="8"/>
    <n v="0"/>
    <x v="0"/>
    <n v="4"/>
  </r>
  <r>
    <n v="46"/>
    <s v="No"/>
    <s v="Travel_Rarely"/>
    <n v="1009"/>
    <x v="1"/>
    <n v="2"/>
    <n v="3"/>
    <x v="0"/>
    <n v="1"/>
    <n v="575"/>
    <n v="1"/>
    <x v="1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x v="11"/>
    <n v="2"/>
    <x v="0"/>
    <n v="1"/>
  </r>
  <r>
    <n v="35"/>
    <s v="No"/>
    <s v="Travel_Rarely"/>
    <n v="144"/>
    <x v="1"/>
    <n v="22"/>
    <n v="3"/>
    <x v="0"/>
    <n v="1"/>
    <n v="577"/>
    <n v="4"/>
    <x v="1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x v="8"/>
    <n v="4"/>
    <x v="5"/>
    <n v="3"/>
  </r>
  <r>
    <n v="54"/>
    <s v="No"/>
    <s v="Travel_Rarely"/>
    <n v="548"/>
    <x v="1"/>
    <n v="8"/>
    <n v="4"/>
    <x v="0"/>
    <n v="1"/>
    <n v="578"/>
    <n v="3"/>
    <x v="0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x v="6"/>
    <n v="0"/>
    <x v="0"/>
    <n v="0"/>
  </r>
  <r>
    <n v="34"/>
    <s v="No"/>
    <s v="Travel_Rarely"/>
    <n v="1303"/>
    <x v="1"/>
    <n v="2"/>
    <n v="4"/>
    <x v="0"/>
    <n v="1"/>
    <n v="579"/>
    <n v="4"/>
    <x v="1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x v="5"/>
    <n v="3"/>
    <x v="8"/>
    <n v="7"/>
  </r>
  <r>
    <n v="46"/>
    <s v="No"/>
    <s v="Travel_Rarely"/>
    <n v="1125"/>
    <x v="0"/>
    <n v="10"/>
    <n v="3"/>
    <x v="3"/>
    <n v="1"/>
    <n v="580"/>
    <n v="3"/>
    <x v="0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x v="11"/>
    <n v="2"/>
    <x v="1"/>
    <n v="2"/>
  </r>
  <r>
    <n v="31"/>
    <s v="No"/>
    <s v="Travel_Rarely"/>
    <n v="1274"/>
    <x v="1"/>
    <n v="9"/>
    <n v="1"/>
    <x v="0"/>
    <n v="1"/>
    <n v="581"/>
    <n v="3"/>
    <x v="1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x v="20"/>
    <n v="8"/>
    <x v="0"/>
    <n v="8"/>
  </r>
  <r>
    <n v="33"/>
    <s v="Yes"/>
    <s v="Travel_Rarely"/>
    <n v="1277"/>
    <x v="1"/>
    <n v="15"/>
    <n v="1"/>
    <x v="2"/>
    <n v="1"/>
    <n v="582"/>
    <n v="2"/>
    <x v="1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x v="5"/>
    <n v="6"/>
    <x v="4"/>
    <n v="7"/>
  </r>
  <r>
    <n v="33"/>
    <s v="Yes"/>
    <s v="Travel_Rarely"/>
    <n v="587"/>
    <x v="1"/>
    <n v="10"/>
    <n v="1"/>
    <x v="2"/>
    <n v="1"/>
    <n v="584"/>
    <n v="1"/>
    <x v="1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x v="9"/>
    <n v="3"/>
    <x v="1"/>
    <n v="3"/>
  </r>
  <r>
    <n v="30"/>
    <s v="No"/>
    <s v="Travel_Rarely"/>
    <n v="413"/>
    <x v="0"/>
    <n v="7"/>
    <n v="1"/>
    <x v="3"/>
    <n v="1"/>
    <n v="585"/>
    <n v="4"/>
    <x v="1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x v="11"/>
    <n v="2"/>
    <x v="1"/>
    <n v="2"/>
  </r>
  <r>
    <n v="35"/>
    <s v="No"/>
    <s v="Travel_Rarely"/>
    <n v="1276"/>
    <x v="1"/>
    <n v="16"/>
    <n v="3"/>
    <x v="0"/>
    <n v="1"/>
    <n v="586"/>
    <n v="4"/>
    <x v="1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x v="3"/>
    <n v="7"/>
    <x v="0"/>
    <n v="0"/>
  </r>
  <r>
    <n v="31"/>
    <s v="Yes"/>
    <s v="Travel_Frequently"/>
    <n v="534"/>
    <x v="1"/>
    <n v="20"/>
    <n v="3"/>
    <x v="0"/>
    <n v="1"/>
    <n v="587"/>
    <n v="1"/>
    <x v="1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x v="6"/>
    <n v="0"/>
    <x v="0"/>
    <n v="0"/>
  </r>
  <r>
    <n v="34"/>
    <s v="Yes"/>
    <s v="Travel_Frequently"/>
    <n v="988"/>
    <x v="2"/>
    <n v="23"/>
    <n v="3"/>
    <x v="5"/>
    <n v="1"/>
    <n v="590"/>
    <n v="2"/>
    <x v="0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x v="11"/>
    <n v="2"/>
    <x v="0"/>
    <n v="2"/>
  </r>
  <r>
    <n v="42"/>
    <s v="No"/>
    <s v="Travel_Frequently"/>
    <n v="1474"/>
    <x v="1"/>
    <n v="5"/>
    <n v="2"/>
    <x v="1"/>
    <n v="1"/>
    <n v="591"/>
    <n v="2"/>
    <x v="1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x v="4"/>
    <n v="2"/>
    <x v="3"/>
    <n v="0"/>
  </r>
  <r>
    <n v="36"/>
    <s v="No"/>
    <s v="Non-Travel"/>
    <n v="635"/>
    <x v="0"/>
    <n v="10"/>
    <n v="4"/>
    <x v="2"/>
    <n v="1"/>
    <n v="592"/>
    <n v="2"/>
    <x v="1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x v="1"/>
    <n v="3"/>
    <x v="10"/>
    <n v="7"/>
  </r>
  <r>
    <n v="22"/>
    <s v="Yes"/>
    <s v="Travel_Frequently"/>
    <n v="1368"/>
    <x v="1"/>
    <n v="4"/>
    <n v="1"/>
    <x v="4"/>
    <n v="1"/>
    <n v="593"/>
    <n v="3"/>
    <x v="1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x v="4"/>
    <n v="2"/>
    <x v="1"/>
    <n v="2"/>
  </r>
  <r>
    <n v="48"/>
    <s v="No"/>
    <s v="Travel_Rarely"/>
    <n v="163"/>
    <x v="0"/>
    <n v="2"/>
    <n v="5"/>
    <x v="3"/>
    <n v="1"/>
    <n v="595"/>
    <n v="2"/>
    <x v="0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x v="7"/>
    <n v="7"/>
    <x v="7"/>
    <n v="7"/>
  </r>
  <r>
    <n v="55"/>
    <s v="No"/>
    <s v="Travel_Rarely"/>
    <n v="1117"/>
    <x v="0"/>
    <n v="18"/>
    <n v="5"/>
    <x v="0"/>
    <n v="1"/>
    <n v="597"/>
    <n v="1"/>
    <x v="0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x v="1"/>
    <n v="9"/>
    <x v="4"/>
    <n v="7"/>
  </r>
  <r>
    <n v="41"/>
    <s v="No"/>
    <s v="Non-Travel"/>
    <n v="267"/>
    <x v="0"/>
    <n v="10"/>
    <n v="2"/>
    <x v="0"/>
    <n v="1"/>
    <n v="599"/>
    <n v="4"/>
    <x v="1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x v="13"/>
    <n v="3"/>
    <x v="1"/>
    <n v="10"/>
  </r>
  <r>
    <n v="35"/>
    <s v="No"/>
    <s v="Travel_Rarely"/>
    <n v="619"/>
    <x v="0"/>
    <n v="1"/>
    <n v="3"/>
    <x v="3"/>
    <n v="1"/>
    <n v="600"/>
    <n v="2"/>
    <x v="1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x v="19"/>
    <n v="9"/>
    <x v="7"/>
    <n v="9"/>
  </r>
  <r>
    <n v="40"/>
    <s v="No"/>
    <s v="Travel_Rarely"/>
    <n v="302"/>
    <x v="1"/>
    <n v="6"/>
    <n v="3"/>
    <x v="0"/>
    <n v="1"/>
    <n v="601"/>
    <n v="2"/>
    <x v="0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x v="23"/>
    <n v="6"/>
    <x v="8"/>
    <n v="13"/>
  </r>
  <r>
    <n v="39"/>
    <s v="No"/>
    <s v="Travel_Frequently"/>
    <n v="443"/>
    <x v="1"/>
    <n v="8"/>
    <n v="1"/>
    <x v="0"/>
    <n v="1"/>
    <n v="602"/>
    <n v="3"/>
    <x v="0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x v="3"/>
    <n v="3"/>
    <x v="0"/>
    <n v="7"/>
  </r>
  <r>
    <n v="31"/>
    <s v="No"/>
    <s v="Travel_Rarely"/>
    <n v="828"/>
    <x v="0"/>
    <n v="2"/>
    <n v="1"/>
    <x v="0"/>
    <n v="1"/>
    <n v="604"/>
    <n v="2"/>
    <x v="1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x v="0"/>
    <n v="5"/>
    <x v="0"/>
    <n v="5"/>
  </r>
  <r>
    <n v="42"/>
    <s v="No"/>
    <s v="Travel_Rarely"/>
    <n v="319"/>
    <x v="1"/>
    <n v="24"/>
    <n v="3"/>
    <x v="2"/>
    <n v="1"/>
    <n v="605"/>
    <n v="4"/>
    <x v="1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x v="1"/>
    <n v="9"/>
    <x v="8"/>
    <n v="8"/>
  </r>
  <r>
    <n v="45"/>
    <s v="No"/>
    <s v="Travel_Rarely"/>
    <n v="561"/>
    <x v="0"/>
    <n v="2"/>
    <n v="3"/>
    <x v="1"/>
    <n v="1"/>
    <n v="606"/>
    <n v="4"/>
    <x v="1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x v="3"/>
    <n v="7"/>
    <x v="2"/>
    <n v="7"/>
  </r>
  <r>
    <n v="26"/>
    <s v="Yes"/>
    <s v="Travel_Frequently"/>
    <n v="426"/>
    <x v="2"/>
    <n v="17"/>
    <n v="4"/>
    <x v="0"/>
    <n v="1"/>
    <n v="608"/>
    <n v="2"/>
    <x v="0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x v="5"/>
    <n v="7"/>
    <x v="1"/>
    <n v="0"/>
  </r>
  <r>
    <n v="29"/>
    <s v="No"/>
    <s v="Travel_Rarely"/>
    <n v="232"/>
    <x v="1"/>
    <n v="19"/>
    <n v="3"/>
    <x v="4"/>
    <n v="1"/>
    <n v="611"/>
    <n v="4"/>
    <x v="1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x v="11"/>
    <n v="2"/>
    <x v="1"/>
    <n v="2"/>
  </r>
  <r>
    <n v="33"/>
    <s v="No"/>
    <s v="Travel_Rarely"/>
    <n v="922"/>
    <x v="1"/>
    <n v="1"/>
    <n v="5"/>
    <x v="2"/>
    <n v="1"/>
    <n v="612"/>
    <n v="1"/>
    <x v="0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x v="0"/>
    <n v="1"/>
    <x v="0"/>
    <n v="5"/>
  </r>
  <r>
    <n v="31"/>
    <s v="No"/>
    <s v="Travel_Rarely"/>
    <n v="688"/>
    <x v="0"/>
    <n v="7"/>
    <n v="3"/>
    <x v="0"/>
    <n v="1"/>
    <n v="613"/>
    <n v="3"/>
    <x v="1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x v="8"/>
    <n v="4"/>
    <x v="0"/>
    <n v="1"/>
  </r>
  <r>
    <n v="18"/>
    <s v="Yes"/>
    <s v="Travel_Frequently"/>
    <n v="1306"/>
    <x v="0"/>
    <n v="5"/>
    <n v="3"/>
    <x v="3"/>
    <n v="1"/>
    <n v="614"/>
    <n v="2"/>
    <x v="1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x v="2"/>
    <n v="0"/>
    <x v="0"/>
    <n v="0"/>
  </r>
  <r>
    <n v="40"/>
    <s v="No"/>
    <s v="Non-Travel"/>
    <n v="1094"/>
    <x v="0"/>
    <n v="28"/>
    <n v="3"/>
    <x v="1"/>
    <n v="1"/>
    <n v="615"/>
    <n v="3"/>
    <x v="1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x v="6"/>
    <n v="0"/>
    <x v="0"/>
    <n v="1"/>
  </r>
  <r>
    <n v="41"/>
    <s v="No"/>
    <s v="Non-Travel"/>
    <n v="509"/>
    <x v="1"/>
    <n v="2"/>
    <n v="4"/>
    <x v="1"/>
    <n v="1"/>
    <n v="616"/>
    <n v="1"/>
    <x v="0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x v="3"/>
    <n v="7"/>
    <x v="0"/>
    <n v="7"/>
  </r>
  <r>
    <n v="26"/>
    <s v="No"/>
    <s v="Travel_Rarely"/>
    <n v="775"/>
    <x v="0"/>
    <n v="29"/>
    <n v="2"/>
    <x v="2"/>
    <n v="1"/>
    <n v="618"/>
    <n v="1"/>
    <x v="1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x v="2"/>
    <n v="0"/>
    <x v="0"/>
    <n v="0"/>
  </r>
  <r>
    <n v="35"/>
    <s v="No"/>
    <s v="Travel_Rarely"/>
    <n v="195"/>
    <x v="0"/>
    <n v="1"/>
    <n v="3"/>
    <x v="2"/>
    <n v="1"/>
    <n v="620"/>
    <n v="1"/>
    <x v="0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x v="8"/>
    <n v="4"/>
    <x v="0"/>
    <n v="3"/>
  </r>
  <r>
    <n v="34"/>
    <s v="No"/>
    <s v="Travel_Rarely"/>
    <n v="258"/>
    <x v="0"/>
    <n v="21"/>
    <n v="4"/>
    <x v="0"/>
    <n v="1"/>
    <n v="621"/>
    <n v="4"/>
    <x v="1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x v="1"/>
    <n v="7"/>
    <x v="8"/>
    <n v="7"/>
  </r>
  <r>
    <n v="26"/>
    <s v="Yes"/>
    <s v="Travel_Rarely"/>
    <n v="471"/>
    <x v="1"/>
    <n v="24"/>
    <n v="3"/>
    <x v="4"/>
    <n v="1"/>
    <n v="622"/>
    <n v="3"/>
    <x v="1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x v="6"/>
    <n v="0"/>
    <x v="0"/>
    <n v="0"/>
  </r>
  <r>
    <n v="37"/>
    <s v="No"/>
    <s v="Travel_Rarely"/>
    <n v="799"/>
    <x v="1"/>
    <n v="1"/>
    <n v="3"/>
    <x v="4"/>
    <n v="1"/>
    <n v="623"/>
    <n v="2"/>
    <x v="0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x v="0"/>
    <n v="5"/>
    <x v="1"/>
    <n v="2"/>
  </r>
  <r>
    <n v="46"/>
    <s v="No"/>
    <s v="Travel_Frequently"/>
    <n v="1034"/>
    <x v="1"/>
    <n v="18"/>
    <n v="1"/>
    <x v="2"/>
    <n v="1"/>
    <n v="624"/>
    <n v="1"/>
    <x v="0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x v="4"/>
    <n v="2"/>
    <x v="1"/>
    <n v="2"/>
  </r>
  <r>
    <n v="41"/>
    <s v="No"/>
    <s v="Travel_Rarely"/>
    <n v="1276"/>
    <x v="0"/>
    <n v="2"/>
    <n v="5"/>
    <x v="0"/>
    <n v="1"/>
    <n v="625"/>
    <n v="2"/>
    <x v="0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x v="29"/>
    <n v="16"/>
    <x v="14"/>
    <n v="8"/>
  </r>
  <r>
    <n v="37"/>
    <s v="No"/>
    <s v="Non-Travel"/>
    <n v="142"/>
    <x v="0"/>
    <n v="9"/>
    <n v="4"/>
    <x v="2"/>
    <n v="1"/>
    <n v="626"/>
    <n v="1"/>
    <x v="1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x v="7"/>
    <n v="5"/>
    <x v="4"/>
    <n v="7"/>
  </r>
  <r>
    <n v="52"/>
    <s v="No"/>
    <s v="Travel_Rarely"/>
    <n v="956"/>
    <x v="1"/>
    <n v="6"/>
    <n v="2"/>
    <x v="4"/>
    <n v="1"/>
    <n v="630"/>
    <n v="4"/>
    <x v="1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x v="1"/>
    <n v="9"/>
    <x v="7"/>
    <n v="9"/>
  </r>
  <r>
    <n v="32"/>
    <s v="Yes"/>
    <s v="Non-Travel"/>
    <n v="1474"/>
    <x v="0"/>
    <n v="11"/>
    <n v="4"/>
    <x v="1"/>
    <n v="1"/>
    <n v="631"/>
    <n v="4"/>
    <x v="1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x v="9"/>
    <n v="2"/>
    <x v="1"/>
    <n v="2"/>
  </r>
  <r>
    <n v="24"/>
    <s v="No"/>
    <s v="Travel_Frequently"/>
    <n v="535"/>
    <x v="0"/>
    <n v="24"/>
    <n v="3"/>
    <x v="2"/>
    <n v="1"/>
    <n v="632"/>
    <n v="4"/>
    <x v="1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x v="4"/>
    <n v="2"/>
    <x v="3"/>
    <n v="1"/>
  </r>
  <r>
    <n v="38"/>
    <s v="No"/>
    <s v="Travel_Rarely"/>
    <n v="1495"/>
    <x v="1"/>
    <n v="10"/>
    <n v="3"/>
    <x v="2"/>
    <n v="1"/>
    <n v="634"/>
    <n v="3"/>
    <x v="0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x v="6"/>
    <n v="0"/>
    <x v="0"/>
    <n v="0"/>
  </r>
  <r>
    <n v="37"/>
    <s v="No"/>
    <s v="Travel_Rarely"/>
    <n v="446"/>
    <x v="1"/>
    <n v="1"/>
    <n v="4"/>
    <x v="0"/>
    <n v="1"/>
    <n v="635"/>
    <n v="2"/>
    <x v="0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x v="0"/>
    <n v="5"/>
    <x v="5"/>
    <n v="3"/>
  </r>
  <r>
    <n v="49"/>
    <s v="No"/>
    <s v="Travel_Rarely"/>
    <n v="1245"/>
    <x v="1"/>
    <n v="18"/>
    <n v="4"/>
    <x v="0"/>
    <n v="1"/>
    <n v="638"/>
    <n v="4"/>
    <x v="1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x v="31"/>
    <n v="9"/>
    <x v="0"/>
    <n v="9"/>
  </r>
  <r>
    <n v="24"/>
    <s v="No"/>
    <s v="Travel_Rarely"/>
    <n v="691"/>
    <x v="1"/>
    <n v="23"/>
    <n v="3"/>
    <x v="2"/>
    <n v="1"/>
    <n v="639"/>
    <n v="2"/>
    <x v="1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x v="0"/>
    <n v="5"/>
    <x v="1"/>
    <n v="4"/>
  </r>
  <r>
    <n v="26"/>
    <s v="No"/>
    <s v="Travel_Rarely"/>
    <n v="703"/>
    <x v="0"/>
    <n v="28"/>
    <n v="2"/>
    <x v="3"/>
    <n v="1"/>
    <n v="641"/>
    <n v="1"/>
    <x v="1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x v="8"/>
    <n v="3"/>
    <x v="1"/>
    <n v="4"/>
  </r>
  <r>
    <n v="24"/>
    <s v="No"/>
    <s v="Travel_Rarely"/>
    <n v="823"/>
    <x v="1"/>
    <n v="17"/>
    <n v="2"/>
    <x v="1"/>
    <n v="1"/>
    <n v="643"/>
    <n v="4"/>
    <x v="1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x v="6"/>
    <n v="0"/>
    <x v="0"/>
    <n v="0"/>
  </r>
  <r>
    <n v="50"/>
    <s v="No"/>
    <s v="Travel_Frequently"/>
    <n v="1246"/>
    <x v="2"/>
    <n v="3"/>
    <n v="3"/>
    <x v="2"/>
    <n v="1"/>
    <n v="644"/>
    <n v="1"/>
    <x v="1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x v="32"/>
    <n v="5"/>
    <x v="13"/>
    <n v="7"/>
  </r>
  <r>
    <n v="25"/>
    <s v="No"/>
    <s v="Travel_Rarely"/>
    <n v="622"/>
    <x v="0"/>
    <n v="13"/>
    <n v="1"/>
    <x v="2"/>
    <n v="1"/>
    <n v="645"/>
    <n v="2"/>
    <x v="1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x v="5"/>
    <n v="4"/>
    <x v="0"/>
    <n v="6"/>
  </r>
  <r>
    <n v="24"/>
    <s v="Yes"/>
    <s v="Travel_Frequently"/>
    <n v="1287"/>
    <x v="1"/>
    <n v="7"/>
    <n v="3"/>
    <x v="0"/>
    <n v="1"/>
    <n v="647"/>
    <n v="1"/>
    <x v="0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x v="0"/>
    <n v="3"/>
    <x v="1"/>
    <n v="2"/>
  </r>
  <r>
    <n v="30"/>
    <s v="Yes"/>
    <s v="Travel_Frequently"/>
    <n v="448"/>
    <x v="0"/>
    <n v="12"/>
    <n v="4"/>
    <x v="0"/>
    <n v="1"/>
    <n v="648"/>
    <n v="2"/>
    <x v="1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x v="6"/>
    <n v="0"/>
    <x v="0"/>
    <n v="0"/>
  </r>
  <r>
    <n v="34"/>
    <s v="No"/>
    <s v="Travel_Rarely"/>
    <n v="254"/>
    <x v="1"/>
    <n v="1"/>
    <n v="2"/>
    <x v="0"/>
    <n v="1"/>
    <n v="649"/>
    <n v="2"/>
    <x v="1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x v="0"/>
    <n v="5"/>
    <x v="1"/>
    <n v="3"/>
  </r>
  <r>
    <n v="31"/>
    <s v="Yes"/>
    <s v="Travel_Rarely"/>
    <n v="1365"/>
    <x v="0"/>
    <n v="13"/>
    <n v="4"/>
    <x v="2"/>
    <n v="1"/>
    <n v="650"/>
    <n v="2"/>
    <x v="1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x v="11"/>
    <n v="1"/>
    <x v="1"/>
    <n v="2"/>
  </r>
  <r>
    <n v="35"/>
    <s v="No"/>
    <s v="Travel_Rarely"/>
    <n v="538"/>
    <x v="1"/>
    <n v="25"/>
    <n v="2"/>
    <x v="1"/>
    <n v="1"/>
    <n v="652"/>
    <n v="1"/>
    <x v="1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x v="11"/>
    <n v="2"/>
    <x v="0"/>
    <n v="2"/>
  </r>
  <r>
    <n v="31"/>
    <s v="No"/>
    <s v="Travel_Rarely"/>
    <n v="525"/>
    <x v="0"/>
    <n v="6"/>
    <n v="4"/>
    <x v="2"/>
    <n v="1"/>
    <n v="653"/>
    <n v="1"/>
    <x v="1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x v="5"/>
    <n v="7"/>
    <x v="8"/>
    <n v="7"/>
  </r>
  <r>
    <n v="27"/>
    <s v="No"/>
    <s v="Travel_Rarely"/>
    <n v="798"/>
    <x v="1"/>
    <n v="6"/>
    <n v="4"/>
    <x v="2"/>
    <n v="1"/>
    <n v="655"/>
    <n v="1"/>
    <x v="0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x v="8"/>
    <n v="3"/>
    <x v="0"/>
    <n v="3"/>
  </r>
  <r>
    <n v="37"/>
    <s v="No"/>
    <s v="Travel_Rarely"/>
    <n v="558"/>
    <x v="0"/>
    <n v="2"/>
    <n v="3"/>
    <x v="3"/>
    <n v="1"/>
    <n v="656"/>
    <n v="4"/>
    <x v="1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x v="11"/>
    <n v="0"/>
    <x v="1"/>
    <n v="0"/>
  </r>
  <r>
    <n v="20"/>
    <s v="No"/>
    <s v="Travel_Rarely"/>
    <n v="959"/>
    <x v="1"/>
    <n v="1"/>
    <n v="3"/>
    <x v="0"/>
    <n v="1"/>
    <n v="657"/>
    <n v="4"/>
    <x v="0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x v="6"/>
    <n v="0"/>
    <x v="0"/>
    <n v="0"/>
  </r>
  <r>
    <n v="42"/>
    <s v="No"/>
    <s v="Travel_Rarely"/>
    <n v="622"/>
    <x v="1"/>
    <n v="2"/>
    <n v="4"/>
    <x v="0"/>
    <n v="1"/>
    <n v="659"/>
    <n v="3"/>
    <x v="0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x v="1"/>
    <n v="2"/>
    <x v="3"/>
    <n v="2"/>
  </r>
  <r>
    <n v="43"/>
    <s v="No"/>
    <s v="Travel_Rarely"/>
    <n v="782"/>
    <x v="1"/>
    <n v="6"/>
    <n v="4"/>
    <x v="1"/>
    <n v="1"/>
    <n v="661"/>
    <n v="2"/>
    <x v="1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x v="6"/>
    <n v="0"/>
    <x v="0"/>
    <n v="0"/>
  </r>
  <r>
    <n v="38"/>
    <s v="No"/>
    <s v="Travel_Rarely"/>
    <n v="362"/>
    <x v="1"/>
    <n v="1"/>
    <n v="1"/>
    <x v="0"/>
    <n v="1"/>
    <n v="662"/>
    <n v="3"/>
    <x v="0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x v="2"/>
    <n v="0"/>
    <x v="0"/>
    <n v="0"/>
  </r>
  <r>
    <n v="43"/>
    <s v="No"/>
    <s v="Travel_Frequently"/>
    <n v="1001"/>
    <x v="1"/>
    <n v="9"/>
    <n v="5"/>
    <x v="2"/>
    <n v="1"/>
    <n v="663"/>
    <n v="4"/>
    <x v="1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x v="3"/>
    <n v="7"/>
    <x v="5"/>
    <n v="7"/>
  </r>
  <r>
    <n v="48"/>
    <s v="No"/>
    <s v="Travel_Rarely"/>
    <n v="1236"/>
    <x v="1"/>
    <n v="1"/>
    <n v="4"/>
    <x v="0"/>
    <n v="1"/>
    <n v="664"/>
    <n v="4"/>
    <x v="0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x v="11"/>
    <n v="2"/>
    <x v="0"/>
    <n v="2"/>
  </r>
  <r>
    <n v="44"/>
    <s v="No"/>
    <s v="Travel_Rarely"/>
    <n v="1112"/>
    <x v="2"/>
    <n v="1"/>
    <n v="4"/>
    <x v="0"/>
    <n v="1"/>
    <n v="665"/>
    <n v="1"/>
    <x v="0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x v="4"/>
    <n v="2"/>
    <x v="0"/>
    <n v="2"/>
  </r>
  <r>
    <n v="34"/>
    <s v="No"/>
    <s v="Travel_Rarely"/>
    <n v="204"/>
    <x v="0"/>
    <n v="14"/>
    <n v="3"/>
    <x v="4"/>
    <n v="1"/>
    <n v="666"/>
    <n v="3"/>
    <x v="0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x v="3"/>
    <n v="2"/>
    <x v="0"/>
    <n v="6"/>
  </r>
  <r>
    <n v="27"/>
    <s v="Yes"/>
    <s v="Travel_Rarely"/>
    <n v="1420"/>
    <x v="0"/>
    <n v="2"/>
    <n v="1"/>
    <x v="3"/>
    <n v="1"/>
    <n v="667"/>
    <n v="3"/>
    <x v="1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x v="9"/>
    <n v="3"/>
    <x v="0"/>
    <n v="2"/>
  </r>
  <r>
    <n v="21"/>
    <s v="No"/>
    <s v="Travel_Rarely"/>
    <n v="1343"/>
    <x v="0"/>
    <n v="22"/>
    <n v="1"/>
    <x v="4"/>
    <n v="1"/>
    <n v="669"/>
    <n v="3"/>
    <x v="1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x v="11"/>
    <n v="2"/>
    <x v="1"/>
    <n v="2"/>
  </r>
  <r>
    <n v="44"/>
    <s v="No"/>
    <s v="Travel_Rarely"/>
    <n v="1315"/>
    <x v="1"/>
    <n v="3"/>
    <n v="4"/>
    <x v="1"/>
    <n v="1"/>
    <n v="671"/>
    <n v="4"/>
    <x v="1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x v="4"/>
    <n v="2"/>
    <x v="0"/>
    <n v="1"/>
  </r>
  <r>
    <n v="22"/>
    <s v="No"/>
    <s v="Travel_Rarely"/>
    <n v="604"/>
    <x v="1"/>
    <n v="6"/>
    <n v="1"/>
    <x v="2"/>
    <n v="1"/>
    <n v="675"/>
    <n v="1"/>
    <x v="1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x v="4"/>
    <n v="2"/>
    <x v="3"/>
    <n v="2"/>
  </r>
  <r>
    <n v="33"/>
    <s v="No"/>
    <s v="Travel_Rarely"/>
    <n v="1216"/>
    <x v="0"/>
    <n v="8"/>
    <n v="4"/>
    <x v="3"/>
    <n v="1"/>
    <n v="677"/>
    <n v="3"/>
    <x v="1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x v="8"/>
    <n v="0"/>
    <x v="1"/>
    <n v="2"/>
  </r>
  <r>
    <n v="32"/>
    <s v="No"/>
    <s v="Travel_Rarely"/>
    <n v="646"/>
    <x v="1"/>
    <n v="9"/>
    <n v="4"/>
    <x v="0"/>
    <n v="1"/>
    <n v="679"/>
    <n v="1"/>
    <x v="0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x v="0"/>
    <n v="4"/>
    <x v="0"/>
    <n v="5"/>
  </r>
  <r>
    <n v="30"/>
    <s v="No"/>
    <s v="Travel_Frequently"/>
    <n v="160"/>
    <x v="1"/>
    <n v="3"/>
    <n v="3"/>
    <x v="2"/>
    <n v="1"/>
    <n v="680"/>
    <n v="3"/>
    <x v="0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x v="6"/>
    <n v="0"/>
    <x v="0"/>
    <n v="0"/>
  </r>
  <r>
    <n v="53"/>
    <s v="No"/>
    <s v="Travel_Rarely"/>
    <n v="238"/>
    <x v="0"/>
    <n v="1"/>
    <n v="1"/>
    <x v="2"/>
    <n v="1"/>
    <n v="682"/>
    <n v="4"/>
    <x v="0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x v="13"/>
    <n v="7"/>
    <x v="6"/>
    <n v="10"/>
  </r>
  <r>
    <n v="34"/>
    <s v="No"/>
    <s v="Travel_Rarely"/>
    <n v="1397"/>
    <x v="1"/>
    <n v="1"/>
    <n v="5"/>
    <x v="0"/>
    <n v="1"/>
    <n v="683"/>
    <n v="2"/>
    <x v="1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x v="1"/>
    <n v="9"/>
    <x v="6"/>
    <n v="8"/>
  </r>
  <r>
    <n v="45"/>
    <s v="Yes"/>
    <s v="Travel_Frequently"/>
    <n v="306"/>
    <x v="0"/>
    <n v="26"/>
    <n v="4"/>
    <x v="0"/>
    <n v="1"/>
    <n v="684"/>
    <n v="1"/>
    <x v="0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x v="6"/>
    <n v="1"/>
    <x v="0"/>
    <n v="0"/>
  </r>
  <r>
    <n v="26"/>
    <s v="No"/>
    <s v="Travel_Rarely"/>
    <n v="991"/>
    <x v="1"/>
    <n v="6"/>
    <n v="3"/>
    <x v="0"/>
    <n v="1"/>
    <n v="686"/>
    <n v="3"/>
    <x v="0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x v="11"/>
    <n v="2"/>
    <x v="0"/>
    <n v="2"/>
  </r>
  <r>
    <n v="37"/>
    <s v="No"/>
    <s v="Travel_Rarely"/>
    <n v="482"/>
    <x v="1"/>
    <n v="3"/>
    <n v="3"/>
    <x v="1"/>
    <n v="1"/>
    <n v="689"/>
    <n v="3"/>
    <x v="1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x v="1"/>
    <n v="7"/>
    <x v="4"/>
    <n v="8"/>
  </r>
  <r>
    <n v="29"/>
    <s v="No"/>
    <s v="Travel_Rarely"/>
    <n v="1176"/>
    <x v="0"/>
    <n v="3"/>
    <n v="2"/>
    <x v="2"/>
    <n v="1"/>
    <n v="690"/>
    <n v="2"/>
    <x v="0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x v="0"/>
    <n v="0"/>
    <x v="1"/>
    <n v="2"/>
  </r>
  <r>
    <n v="35"/>
    <s v="No"/>
    <s v="Travel_Rarely"/>
    <n v="1017"/>
    <x v="1"/>
    <n v="6"/>
    <n v="4"/>
    <x v="0"/>
    <n v="1"/>
    <n v="691"/>
    <n v="2"/>
    <x v="1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x v="18"/>
    <n v="11"/>
    <x v="14"/>
    <n v="8"/>
  </r>
  <r>
    <n v="33"/>
    <s v="No"/>
    <s v="Travel_Frequently"/>
    <n v="1296"/>
    <x v="1"/>
    <n v="6"/>
    <n v="3"/>
    <x v="0"/>
    <n v="1"/>
    <n v="692"/>
    <n v="3"/>
    <x v="1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x v="20"/>
    <n v="11"/>
    <x v="5"/>
    <n v="7"/>
  </r>
  <r>
    <n v="54"/>
    <s v="No"/>
    <s v="Travel_Rarely"/>
    <n v="397"/>
    <x v="2"/>
    <n v="19"/>
    <n v="4"/>
    <x v="2"/>
    <n v="1"/>
    <n v="698"/>
    <n v="3"/>
    <x v="1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x v="7"/>
    <n v="7"/>
    <x v="4"/>
    <n v="1"/>
  </r>
  <r>
    <n v="36"/>
    <s v="No"/>
    <s v="Travel_Rarely"/>
    <n v="913"/>
    <x v="1"/>
    <n v="9"/>
    <n v="2"/>
    <x v="2"/>
    <n v="1"/>
    <n v="699"/>
    <n v="2"/>
    <x v="1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x v="11"/>
    <n v="2"/>
    <x v="0"/>
    <n v="2"/>
  </r>
  <r>
    <n v="27"/>
    <s v="No"/>
    <s v="Travel_Rarely"/>
    <n v="1115"/>
    <x v="1"/>
    <n v="3"/>
    <n v="4"/>
    <x v="2"/>
    <n v="1"/>
    <n v="700"/>
    <n v="1"/>
    <x v="1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x v="9"/>
    <n v="2"/>
    <x v="1"/>
    <n v="1"/>
  </r>
  <r>
    <n v="20"/>
    <s v="Yes"/>
    <s v="Travel_Rarely"/>
    <n v="1362"/>
    <x v="1"/>
    <n v="10"/>
    <n v="1"/>
    <x v="2"/>
    <n v="1"/>
    <n v="701"/>
    <n v="4"/>
    <x v="1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x v="6"/>
    <n v="0"/>
    <x v="1"/>
    <n v="1"/>
  </r>
  <r>
    <n v="33"/>
    <s v="Yes"/>
    <s v="Travel_Frequently"/>
    <n v="1076"/>
    <x v="1"/>
    <n v="3"/>
    <n v="3"/>
    <x v="0"/>
    <n v="1"/>
    <n v="702"/>
    <n v="1"/>
    <x v="1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x v="1"/>
    <n v="8"/>
    <x v="10"/>
    <n v="7"/>
  </r>
  <r>
    <n v="35"/>
    <s v="No"/>
    <s v="Non-Travel"/>
    <n v="727"/>
    <x v="1"/>
    <n v="3"/>
    <n v="3"/>
    <x v="0"/>
    <n v="1"/>
    <n v="704"/>
    <n v="3"/>
    <x v="1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x v="6"/>
    <n v="0"/>
    <x v="0"/>
    <n v="0"/>
  </r>
  <r>
    <n v="23"/>
    <s v="No"/>
    <s v="Travel_Rarely"/>
    <n v="885"/>
    <x v="1"/>
    <n v="4"/>
    <n v="3"/>
    <x v="2"/>
    <n v="1"/>
    <n v="705"/>
    <n v="1"/>
    <x v="1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x v="11"/>
    <n v="2"/>
    <x v="0"/>
    <n v="2"/>
  </r>
  <r>
    <n v="25"/>
    <s v="No"/>
    <s v="Travel_Rarely"/>
    <n v="810"/>
    <x v="0"/>
    <n v="8"/>
    <n v="3"/>
    <x v="0"/>
    <n v="1"/>
    <n v="707"/>
    <n v="4"/>
    <x v="1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x v="11"/>
    <n v="2"/>
    <x v="1"/>
    <n v="2"/>
  </r>
  <r>
    <n v="38"/>
    <s v="No"/>
    <s v="Travel_Rarely"/>
    <n v="243"/>
    <x v="0"/>
    <n v="7"/>
    <n v="4"/>
    <x v="3"/>
    <n v="1"/>
    <n v="709"/>
    <n v="4"/>
    <x v="0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x v="5"/>
    <n v="7"/>
    <x v="0"/>
    <n v="5"/>
  </r>
  <r>
    <n v="29"/>
    <s v="No"/>
    <s v="Travel_Frequently"/>
    <n v="806"/>
    <x v="1"/>
    <n v="1"/>
    <n v="4"/>
    <x v="0"/>
    <n v="1"/>
    <n v="710"/>
    <n v="2"/>
    <x v="1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x v="1"/>
    <n v="7"/>
    <x v="3"/>
    <n v="8"/>
  </r>
  <r>
    <n v="48"/>
    <s v="No"/>
    <s v="Travel_Rarely"/>
    <n v="817"/>
    <x v="0"/>
    <n v="2"/>
    <n v="1"/>
    <x v="3"/>
    <n v="1"/>
    <n v="712"/>
    <n v="2"/>
    <x v="1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x v="4"/>
    <n v="2"/>
    <x v="3"/>
    <n v="2"/>
  </r>
  <r>
    <n v="27"/>
    <s v="No"/>
    <s v="Travel_Frequently"/>
    <n v="1410"/>
    <x v="0"/>
    <n v="3"/>
    <n v="1"/>
    <x v="2"/>
    <n v="1"/>
    <n v="714"/>
    <n v="4"/>
    <x v="0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x v="0"/>
    <n v="5"/>
    <x v="0"/>
    <n v="4"/>
  </r>
  <r>
    <n v="37"/>
    <s v="No"/>
    <s v="Travel_Rarely"/>
    <n v="1225"/>
    <x v="1"/>
    <n v="10"/>
    <n v="2"/>
    <x v="0"/>
    <n v="1"/>
    <n v="715"/>
    <n v="4"/>
    <x v="1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x v="6"/>
    <n v="0"/>
    <x v="0"/>
    <n v="0"/>
  </r>
  <r>
    <n v="50"/>
    <s v="No"/>
    <s v="Travel_Rarely"/>
    <n v="1207"/>
    <x v="1"/>
    <n v="28"/>
    <n v="1"/>
    <x v="2"/>
    <n v="1"/>
    <n v="716"/>
    <n v="4"/>
    <x v="1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x v="23"/>
    <n v="8"/>
    <x v="2"/>
    <n v="8"/>
  </r>
  <r>
    <n v="34"/>
    <s v="No"/>
    <s v="Travel_Rarely"/>
    <n v="1442"/>
    <x v="1"/>
    <n v="9"/>
    <n v="3"/>
    <x v="2"/>
    <n v="1"/>
    <n v="717"/>
    <n v="4"/>
    <x v="0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x v="3"/>
    <n v="7"/>
    <x v="4"/>
    <n v="7"/>
  </r>
  <r>
    <n v="24"/>
    <s v="Yes"/>
    <s v="Travel_Rarely"/>
    <n v="693"/>
    <x v="0"/>
    <n v="3"/>
    <n v="2"/>
    <x v="0"/>
    <n v="1"/>
    <n v="720"/>
    <n v="1"/>
    <x v="0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x v="4"/>
    <n v="2"/>
    <x v="3"/>
    <n v="0"/>
  </r>
  <r>
    <n v="39"/>
    <s v="No"/>
    <s v="Travel_Rarely"/>
    <n v="408"/>
    <x v="1"/>
    <n v="2"/>
    <n v="4"/>
    <x v="4"/>
    <n v="1"/>
    <n v="721"/>
    <n v="4"/>
    <x v="0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x v="23"/>
    <n v="7"/>
    <x v="14"/>
    <n v="10"/>
  </r>
  <r>
    <n v="32"/>
    <s v="No"/>
    <s v="Travel_Rarely"/>
    <n v="929"/>
    <x v="0"/>
    <n v="10"/>
    <n v="3"/>
    <x v="3"/>
    <n v="1"/>
    <n v="722"/>
    <n v="4"/>
    <x v="1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x v="1"/>
    <n v="7"/>
    <x v="0"/>
    <n v="8"/>
  </r>
  <r>
    <n v="50"/>
    <s v="Yes"/>
    <s v="Travel_Frequently"/>
    <n v="562"/>
    <x v="0"/>
    <n v="8"/>
    <n v="2"/>
    <x v="4"/>
    <n v="1"/>
    <n v="723"/>
    <n v="2"/>
    <x v="1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x v="9"/>
    <n v="3"/>
    <x v="1"/>
    <n v="3"/>
  </r>
  <r>
    <n v="38"/>
    <s v="No"/>
    <s v="Travel_Rarely"/>
    <n v="827"/>
    <x v="1"/>
    <n v="1"/>
    <n v="4"/>
    <x v="0"/>
    <n v="1"/>
    <n v="724"/>
    <n v="2"/>
    <x v="0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x v="7"/>
    <n v="7"/>
    <x v="1"/>
    <n v="8"/>
  </r>
  <r>
    <n v="27"/>
    <s v="No"/>
    <s v="Travel_Rarely"/>
    <n v="608"/>
    <x v="1"/>
    <n v="1"/>
    <n v="2"/>
    <x v="0"/>
    <n v="1"/>
    <n v="725"/>
    <n v="3"/>
    <x v="0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x v="7"/>
    <n v="7"/>
    <x v="0"/>
    <n v="7"/>
  </r>
  <r>
    <n v="32"/>
    <s v="No"/>
    <s v="Travel_Rarely"/>
    <n v="1018"/>
    <x v="1"/>
    <n v="3"/>
    <n v="2"/>
    <x v="0"/>
    <n v="1"/>
    <n v="727"/>
    <n v="3"/>
    <x v="0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x v="5"/>
    <n v="7"/>
    <x v="4"/>
    <n v="7"/>
  </r>
  <r>
    <n v="47"/>
    <s v="No"/>
    <s v="Travel_Rarely"/>
    <n v="703"/>
    <x v="0"/>
    <n v="14"/>
    <n v="4"/>
    <x v="3"/>
    <n v="1"/>
    <n v="728"/>
    <n v="4"/>
    <x v="1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x v="5"/>
    <n v="7"/>
    <x v="1"/>
    <n v="7"/>
  </r>
  <r>
    <n v="40"/>
    <s v="No"/>
    <s v="Travel_Frequently"/>
    <n v="580"/>
    <x v="0"/>
    <n v="5"/>
    <n v="4"/>
    <x v="0"/>
    <n v="1"/>
    <n v="729"/>
    <n v="4"/>
    <x v="1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x v="29"/>
    <n v="13"/>
    <x v="1"/>
    <n v="12"/>
  </r>
  <r>
    <n v="53"/>
    <s v="No"/>
    <s v="Travel_Rarely"/>
    <n v="970"/>
    <x v="1"/>
    <n v="7"/>
    <n v="3"/>
    <x v="0"/>
    <n v="1"/>
    <n v="730"/>
    <n v="3"/>
    <x v="1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x v="8"/>
    <n v="1"/>
    <x v="1"/>
    <n v="3"/>
  </r>
  <r>
    <n v="41"/>
    <s v="No"/>
    <s v="Travel_Rarely"/>
    <n v="427"/>
    <x v="2"/>
    <n v="10"/>
    <n v="4"/>
    <x v="5"/>
    <n v="1"/>
    <n v="731"/>
    <n v="2"/>
    <x v="1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x v="17"/>
    <n v="6"/>
    <x v="12"/>
    <n v="6"/>
  </r>
  <r>
    <n v="60"/>
    <s v="No"/>
    <s v="Travel_Rarely"/>
    <n v="1179"/>
    <x v="0"/>
    <n v="16"/>
    <n v="4"/>
    <x v="3"/>
    <n v="1"/>
    <n v="732"/>
    <n v="1"/>
    <x v="1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x v="4"/>
    <n v="2"/>
    <x v="3"/>
    <n v="2"/>
  </r>
  <r>
    <n v="27"/>
    <s v="No"/>
    <s v="Travel_Frequently"/>
    <n v="294"/>
    <x v="1"/>
    <n v="10"/>
    <n v="2"/>
    <x v="0"/>
    <n v="1"/>
    <n v="733"/>
    <n v="4"/>
    <x v="1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x v="7"/>
    <n v="7"/>
    <x v="1"/>
    <n v="7"/>
  </r>
  <r>
    <n v="41"/>
    <s v="No"/>
    <s v="Travel_Rarely"/>
    <n v="314"/>
    <x v="2"/>
    <n v="1"/>
    <n v="3"/>
    <x v="5"/>
    <n v="1"/>
    <n v="734"/>
    <n v="4"/>
    <x v="1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x v="14"/>
    <n v="7"/>
    <x v="3"/>
    <n v="10"/>
  </r>
  <r>
    <n v="50"/>
    <s v="No"/>
    <s v="Travel_Rarely"/>
    <n v="316"/>
    <x v="0"/>
    <n v="8"/>
    <n v="4"/>
    <x v="3"/>
    <n v="1"/>
    <n v="738"/>
    <n v="4"/>
    <x v="1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x v="4"/>
    <n v="2"/>
    <x v="3"/>
    <n v="2"/>
  </r>
  <r>
    <n v="28"/>
    <s v="Yes"/>
    <s v="Travel_Rarely"/>
    <n v="654"/>
    <x v="1"/>
    <n v="1"/>
    <n v="2"/>
    <x v="0"/>
    <n v="1"/>
    <n v="741"/>
    <n v="1"/>
    <x v="0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x v="5"/>
    <n v="7"/>
    <x v="2"/>
    <n v="7"/>
  </r>
  <r>
    <n v="36"/>
    <s v="No"/>
    <s v="Non-Travel"/>
    <n v="427"/>
    <x v="1"/>
    <n v="8"/>
    <n v="3"/>
    <x v="0"/>
    <n v="1"/>
    <n v="742"/>
    <n v="1"/>
    <x v="0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x v="3"/>
    <n v="7"/>
    <x v="0"/>
    <n v="5"/>
  </r>
  <r>
    <n v="38"/>
    <s v="No"/>
    <s v="Travel_Rarely"/>
    <n v="168"/>
    <x v="1"/>
    <n v="1"/>
    <n v="3"/>
    <x v="0"/>
    <n v="1"/>
    <n v="743"/>
    <n v="3"/>
    <x v="0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x v="6"/>
    <n v="0"/>
    <x v="0"/>
    <n v="0"/>
  </r>
  <r>
    <n v="44"/>
    <s v="No"/>
    <s v="Non-Travel"/>
    <n v="381"/>
    <x v="1"/>
    <n v="24"/>
    <n v="3"/>
    <x v="2"/>
    <n v="1"/>
    <n v="744"/>
    <n v="1"/>
    <x v="1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x v="8"/>
    <n v="2"/>
    <x v="1"/>
    <n v="4"/>
  </r>
  <r>
    <n v="47"/>
    <s v="No"/>
    <s v="Travel_Frequently"/>
    <n v="217"/>
    <x v="0"/>
    <n v="3"/>
    <n v="3"/>
    <x v="2"/>
    <n v="1"/>
    <n v="746"/>
    <n v="4"/>
    <x v="0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x v="14"/>
    <n v="2"/>
    <x v="14"/>
    <n v="13"/>
  </r>
  <r>
    <n v="30"/>
    <s v="No"/>
    <s v="Travel_Rarely"/>
    <n v="501"/>
    <x v="0"/>
    <n v="27"/>
    <n v="5"/>
    <x v="3"/>
    <n v="1"/>
    <n v="747"/>
    <n v="3"/>
    <x v="1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x v="3"/>
    <n v="7"/>
    <x v="4"/>
    <n v="7"/>
  </r>
  <r>
    <n v="29"/>
    <s v="No"/>
    <s v="Travel_Rarely"/>
    <n v="1396"/>
    <x v="0"/>
    <n v="10"/>
    <n v="3"/>
    <x v="0"/>
    <n v="1"/>
    <n v="749"/>
    <n v="3"/>
    <x v="1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x v="6"/>
    <n v="0"/>
    <x v="0"/>
    <n v="0"/>
  </r>
  <r>
    <n v="42"/>
    <s v="Yes"/>
    <s v="Travel_Frequently"/>
    <n v="933"/>
    <x v="1"/>
    <n v="19"/>
    <n v="3"/>
    <x v="2"/>
    <n v="1"/>
    <n v="752"/>
    <n v="3"/>
    <x v="1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x v="4"/>
    <n v="2"/>
    <x v="3"/>
    <n v="2"/>
  </r>
  <r>
    <n v="43"/>
    <s v="No"/>
    <s v="Travel_Frequently"/>
    <n v="775"/>
    <x v="0"/>
    <n v="15"/>
    <n v="3"/>
    <x v="0"/>
    <n v="1"/>
    <n v="754"/>
    <n v="4"/>
    <x v="1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x v="4"/>
    <n v="2"/>
    <x v="3"/>
    <n v="2"/>
  </r>
  <r>
    <n v="34"/>
    <s v="No"/>
    <s v="Travel_Rarely"/>
    <n v="970"/>
    <x v="1"/>
    <n v="8"/>
    <n v="2"/>
    <x v="2"/>
    <n v="1"/>
    <n v="757"/>
    <n v="2"/>
    <x v="0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x v="8"/>
    <n v="1"/>
    <x v="5"/>
    <n v="3"/>
  </r>
  <r>
    <n v="23"/>
    <s v="No"/>
    <s v="Travel_Rarely"/>
    <n v="650"/>
    <x v="1"/>
    <n v="9"/>
    <n v="1"/>
    <x v="2"/>
    <n v="1"/>
    <n v="758"/>
    <n v="2"/>
    <x v="1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x v="9"/>
    <n v="3"/>
    <x v="0"/>
    <n v="2"/>
  </r>
  <r>
    <n v="39"/>
    <s v="No"/>
    <s v="Travel_Rarely"/>
    <n v="141"/>
    <x v="2"/>
    <n v="3"/>
    <n v="3"/>
    <x v="5"/>
    <n v="1"/>
    <n v="760"/>
    <n v="3"/>
    <x v="0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x v="3"/>
    <n v="3"/>
    <x v="2"/>
    <n v="6"/>
  </r>
  <r>
    <n v="56"/>
    <s v="No"/>
    <s v="Travel_Rarely"/>
    <n v="832"/>
    <x v="1"/>
    <n v="9"/>
    <n v="3"/>
    <x v="2"/>
    <n v="1"/>
    <n v="762"/>
    <n v="3"/>
    <x v="1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x v="1"/>
    <n v="7"/>
    <x v="1"/>
    <n v="1"/>
  </r>
  <r>
    <n v="40"/>
    <s v="No"/>
    <s v="Travel_Rarely"/>
    <n v="804"/>
    <x v="1"/>
    <n v="2"/>
    <n v="1"/>
    <x v="2"/>
    <n v="1"/>
    <n v="763"/>
    <n v="4"/>
    <x v="0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x v="9"/>
    <n v="2"/>
    <x v="3"/>
    <n v="3"/>
  </r>
  <r>
    <n v="27"/>
    <s v="No"/>
    <s v="Travel_Rarely"/>
    <n v="975"/>
    <x v="1"/>
    <n v="7"/>
    <n v="3"/>
    <x v="2"/>
    <n v="1"/>
    <n v="764"/>
    <n v="4"/>
    <x v="0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x v="5"/>
    <n v="6"/>
    <x v="0"/>
    <n v="7"/>
  </r>
  <r>
    <n v="29"/>
    <s v="No"/>
    <s v="Travel_Rarely"/>
    <n v="1090"/>
    <x v="0"/>
    <n v="10"/>
    <n v="3"/>
    <x v="3"/>
    <n v="1"/>
    <n v="766"/>
    <n v="4"/>
    <x v="1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x v="4"/>
    <n v="2"/>
    <x v="3"/>
    <n v="2"/>
  </r>
  <r>
    <n v="53"/>
    <s v="No"/>
    <s v="Travel_Rarely"/>
    <n v="346"/>
    <x v="1"/>
    <n v="6"/>
    <n v="3"/>
    <x v="0"/>
    <n v="1"/>
    <n v="769"/>
    <n v="4"/>
    <x v="1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x v="4"/>
    <n v="2"/>
    <x v="3"/>
    <n v="2"/>
  </r>
  <r>
    <n v="35"/>
    <s v="No"/>
    <s v="Non-Travel"/>
    <n v="1225"/>
    <x v="1"/>
    <n v="2"/>
    <n v="4"/>
    <x v="0"/>
    <n v="1"/>
    <n v="771"/>
    <n v="4"/>
    <x v="0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x v="6"/>
    <n v="0"/>
    <x v="0"/>
    <n v="0"/>
  </r>
  <r>
    <n v="32"/>
    <s v="No"/>
    <s v="Travel_Frequently"/>
    <n v="430"/>
    <x v="1"/>
    <n v="24"/>
    <n v="4"/>
    <x v="0"/>
    <n v="1"/>
    <n v="772"/>
    <n v="1"/>
    <x v="1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x v="1"/>
    <n v="8"/>
    <x v="5"/>
    <n v="7"/>
  </r>
  <r>
    <n v="38"/>
    <s v="No"/>
    <s v="Travel_Rarely"/>
    <n v="268"/>
    <x v="1"/>
    <n v="2"/>
    <n v="5"/>
    <x v="2"/>
    <n v="1"/>
    <n v="773"/>
    <n v="4"/>
    <x v="1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x v="6"/>
    <n v="0"/>
    <x v="0"/>
    <n v="1"/>
  </r>
  <r>
    <n v="34"/>
    <s v="No"/>
    <s v="Travel_Rarely"/>
    <n v="167"/>
    <x v="1"/>
    <n v="8"/>
    <n v="5"/>
    <x v="0"/>
    <n v="1"/>
    <n v="775"/>
    <n v="2"/>
    <x v="0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x v="2"/>
    <n v="0"/>
    <x v="0"/>
    <n v="0"/>
  </r>
  <r>
    <n v="52"/>
    <s v="No"/>
    <s v="Travel_Rarely"/>
    <n v="621"/>
    <x v="0"/>
    <n v="3"/>
    <n v="4"/>
    <x v="3"/>
    <n v="1"/>
    <n v="776"/>
    <n v="3"/>
    <x v="1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x v="33"/>
    <n v="6"/>
    <x v="1"/>
    <n v="16"/>
  </r>
  <r>
    <n v="33"/>
    <s v="Yes"/>
    <s v="Travel_Rarely"/>
    <n v="527"/>
    <x v="1"/>
    <n v="1"/>
    <n v="4"/>
    <x v="1"/>
    <n v="1"/>
    <n v="780"/>
    <n v="4"/>
    <x v="1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x v="1"/>
    <n v="9"/>
    <x v="4"/>
    <n v="8"/>
  </r>
  <r>
    <n v="25"/>
    <s v="No"/>
    <s v="Travel_Rarely"/>
    <n v="883"/>
    <x v="0"/>
    <n v="26"/>
    <n v="1"/>
    <x v="2"/>
    <n v="1"/>
    <n v="781"/>
    <n v="3"/>
    <x v="0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x v="0"/>
    <n v="5"/>
    <x v="1"/>
    <n v="4"/>
  </r>
  <r>
    <n v="45"/>
    <s v="No"/>
    <s v="Travel_Rarely"/>
    <n v="954"/>
    <x v="0"/>
    <n v="2"/>
    <n v="2"/>
    <x v="4"/>
    <n v="1"/>
    <n v="783"/>
    <n v="2"/>
    <x v="1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x v="3"/>
    <n v="7"/>
    <x v="2"/>
    <n v="1"/>
  </r>
  <r>
    <n v="23"/>
    <s v="No"/>
    <s v="Travel_Rarely"/>
    <n v="310"/>
    <x v="1"/>
    <n v="10"/>
    <n v="1"/>
    <x v="2"/>
    <n v="1"/>
    <n v="784"/>
    <n v="1"/>
    <x v="1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x v="4"/>
    <n v="2"/>
    <x v="0"/>
    <n v="2"/>
  </r>
  <r>
    <n v="47"/>
    <s v="Yes"/>
    <s v="Travel_Frequently"/>
    <n v="719"/>
    <x v="0"/>
    <n v="27"/>
    <n v="2"/>
    <x v="0"/>
    <n v="1"/>
    <n v="785"/>
    <n v="2"/>
    <x v="0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x v="8"/>
    <n v="4"/>
    <x v="1"/>
    <n v="3"/>
  </r>
  <r>
    <n v="34"/>
    <s v="No"/>
    <s v="Travel_Rarely"/>
    <n v="304"/>
    <x v="0"/>
    <n v="2"/>
    <n v="3"/>
    <x v="1"/>
    <n v="1"/>
    <n v="786"/>
    <n v="4"/>
    <x v="1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x v="0"/>
    <n v="5"/>
    <x v="1"/>
    <n v="4"/>
  </r>
  <r>
    <n v="55"/>
    <s v="Yes"/>
    <s v="Travel_Rarely"/>
    <n v="725"/>
    <x v="1"/>
    <n v="2"/>
    <n v="3"/>
    <x v="2"/>
    <n v="1"/>
    <n v="787"/>
    <n v="4"/>
    <x v="1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x v="8"/>
    <n v="2"/>
    <x v="1"/>
    <n v="4"/>
  </r>
  <r>
    <n v="36"/>
    <s v="No"/>
    <s v="Non-Travel"/>
    <n v="1434"/>
    <x v="0"/>
    <n v="8"/>
    <n v="4"/>
    <x v="0"/>
    <n v="1"/>
    <n v="789"/>
    <n v="1"/>
    <x v="1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x v="1"/>
    <n v="7"/>
    <x v="0"/>
    <n v="9"/>
  </r>
  <r>
    <n v="52"/>
    <s v="No"/>
    <s v="Non-Travel"/>
    <n v="715"/>
    <x v="1"/>
    <n v="19"/>
    <n v="4"/>
    <x v="2"/>
    <n v="1"/>
    <n v="791"/>
    <n v="4"/>
    <x v="1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x v="9"/>
    <n v="3"/>
    <x v="1"/>
    <n v="2"/>
  </r>
  <r>
    <n v="26"/>
    <s v="No"/>
    <s v="Travel_Frequently"/>
    <n v="575"/>
    <x v="1"/>
    <n v="1"/>
    <n v="2"/>
    <x v="0"/>
    <n v="1"/>
    <n v="792"/>
    <n v="1"/>
    <x v="0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x v="4"/>
    <n v="2"/>
    <x v="3"/>
    <n v="0"/>
  </r>
  <r>
    <n v="29"/>
    <s v="No"/>
    <s v="Travel_Rarely"/>
    <n v="657"/>
    <x v="1"/>
    <n v="27"/>
    <n v="3"/>
    <x v="2"/>
    <n v="1"/>
    <n v="793"/>
    <n v="2"/>
    <x v="0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x v="3"/>
    <n v="7"/>
    <x v="1"/>
    <n v="1"/>
  </r>
  <r>
    <n v="26"/>
    <s v="Yes"/>
    <s v="Travel_Rarely"/>
    <n v="1146"/>
    <x v="0"/>
    <n v="8"/>
    <n v="3"/>
    <x v="4"/>
    <n v="1"/>
    <n v="796"/>
    <n v="4"/>
    <x v="1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x v="9"/>
    <n v="3"/>
    <x v="1"/>
    <n v="2"/>
  </r>
  <r>
    <n v="34"/>
    <s v="No"/>
    <s v="Travel_Rarely"/>
    <n v="182"/>
    <x v="1"/>
    <n v="1"/>
    <n v="4"/>
    <x v="0"/>
    <n v="1"/>
    <n v="797"/>
    <n v="2"/>
    <x v="0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x v="9"/>
    <n v="2"/>
    <x v="1"/>
    <n v="3"/>
  </r>
  <r>
    <n v="54"/>
    <s v="No"/>
    <s v="Travel_Rarely"/>
    <n v="376"/>
    <x v="1"/>
    <n v="19"/>
    <n v="4"/>
    <x v="2"/>
    <n v="1"/>
    <n v="799"/>
    <n v="4"/>
    <x v="0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x v="8"/>
    <n v="3"/>
    <x v="1"/>
    <n v="4"/>
  </r>
  <r>
    <n v="27"/>
    <s v="No"/>
    <s v="Travel_Frequently"/>
    <n v="829"/>
    <x v="0"/>
    <n v="8"/>
    <n v="1"/>
    <x v="3"/>
    <n v="1"/>
    <n v="800"/>
    <n v="3"/>
    <x v="1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x v="9"/>
    <n v="2"/>
    <x v="1"/>
    <n v="1"/>
  </r>
  <r>
    <n v="37"/>
    <s v="No"/>
    <s v="Travel_Rarely"/>
    <n v="571"/>
    <x v="1"/>
    <n v="10"/>
    <n v="1"/>
    <x v="0"/>
    <n v="1"/>
    <n v="802"/>
    <n v="4"/>
    <x v="0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x v="8"/>
    <n v="3"/>
    <x v="5"/>
    <n v="3"/>
  </r>
  <r>
    <n v="38"/>
    <s v="No"/>
    <s v="Travel_Frequently"/>
    <n v="240"/>
    <x v="1"/>
    <n v="2"/>
    <n v="4"/>
    <x v="0"/>
    <n v="1"/>
    <n v="803"/>
    <n v="1"/>
    <x v="0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x v="15"/>
    <n v="7"/>
    <x v="5"/>
    <n v="12"/>
  </r>
  <r>
    <n v="34"/>
    <s v="No"/>
    <s v="Travel_Rarely"/>
    <n v="121"/>
    <x v="1"/>
    <n v="2"/>
    <n v="4"/>
    <x v="2"/>
    <n v="1"/>
    <n v="804"/>
    <n v="3"/>
    <x v="0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x v="0"/>
    <n v="5"/>
    <x v="1"/>
    <n v="3"/>
  </r>
  <r>
    <n v="35"/>
    <s v="No"/>
    <s v="Travel_Rarely"/>
    <n v="384"/>
    <x v="0"/>
    <n v="8"/>
    <n v="4"/>
    <x v="0"/>
    <n v="1"/>
    <n v="805"/>
    <n v="1"/>
    <x v="0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x v="11"/>
    <n v="2"/>
    <x v="0"/>
    <n v="2"/>
  </r>
  <r>
    <n v="30"/>
    <s v="No"/>
    <s v="Travel_Rarely"/>
    <n v="921"/>
    <x v="1"/>
    <n v="1"/>
    <n v="3"/>
    <x v="0"/>
    <n v="1"/>
    <n v="806"/>
    <n v="4"/>
    <x v="1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x v="4"/>
    <n v="2"/>
    <x v="0"/>
    <n v="2"/>
  </r>
  <r>
    <n v="40"/>
    <s v="No"/>
    <s v="Travel_Frequently"/>
    <n v="791"/>
    <x v="1"/>
    <n v="2"/>
    <n v="2"/>
    <x v="2"/>
    <n v="1"/>
    <n v="807"/>
    <n v="3"/>
    <x v="0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x v="3"/>
    <n v="7"/>
    <x v="2"/>
    <n v="7"/>
  </r>
  <r>
    <n v="34"/>
    <s v="No"/>
    <s v="Travel_Rarely"/>
    <n v="1111"/>
    <x v="0"/>
    <n v="8"/>
    <n v="2"/>
    <x v="0"/>
    <n v="1"/>
    <n v="808"/>
    <n v="3"/>
    <x v="0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x v="11"/>
    <n v="2"/>
    <x v="1"/>
    <n v="2"/>
  </r>
  <r>
    <n v="42"/>
    <s v="No"/>
    <s v="Travel_Frequently"/>
    <n v="570"/>
    <x v="1"/>
    <n v="8"/>
    <n v="3"/>
    <x v="0"/>
    <n v="1"/>
    <n v="809"/>
    <n v="2"/>
    <x v="1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x v="25"/>
    <n v="7"/>
    <x v="15"/>
    <n v="9"/>
  </r>
  <r>
    <n v="23"/>
    <s v="Yes"/>
    <s v="Travel_Rarely"/>
    <n v="1243"/>
    <x v="1"/>
    <n v="6"/>
    <n v="3"/>
    <x v="0"/>
    <n v="1"/>
    <n v="811"/>
    <n v="3"/>
    <x v="1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x v="2"/>
    <n v="0"/>
    <x v="0"/>
    <n v="0"/>
  </r>
  <r>
    <n v="24"/>
    <s v="No"/>
    <s v="Non-Travel"/>
    <n v="1092"/>
    <x v="1"/>
    <n v="9"/>
    <n v="3"/>
    <x v="0"/>
    <n v="1"/>
    <n v="812"/>
    <n v="3"/>
    <x v="1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x v="6"/>
    <n v="0"/>
    <x v="0"/>
    <n v="0"/>
  </r>
  <r>
    <n v="52"/>
    <s v="No"/>
    <s v="Travel_Rarely"/>
    <n v="1325"/>
    <x v="1"/>
    <n v="11"/>
    <n v="4"/>
    <x v="0"/>
    <n v="1"/>
    <n v="813"/>
    <n v="4"/>
    <x v="0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x v="8"/>
    <n v="2"/>
    <x v="1"/>
    <n v="4"/>
  </r>
  <r>
    <n v="50"/>
    <s v="No"/>
    <s v="Travel_Rarely"/>
    <n v="691"/>
    <x v="1"/>
    <n v="2"/>
    <n v="3"/>
    <x v="2"/>
    <n v="1"/>
    <n v="815"/>
    <n v="3"/>
    <x v="1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x v="9"/>
    <n v="3"/>
    <x v="0"/>
    <n v="3"/>
  </r>
  <r>
    <n v="29"/>
    <s v="Yes"/>
    <s v="Travel_Rarely"/>
    <n v="805"/>
    <x v="1"/>
    <n v="1"/>
    <n v="2"/>
    <x v="0"/>
    <n v="1"/>
    <n v="816"/>
    <n v="2"/>
    <x v="0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x v="6"/>
    <n v="0"/>
    <x v="0"/>
    <n v="0"/>
  </r>
  <r>
    <n v="33"/>
    <s v="No"/>
    <s v="Travel_Rarely"/>
    <n v="213"/>
    <x v="1"/>
    <n v="7"/>
    <n v="3"/>
    <x v="2"/>
    <n v="1"/>
    <n v="817"/>
    <n v="3"/>
    <x v="1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x v="20"/>
    <n v="9"/>
    <x v="2"/>
    <n v="7"/>
  </r>
  <r>
    <n v="33"/>
    <s v="Yes"/>
    <s v="Travel_Rarely"/>
    <n v="118"/>
    <x v="0"/>
    <n v="16"/>
    <n v="3"/>
    <x v="3"/>
    <n v="1"/>
    <n v="819"/>
    <n v="1"/>
    <x v="0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x v="11"/>
    <n v="2"/>
    <x v="0"/>
    <n v="2"/>
  </r>
  <r>
    <n v="47"/>
    <s v="No"/>
    <s v="Travel_Rarely"/>
    <n v="202"/>
    <x v="1"/>
    <n v="2"/>
    <n v="2"/>
    <x v="1"/>
    <n v="1"/>
    <n v="820"/>
    <n v="3"/>
    <x v="0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x v="34"/>
    <n v="14"/>
    <x v="2"/>
    <n v="0"/>
  </r>
  <r>
    <n v="36"/>
    <s v="No"/>
    <s v="Travel_Rarely"/>
    <n v="676"/>
    <x v="1"/>
    <n v="1"/>
    <n v="3"/>
    <x v="1"/>
    <n v="1"/>
    <n v="823"/>
    <n v="3"/>
    <x v="0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x v="7"/>
    <n v="7"/>
    <x v="0"/>
    <n v="5"/>
  </r>
  <r>
    <n v="29"/>
    <s v="No"/>
    <s v="Travel_Rarely"/>
    <n v="1252"/>
    <x v="1"/>
    <n v="23"/>
    <n v="2"/>
    <x v="0"/>
    <n v="1"/>
    <n v="824"/>
    <n v="3"/>
    <x v="1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x v="1"/>
    <n v="7"/>
    <x v="0"/>
    <n v="7"/>
  </r>
  <r>
    <n v="58"/>
    <s v="Yes"/>
    <s v="Travel_Rarely"/>
    <n v="286"/>
    <x v="1"/>
    <n v="2"/>
    <n v="4"/>
    <x v="0"/>
    <n v="1"/>
    <n v="825"/>
    <n v="4"/>
    <x v="1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x v="31"/>
    <n v="15"/>
    <x v="11"/>
    <n v="8"/>
  </r>
  <r>
    <n v="35"/>
    <s v="No"/>
    <s v="Travel_Rarely"/>
    <n v="1258"/>
    <x v="1"/>
    <n v="1"/>
    <n v="4"/>
    <x v="0"/>
    <n v="1"/>
    <n v="826"/>
    <n v="4"/>
    <x v="0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x v="4"/>
    <n v="2"/>
    <x v="3"/>
    <n v="2"/>
  </r>
  <r>
    <n v="42"/>
    <s v="No"/>
    <s v="Travel_Rarely"/>
    <n v="932"/>
    <x v="1"/>
    <n v="1"/>
    <n v="2"/>
    <x v="0"/>
    <n v="1"/>
    <n v="827"/>
    <n v="4"/>
    <x v="0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x v="9"/>
    <n v="3"/>
    <x v="0"/>
    <n v="2"/>
  </r>
  <r>
    <n v="28"/>
    <s v="Yes"/>
    <s v="Travel_Rarely"/>
    <n v="890"/>
    <x v="1"/>
    <n v="2"/>
    <n v="4"/>
    <x v="2"/>
    <n v="1"/>
    <n v="828"/>
    <n v="3"/>
    <x v="1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x v="4"/>
    <n v="2"/>
    <x v="3"/>
    <n v="1"/>
  </r>
  <r>
    <n v="36"/>
    <s v="No"/>
    <s v="Travel_Rarely"/>
    <n v="1041"/>
    <x v="2"/>
    <n v="13"/>
    <n v="3"/>
    <x v="5"/>
    <n v="1"/>
    <n v="829"/>
    <n v="3"/>
    <x v="1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x v="8"/>
    <n v="2"/>
    <x v="0"/>
    <n v="4"/>
  </r>
  <r>
    <n v="32"/>
    <s v="No"/>
    <s v="Travel_Rarely"/>
    <n v="859"/>
    <x v="1"/>
    <n v="4"/>
    <n v="3"/>
    <x v="0"/>
    <n v="1"/>
    <n v="830"/>
    <n v="3"/>
    <x v="0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x v="13"/>
    <n v="13"/>
    <x v="7"/>
    <n v="8"/>
  </r>
  <r>
    <n v="40"/>
    <s v="No"/>
    <s v="Travel_Frequently"/>
    <n v="720"/>
    <x v="1"/>
    <n v="16"/>
    <n v="4"/>
    <x v="2"/>
    <n v="1"/>
    <n v="832"/>
    <n v="1"/>
    <x v="1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x v="6"/>
    <n v="0"/>
    <x v="0"/>
    <n v="0"/>
  </r>
  <r>
    <n v="30"/>
    <s v="No"/>
    <s v="Travel_Rarely"/>
    <n v="946"/>
    <x v="1"/>
    <n v="2"/>
    <n v="3"/>
    <x v="2"/>
    <n v="1"/>
    <n v="833"/>
    <n v="3"/>
    <x v="0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x v="2"/>
    <n v="0"/>
    <x v="0"/>
    <n v="0"/>
  </r>
  <r>
    <n v="45"/>
    <s v="No"/>
    <s v="Travel_Rarely"/>
    <n v="252"/>
    <x v="1"/>
    <n v="2"/>
    <n v="3"/>
    <x v="0"/>
    <n v="1"/>
    <n v="834"/>
    <n v="2"/>
    <x v="0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x v="6"/>
    <n v="0"/>
    <x v="0"/>
    <n v="0"/>
  </r>
  <r>
    <n v="42"/>
    <s v="No"/>
    <s v="Travel_Rarely"/>
    <n v="933"/>
    <x v="1"/>
    <n v="29"/>
    <n v="3"/>
    <x v="0"/>
    <n v="1"/>
    <n v="836"/>
    <n v="2"/>
    <x v="1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x v="7"/>
    <n v="8"/>
    <x v="4"/>
    <n v="8"/>
  </r>
  <r>
    <n v="38"/>
    <s v="No"/>
    <s v="Travel_Frequently"/>
    <n v="471"/>
    <x v="1"/>
    <n v="12"/>
    <n v="3"/>
    <x v="0"/>
    <n v="1"/>
    <n v="837"/>
    <n v="1"/>
    <x v="1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x v="9"/>
    <n v="3"/>
    <x v="1"/>
    <n v="2"/>
  </r>
  <r>
    <n v="34"/>
    <s v="No"/>
    <s v="Travel_Frequently"/>
    <n v="702"/>
    <x v="1"/>
    <n v="16"/>
    <n v="4"/>
    <x v="0"/>
    <n v="1"/>
    <n v="838"/>
    <n v="3"/>
    <x v="0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x v="8"/>
    <n v="2"/>
    <x v="1"/>
    <n v="3"/>
  </r>
  <r>
    <n v="49"/>
    <s v="Yes"/>
    <s v="Travel_Rarely"/>
    <n v="1184"/>
    <x v="0"/>
    <n v="11"/>
    <n v="3"/>
    <x v="3"/>
    <n v="1"/>
    <n v="840"/>
    <n v="3"/>
    <x v="0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x v="7"/>
    <n v="8"/>
    <x v="4"/>
    <n v="7"/>
  </r>
  <r>
    <n v="55"/>
    <s v="Yes"/>
    <s v="Travel_Rarely"/>
    <n v="436"/>
    <x v="0"/>
    <n v="2"/>
    <n v="1"/>
    <x v="2"/>
    <n v="1"/>
    <n v="842"/>
    <n v="3"/>
    <x v="1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x v="7"/>
    <n v="7"/>
    <x v="4"/>
    <n v="3"/>
  </r>
  <r>
    <n v="43"/>
    <s v="No"/>
    <s v="Travel_Rarely"/>
    <n v="589"/>
    <x v="1"/>
    <n v="14"/>
    <n v="2"/>
    <x v="0"/>
    <n v="1"/>
    <n v="843"/>
    <n v="2"/>
    <x v="1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x v="9"/>
    <n v="1"/>
    <x v="1"/>
    <n v="0"/>
  </r>
  <r>
    <n v="27"/>
    <s v="No"/>
    <s v="Travel_Rarely"/>
    <n v="269"/>
    <x v="1"/>
    <n v="5"/>
    <n v="1"/>
    <x v="4"/>
    <n v="1"/>
    <n v="844"/>
    <n v="3"/>
    <x v="1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x v="7"/>
    <n v="8"/>
    <x v="0"/>
    <n v="8"/>
  </r>
  <r>
    <n v="35"/>
    <s v="No"/>
    <s v="Travel_Rarely"/>
    <n v="950"/>
    <x v="1"/>
    <n v="7"/>
    <n v="3"/>
    <x v="1"/>
    <n v="1"/>
    <n v="845"/>
    <n v="3"/>
    <x v="1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x v="3"/>
    <n v="5"/>
    <x v="1"/>
    <n v="6"/>
  </r>
  <r>
    <n v="28"/>
    <s v="No"/>
    <s v="Travel_Rarely"/>
    <n v="760"/>
    <x v="0"/>
    <n v="2"/>
    <n v="4"/>
    <x v="3"/>
    <n v="1"/>
    <n v="846"/>
    <n v="2"/>
    <x v="0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x v="3"/>
    <n v="7"/>
    <x v="4"/>
    <n v="5"/>
  </r>
  <r>
    <n v="34"/>
    <s v="No"/>
    <s v="Travel_Rarely"/>
    <n v="829"/>
    <x v="2"/>
    <n v="3"/>
    <n v="2"/>
    <x v="5"/>
    <n v="1"/>
    <n v="847"/>
    <n v="3"/>
    <x v="1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x v="11"/>
    <n v="2"/>
    <x v="0"/>
    <n v="2"/>
  </r>
  <r>
    <n v="26"/>
    <s v="Yes"/>
    <s v="Travel_Frequently"/>
    <n v="887"/>
    <x v="1"/>
    <n v="5"/>
    <n v="2"/>
    <x v="2"/>
    <n v="1"/>
    <n v="848"/>
    <n v="3"/>
    <x v="0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x v="3"/>
    <n v="7"/>
    <x v="1"/>
    <n v="7"/>
  </r>
  <r>
    <n v="27"/>
    <s v="No"/>
    <s v="Non-Travel"/>
    <n v="443"/>
    <x v="1"/>
    <n v="3"/>
    <n v="3"/>
    <x v="2"/>
    <n v="1"/>
    <n v="850"/>
    <n v="4"/>
    <x v="1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x v="2"/>
    <n v="0"/>
    <x v="0"/>
    <n v="0"/>
  </r>
  <r>
    <n v="51"/>
    <s v="No"/>
    <s v="Travel_Rarely"/>
    <n v="1318"/>
    <x v="0"/>
    <n v="26"/>
    <n v="4"/>
    <x v="3"/>
    <n v="1"/>
    <n v="851"/>
    <n v="1"/>
    <x v="0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x v="23"/>
    <n v="6"/>
    <x v="5"/>
    <n v="17"/>
  </r>
  <r>
    <n v="44"/>
    <s v="No"/>
    <s v="Travel_Rarely"/>
    <n v="625"/>
    <x v="1"/>
    <n v="4"/>
    <n v="3"/>
    <x v="2"/>
    <n v="1"/>
    <n v="852"/>
    <n v="4"/>
    <x v="1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x v="8"/>
    <n v="2"/>
    <x v="3"/>
    <n v="3"/>
  </r>
  <r>
    <n v="25"/>
    <s v="No"/>
    <s v="Travel_Rarely"/>
    <n v="180"/>
    <x v="1"/>
    <n v="2"/>
    <n v="1"/>
    <x v="2"/>
    <n v="1"/>
    <n v="854"/>
    <n v="1"/>
    <x v="1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x v="9"/>
    <n v="3"/>
    <x v="0"/>
    <n v="1"/>
  </r>
  <r>
    <n v="33"/>
    <s v="No"/>
    <s v="Travel_Rarely"/>
    <n v="586"/>
    <x v="0"/>
    <n v="1"/>
    <n v="3"/>
    <x v="2"/>
    <n v="1"/>
    <n v="855"/>
    <n v="1"/>
    <x v="1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x v="7"/>
    <n v="8"/>
    <x v="0"/>
    <n v="8"/>
  </r>
  <r>
    <n v="35"/>
    <s v="No"/>
    <s v="Travel_Rarely"/>
    <n v="1343"/>
    <x v="1"/>
    <n v="27"/>
    <n v="1"/>
    <x v="2"/>
    <n v="1"/>
    <n v="856"/>
    <n v="3"/>
    <x v="0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x v="0"/>
    <n v="5"/>
    <x v="1"/>
    <n v="1"/>
  </r>
  <r>
    <n v="36"/>
    <s v="No"/>
    <s v="Travel_Rarely"/>
    <n v="928"/>
    <x v="0"/>
    <n v="1"/>
    <n v="2"/>
    <x v="0"/>
    <n v="1"/>
    <n v="857"/>
    <n v="2"/>
    <x v="1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x v="29"/>
    <n v="14"/>
    <x v="5"/>
    <n v="11"/>
  </r>
  <r>
    <n v="32"/>
    <s v="No"/>
    <s v="Travel_Rarely"/>
    <n v="117"/>
    <x v="0"/>
    <n v="13"/>
    <n v="4"/>
    <x v="0"/>
    <n v="1"/>
    <n v="859"/>
    <n v="2"/>
    <x v="1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x v="8"/>
    <n v="2"/>
    <x v="0"/>
    <n v="3"/>
  </r>
  <r>
    <n v="30"/>
    <s v="No"/>
    <s v="Travel_Frequently"/>
    <n v="1012"/>
    <x v="1"/>
    <n v="5"/>
    <n v="4"/>
    <x v="0"/>
    <n v="1"/>
    <n v="861"/>
    <n v="2"/>
    <x v="1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x v="8"/>
    <n v="4"/>
    <x v="0"/>
    <n v="3"/>
  </r>
  <r>
    <n v="53"/>
    <s v="No"/>
    <s v="Travel_Rarely"/>
    <n v="661"/>
    <x v="0"/>
    <n v="7"/>
    <n v="2"/>
    <x v="3"/>
    <n v="1"/>
    <n v="862"/>
    <n v="1"/>
    <x v="0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x v="8"/>
    <n v="2"/>
    <x v="0"/>
    <n v="4"/>
  </r>
  <r>
    <n v="45"/>
    <s v="No"/>
    <s v="Travel_Rarely"/>
    <n v="930"/>
    <x v="0"/>
    <n v="9"/>
    <n v="3"/>
    <x v="3"/>
    <n v="1"/>
    <n v="864"/>
    <n v="4"/>
    <x v="1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x v="8"/>
    <n v="4"/>
    <x v="0"/>
    <n v="2"/>
  </r>
  <r>
    <n v="32"/>
    <s v="No"/>
    <s v="Travel_Rarely"/>
    <n v="638"/>
    <x v="1"/>
    <n v="8"/>
    <n v="2"/>
    <x v="2"/>
    <n v="1"/>
    <n v="865"/>
    <n v="3"/>
    <x v="0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x v="8"/>
    <n v="3"/>
    <x v="1"/>
    <n v="3"/>
  </r>
  <r>
    <n v="52"/>
    <s v="No"/>
    <s v="Travel_Frequently"/>
    <n v="890"/>
    <x v="1"/>
    <n v="25"/>
    <n v="4"/>
    <x v="2"/>
    <n v="1"/>
    <n v="867"/>
    <n v="3"/>
    <x v="0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x v="7"/>
    <n v="8"/>
    <x v="0"/>
    <n v="0"/>
  </r>
  <r>
    <n v="37"/>
    <s v="No"/>
    <s v="Travel_Rarely"/>
    <n v="342"/>
    <x v="0"/>
    <n v="16"/>
    <n v="4"/>
    <x v="3"/>
    <n v="1"/>
    <n v="868"/>
    <n v="4"/>
    <x v="1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x v="6"/>
    <n v="0"/>
    <x v="0"/>
    <n v="0"/>
  </r>
  <r>
    <n v="28"/>
    <s v="No"/>
    <s v="Travel_Rarely"/>
    <n v="1169"/>
    <x v="2"/>
    <n v="8"/>
    <n v="2"/>
    <x v="2"/>
    <n v="1"/>
    <n v="869"/>
    <n v="2"/>
    <x v="1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x v="8"/>
    <n v="1"/>
    <x v="0"/>
    <n v="4"/>
  </r>
  <r>
    <n v="22"/>
    <s v="No"/>
    <s v="Travel_Rarely"/>
    <n v="1230"/>
    <x v="1"/>
    <n v="1"/>
    <n v="2"/>
    <x v="0"/>
    <n v="1"/>
    <n v="872"/>
    <n v="4"/>
    <x v="1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x v="4"/>
    <n v="2"/>
    <x v="3"/>
    <n v="2"/>
  </r>
  <r>
    <n v="44"/>
    <s v="No"/>
    <s v="Travel_Rarely"/>
    <n v="986"/>
    <x v="1"/>
    <n v="8"/>
    <n v="4"/>
    <x v="0"/>
    <n v="1"/>
    <n v="874"/>
    <n v="1"/>
    <x v="1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x v="11"/>
    <n v="2"/>
    <x v="0"/>
    <n v="2"/>
  </r>
  <r>
    <n v="42"/>
    <s v="No"/>
    <s v="Travel_Frequently"/>
    <n v="1271"/>
    <x v="1"/>
    <n v="2"/>
    <n v="1"/>
    <x v="2"/>
    <n v="1"/>
    <n v="875"/>
    <n v="2"/>
    <x v="1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x v="4"/>
    <n v="1"/>
    <x v="3"/>
    <n v="2"/>
  </r>
  <r>
    <n v="36"/>
    <s v="No"/>
    <s v="Travel_Rarely"/>
    <n v="1278"/>
    <x v="2"/>
    <n v="8"/>
    <n v="3"/>
    <x v="0"/>
    <n v="1"/>
    <n v="878"/>
    <n v="1"/>
    <x v="1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x v="8"/>
    <n v="4"/>
    <x v="0"/>
    <n v="3"/>
  </r>
  <r>
    <n v="25"/>
    <s v="No"/>
    <s v="Travel_Rarely"/>
    <n v="141"/>
    <x v="0"/>
    <n v="3"/>
    <n v="1"/>
    <x v="1"/>
    <n v="1"/>
    <n v="879"/>
    <n v="3"/>
    <x v="1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x v="8"/>
    <n v="3"/>
    <x v="0"/>
    <n v="3"/>
  </r>
  <r>
    <n v="35"/>
    <s v="No"/>
    <s v="Travel_Rarely"/>
    <n v="607"/>
    <x v="1"/>
    <n v="9"/>
    <n v="3"/>
    <x v="0"/>
    <n v="1"/>
    <n v="880"/>
    <n v="4"/>
    <x v="0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x v="18"/>
    <n v="14"/>
    <x v="8"/>
    <n v="15"/>
  </r>
  <r>
    <n v="35"/>
    <s v="Yes"/>
    <s v="Travel_Frequently"/>
    <n v="130"/>
    <x v="1"/>
    <n v="25"/>
    <n v="4"/>
    <x v="0"/>
    <n v="1"/>
    <n v="881"/>
    <n v="4"/>
    <x v="0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x v="1"/>
    <n v="2"/>
    <x v="4"/>
    <n v="8"/>
  </r>
  <r>
    <n v="32"/>
    <s v="No"/>
    <s v="Non-Travel"/>
    <n v="300"/>
    <x v="1"/>
    <n v="1"/>
    <n v="3"/>
    <x v="0"/>
    <n v="1"/>
    <n v="882"/>
    <n v="4"/>
    <x v="1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x v="11"/>
    <n v="0"/>
    <x v="0"/>
    <n v="2"/>
  </r>
  <r>
    <n v="25"/>
    <s v="No"/>
    <s v="Travel_Rarely"/>
    <n v="583"/>
    <x v="0"/>
    <n v="4"/>
    <n v="1"/>
    <x v="3"/>
    <n v="1"/>
    <n v="885"/>
    <n v="3"/>
    <x v="1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x v="8"/>
    <n v="2"/>
    <x v="0"/>
    <n v="3"/>
  </r>
  <r>
    <n v="49"/>
    <s v="No"/>
    <s v="Travel_Rarely"/>
    <n v="1418"/>
    <x v="1"/>
    <n v="1"/>
    <n v="3"/>
    <x v="4"/>
    <n v="1"/>
    <n v="887"/>
    <n v="3"/>
    <x v="0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x v="9"/>
    <n v="2"/>
    <x v="0"/>
    <n v="2"/>
  </r>
  <r>
    <n v="24"/>
    <s v="No"/>
    <s v="Non-Travel"/>
    <n v="1269"/>
    <x v="1"/>
    <n v="4"/>
    <n v="1"/>
    <x v="0"/>
    <n v="1"/>
    <n v="888"/>
    <n v="1"/>
    <x v="1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x v="8"/>
    <n v="2"/>
    <x v="2"/>
    <n v="4"/>
  </r>
  <r>
    <n v="32"/>
    <s v="No"/>
    <s v="Travel_Frequently"/>
    <n v="379"/>
    <x v="0"/>
    <n v="5"/>
    <n v="2"/>
    <x v="0"/>
    <n v="1"/>
    <n v="889"/>
    <n v="2"/>
    <x v="1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x v="1"/>
    <n v="8"/>
    <x v="8"/>
    <n v="3"/>
  </r>
  <r>
    <n v="38"/>
    <s v="No"/>
    <s v="Travel_Rarely"/>
    <n v="395"/>
    <x v="0"/>
    <n v="9"/>
    <n v="3"/>
    <x v="3"/>
    <n v="1"/>
    <n v="893"/>
    <n v="2"/>
    <x v="1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x v="4"/>
    <n v="2"/>
    <x v="1"/>
    <n v="2"/>
  </r>
  <r>
    <n v="42"/>
    <s v="No"/>
    <s v="Travel_Rarely"/>
    <n v="1265"/>
    <x v="1"/>
    <n v="3"/>
    <n v="3"/>
    <x v="0"/>
    <n v="1"/>
    <n v="894"/>
    <n v="3"/>
    <x v="0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x v="8"/>
    <n v="3"/>
    <x v="1"/>
    <n v="3"/>
  </r>
  <r>
    <n v="31"/>
    <s v="No"/>
    <s v="Travel_Rarely"/>
    <n v="1222"/>
    <x v="1"/>
    <n v="11"/>
    <n v="4"/>
    <x v="0"/>
    <n v="1"/>
    <n v="895"/>
    <n v="4"/>
    <x v="1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x v="0"/>
    <n v="4"/>
    <x v="0"/>
    <n v="2"/>
  </r>
  <r>
    <n v="29"/>
    <s v="Yes"/>
    <s v="Travel_Rarely"/>
    <n v="341"/>
    <x v="0"/>
    <n v="1"/>
    <n v="3"/>
    <x v="2"/>
    <n v="1"/>
    <n v="896"/>
    <n v="2"/>
    <x v="0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x v="11"/>
    <n v="2"/>
    <x v="0"/>
    <n v="2"/>
  </r>
  <r>
    <n v="53"/>
    <s v="No"/>
    <s v="Travel_Rarely"/>
    <n v="868"/>
    <x v="0"/>
    <n v="8"/>
    <n v="3"/>
    <x v="3"/>
    <n v="1"/>
    <n v="897"/>
    <n v="1"/>
    <x v="1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x v="4"/>
    <n v="0"/>
    <x v="3"/>
    <n v="2"/>
  </r>
  <r>
    <n v="35"/>
    <s v="No"/>
    <s v="Travel_Rarely"/>
    <n v="672"/>
    <x v="1"/>
    <n v="25"/>
    <n v="3"/>
    <x v="4"/>
    <n v="1"/>
    <n v="899"/>
    <n v="4"/>
    <x v="1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x v="20"/>
    <n v="10"/>
    <x v="5"/>
    <n v="8"/>
  </r>
  <r>
    <n v="37"/>
    <s v="No"/>
    <s v="Travel_Frequently"/>
    <n v="1231"/>
    <x v="0"/>
    <n v="21"/>
    <n v="2"/>
    <x v="2"/>
    <n v="1"/>
    <n v="900"/>
    <n v="3"/>
    <x v="0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x v="8"/>
    <n v="4"/>
    <x v="0"/>
    <n v="0"/>
  </r>
  <r>
    <n v="53"/>
    <s v="No"/>
    <s v="Travel_Rarely"/>
    <n v="102"/>
    <x v="1"/>
    <n v="23"/>
    <n v="4"/>
    <x v="0"/>
    <n v="1"/>
    <n v="901"/>
    <n v="4"/>
    <x v="0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x v="12"/>
    <n v="9"/>
    <x v="2"/>
    <n v="8"/>
  </r>
  <r>
    <n v="43"/>
    <s v="No"/>
    <s v="Travel_Frequently"/>
    <n v="422"/>
    <x v="1"/>
    <n v="1"/>
    <n v="3"/>
    <x v="0"/>
    <n v="1"/>
    <n v="902"/>
    <n v="4"/>
    <x v="0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x v="8"/>
    <n v="2"/>
    <x v="3"/>
    <n v="2"/>
  </r>
  <r>
    <n v="47"/>
    <s v="No"/>
    <s v="Travel_Rarely"/>
    <n v="249"/>
    <x v="0"/>
    <n v="2"/>
    <n v="2"/>
    <x v="3"/>
    <n v="1"/>
    <n v="903"/>
    <n v="3"/>
    <x v="0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x v="5"/>
    <n v="6"/>
    <x v="4"/>
    <n v="7"/>
  </r>
  <r>
    <n v="37"/>
    <s v="No"/>
    <s v="Non-Travel"/>
    <n v="1252"/>
    <x v="0"/>
    <n v="19"/>
    <n v="2"/>
    <x v="2"/>
    <n v="1"/>
    <n v="904"/>
    <n v="1"/>
    <x v="1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x v="1"/>
    <n v="0"/>
    <x v="0"/>
    <n v="9"/>
  </r>
  <r>
    <n v="50"/>
    <s v="No"/>
    <s v="Non-Travel"/>
    <n v="881"/>
    <x v="1"/>
    <n v="2"/>
    <n v="4"/>
    <x v="0"/>
    <n v="1"/>
    <n v="905"/>
    <n v="1"/>
    <x v="1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x v="31"/>
    <n v="6"/>
    <x v="15"/>
    <n v="7"/>
  </r>
  <r>
    <n v="39"/>
    <s v="No"/>
    <s v="Travel_Rarely"/>
    <n v="1383"/>
    <x v="2"/>
    <n v="2"/>
    <n v="3"/>
    <x v="0"/>
    <n v="1"/>
    <n v="909"/>
    <n v="4"/>
    <x v="0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x v="8"/>
    <n v="4"/>
    <x v="0"/>
    <n v="4"/>
  </r>
  <r>
    <n v="33"/>
    <s v="No"/>
    <s v="Travel_Rarely"/>
    <n v="1075"/>
    <x v="2"/>
    <n v="3"/>
    <n v="2"/>
    <x v="5"/>
    <n v="1"/>
    <n v="910"/>
    <n v="4"/>
    <x v="1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x v="9"/>
    <n v="3"/>
    <x v="0"/>
    <n v="3"/>
  </r>
  <r>
    <n v="32"/>
    <s v="Yes"/>
    <s v="Travel_Rarely"/>
    <n v="374"/>
    <x v="1"/>
    <n v="25"/>
    <n v="4"/>
    <x v="0"/>
    <n v="1"/>
    <n v="911"/>
    <n v="1"/>
    <x v="1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x v="6"/>
    <n v="0"/>
    <x v="0"/>
    <n v="1"/>
  </r>
  <r>
    <n v="29"/>
    <s v="No"/>
    <s v="Travel_Rarely"/>
    <n v="1086"/>
    <x v="1"/>
    <n v="7"/>
    <n v="1"/>
    <x v="2"/>
    <n v="1"/>
    <n v="912"/>
    <n v="1"/>
    <x v="0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x v="9"/>
    <n v="3"/>
    <x v="0"/>
    <n v="3"/>
  </r>
  <r>
    <n v="44"/>
    <s v="No"/>
    <s v="Travel_Rarely"/>
    <n v="661"/>
    <x v="1"/>
    <n v="9"/>
    <n v="2"/>
    <x v="0"/>
    <n v="1"/>
    <n v="913"/>
    <n v="2"/>
    <x v="1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x v="3"/>
    <n v="7"/>
    <x v="4"/>
    <n v="1"/>
  </r>
  <r>
    <n v="28"/>
    <s v="No"/>
    <s v="Travel_Rarely"/>
    <n v="821"/>
    <x v="0"/>
    <n v="5"/>
    <n v="4"/>
    <x v="2"/>
    <n v="1"/>
    <n v="916"/>
    <n v="1"/>
    <x v="1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x v="9"/>
    <n v="2"/>
    <x v="0"/>
    <n v="2"/>
  </r>
  <r>
    <n v="58"/>
    <s v="Yes"/>
    <s v="Travel_Frequently"/>
    <n v="781"/>
    <x v="1"/>
    <n v="2"/>
    <n v="1"/>
    <x v="0"/>
    <n v="1"/>
    <n v="918"/>
    <n v="4"/>
    <x v="1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x v="6"/>
    <n v="0"/>
    <x v="0"/>
    <n v="0"/>
  </r>
  <r>
    <n v="43"/>
    <s v="No"/>
    <s v="Travel_Rarely"/>
    <n v="177"/>
    <x v="1"/>
    <n v="8"/>
    <n v="3"/>
    <x v="0"/>
    <n v="1"/>
    <n v="920"/>
    <n v="1"/>
    <x v="0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x v="6"/>
    <n v="0"/>
    <x v="0"/>
    <n v="0"/>
  </r>
  <r>
    <n v="20"/>
    <s v="Yes"/>
    <s v="Travel_Rarely"/>
    <n v="500"/>
    <x v="0"/>
    <n v="2"/>
    <n v="3"/>
    <x v="2"/>
    <n v="1"/>
    <n v="922"/>
    <n v="3"/>
    <x v="0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x v="4"/>
    <n v="2"/>
    <x v="0"/>
    <n v="2"/>
  </r>
  <r>
    <n v="21"/>
    <s v="Yes"/>
    <s v="Travel_Rarely"/>
    <n v="1427"/>
    <x v="1"/>
    <n v="18"/>
    <n v="1"/>
    <x v="1"/>
    <n v="1"/>
    <n v="923"/>
    <n v="4"/>
    <x v="0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x v="6"/>
    <n v="0"/>
    <x v="0"/>
    <n v="0"/>
  </r>
  <r>
    <n v="36"/>
    <s v="No"/>
    <s v="Travel_Rarely"/>
    <n v="1425"/>
    <x v="1"/>
    <n v="14"/>
    <n v="1"/>
    <x v="0"/>
    <n v="1"/>
    <n v="924"/>
    <n v="3"/>
    <x v="1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x v="22"/>
    <n v="8"/>
    <x v="5"/>
    <n v="11"/>
  </r>
  <r>
    <n v="47"/>
    <s v="No"/>
    <s v="Travel_Rarely"/>
    <n v="1454"/>
    <x v="0"/>
    <n v="2"/>
    <n v="4"/>
    <x v="0"/>
    <n v="1"/>
    <n v="925"/>
    <n v="4"/>
    <x v="0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x v="11"/>
    <n v="2"/>
    <x v="1"/>
    <n v="2"/>
  </r>
  <r>
    <n v="22"/>
    <s v="Yes"/>
    <s v="Travel_Rarely"/>
    <n v="617"/>
    <x v="1"/>
    <n v="3"/>
    <n v="1"/>
    <x v="0"/>
    <n v="1"/>
    <n v="926"/>
    <n v="2"/>
    <x v="0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x v="11"/>
    <n v="2"/>
    <x v="0"/>
    <n v="2"/>
  </r>
  <r>
    <n v="41"/>
    <s v="Yes"/>
    <s v="Travel_Rarely"/>
    <n v="1085"/>
    <x v="1"/>
    <n v="2"/>
    <n v="4"/>
    <x v="0"/>
    <n v="1"/>
    <n v="927"/>
    <n v="2"/>
    <x v="0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x v="5"/>
    <n v="7"/>
    <x v="1"/>
    <n v="0"/>
  </r>
  <r>
    <n v="28"/>
    <s v="No"/>
    <s v="Travel_Rarely"/>
    <n v="995"/>
    <x v="1"/>
    <n v="9"/>
    <n v="3"/>
    <x v="2"/>
    <n v="1"/>
    <n v="930"/>
    <n v="3"/>
    <x v="0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x v="4"/>
    <n v="2"/>
    <x v="3"/>
    <n v="2"/>
  </r>
  <r>
    <n v="39"/>
    <s v="Yes"/>
    <s v="Travel_Rarely"/>
    <n v="1122"/>
    <x v="1"/>
    <n v="6"/>
    <n v="3"/>
    <x v="2"/>
    <n v="1"/>
    <n v="932"/>
    <n v="4"/>
    <x v="1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x v="4"/>
    <n v="2"/>
    <x v="3"/>
    <n v="2"/>
  </r>
  <r>
    <n v="27"/>
    <s v="No"/>
    <s v="Travel_Rarely"/>
    <n v="618"/>
    <x v="1"/>
    <n v="4"/>
    <n v="3"/>
    <x v="0"/>
    <n v="1"/>
    <n v="933"/>
    <n v="2"/>
    <x v="0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x v="6"/>
    <n v="1"/>
    <x v="0"/>
    <n v="0"/>
  </r>
  <r>
    <n v="34"/>
    <s v="No"/>
    <s v="Travel_Rarely"/>
    <n v="546"/>
    <x v="1"/>
    <n v="10"/>
    <n v="3"/>
    <x v="0"/>
    <n v="1"/>
    <n v="934"/>
    <n v="2"/>
    <x v="1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x v="6"/>
    <n v="0"/>
    <x v="1"/>
    <n v="0"/>
  </r>
  <r>
    <n v="42"/>
    <s v="No"/>
    <s v="Travel_Rarely"/>
    <n v="462"/>
    <x v="0"/>
    <n v="14"/>
    <n v="2"/>
    <x v="2"/>
    <n v="1"/>
    <n v="936"/>
    <n v="3"/>
    <x v="0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x v="8"/>
    <n v="4"/>
    <x v="0"/>
    <n v="3"/>
  </r>
  <r>
    <n v="33"/>
    <s v="No"/>
    <s v="Travel_Rarely"/>
    <n v="1198"/>
    <x v="1"/>
    <n v="1"/>
    <n v="4"/>
    <x v="1"/>
    <n v="1"/>
    <n v="939"/>
    <n v="3"/>
    <x v="1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x v="11"/>
    <n v="2"/>
    <x v="0"/>
    <n v="2"/>
  </r>
  <r>
    <n v="58"/>
    <s v="No"/>
    <s v="Travel_Rarely"/>
    <n v="1272"/>
    <x v="1"/>
    <n v="5"/>
    <n v="3"/>
    <x v="4"/>
    <n v="1"/>
    <n v="940"/>
    <n v="3"/>
    <x v="0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x v="0"/>
    <n v="0"/>
    <x v="0"/>
    <n v="4"/>
  </r>
  <r>
    <n v="31"/>
    <s v="No"/>
    <s v="Travel_Rarely"/>
    <n v="154"/>
    <x v="0"/>
    <n v="7"/>
    <n v="4"/>
    <x v="0"/>
    <n v="1"/>
    <n v="941"/>
    <n v="2"/>
    <x v="1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x v="5"/>
    <n v="7"/>
    <x v="8"/>
    <n v="2"/>
  </r>
  <r>
    <n v="35"/>
    <s v="No"/>
    <s v="Travel_Rarely"/>
    <n v="1137"/>
    <x v="1"/>
    <n v="21"/>
    <n v="1"/>
    <x v="0"/>
    <n v="1"/>
    <n v="942"/>
    <n v="4"/>
    <x v="0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x v="1"/>
    <n v="6"/>
    <x v="0"/>
    <n v="7"/>
  </r>
  <r>
    <n v="49"/>
    <s v="No"/>
    <s v="Travel_Rarely"/>
    <n v="527"/>
    <x v="1"/>
    <n v="8"/>
    <n v="2"/>
    <x v="1"/>
    <n v="1"/>
    <n v="944"/>
    <n v="1"/>
    <x v="0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x v="34"/>
    <n v="9"/>
    <x v="1"/>
    <n v="7"/>
  </r>
  <r>
    <n v="48"/>
    <s v="No"/>
    <s v="Travel_Rarely"/>
    <n v="1469"/>
    <x v="1"/>
    <n v="20"/>
    <n v="4"/>
    <x v="2"/>
    <n v="1"/>
    <n v="945"/>
    <n v="4"/>
    <x v="1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x v="2"/>
    <n v="0"/>
    <x v="0"/>
    <n v="0"/>
  </r>
  <r>
    <n v="31"/>
    <s v="No"/>
    <s v="Non-Travel"/>
    <n v="1188"/>
    <x v="0"/>
    <n v="20"/>
    <n v="2"/>
    <x v="3"/>
    <n v="1"/>
    <n v="947"/>
    <n v="4"/>
    <x v="0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x v="7"/>
    <n v="8"/>
    <x v="0"/>
    <n v="0"/>
  </r>
  <r>
    <n v="36"/>
    <s v="No"/>
    <s v="Travel_Rarely"/>
    <n v="188"/>
    <x v="1"/>
    <n v="7"/>
    <n v="4"/>
    <x v="1"/>
    <n v="1"/>
    <n v="949"/>
    <n v="2"/>
    <x v="1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x v="0"/>
    <n v="2"/>
    <x v="0"/>
    <n v="1"/>
  </r>
  <r>
    <n v="38"/>
    <s v="No"/>
    <s v="Travel_Rarely"/>
    <n v="1333"/>
    <x v="1"/>
    <n v="1"/>
    <n v="3"/>
    <x v="4"/>
    <n v="1"/>
    <n v="950"/>
    <n v="4"/>
    <x v="0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x v="15"/>
    <n v="12"/>
    <x v="8"/>
    <n v="11"/>
  </r>
  <r>
    <n v="32"/>
    <s v="No"/>
    <s v="Non-Travel"/>
    <n v="1184"/>
    <x v="1"/>
    <n v="1"/>
    <n v="3"/>
    <x v="0"/>
    <n v="1"/>
    <n v="951"/>
    <n v="3"/>
    <x v="0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x v="11"/>
    <n v="0"/>
    <x v="0"/>
    <n v="2"/>
  </r>
  <r>
    <n v="25"/>
    <s v="Yes"/>
    <s v="Travel_Rarely"/>
    <n v="867"/>
    <x v="0"/>
    <n v="19"/>
    <n v="2"/>
    <x v="3"/>
    <n v="1"/>
    <n v="952"/>
    <n v="3"/>
    <x v="1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x v="6"/>
    <n v="0"/>
    <x v="0"/>
    <n v="0"/>
  </r>
  <r>
    <n v="40"/>
    <s v="No"/>
    <s v="Travel_Rarely"/>
    <n v="658"/>
    <x v="0"/>
    <n v="10"/>
    <n v="4"/>
    <x v="3"/>
    <n v="1"/>
    <n v="954"/>
    <n v="1"/>
    <x v="1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x v="6"/>
    <n v="0"/>
    <x v="0"/>
    <n v="0"/>
  </r>
  <r>
    <n v="26"/>
    <s v="No"/>
    <s v="Travel_Frequently"/>
    <n v="1283"/>
    <x v="0"/>
    <n v="1"/>
    <n v="3"/>
    <x v="2"/>
    <n v="1"/>
    <n v="956"/>
    <n v="3"/>
    <x v="1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x v="5"/>
    <n v="7"/>
    <x v="0"/>
    <n v="7"/>
  </r>
  <r>
    <n v="41"/>
    <s v="No"/>
    <s v="Travel_Rarely"/>
    <n v="263"/>
    <x v="1"/>
    <n v="6"/>
    <n v="3"/>
    <x v="2"/>
    <n v="1"/>
    <n v="957"/>
    <n v="4"/>
    <x v="1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x v="29"/>
    <n v="13"/>
    <x v="3"/>
    <n v="17"/>
  </r>
  <r>
    <n v="36"/>
    <s v="No"/>
    <s v="Travel_Rarely"/>
    <n v="938"/>
    <x v="1"/>
    <n v="2"/>
    <n v="4"/>
    <x v="2"/>
    <n v="1"/>
    <n v="958"/>
    <n v="3"/>
    <x v="1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x v="19"/>
    <n v="8"/>
    <x v="2"/>
    <n v="9"/>
  </r>
  <r>
    <n v="19"/>
    <s v="Yes"/>
    <s v="Travel_Rarely"/>
    <n v="419"/>
    <x v="0"/>
    <n v="21"/>
    <n v="3"/>
    <x v="1"/>
    <n v="1"/>
    <n v="959"/>
    <n v="4"/>
    <x v="1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x v="6"/>
    <n v="0"/>
    <x v="0"/>
    <n v="0"/>
  </r>
  <r>
    <n v="20"/>
    <s v="Yes"/>
    <s v="Travel_Rarely"/>
    <n v="129"/>
    <x v="1"/>
    <n v="4"/>
    <n v="3"/>
    <x v="4"/>
    <n v="1"/>
    <n v="960"/>
    <n v="1"/>
    <x v="1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x v="6"/>
    <n v="0"/>
    <x v="0"/>
    <n v="0"/>
  </r>
  <r>
    <n v="31"/>
    <s v="No"/>
    <s v="Travel_Rarely"/>
    <n v="616"/>
    <x v="1"/>
    <n v="12"/>
    <n v="3"/>
    <x v="2"/>
    <n v="1"/>
    <n v="961"/>
    <n v="4"/>
    <x v="0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x v="7"/>
    <n v="7"/>
    <x v="6"/>
    <n v="5"/>
  </r>
  <r>
    <n v="40"/>
    <s v="No"/>
    <s v="Travel_Frequently"/>
    <n v="1469"/>
    <x v="1"/>
    <n v="9"/>
    <n v="4"/>
    <x v="2"/>
    <n v="1"/>
    <n v="964"/>
    <n v="4"/>
    <x v="1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x v="6"/>
    <n v="1"/>
    <x v="0"/>
    <n v="0"/>
  </r>
  <r>
    <n v="32"/>
    <s v="No"/>
    <s v="Travel_Rarely"/>
    <n v="498"/>
    <x v="1"/>
    <n v="3"/>
    <n v="4"/>
    <x v="2"/>
    <n v="1"/>
    <n v="966"/>
    <n v="3"/>
    <x v="0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x v="3"/>
    <n v="7"/>
    <x v="7"/>
    <n v="3"/>
  </r>
  <r>
    <n v="36"/>
    <s v="Yes"/>
    <s v="Travel_Rarely"/>
    <n v="530"/>
    <x v="0"/>
    <n v="3"/>
    <n v="1"/>
    <x v="0"/>
    <n v="1"/>
    <n v="967"/>
    <n v="3"/>
    <x v="1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x v="22"/>
    <n v="7"/>
    <x v="2"/>
    <n v="7"/>
  </r>
  <r>
    <n v="33"/>
    <s v="No"/>
    <s v="Travel_Rarely"/>
    <n v="1069"/>
    <x v="1"/>
    <n v="1"/>
    <n v="3"/>
    <x v="0"/>
    <n v="1"/>
    <n v="969"/>
    <n v="2"/>
    <x v="0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x v="8"/>
    <n v="0"/>
    <x v="1"/>
    <n v="4"/>
  </r>
  <r>
    <n v="37"/>
    <s v="Yes"/>
    <s v="Travel_Rarely"/>
    <n v="625"/>
    <x v="0"/>
    <n v="1"/>
    <n v="4"/>
    <x v="0"/>
    <n v="1"/>
    <n v="970"/>
    <n v="1"/>
    <x v="1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x v="13"/>
    <n v="1"/>
    <x v="14"/>
    <n v="7"/>
  </r>
  <r>
    <n v="45"/>
    <s v="No"/>
    <s v="Non-Travel"/>
    <n v="805"/>
    <x v="1"/>
    <n v="4"/>
    <n v="2"/>
    <x v="0"/>
    <n v="1"/>
    <n v="972"/>
    <n v="3"/>
    <x v="1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x v="7"/>
    <n v="7"/>
    <x v="0"/>
    <n v="8"/>
  </r>
  <r>
    <n v="29"/>
    <s v="No"/>
    <s v="Travel_Frequently"/>
    <n v="1404"/>
    <x v="0"/>
    <n v="20"/>
    <n v="3"/>
    <x v="4"/>
    <n v="1"/>
    <n v="974"/>
    <n v="3"/>
    <x v="0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x v="11"/>
    <n v="1"/>
    <x v="0"/>
    <n v="2"/>
  </r>
  <r>
    <n v="35"/>
    <s v="No"/>
    <s v="Travel_Rarely"/>
    <n v="1219"/>
    <x v="0"/>
    <n v="18"/>
    <n v="3"/>
    <x v="2"/>
    <n v="1"/>
    <n v="975"/>
    <n v="3"/>
    <x v="0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x v="8"/>
    <n v="2"/>
    <x v="1"/>
    <n v="0"/>
  </r>
  <r>
    <n v="52"/>
    <s v="No"/>
    <s v="Travel_Rarely"/>
    <n v="1053"/>
    <x v="1"/>
    <n v="1"/>
    <n v="2"/>
    <x v="0"/>
    <n v="1"/>
    <n v="976"/>
    <n v="4"/>
    <x v="1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x v="7"/>
    <n v="8"/>
    <x v="4"/>
    <n v="8"/>
  </r>
  <r>
    <n v="58"/>
    <s v="Yes"/>
    <s v="Travel_Rarely"/>
    <n v="289"/>
    <x v="1"/>
    <n v="2"/>
    <n v="3"/>
    <x v="4"/>
    <n v="1"/>
    <n v="977"/>
    <n v="4"/>
    <x v="1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x v="6"/>
    <n v="0"/>
    <x v="0"/>
    <n v="0"/>
  </r>
  <r>
    <n v="53"/>
    <s v="No"/>
    <s v="Travel_Rarely"/>
    <n v="1376"/>
    <x v="0"/>
    <n v="2"/>
    <n v="2"/>
    <x v="2"/>
    <n v="1"/>
    <n v="981"/>
    <n v="3"/>
    <x v="1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x v="18"/>
    <n v="13"/>
    <x v="9"/>
    <n v="2"/>
  </r>
  <r>
    <n v="30"/>
    <s v="No"/>
    <s v="Travel_Rarely"/>
    <n v="231"/>
    <x v="0"/>
    <n v="8"/>
    <n v="2"/>
    <x v="1"/>
    <n v="1"/>
    <n v="982"/>
    <n v="3"/>
    <x v="1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x v="3"/>
    <n v="4"/>
    <x v="4"/>
    <n v="7"/>
  </r>
  <r>
    <n v="38"/>
    <s v="No"/>
    <s v="Non-Travel"/>
    <n v="152"/>
    <x v="0"/>
    <n v="10"/>
    <n v="3"/>
    <x v="4"/>
    <n v="1"/>
    <n v="983"/>
    <n v="3"/>
    <x v="0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x v="8"/>
    <n v="3"/>
    <x v="1"/>
    <n v="3"/>
  </r>
  <r>
    <n v="35"/>
    <s v="No"/>
    <s v="Travel_Rarely"/>
    <n v="882"/>
    <x v="0"/>
    <n v="3"/>
    <n v="4"/>
    <x v="0"/>
    <n v="1"/>
    <n v="984"/>
    <n v="4"/>
    <x v="1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x v="1"/>
    <n v="9"/>
    <x v="0"/>
    <n v="8"/>
  </r>
  <r>
    <n v="39"/>
    <s v="No"/>
    <s v="Travel_Rarely"/>
    <n v="903"/>
    <x v="0"/>
    <n v="2"/>
    <n v="5"/>
    <x v="0"/>
    <n v="1"/>
    <n v="985"/>
    <n v="1"/>
    <x v="1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x v="3"/>
    <n v="7"/>
    <x v="0"/>
    <n v="7"/>
  </r>
  <r>
    <n v="40"/>
    <s v="Yes"/>
    <s v="Non-Travel"/>
    <n v="1479"/>
    <x v="0"/>
    <n v="24"/>
    <n v="3"/>
    <x v="0"/>
    <n v="1"/>
    <n v="986"/>
    <n v="2"/>
    <x v="0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x v="6"/>
    <n v="0"/>
    <x v="0"/>
    <n v="0"/>
  </r>
  <r>
    <n v="47"/>
    <s v="No"/>
    <s v="Travel_Frequently"/>
    <n v="1379"/>
    <x v="1"/>
    <n v="16"/>
    <n v="4"/>
    <x v="2"/>
    <n v="1"/>
    <n v="987"/>
    <n v="3"/>
    <x v="1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x v="27"/>
    <n v="10"/>
    <x v="3"/>
    <n v="7"/>
  </r>
  <r>
    <n v="36"/>
    <s v="No"/>
    <s v="Non-Travel"/>
    <n v="1229"/>
    <x v="0"/>
    <n v="8"/>
    <n v="4"/>
    <x v="4"/>
    <n v="1"/>
    <n v="990"/>
    <n v="1"/>
    <x v="1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x v="5"/>
    <n v="7"/>
    <x v="0"/>
    <n v="7"/>
  </r>
  <r>
    <n v="31"/>
    <s v="Yes"/>
    <s v="Non-Travel"/>
    <n v="335"/>
    <x v="1"/>
    <n v="9"/>
    <n v="2"/>
    <x v="2"/>
    <n v="1"/>
    <n v="991"/>
    <n v="3"/>
    <x v="1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x v="11"/>
    <n v="2"/>
    <x v="1"/>
    <n v="2"/>
  </r>
  <r>
    <n v="33"/>
    <s v="No"/>
    <s v="Non-Travel"/>
    <n v="722"/>
    <x v="0"/>
    <n v="17"/>
    <n v="3"/>
    <x v="0"/>
    <n v="1"/>
    <n v="992"/>
    <n v="4"/>
    <x v="1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x v="1"/>
    <n v="8"/>
    <x v="7"/>
    <n v="0"/>
  </r>
  <r>
    <n v="29"/>
    <s v="Yes"/>
    <s v="Travel_Rarely"/>
    <n v="906"/>
    <x v="1"/>
    <n v="10"/>
    <n v="3"/>
    <x v="0"/>
    <n v="1"/>
    <n v="994"/>
    <n v="4"/>
    <x v="0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x v="2"/>
    <n v="0"/>
    <x v="0"/>
    <n v="0"/>
  </r>
  <r>
    <n v="33"/>
    <s v="No"/>
    <s v="Travel_Rarely"/>
    <n v="461"/>
    <x v="1"/>
    <n v="13"/>
    <n v="1"/>
    <x v="0"/>
    <n v="1"/>
    <n v="995"/>
    <n v="2"/>
    <x v="0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x v="11"/>
    <n v="2"/>
    <x v="0"/>
    <n v="2"/>
  </r>
  <r>
    <n v="45"/>
    <s v="No"/>
    <s v="Travel_Rarely"/>
    <n v="974"/>
    <x v="1"/>
    <n v="1"/>
    <n v="4"/>
    <x v="2"/>
    <n v="1"/>
    <n v="996"/>
    <n v="4"/>
    <x v="0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x v="8"/>
    <n v="3"/>
    <x v="0"/>
    <n v="2"/>
  </r>
  <r>
    <n v="50"/>
    <s v="No"/>
    <s v="Travel_Rarely"/>
    <n v="1126"/>
    <x v="1"/>
    <n v="1"/>
    <n v="2"/>
    <x v="2"/>
    <n v="1"/>
    <n v="997"/>
    <n v="4"/>
    <x v="1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x v="8"/>
    <n v="4"/>
    <x v="1"/>
    <n v="3"/>
  </r>
  <r>
    <n v="33"/>
    <s v="No"/>
    <s v="Travel_Frequently"/>
    <n v="827"/>
    <x v="1"/>
    <n v="1"/>
    <n v="4"/>
    <x v="1"/>
    <n v="1"/>
    <n v="998"/>
    <n v="3"/>
    <x v="0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x v="0"/>
    <n v="5"/>
    <x v="1"/>
    <n v="2"/>
  </r>
  <r>
    <n v="41"/>
    <s v="No"/>
    <s v="Travel_Frequently"/>
    <n v="840"/>
    <x v="1"/>
    <n v="9"/>
    <n v="3"/>
    <x v="2"/>
    <n v="1"/>
    <n v="999"/>
    <n v="1"/>
    <x v="1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x v="29"/>
    <n v="16"/>
    <x v="0"/>
    <n v="11"/>
  </r>
  <r>
    <n v="27"/>
    <s v="No"/>
    <s v="Travel_Rarely"/>
    <n v="1134"/>
    <x v="1"/>
    <n v="16"/>
    <n v="4"/>
    <x v="4"/>
    <n v="1"/>
    <n v="1001"/>
    <n v="3"/>
    <x v="0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x v="4"/>
    <n v="2"/>
    <x v="3"/>
    <n v="2"/>
  </r>
  <r>
    <n v="45"/>
    <s v="No"/>
    <s v="Non-Travel"/>
    <n v="248"/>
    <x v="1"/>
    <n v="23"/>
    <n v="2"/>
    <x v="0"/>
    <n v="1"/>
    <n v="1002"/>
    <n v="4"/>
    <x v="1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x v="7"/>
    <n v="8"/>
    <x v="0"/>
    <n v="8"/>
  </r>
  <r>
    <n v="47"/>
    <s v="No"/>
    <s v="Travel_Rarely"/>
    <n v="955"/>
    <x v="0"/>
    <n v="4"/>
    <n v="2"/>
    <x v="0"/>
    <n v="1"/>
    <n v="1003"/>
    <n v="4"/>
    <x v="0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x v="7"/>
    <n v="0"/>
    <x v="0"/>
    <n v="7"/>
  </r>
  <r>
    <n v="30"/>
    <s v="Yes"/>
    <s v="Travel_Rarely"/>
    <n v="138"/>
    <x v="1"/>
    <n v="22"/>
    <n v="3"/>
    <x v="0"/>
    <n v="1"/>
    <n v="1004"/>
    <n v="1"/>
    <x v="0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x v="8"/>
    <n v="2"/>
    <x v="0"/>
    <n v="1"/>
  </r>
  <r>
    <n v="50"/>
    <s v="No"/>
    <s v="Travel_Rarely"/>
    <n v="939"/>
    <x v="1"/>
    <n v="24"/>
    <n v="3"/>
    <x v="0"/>
    <n v="1"/>
    <n v="1005"/>
    <n v="4"/>
    <x v="1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x v="12"/>
    <n v="11"/>
    <x v="1"/>
    <n v="5"/>
  </r>
  <r>
    <n v="38"/>
    <s v="No"/>
    <s v="Travel_Frequently"/>
    <n v="1391"/>
    <x v="1"/>
    <n v="10"/>
    <n v="1"/>
    <x v="2"/>
    <n v="1"/>
    <n v="1006"/>
    <n v="3"/>
    <x v="1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x v="4"/>
    <n v="1"/>
    <x v="0"/>
    <n v="2"/>
  </r>
  <r>
    <n v="46"/>
    <s v="No"/>
    <s v="Travel_Rarely"/>
    <n v="566"/>
    <x v="1"/>
    <n v="7"/>
    <n v="2"/>
    <x v="2"/>
    <n v="1"/>
    <n v="1007"/>
    <n v="4"/>
    <x v="1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x v="3"/>
    <n v="7"/>
    <x v="0"/>
    <n v="7"/>
  </r>
  <r>
    <n v="24"/>
    <s v="No"/>
    <s v="Travel_Rarely"/>
    <n v="1206"/>
    <x v="1"/>
    <n v="17"/>
    <n v="1"/>
    <x v="2"/>
    <n v="1"/>
    <n v="1009"/>
    <n v="4"/>
    <x v="0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x v="9"/>
    <n v="2"/>
    <x v="2"/>
    <n v="2"/>
  </r>
  <r>
    <n v="35"/>
    <s v="Yes"/>
    <s v="Travel_Rarely"/>
    <n v="622"/>
    <x v="1"/>
    <n v="14"/>
    <n v="4"/>
    <x v="1"/>
    <n v="1"/>
    <n v="1010"/>
    <n v="3"/>
    <x v="1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x v="9"/>
    <n v="2"/>
    <x v="0"/>
    <n v="2"/>
  </r>
  <r>
    <n v="31"/>
    <s v="No"/>
    <s v="Travel_Frequently"/>
    <n v="853"/>
    <x v="1"/>
    <n v="1"/>
    <n v="1"/>
    <x v="0"/>
    <n v="1"/>
    <n v="1011"/>
    <n v="3"/>
    <x v="0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x v="9"/>
    <n v="3"/>
    <x v="0"/>
    <n v="3"/>
  </r>
  <r>
    <n v="18"/>
    <s v="No"/>
    <s v="Non-Travel"/>
    <n v="287"/>
    <x v="1"/>
    <n v="5"/>
    <n v="2"/>
    <x v="0"/>
    <n v="1"/>
    <n v="1012"/>
    <n v="2"/>
    <x v="1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x v="2"/>
    <n v="0"/>
    <x v="0"/>
    <n v="0"/>
  </r>
  <r>
    <n v="54"/>
    <s v="No"/>
    <s v="Travel_Rarely"/>
    <n v="1441"/>
    <x v="1"/>
    <n v="17"/>
    <n v="3"/>
    <x v="4"/>
    <n v="1"/>
    <n v="1013"/>
    <n v="3"/>
    <x v="0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x v="1"/>
    <n v="7"/>
    <x v="0"/>
    <n v="8"/>
  </r>
  <r>
    <n v="35"/>
    <s v="No"/>
    <s v="Travel_Rarely"/>
    <n v="583"/>
    <x v="1"/>
    <n v="25"/>
    <n v="4"/>
    <x v="2"/>
    <n v="1"/>
    <n v="1014"/>
    <n v="3"/>
    <x v="0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x v="22"/>
    <n v="10"/>
    <x v="13"/>
    <n v="1"/>
  </r>
  <r>
    <n v="30"/>
    <s v="No"/>
    <s v="Travel_Rarely"/>
    <n v="153"/>
    <x v="1"/>
    <n v="8"/>
    <n v="2"/>
    <x v="0"/>
    <n v="1"/>
    <n v="1015"/>
    <n v="2"/>
    <x v="0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x v="3"/>
    <n v="7"/>
    <x v="1"/>
    <n v="7"/>
  </r>
  <r>
    <n v="20"/>
    <s v="Yes"/>
    <s v="Travel_Rarely"/>
    <n v="1097"/>
    <x v="1"/>
    <n v="11"/>
    <n v="3"/>
    <x v="2"/>
    <n v="1"/>
    <n v="1016"/>
    <n v="4"/>
    <x v="0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x v="6"/>
    <n v="0"/>
    <x v="0"/>
    <n v="0"/>
  </r>
  <r>
    <n v="30"/>
    <s v="Yes"/>
    <s v="Travel_Frequently"/>
    <n v="109"/>
    <x v="1"/>
    <n v="5"/>
    <n v="3"/>
    <x v="2"/>
    <n v="1"/>
    <n v="1017"/>
    <n v="2"/>
    <x v="0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x v="11"/>
    <n v="2"/>
    <x v="1"/>
    <n v="2"/>
  </r>
  <r>
    <n v="26"/>
    <s v="No"/>
    <s v="Travel_Rarely"/>
    <n v="1066"/>
    <x v="1"/>
    <n v="2"/>
    <n v="2"/>
    <x v="2"/>
    <n v="1"/>
    <n v="1018"/>
    <n v="4"/>
    <x v="1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x v="3"/>
    <n v="7"/>
    <x v="1"/>
    <n v="3"/>
  </r>
  <r>
    <n v="22"/>
    <s v="No"/>
    <s v="Travel_Rarely"/>
    <n v="217"/>
    <x v="1"/>
    <n v="8"/>
    <n v="1"/>
    <x v="0"/>
    <n v="1"/>
    <n v="1019"/>
    <n v="2"/>
    <x v="1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x v="9"/>
    <n v="3"/>
    <x v="1"/>
    <n v="1"/>
  </r>
  <r>
    <n v="48"/>
    <s v="No"/>
    <s v="Travel_Rarely"/>
    <n v="277"/>
    <x v="1"/>
    <n v="6"/>
    <n v="3"/>
    <x v="0"/>
    <n v="1"/>
    <n v="1022"/>
    <n v="1"/>
    <x v="1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x v="4"/>
    <n v="2"/>
    <x v="3"/>
    <n v="2"/>
  </r>
  <r>
    <n v="48"/>
    <s v="No"/>
    <s v="Travel_Rarely"/>
    <n v="1355"/>
    <x v="1"/>
    <n v="4"/>
    <n v="4"/>
    <x v="0"/>
    <n v="1"/>
    <n v="1024"/>
    <n v="3"/>
    <x v="1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x v="15"/>
    <n v="11"/>
    <x v="5"/>
    <n v="8"/>
  </r>
  <r>
    <n v="41"/>
    <s v="No"/>
    <s v="Travel_Rarely"/>
    <n v="549"/>
    <x v="1"/>
    <n v="7"/>
    <n v="2"/>
    <x v="2"/>
    <n v="1"/>
    <n v="1025"/>
    <n v="4"/>
    <x v="0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x v="4"/>
    <n v="2"/>
    <x v="3"/>
    <n v="1"/>
  </r>
  <r>
    <n v="39"/>
    <s v="No"/>
    <s v="Travel_Rarely"/>
    <n v="466"/>
    <x v="1"/>
    <n v="1"/>
    <n v="1"/>
    <x v="0"/>
    <n v="1"/>
    <n v="1026"/>
    <n v="4"/>
    <x v="0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x v="17"/>
    <n v="6"/>
    <x v="14"/>
    <n v="8"/>
  </r>
  <r>
    <n v="27"/>
    <s v="No"/>
    <s v="Travel_Rarely"/>
    <n v="1055"/>
    <x v="1"/>
    <n v="2"/>
    <n v="4"/>
    <x v="0"/>
    <n v="1"/>
    <n v="1027"/>
    <n v="1"/>
    <x v="0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x v="11"/>
    <n v="2"/>
    <x v="3"/>
    <n v="2"/>
  </r>
  <r>
    <n v="35"/>
    <s v="No"/>
    <s v="Travel_Rarely"/>
    <n v="802"/>
    <x v="1"/>
    <n v="10"/>
    <n v="3"/>
    <x v="1"/>
    <n v="1"/>
    <n v="1028"/>
    <n v="2"/>
    <x v="1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x v="11"/>
    <n v="2"/>
    <x v="1"/>
    <n v="2"/>
  </r>
  <r>
    <n v="42"/>
    <s v="No"/>
    <s v="Travel_Rarely"/>
    <n v="265"/>
    <x v="0"/>
    <n v="5"/>
    <n v="2"/>
    <x v="3"/>
    <n v="1"/>
    <n v="1029"/>
    <n v="4"/>
    <x v="1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x v="6"/>
    <n v="0"/>
    <x v="0"/>
    <n v="0"/>
  </r>
  <r>
    <n v="50"/>
    <s v="No"/>
    <s v="Travel_Rarely"/>
    <n v="804"/>
    <x v="1"/>
    <n v="9"/>
    <n v="3"/>
    <x v="0"/>
    <n v="1"/>
    <n v="1030"/>
    <n v="1"/>
    <x v="1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x v="6"/>
    <n v="0"/>
    <x v="0"/>
    <n v="0"/>
  </r>
  <r>
    <n v="59"/>
    <s v="No"/>
    <s v="Travel_Rarely"/>
    <n v="715"/>
    <x v="1"/>
    <n v="2"/>
    <n v="3"/>
    <x v="0"/>
    <n v="1"/>
    <n v="1032"/>
    <n v="3"/>
    <x v="0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x v="8"/>
    <n v="3"/>
    <x v="5"/>
    <n v="3"/>
  </r>
  <r>
    <n v="37"/>
    <s v="Yes"/>
    <s v="Travel_Rarely"/>
    <n v="1141"/>
    <x v="1"/>
    <n v="11"/>
    <n v="2"/>
    <x v="2"/>
    <n v="1"/>
    <n v="1033"/>
    <n v="1"/>
    <x v="0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x v="6"/>
    <n v="0"/>
    <x v="0"/>
    <n v="0"/>
  </r>
  <r>
    <n v="55"/>
    <s v="No"/>
    <s v="Travel_Frequently"/>
    <n v="135"/>
    <x v="1"/>
    <n v="18"/>
    <n v="4"/>
    <x v="2"/>
    <n v="1"/>
    <n v="1034"/>
    <n v="3"/>
    <x v="1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x v="3"/>
    <n v="7"/>
    <x v="7"/>
    <n v="7"/>
  </r>
  <r>
    <n v="41"/>
    <s v="No"/>
    <s v="Non-Travel"/>
    <n v="247"/>
    <x v="1"/>
    <n v="7"/>
    <n v="1"/>
    <x v="0"/>
    <n v="1"/>
    <n v="1035"/>
    <n v="2"/>
    <x v="0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x v="17"/>
    <n v="16"/>
    <x v="8"/>
    <n v="10"/>
  </r>
  <r>
    <n v="38"/>
    <s v="No"/>
    <s v="Travel_Rarely"/>
    <n v="1035"/>
    <x v="0"/>
    <n v="3"/>
    <n v="4"/>
    <x v="0"/>
    <n v="1"/>
    <n v="1036"/>
    <n v="2"/>
    <x v="1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x v="6"/>
    <n v="0"/>
    <x v="0"/>
    <n v="0"/>
  </r>
  <r>
    <n v="26"/>
    <s v="Yes"/>
    <s v="Non-Travel"/>
    <n v="265"/>
    <x v="0"/>
    <n v="29"/>
    <n v="2"/>
    <x v="2"/>
    <n v="1"/>
    <n v="1037"/>
    <n v="2"/>
    <x v="1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x v="4"/>
    <n v="2"/>
    <x v="3"/>
    <n v="2"/>
  </r>
  <r>
    <n v="52"/>
    <s v="Yes"/>
    <s v="Travel_Rarely"/>
    <n v="266"/>
    <x v="0"/>
    <n v="2"/>
    <n v="1"/>
    <x v="3"/>
    <n v="1"/>
    <n v="1038"/>
    <n v="1"/>
    <x v="0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x v="32"/>
    <n v="14"/>
    <x v="7"/>
    <n v="9"/>
  </r>
  <r>
    <n v="44"/>
    <s v="No"/>
    <s v="Travel_Rarely"/>
    <n v="1448"/>
    <x v="0"/>
    <n v="28"/>
    <n v="3"/>
    <x v="2"/>
    <n v="1"/>
    <n v="1039"/>
    <n v="4"/>
    <x v="0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x v="12"/>
    <n v="11"/>
    <x v="14"/>
    <n v="11"/>
  </r>
  <r>
    <n v="50"/>
    <s v="No"/>
    <s v="Non-Travel"/>
    <n v="145"/>
    <x v="0"/>
    <n v="1"/>
    <n v="3"/>
    <x v="0"/>
    <n v="1"/>
    <n v="1040"/>
    <n v="4"/>
    <x v="0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x v="29"/>
    <n v="7"/>
    <x v="0"/>
    <n v="13"/>
  </r>
  <r>
    <n v="36"/>
    <s v="Yes"/>
    <s v="Travel_Rarely"/>
    <n v="885"/>
    <x v="1"/>
    <n v="16"/>
    <n v="4"/>
    <x v="0"/>
    <n v="1"/>
    <n v="1042"/>
    <n v="3"/>
    <x v="0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x v="18"/>
    <n v="13"/>
    <x v="9"/>
    <n v="14"/>
  </r>
  <r>
    <n v="39"/>
    <s v="No"/>
    <s v="Travel_Frequently"/>
    <n v="945"/>
    <x v="1"/>
    <n v="22"/>
    <n v="3"/>
    <x v="2"/>
    <n v="1"/>
    <n v="1043"/>
    <n v="4"/>
    <x v="0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x v="17"/>
    <n v="6"/>
    <x v="3"/>
    <n v="8"/>
  </r>
  <r>
    <n v="33"/>
    <s v="No"/>
    <s v="Non-Travel"/>
    <n v="1038"/>
    <x v="0"/>
    <n v="8"/>
    <n v="1"/>
    <x v="0"/>
    <n v="1"/>
    <n v="1044"/>
    <n v="2"/>
    <x v="0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x v="4"/>
    <n v="2"/>
    <x v="3"/>
    <n v="2"/>
  </r>
  <r>
    <n v="45"/>
    <s v="No"/>
    <s v="Travel_Rarely"/>
    <n v="1234"/>
    <x v="0"/>
    <n v="11"/>
    <n v="2"/>
    <x v="0"/>
    <n v="1"/>
    <n v="1045"/>
    <n v="4"/>
    <x v="0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x v="7"/>
    <n v="3"/>
    <x v="1"/>
    <n v="1"/>
  </r>
  <r>
    <n v="32"/>
    <s v="No"/>
    <s v="Non-Travel"/>
    <n v="1109"/>
    <x v="1"/>
    <n v="29"/>
    <n v="4"/>
    <x v="2"/>
    <n v="1"/>
    <n v="1046"/>
    <n v="4"/>
    <x v="0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x v="3"/>
    <n v="7"/>
    <x v="4"/>
    <n v="7"/>
  </r>
  <r>
    <n v="34"/>
    <s v="No"/>
    <s v="Travel_Rarely"/>
    <n v="216"/>
    <x v="0"/>
    <n v="1"/>
    <n v="4"/>
    <x v="3"/>
    <n v="1"/>
    <n v="1047"/>
    <n v="2"/>
    <x v="1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x v="15"/>
    <n v="1"/>
    <x v="0"/>
    <n v="9"/>
  </r>
  <r>
    <n v="59"/>
    <s v="No"/>
    <s v="Travel_Rarely"/>
    <n v="1089"/>
    <x v="0"/>
    <n v="1"/>
    <n v="2"/>
    <x v="4"/>
    <n v="1"/>
    <n v="1048"/>
    <n v="2"/>
    <x v="1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x v="0"/>
    <n v="4"/>
    <x v="0"/>
    <n v="4"/>
  </r>
  <r>
    <n v="45"/>
    <s v="No"/>
    <s v="Travel_Rarely"/>
    <n v="788"/>
    <x v="2"/>
    <n v="24"/>
    <n v="4"/>
    <x v="2"/>
    <n v="1"/>
    <n v="1049"/>
    <n v="2"/>
    <x v="1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x v="0"/>
    <n v="3"/>
    <x v="0"/>
    <n v="4"/>
  </r>
  <r>
    <n v="53"/>
    <s v="No"/>
    <s v="Travel_Frequently"/>
    <n v="124"/>
    <x v="0"/>
    <n v="2"/>
    <n v="3"/>
    <x v="3"/>
    <n v="1"/>
    <n v="1050"/>
    <n v="3"/>
    <x v="0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x v="15"/>
    <n v="7"/>
    <x v="7"/>
    <n v="12"/>
  </r>
  <r>
    <n v="36"/>
    <s v="Yes"/>
    <s v="Travel_Rarely"/>
    <n v="660"/>
    <x v="1"/>
    <n v="15"/>
    <n v="3"/>
    <x v="1"/>
    <n v="1"/>
    <n v="1052"/>
    <n v="1"/>
    <x v="1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x v="6"/>
    <n v="0"/>
    <x v="0"/>
    <n v="0"/>
  </r>
  <r>
    <n v="26"/>
    <s v="Yes"/>
    <s v="Travel_Frequently"/>
    <n v="342"/>
    <x v="1"/>
    <n v="2"/>
    <n v="3"/>
    <x v="0"/>
    <n v="1"/>
    <n v="1053"/>
    <n v="1"/>
    <x v="1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x v="11"/>
    <n v="2"/>
    <x v="1"/>
    <n v="2"/>
  </r>
  <r>
    <n v="34"/>
    <s v="No"/>
    <s v="Travel_Rarely"/>
    <n v="1333"/>
    <x v="0"/>
    <n v="10"/>
    <n v="4"/>
    <x v="0"/>
    <n v="1"/>
    <n v="1055"/>
    <n v="3"/>
    <x v="0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x v="6"/>
    <n v="1"/>
    <x v="0"/>
    <n v="0"/>
  </r>
  <r>
    <n v="28"/>
    <s v="No"/>
    <s v="Travel_Rarely"/>
    <n v="1144"/>
    <x v="0"/>
    <n v="10"/>
    <n v="1"/>
    <x v="2"/>
    <n v="1"/>
    <n v="1056"/>
    <n v="4"/>
    <x v="1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x v="6"/>
    <n v="0"/>
    <x v="0"/>
    <n v="0"/>
  </r>
  <r>
    <n v="38"/>
    <s v="No"/>
    <s v="Travel_Frequently"/>
    <n v="1186"/>
    <x v="1"/>
    <n v="3"/>
    <n v="4"/>
    <x v="1"/>
    <n v="1"/>
    <n v="1060"/>
    <n v="3"/>
    <x v="1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x v="4"/>
    <n v="2"/>
    <x v="3"/>
    <n v="2"/>
  </r>
  <r>
    <n v="50"/>
    <s v="No"/>
    <s v="Travel_Rarely"/>
    <n v="1464"/>
    <x v="1"/>
    <n v="2"/>
    <n v="4"/>
    <x v="2"/>
    <n v="1"/>
    <n v="1061"/>
    <n v="2"/>
    <x v="1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x v="3"/>
    <n v="1"/>
    <x v="4"/>
    <n v="7"/>
  </r>
  <r>
    <n v="37"/>
    <s v="No"/>
    <s v="Travel_Rarely"/>
    <n v="124"/>
    <x v="1"/>
    <n v="3"/>
    <n v="3"/>
    <x v="1"/>
    <n v="1"/>
    <n v="1062"/>
    <n v="4"/>
    <x v="0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x v="9"/>
    <n v="3"/>
    <x v="0"/>
    <n v="1"/>
  </r>
  <r>
    <n v="40"/>
    <s v="No"/>
    <s v="Travel_Rarely"/>
    <n v="300"/>
    <x v="0"/>
    <n v="26"/>
    <n v="3"/>
    <x v="3"/>
    <n v="1"/>
    <n v="1066"/>
    <n v="3"/>
    <x v="1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x v="5"/>
    <n v="7"/>
    <x v="4"/>
    <n v="5"/>
  </r>
  <r>
    <n v="26"/>
    <s v="No"/>
    <s v="Travel_Frequently"/>
    <n v="921"/>
    <x v="1"/>
    <n v="1"/>
    <n v="1"/>
    <x v="2"/>
    <n v="1"/>
    <n v="1068"/>
    <n v="1"/>
    <x v="0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x v="8"/>
    <n v="3"/>
    <x v="1"/>
    <n v="3"/>
  </r>
  <r>
    <n v="46"/>
    <s v="No"/>
    <s v="Travel_Rarely"/>
    <n v="430"/>
    <x v="1"/>
    <n v="1"/>
    <n v="4"/>
    <x v="2"/>
    <n v="1"/>
    <n v="1069"/>
    <n v="4"/>
    <x v="1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x v="4"/>
    <n v="2"/>
    <x v="3"/>
    <n v="2"/>
  </r>
  <r>
    <n v="54"/>
    <s v="No"/>
    <s v="Travel_Rarely"/>
    <n v="1082"/>
    <x v="0"/>
    <n v="2"/>
    <n v="4"/>
    <x v="0"/>
    <n v="1"/>
    <n v="1070"/>
    <n v="3"/>
    <x v="0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x v="7"/>
    <n v="4"/>
    <x v="4"/>
    <n v="0"/>
  </r>
  <r>
    <n v="56"/>
    <s v="No"/>
    <s v="Travel_Frequently"/>
    <n v="1240"/>
    <x v="1"/>
    <n v="9"/>
    <n v="3"/>
    <x v="2"/>
    <n v="1"/>
    <n v="1071"/>
    <n v="1"/>
    <x v="0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x v="8"/>
    <n v="4"/>
    <x v="0"/>
    <n v="3"/>
  </r>
  <r>
    <n v="36"/>
    <s v="No"/>
    <s v="Travel_Rarely"/>
    <n v="796"/>
    <x v="1"/>
    <n v="12"/>
    <n v="5"/>
    <x v="2"/>
    <n v="1"/>
    <n v="1073"/>
    <n v="4"/>
    <x v="0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x v="13"/>
    <n v="8"/>
    <x v="4"/>
    <n v="8"/>
  </r>
  <r>
    <n v="55"/>
    <s v="No"/>
    <s v="Non-Travel"/>
    <n v="444"/>
    <x v="1"/>
    <n v="2"/>
    <n v="1"/>
    <x v="2"/>
    <n v="1"/>
    <n v="1074"/>
    <n v="3"/>
    <x v="1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x v="7"/>
    <n v="7"/>
    <x v="7"/>
    <n v="2"/>
  </r>
  <r>
    <n v="43"/>
    <s v="No"/>
    <s v="Travel_Rarely"/>
    <n v="415"/>
    <x v="0"/>
    <n v="25"/>
    <n v="3"/>
    <x v="2"/>
    <n v="1"/>
    <n v="1076"/>
    <n v="3"/>
    <x v="1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x v="6"/>
    <n v="0"/>
    <x v="0"/>
    <n v="0"/>
  </r>
  <r>
    <n v="20"/>
    <s v="Yes"/>
    <s v="Travel_Frequently"/>
    <n v="769"/>
    <x v="0"/>
    <n v="9"/>
    <n v="3"/>
    <x v="3"/>
    <n v="1"/>
    <n v="1077"/>
    <n v="4"/>
    <x v="0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x v="4"/>
    <n v="2"/>
    <x v="0"/>
    <n v="2"/>
  </r>
  <r>
    <n v="21"/>
    <s v="Yes"/>
    <s v="Travel_Rarely"/>
    <n v="1334"/>
    <x v="1"/>
    <n v="10"/>
    <n v="3"/>
    <x v="0"/>
    <n v="1"/>
    <n v="1079"/>
    <n v="3"/>
    <x v="0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x v="6"/>
    <n v="0"/>
    <x v="1"/>
    <n v="0"/>
  </r>
  <r>
    <n v="46"/>
    <s v="No"/>
    <s v="Travel_Rarely"/>
    <n v="1003"/>
    <x v="1"/>
    <n v="8"/>
    <n v="4"/>
    <x v="0"/>
    <n v="1"/>
    <n v="1080"/>
    <n v="4"/>
    <x v="0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x v="22"/>
    <n v="13"/>
    <x v="1"/>
    <n v="7"/>
  </r>
  <r>
    <n v="51"/>
    <s v="Yes"/>
    <s v="Travel_Rarely"/>
    <n v="1323"/>
    <x v="1"/>
    <n v="4"/>
    <n v="4"/>
    <x v="0"/>
    <n v="1"/>
    <n v="1081"/>
    <n v="1"/>
    <x v="1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x v="1"/>
    <n v="0"/>
    <x v="3"/>
    <n v="7"/>
  </r>
  <r>
    <n v="28"/>
    <s v="Yes"/>
    <s v="Non-Travel"/>
    <n v="1366"/>
    <x v="1"/>
    <n v="24"/>
    <n v="2"/>
    <x v="4"/>
    <n v="1"/>
    <n v="1082"/>
    <n v="2"/>
    <x v="1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x v="1"/>
    <n v="7"/>
    <x v="1"/>
    <n v="9"/>
  </r>
  <r>
    <n v="26"/>
    <s v="No"/>
    <s v="Travel_Rarely"/>
    <n v="192"/>
    <x v="1"/>
    <n v="1"/>
    <n v="2"/>
    <x v="2"/>
    <n v="1"/>
    <n v="1083"/>
    <n v="1"/>
    <x v="1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x v="8"/>
    <n v="3"/>
    <x v="1"/>
    <n v="3"/>
  </r>
  <r>
    <n v="30"/>
    <s v="No"/>
    <s v="Travel_Rarely"/>
    <n v="1176"/>
    <x v="1"/>
    <n v="20"/>
    <n v="3"/>
    <x v="1"/>
    <n v="1"/>
    <n v="1084"/>
    <n v="3"/>
    <x v="1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x v="0"/>
    <n v="2"/>
    <x v="0"/>
    <n v="2"/>
  </r>
  <r>
    <n v="41"/>
    <s v="No"/>
    <s v="Travel_Rarely"/>
    <n v="509"/>
    <x v="1"/>
    <n v="7"/>
    <n v="2"/>
    <x v="4"/>
    <n v="1"/>
    <n v="1085"/>
    <n v="2"/>
    <x v="0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x v="1"/>
    <n v="6"/>
    <x v="0"/>
    <n v="8"/>
  </r>
  <r>
    <n v="38"/>
    <s v="No"/>
    <s v="Travel_Rarely"/>
    <n v="330"/>
    <x v="1"/>
    <n v="17"/>
    <n v="1"/>
    <x v="0"/>
    <n v="1"/>
    <n v="1088"/>
    <n v="3"/>
    <x v="0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x v="27"/>
    <n v="9"/>
    <x v="1"/>
    <n v="9"/>
  </r>
  <r>
    <n v="40"/>
    <s v="No"/>
    <s v="Travel_Rarely"/>
    <n v="1492"/>
    <x v="1"/>
    <n v="20"/>
    <n v="4"/>
    <x v="4"/>
    <n v="1"/>
    <n v="1092"/>
    <n v="1"/>
    <x v="1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x v="19"/>
    <n v="10"/>
    <x v="14"/>
    <n v="1"/>
  </r>
  <r>
    <n v="27"/>
    <s v="No"/>
    <s v="Non-Travel"/>
    <n v="1277"/>
    <x v="1"/>
    <n v="8"/>
    <n v="5"/>
    <x v="0"/>
    <n v="1"/>
    <n v="1094"/>
    <n v="1"/>
    <x v="1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x v="11"/>
    <n v="2"/>
    <x v="1"/>
    <n v="2"/>
  </r>
  <r>
    <n v="55"/>
    <s v="No"/>
    <s v="Travel_Frequently"/>
    <n v="1091"/>
    <x v="1"/>
    <n v="2"/>
    <n v="1"/>
    <x v="0"/>
    <n v="1"/>
    <n v="1096"/>
    <n v="4"/>
    <x v="1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x v="11"/>
    <n v="2"/>
    <x v="1"/>
    <n v="2"/>
  </r>
  <r>
    <n v="28"/>
    <s v="No"/>
    <s v="Travel_Rarely"/>
    <n v="857"/>
    <x v="1"/>
    <n v="10"/>
    <n v="3"/>
    <x v="1"/>
    <n v="1"/>
    <n v="1097"/>
    <n v="3"/>
    <x v="0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x v="3"/>
    <n v="7"/>
    <x v="1"/>
    <n v="7"/>
  </r>
  <r>
    <n v="44"/>
    <s v="Yes"/>
    <s v="Travel_Rarely"/>
    <n v="1376"/>
    <x v="2"/>
    <n v="1"/>
    <n v="2"/>
    <x v="2"/>
    <n v="1"/>
    <n v="1098"/>
    <n v="2"/>
    <x v="1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x v="23"/>
    <n v="6"/>
    <x v="2"/>
    <n v="6"/>
  </r>
  <r>
    <n v="33"/>
    <s v="No"/>
    <s v="Travel_Rarely"/>
    <n v="654"/>
    <x v="1"/>
    <n v="5"/>
    <n v="3"/>
    <x v="0"/>
    <n v="1"/>
    <n v="1099"/>
    <n v="4"/>
    <x v="1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x v="11"/>
    <n v="2"/>
    <x v="1"/>
    <n v="2"/>
  </r>
  <r>
    <n v="35"/>
    <s v="Yes"/>
    <s v="Travel_Rarely"/>
    <n v="1204"/>
    <x v="0"/>
    <n v="4"/>
    <n v="3"/>
    <x v="4"/>
    <n v="1"/>
    <n v="1100"/>
    <n v="4"/>
    <x v="1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x v="3"/>
    <n v="7"/>
    <x v="5"/>
    <n v="7"/>
  </r>
  <r>
    <n v="33"/>
    <s v="Yes"/>
    <s v="Travel_Frequently"/>
    <n v="827"/>
    <x v="1"/>
    <n v="29"/>
    <n v="4"/>
    <x v="2"/>
    <n v="1"/>
    <n v="1101"/>
    <n v="1"/>
    <x v="0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x v="20"/>
    <n v="7"/>
    <x v="2"/>
    <n v="8"/>
  </r>
  <r>
    <n v="28"/>
    <s v="No"/>
    <s v="Travel_Rarely"/>
    <n v="895"/>
    <x v="1"/>
    <n v="15"/>
    <n v="2"/>
    <x v="0"/>
    <n v="1"/>
    <n v="1102"/>
    <n v="1"/>
    <x v="1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x v="9"/>
    <n v="2"/>
    <x v="3"/>
    <n v="2"/>
  </r>
  <r>
    <n v="34"/>
    <s v="No"/>
    <s v="Travel_Frequently"/>
    <n v="618"/>
    <x v="1"/>
    <n v="3"/>
    <n v="1"/>
    <x v="0"/>
    <n v="1"/>
    <n v="1103"/>
    <n v="1"/>
    <x v="1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x v="0"/>
    <n v="2"/>
    <x v="0"/>
    <n v="4"/>
  </r>
  <r>
    <n v="37"/>
    <s v="No"/>
    <s v="Travel_Rarely"/>
    <n v="309"/>
    <x v="0"/>
    <n v="10"/>
    <n v="4"/>
    <x v="0"/>
    <n v="1"/>
    <n v="1105"/>
    <n v="4"/>
    <x v="0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x v="6"/>
    <n v="0"/>
    <x v="0"/>
    <n v="0"/>
  </r>
  <r>
    <n v="25"/>
    <s v="Yes"/>
    <s v="Travel_Rarely"/>
    <n v="1219"/>
    <x v="1"/>
    <n v="4"/>
    <n v="1"/>
    <x v="4"/>
    <n v="1"/>
    <n v="1106"/>
    <n v="4"/>
    <x v="1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x v="5"/>
    <n v="7"/>
    <x v="8"/>
    <n v="6"/>
  </r>
  <r>
    <n v="26"/>
    <s v="Yes"/>
    <s v="Travel_Rarely"/>
    <n v="1330"/>
    <x v="1"/>
    <n v="21"/>
    <n v="3"/>
    <x v="2"/>
    <n v="1"/>
    <n v="1107"/>
    <n v="1"/>
    <x v="1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x v="6"/>
    <n v="1"/>
    <x v="0"/>
    <n v="0"/>
  </r>
  <r>
    <n v="33"/>
    <s v="Yes"/>
    <s v="Travel_Rarely"/>
    <n v="1017"/>
    <x v="1"/>
    <n v="25"/>
    <n v="3"/>
    <x v="2"/>
    <n v="1"/>
    <n v="1108"/>
    <n v="1"/>
    <x v="1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x v="4"/>
    <n v="2"/>
    <x v="3"/>
    <n v="2"/>
  </r>
  <r>
    <n v="42"/>
    <s v="No"/>
    <s v="Travel_Rarely"/>
    <n v="469"/>
    <x v="1"/>
    <n v="2"/>
    <n v="2"/>
    <x v="2"/>
    <n v="1"/>
    <n v="1109"/>
    <n v="4"/>
    <x v="1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x v="14"/>
    <n v="6"/>
    <x v="11"/>
    <n v="7"/>
  </r>
  <r>
    <n v="28"/>
    <s v="Yes"/>
    <s v="Travel_Frequently"/>
    <n v="1009"/>
    <x v="1"/>
    <n v="1"/>
    <n v="3"/>
    <x v="2"/>
    <n v="1"/>
    <n v="1111"/>
    <n v="1"/>
    <x v="1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x v="6"/>
    <n v="0"/>
    <x v="0"/>
    <n v="0"/>
  </r>
  <r>
    <n v="50"/>
    <s v="Yes"/>
    <s v="Travel_Frequently"/>
    <n v="959"/>
    <x v="0"/>
    <n v="1"/>
    <n v="4"/>
    <x v="1"/>
    <n v="1"/>
    <n v="1113"/>
    <n v="4"/>
    <x v="1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x v="2"/>
    <n v="0"/>
    <x v="0"/>
    <n v="0"/>
  </r>
  <r>
    <n v="33"/>
    <s v="No"/>
    <s v="Travel_Frequently"/>
    <n v="970"/>
    <x v="0"/>
    <n v="7"/>
    <n v="3"/>
    <x v="0"/>
    <n v="1"/>
    <n v="1114"/>
    <n v="4"/>
    <x v="0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x v="11"/>
    <n v="2"/>
    <x v="0"/>
    <n v="2"/>
  </r>
  <r>
    <n v="34"/>
    <s v="No"/>
    <s v="Non-Travel"/>
    <n v="697"/>
    <x v="1"/>
    <n v="3"/>
    <n v="4"/>
    <x v="0"/>
    <n v="1"/>
    <n v="1115"/>
    <n v="3"/>
    <x v="1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x v="2"/>
    <n v="0"/>
    <x v="0"/>
    <n v="0"/>
  </r>
  <r>
    <n v="48"/>
    <s v="No"/>
    <s v="Non-Travel"/>
    <n v="1262"/>
    <x v="1"/>
    <n v="1"/>
    <n v="4"/>
    <x v="2"/>
    <n v="1"/>
    <n v="1116"/>
    <n v="1"/>
    <x v="1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x v="8"/>
    <n v="4"/>
    <x v="3"/>
    <n v="1"/>
  </r>
  <r>
    <n v="45"/>
    <s v="No"/>
    <s v="Non-Travel"/>
    <n v="1050"/>
    <x v="0"/>
    <n v="9"/>
    <n v="4"/>
    <x v="0"/>
    <n v="1"/>
    <n v="1117"/>
    <n v="2"/>
    <x v="0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x v="15"/>
    <n v="10"/>
    <x v="5"/>
    <n v="12"/>
  </r>
  <r>
    <n v="52"/>
    <s v="No"/>
    <s v="Travel_Rarely"/>
    <n v="994"/>
    <x v="1"/>
    <n v="7"/>
    <n v="4"/>
    <x v="0"/>
    <n v="1"/>
    <n v="1118"/>
    <n v="2"/>
    <x v="1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x v="3"/>
    <n v="6"/>
    <x v="5"/>
    <n v="0"/>
  </r>
  <r>
    <n v="38"/>
    <s v="No"/>
    <s v="Travel_Rarely"/>
    <n v="770"/>
    <x v="0"/>
    <n v="10"/>
    <n v="4"/>
    <x v="3"/>
    <n v="1"/>
    <n v="1119"/>
    <n v="3"/>
    <x v="1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x v="3"/>
    <n v="7"/>
    <x v="3"/>
    <n v="7"/>
  </r>
  <r>
    <n v="29"/>
    <s v="No"/>
    <s v="Travel_Rarely"/>
    <n v="1107"/>
    <x v="1"/>
    <n v="28"/>
    <n v="4"/>
    <x v="0"/>
    <n v="1"/>
    <n v="1120"/>
    <n v="3"/>
    <x v="0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x v="5"/>
    <n v="5"/>
    <x v="1"/>
    <n v="7"/>
  </r>
  <r>
    <n v="28"/>
    <s v="No"/>
    <s v="Travel_Rarely"/>
    <n v="950"/>
    <x v="1"/>
    <n v="3"/>
    <n v="3"/>
    <x v="2"/>
    <n v="1"/>
    <n v="1121"/>
    <n v="4"/>
    <x v="0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x v="7"/>
    <n v="7"/>
    <x v="1"/>
    <n v="7"/>
  </r>
  <r>
    <n v="46"/>
    <s v="No"/>
    <s v="Travel_Rarely"/>
    <n v="406"/>
    <x v="0"/>
    <n v="3"/>
    <n v="1"/>
    <x v="3"/>
    <n v="1"/>
    <n v="1124"/>
    <n v="1"/>
    <x v="1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x v="12"/>
    <n v="9"/>
    <x v="5"/>
    <n v="9"/>
  </r>
  <r>
    <n v="38"/>
    <s v="No"/>
    <s v="Travel_Rarely"/>
    <n v="130"/>
    <x v="0"/>
    <n v="2"/>
    <n v="2"/>
    <x v="3"/>
    <n v="1"/>
    <n v="1125"/>
    <n v="4"/>
    <x v="1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x v="6"/>
    <n v="0"/>
    <x v="0"/>
    <n v="0"/>
  </r>
  <r>
    <n v="43"/>
    <s v="No"/>
    <s v="Travel_Frequently"/>
    <n v="1082"/>
    <x v="1"/>
    <n v="27"/>
    <n v="3"/>
    <x v="0"/>
    <n v="1"/>
    <n v="1126"/>
    <n v="3"/>
    <x v="0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x v="3"/>
    <n v="7"/>
    <x v="0"/>
    <n v="1"/>
  </r>
  <r>
    <n v="39"/>
    <s v="Yes"/>
    <s v="Travel_Frequently"/>
    <n v="203"/>
    <x v="1"/>
    <n v="2"/>
    <n v="3"/>
    <x v="0"/>
    <n v="1"/>
    <n v="1127"/>
    <n v="1"/>
    <x v="1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x v="29"/>
    <n v="7"/>
    <x v="14"/>
    <n v="5"/>
  </r>
  <r>
    <n v="40"/>
    <s v="No"/>
    <s v="Travel_Rarely"/>
    <n v="1308"/>
    <x v="1"/>
    <n v="14"/>
    <n v="3"/>
    <x v="2"/>
    <n v="1"/>
    <n v="1128"/>
    <n v="3"/>
    <x v="1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x v="23"/>
    <n v="7"/>
    <x v="5"/>
    <n v="9"/>
  </r>
  <r>
    <n v="21"/>
    <s v="No"/>
    <s v="Travel_Rarely"/>
    <n v="984"/>
    <x v="1"/>
    <n v="1"/>
    <n v="1"/>
    <x v="4"/>
    <n v="1"/>
    <n v="1131"/>
    <n v="4"/>
    <x v="0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x v="4"/>
    <n v="2"/>
    <x v="3"/>
    <n v="2"/>
  </r>
  <r>
    <n v="39"/>
    <s v="No"/>
    <s v="Non-Travel"/>
    <n v="439"/>
    <x v="1"/>
    <n v="9"/>
    <n v="3"/>
    <x v="0"/>
    <n v="1"/>
    <n v="1132"/>
    <n v="3"/>
    <x v="1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x v="8"/>
    <n v="4"/>
    <x v="0"/>
    <n v="3"/>
  </r>
  <r>
    <n v="36"/>
    <s v="No"/>
    <s v="Non-Travel"/>
    <n v="217"/>
    <x v="1"/>
    <n v="18"/>
    <n v="4"/>
    <x v="0"/>
    <n v="1"/>
    <n v="1133"/>
    <n v="1"/>
    <x v="1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x v="19"/>
    <n v="9"/>
    <x v="0"/>
    <n v="9"/>
  </r>
  <r>
    <n v="31"/>
    <s v="No"/>
    <s v="Travel_Frequently"/>
    <n v="793"/>
    <x v="0"/>
    <n v="20"/>
    <n v="3"/>
    <x v="0"/>
    <n v="1"/>
    <n v="1135"/>
    <n v="3"/>
    <x v="1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x v="4"/>
    <n v="2"/>
    <x v="3"/>
    <n v="2"/>
  </r>
  <r>
    <n v="28"/>
    <s v="No"/>
    <s v="Travel_Rarely"/>
    <n v="1451"/>
    <x v="1"/>
    <n v="2"/>
    <n v="1"/>
    <x v="0"/>
    <n v="1"/>
    <n v="1136"/>
    <n v="1"/>
    <x v="1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x v="8"/>
    <n v="3"/>
    <x v="0"/>
    <n v="4"/>
  </r>
  <r>
    <n v="35"/>
    <s v="No"/>
    <s v="Travel_Frequently"/>
    <n v="1182"/>
    <x v="0"/>
    <n v="11"/>
    <n v="2"/>
    <x v="3"/>
    <n v="1"/>
    <n v="1137"/>
    <n v="4"/>
    <x v="1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x v="8"/>
    <n v="2"/>
    <x v="0"/>
    <n v="2"/>
  </r>
  <r>
    <n v="49"/>
    <s v="No"/>
    <s v="Travel_Rarely"/>
    <n v="174"/>
    <x v="0"/>
    <n v="8"/>
    <n v="4"/>
    <x v="4"/>
    <n v="1"/>
    <n v="1138"/>
    <n v="4"/>
    <x v="1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x v="7"/>
    <n v="8"/>
    <x v="3"/>
    <n v="3"/>
  </r>
  <r>
    <n v="34"/>
    <s v="No"/>
    <s v="Travel_Frequently"/>
    <n v="1003"/>
    <x v="1"/>
    <n v="2"/>
    <n v="2"/>
    <x v="0"/>
    <n v="1"/>
    <n v="1140"/>
    <n v="4"/>
    <x v="1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x v="11"/>
    <n v="2"/>
    <x v="0"/>
    <n v="2"/>
  </r>
  <r>
    <n v="29"/>
    <s v="No"/>
    <s v="Travel_Frequently"/>
    <n v="490"/>
    <x v="1"/>
    <n v="10"/>
    <n v="3"/>
    <x v="0"/>
    <n v="1"/>
    <n v="1143"/>
    <n v="4"/>
    <x v="0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x v="5"/>
    <n v="5"/>
    <x v="1"/>
    <n v="1"/>
  </r>
  <r>
    <n v="42"/>
    <s v="No"/>
    <s v="Travel_Rarely"/>
    <n v="188"/>
    <x v="1"/>
    <n v="29"/>
    <n v="3"/>
    <x v="2"/>
    <n v="1"/>
    <n v="1148"/>
    <n v="2"/>
    <x v="1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x v="6"/>
    <n v="0"/>
    <x v="0"/>
    <n v="0"/>
  </r>
  <r>
    <n v="29"/>
    <s v="No"/>
    <s v="Travel_Rarely"/>
    <n v="718"/>
    <x v="1"/>
    <n v="8"/>
    <n v="1"/>
    <x v="2"/>
    <n v="1"/>
    <n v="1150"/>
    <n v="2"/>
    <x v="1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x v="1"/>
    <n v="7"/>
    <x v="1"/>
    <n v="2"/>
  </r>
  <r>
    <n v="38"/>
    <s v="No"/>
    <s v="Travel_Rarely"/>
    <n v="433"/>
    <x v="2"/>
    <n v="1"/>
    <n v="3"/>
    <x v="5"/>
    <n v="1"/>
    <n v="1152"/>
    <n v="3"/>
    <x v="1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x v="5"/>
    <n v="6"/>
    <x v="8"/>
    <n v="0"/>
  </r>
  <r>
    <n v="28"/>
    <s v="No"/>
    <s v="Travel_Frequently"/>
    <n v="773"/>
    <x v="1"/>
    <n v="6"/>
    <n v="3"/>
    <x v="0"/>
    <n v="1"/>
    <n v="1154"/>
    <n v="3"/>
    <x v="1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x v="11"/>
    <n v="1"/>
    <x v="0"/>
    <n v="2"/>
  </r>
  <r>
    <n v="18"/>
    <s v="Yes"/>
    <s v="Non-Travel"/>
    <n v="247"/>
    <x v="1"/>
    <n v="8"/>
    <n v="1"/>
    <x v="2"/>
    <n v="1"/>
    <n v="1156"/>
    <n v="3"/>
    <x v="1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x v="2"/>
    <n v="0"/>
    <x v="0"/>
    <n v="0"/>
  </r>
  <r>
    <n v="33"/>
    <s v="Yes"/>
    <s v="Travel_Rarely"/>
    <n v="603"/>
    <x v="0"/>
    <n v="9"/>
    <n v="4"/>
    <x v="3"/>
    <n v="1"/>
    <n v="1157"/>
    <n v="1"/>
    <x v="0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x v="8"/>
    <n v="2"/>
    <x v="0"/>
    <n v="3"/>
  </r>
  <r>
    <n v="41"/>
    <s v="No"/>
    <s v="Travel_Rarely"/>
    <n v="167"/>
    <x v="1"/>
    <n v="12"/>
    <n v="4"/>
    <x v="0"/>
    <n v="1"/>
    <n v="1158"/>
    <n v="2"/>
    <x v="1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x v="6"/>
    <n v="0"/>
    <x v="0"/>
    <n v="0"/>
  </r>
  <r>
    <n v="31"/>
    <s v="Yes"/>
    <s v="Travel_Frequently"/>
    <n v="874"/>
    <x v="1"/>
    <n v="15"/>
    <n v="3"/>
    <x v="2"/>
    <n v="1"/>
    <n v="1160"/>
    <n v="3"/>
    <x v="1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x v="4"/>
    <n v="2"/>
    <x v="3"/>
    <n v="2"/>
  </r>
  <r>
    <n v="37"/>
    <s v="No"/>
    <s v="Travel_Rarely"/>
    <n v="367"/>
    <x v="1"/>
    <n v="25"/>
    <n v="2"/>
    <x v="2"/>
    <n v="1"/>
    <n v="1161"/>
    <n v="3"/>
    <x v="0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x v="0"/>
    <n v="2"/>
    <x v="1"/>
    <n v="3"/>
  </r>
  <r>
    <n v="27"/>
    <s v="No"/>
    <s v="Travel_Rarely"/>
    <n v="199"/>
    <x v="1"/>
    <n v="6"/>
    <n v="3"/>
    <x v="0"/>
    <n v="1"/>
    <n v="1162"/>
    <n v="4"/>
    <x v="1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x v="9"/>
    <n v="2"/>
    <x v="3"/>
    <n v="2"/>
  </r>
  <r>
    <n v="34"/>
    <s v="No"/>
    <s v="Travel_Rarely"/>
    <n v="1400"/>
    <x v="0"/>
    <n v="9"/>
    <n v="1"/>
    <x v="0"/>
    <n v="1"/>
    <n v="1163"/>
    <n v="2"/>
    <x v="0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x v="0"/>
    <n v="5"/>
    <x v="1"/>
    <n v="3"/>
  </r>
  <r>
    <n v="35"/>
    <s v="No"/>
    <s v="Travel_Rarely"/>
    <n v="528"/>
    <x v="2"/>
    <n v="8"/>
    <n v="4"/>
    <x v="4"/>
    <n v="1"/>
    <n v="1164"/>
    <n v="3"/>
    <x v="1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x v="8"/>
    <n v="4"/>
    <x v="1"/>
    <n v="4"/>
  </r>
  <r>
    <n v="29"/>
    <s v="Yes"/>
    <s v="Travel_Rarely"/>
    <n v="408"/>
    <x v="0"/>
    <n v="23"/>
    <n v="1"/>
    <x v="0"/>
    <n v="1"/>
    <n v="1165"/>
    <n v="4"/>
    <x v="0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x v="19"/>
    <n v="8"/>
    <x v="2"/>
    <n v="10"/>
  </r>
  <r>
    <n v="40"/>
    <s v="No"/>
    <s v="Travel_Frequently"/>
    <n v="593"/>
    <x v="1"/>
    <n v="9"/>
    <n v="4"/>
    <x v="2"/>
    <n v="1"/>
    <n v="1166"/>
    <n v="2"/>
    <x v="0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x v="29"/>
    <n v="7"/>
    <x v="3"/>
    <n v="13"/>
  </r>
  <r>
    <n v="42"/>
    <s v="Yes"/>
    <s v="Travel_Frequently"/>
    <n v="481"/>
    <x v="0"/>
    <n v="12"/>
    <n v="3"/>
    <x v="0"/>
    <n v="1"/>
    <n v="1167"/>
    <n v="3"/>
    <x v="1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x v="17"/>
    <n v="9"/>
    <x v="11"/>
    <n v="14"/>
  </r>
  <r>
    <n v="42"/>
    <s v="No"/>
    <s v="Travel_Rarely"/>
    <n v="647"/>
    <x v="0"/>
    <n v="4"/>
    <n v="4"/>
    <x v="3"/>
    <n v="1"/>
    <n v="1171"/>
    <n v="2"/>
    <x v="1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x v="0"/>
    <n v="4"/>
    <x v="1"/>
    <n v="5"/>
  </r>
  <r>
    <n v="35"/>
    <s v="No"/>
    <s v="Travel_Rarely"/>
    <n v="982"/>
    <x v="1"/>
    <n v="1"/>
    <n v="4"/>
    <x v="2"/>
    <n v="1"/>
    <n v="1172"/>
    <n v="4"/>
    <x v="1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x v="3"/>
    <n v="0"/>
    <x v="1"/>
    <n v="7"/>
  </r>
  <r>
    <n v="24"/>
    <s v="No"/>
    <s v="Travel_Rarely"/>
    <n v="477"/>
    <x v="1"/>
    <n v="24"/>
    <n v="3"/>
    <x v="2"/>
    <n v="1"/>
    <n v="1173"/>
    <n v="4"/>
    <x v="1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x v="9"/>
    <n v="3"/>
    <x v="1"/>
    <n v="2"/>
  </r>
  <r>
    <n v="28"/>
    <s v="Yes"/>
    <s v="Travel_Rarely"/>
    <n v="1485"/>
    <x v="1"/>
    <n v="12"/>
    <n v="1"/>
    <x v="0"/>
    <n v="1"/>
    <n v="1175"/>
    <n v="3"/>
    <x v="0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x v="6"/>
    <n v="1"/>
    <x v="0"/>
    <n v="0"/>
  </r>
  <r>
    <n v="26"/>
    <s v="No"/>
    <s v="Travel_Rarely"/>
    <n v="1384"/>
    <x v="1"/>
    <n v="3"/>
    <n v="4"/>
    <x v="2"/>
    <n v="1"/>
    <n v="1177"/>
    <n v="1"/>
    <x v="1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x v="3"/>
    <n v="7"/>
    <x v="0"/>
    <n v="7"/>
  </r>
  <r>
    <n v="30"/>
    <s v="No"/>
    <s v="Travel_Rarely"/>
    <n v="852"/>
    <x v="0"/>
    <n v="10"/>
    <n v="3"/>
    <x v="3"/>
    <n v="1"/>
    <n v="1179"/>
    <n v="3"/>
    <x v="1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x v="1"/>
    <n v="3"/>
    <x v="1"/>
    <n v="4"/>
  </r>
  <r>
    <n v="40"/>
    <s v="No"/>
    <s v="Travel_Frequently"/>
    <n v="902"/>
    <x v="1"/>
    <n v="26"/>
    <n v="2"/>
    <x v="2"/>
    <n v="1"/>
    <n v="1180"/>
    <n v="3"/>
    <x v="0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x v="6"/>
    <n v="1"/>
    <x v="0"/>
    <n v="0"/>
  </r>
  <r>
    <n v="35"/>
    <s v="No"/>
    <s v="Travel_Rarely"/>
    <n v="819"/>
    <x v="1"/>
    <n v="2"/>
    <n v="3"/>
    <x v="0"/>
    <n v="1"/>
    <n v="1182"/>
    <n v="3"/>
    <x v="1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x v="5"/>
    <n v="7"/>
    <x v="7"/>
    <n v="4"/>
  </r>
  <r>
    <n v="34"/>
    <s v="No"/>
    <s v="Travel_Frequently"/>
    <n v="669"/>
    <x v="1"/>
    <n v="1"/>
    <n v="3"/>
    <x v="2"/>
    <n v="1"/>
    <n v="1184"/>
    <n v="4"/>
    <x v="1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x v="20"/>
    <n v="9"/>
    <x v="5"/>
    <n v="9"/>
  </r>
  <r>
    <n v="35"/>
    <s v="No"/>
    <s v="Travel_Frequently"/>
    <n v="636"/>
    <x v="1"/>
    <n v="4"/>
    <n v="4"/>
    <x v="1"/>
    <n v="1"/>
    <n v="1185"/>
    <n v="4"/>
    <x v="1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x v="4"/>
    <n v="2"/>
    <x v="3"/>
    <n v="2"/>
  </r>
  <r>
    <n v="43"/>
    <s v="Yes"/>
    <s v="Travel_Rarely"/>
    <n v="1372"/>
    <x v="0"/>
    <n v="9"/>
    <n v="3"/>
    <x v="3"/>
    <n v="1"/>
    <n v="1188"/>
    <n v="1"/>
    <x v="0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x v="9"/>
    <n v="3"/>
    <x v="1"/>
    <n v="3"/>
  </r>
  <r>
    <n v="32"/>
    <s v="No"/>
    <s v="Non-Travel"/>
    <n v="862"/>
    <x v="0"/>
    <n v="2"/>
    <n v="1"/>
    <x v="0"/>
    <n v="1"/>
    <n v="1190"/>
    <n v="3"/>
    <x v="0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x v="6"/>
    <n v="0"/>
    <x v="0"/>
    <n v="0"/>
  </r>
  <r>
    <n v="56"/>
    <s v="No"/>
    <s v="Travel_Rarely"/>
    <n v="718"/>
    <x v="1"/>
    <n v="4"/>
    <n v="4"/>
    <x v="4"/>
    <n v="1"/>
    <n v="1191"/>
    <n v="4"/>
    <x v="0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x v="8"/>
    <n v="2"/>
    <x v="5"/>
    <n v="2"/>
  </r>
  <r>
    <n v="29"/>
    <s v="No"/>
    <s v="Travel_Rarely"/>
    <n v="1401"/>
    <x v="1"/>
    <n v="6"/>
    <n v="1"/>
    <x v="2"/>
    <n v="1"/>
    <n v="1192"/>
    <n v="2"/>
    <x v="0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x v="1"/>
    <n v="8"/>
    <x v="0"/>
    <n v="8"/>
  </r>
  <r>
    <n v="19"/>
    <s v="No"/>
    <s v="Travel_Rarely"/>
    <n v="645"/>
    <x v="1"/>
    <n v="9"/>
    <n v="2"/>
    <x v="0"/>
    <n v="1"/>
    <n v="1193"/>
    <n v="3"/>
    <x v="1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x v="6"/>
    <n v="1"/>
    <x v="0"/>
    <n v="0"/>
  </r>
  <r>
    <n v="45"/>
    <s v="No"/>
    <s v="Travel_Rarely"/>
    <n v="1457"/>
    <x v="1"/>
    <n v="7"/>
    <n v="3"/>
    <x v="2"/>
    <n v="1"/>
    <n v="1195"/>
    <n v="1"/>
    <x v="0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x v="11"/>
    <n v="2"/>
    <x v="0"/>
    <n v="2"/>
  </r>
  <r>
    <n v="37"/>
    <s v="No"/>
    <s v="Travel_Rarely"/>
    <n v="977"/>
    <x v="1"/>
    <n v="1"/>
    <n v="3"/>
    <x v="0"/>
    <n v="1"/>
    <n v="1196"/>
    <n v="4"/>
    <x v="0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x v="13"/>
    <n v="8"/>
    <x v="2"/>
    <n v="11"/>
  </r>
  <r>
    <n v="20"/>
    <s v="No"/>
    <s v="Travel_Rarely"/>
    <n v="805"/>
    <x v="1"/>
    <n v="3"/>
    <n v="3"/>
    <x v="0"/>
    <n v="1"/>
    <n v="1198"/>
    <n v="1"/>
    <x v="1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x v="4"/>
    <n v="2"/>
    <x v="1"/>
    <n v="2"/>
  </r>
  <r>
    <n v="44"/>
    <s v="Yes"/>
    <s v="Travel_Rarely"/>
    <n v="1097"/>
    <x v="1"/>
    <n v="10"/>
    <n v="4"/>
    <x v="0"/>
    <n v="1"/>
    <n v="1200"/>
    <n v="3"/>
    <x v="1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x v="0"/>
    <n v="4"/>
    <x v="0"/>
    <n v="2"/>
  </r>
  <r>
    <n v="53"/>
    <s v="No"/>
    <s v="Travel_Rarely"/>
    <n v="1223"/>
    <x v="1"/>
    <n v="7"/>
    <n v="2"/>
    <x v="2"/>
    <n v="1"/>
    <n v="1201"/>
    <n v="4"/>
    <x v="0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x v="5"/>
    <n v="7"/>
    <x v="5"/>
    <n v="7"/>
  </r>
  <r>
    <n v="29"/>
    <s v="No"/>
    <s v="Travel_Rarely"/>
    <n v="942"/>
    <x v="1"/>
    <n v="15"/>
    <n v="1"/>
    <x v="0"/>
    <n v="1"/>
    <n v="1202"/>
    <n v="2"/>
    <x v="0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x v="8"/>
    <n v="4"/>
    <x v="1"/>
    <n v="3"/>
  </r>
  <r>
    <n v="22"/>
    <s v="Yes"/>
    <s v="Travel_Frequently"/>
    <n v="1256"/>
    <x v="1"/>
    <n v="3"/>
    <n v="4"/>
    <x v="0"/>
    <n v="1"/>
    <n v="1203"/>
    <n v="3"/>
    <x v="1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x v="2"/>
    <n v="0"/>
    <x v="0"/>
    <n v="0"/>
  </r>
  <r>
    <n v="46"/>
    <s v="No"/>
    <s v="Travel_Rarely"/>
    <n v="1402"/>
    <x v="0"/>
    <n v="2"/>
    <n v="3"/>
    <x v="3"/>
    <n v="1"/>
    <n v="1204"/>
    <n v="3"/>
    <x v="0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x v="34"/>
    <n v="15"/>
    <x v="9"/>
    <n v="9"/>
  </r>
  <r>
    <n v="44"/>
    <s v="No"/>
    <s v="Non-Travel"/>
    <n v="111"/>
    <x v="1"/>
    <n v="17"/>
    <n v="3"/>
    <x v="0"/>
    <n v="1"/>
    <n v="1206"/>
    <n v="4"/>
    <x v="1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x v="2"/>
    <n v="0"/>
    <x v="0"/>
    <n v="0"/>
  </r>
  <r>
    <n v="33"/>
    <s v="No"/>
    <s v="Travel_Rarely"/>
    <n v="147"/>
    <x v="2"/>
    <n v="2"/>
    <n v="3"/>
    <x v="5"/>
    <n v="1"/>
    <n v="1207"/>
    <n v="2"/>
    <x v="1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x v="8"/>
    <n v="4"/>
    <x v="1"/>
    <n v="4"/>
  </r>
  <r>
    <n v="41"/>
    <s v="Yes"/>
    <s v="Non-Travel"/>
    <n v="906"/>
    <x v="1"/>
    <n v="5"/>
    <n v="2"/>
    <x v="0"/>
    <n v="1"/>
    <n v="1210"/>
    <n v="1"/>
    <x v="1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x v="6"/>
    <n v="0"/>
    <x v="0"/>
    <n v="0"/>
  </r>
  <r>
    <n v="30"/>
    <s v="No"/>
    <s v="Travel_Rarely"/>
    <n v="1329"/>
    <x v="0"/>
    <n v="29"/>
    <n v="4"/>
    <x v="0"/>
    <n v="1"/>
    <n v="1211"/>
    <n v="3"/>
    <x v="1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x v="9"/>
    <n v="3"/>
    <x v="0"/>
    <n v="3"/>
  </r>
  <r>
    <n v="40"/>
    <s v="No"/>
    <s v="Travel_Frequently"/>
    <n v="1184"/>
    <x v="0"/>
    <n v="2"/>
    <n v="4"/>
    <x v="2"/>
    <n v="1"/>
    <n v="1212"/>
    <n v="2"/>
    <x v="1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x v="2"/>
    <n v="0"/>
    <x v="0"/>
    <n v="0"/>
  </r>
  <r>
    <n v="50"/>
    <s v="No"/>
    <s v="Travel_Frequently"/>
    <n v="1421"/>
    <x v="1"/>
    <n v="2"/>
    <n v="3"/>
    <x v="2"/>
    <n v="1"/>
    <n v="1215"/>
    <n v="4"/>
    <x v="0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x v="4"/>
    <n v="2"/>
    <x v="3"/>
    <n v="2"/>
  </r>
  <r>
    <n v="28"/>
    <s v="No"/>
    <s v="Travel_Rarely"/>
    <n v="1179"/>
    <x v="1"/>
    <n v="19"/>
    <n v="4"/>
    <x v="2"/>
    <n v="1"/>
    <n v="1216"/>
    <n v="4"/>
    <x v="1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x v="0"/>
    <n v="5"/>
    <x v="2"/>
    <n v="3"/>
  </r>
  <r>
    <n v="46"/>
    <s v="No"/>
    <s v="Travel_Rarely"/>
    <n v="1450"/>
    <x v="1"/>
    <n v="15"/>
    <n v="2"/>
    <x v="0"/>
    <n v="1"/>
    <n v="1217"/>
    <n v="4"/>
    <x v="1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x v="9"/>
    <n v="2"/>
    <x v="0"/>
    <n v="3"/>
  </r>
  <r>
    <n v="35"/>
    <s v="No"/>
    <s v="Travel_Rarely"/>
    <n v="1361"/>
    <x v="0"/>
    <n v="17"/>
    <n v="4"/>
    <x v="0"/>
    <n v="1"/>
    <n v="1218"/>
    <n v="3"/>
    <x v="1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x v="5"/>
    <n v="7"/>
    <x v="1"/>
    <n v="7"/>
  </r>
  <r>
    <n v="24"/>
    <s v="Yes"/>
    <s v="Travel_Rarely"/>
    <n v="984"/>
    <x v="1"/>
    <n v="17"/>
    <n v="2"/>
    <x v="0"/>
    <n v="1"/>
    <n v="1219"/>
    <n v="4"/>
    <x v="0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x v="6"/>
    <n v="0"/>
    <x v="0"/>
    <n v="0"/>
  </r>
  <r>
    <n v="33"/>
    <s v="No"/>
    <s v="Travel_Frequently"/>
    <n v="1146"/>
    <x v="0"/>
    <n v="25"/>
    <n v="3"/>
    <x v="2"/>
    <n v="1"/>
    <n v="1220"/>
    <n v="2"/>
    <x v="0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x v="1"/>
    <n v="7"/>
    <x v="0"/>
    <n v="1"/>
  </r>
  <r>
    <n v="36"/>
    <s v="No"/>
    <s v="Travel_Rarely"/>
    <n v="917"/>
    <x v="1"/>
    <n v="6"/>
    <n v="4"/>
    <x v="0"/>
    <n v="1"/>
    <n v="1221"/>
    <n v="3"/>
    <x v="1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x v="5"/>
    <n v="7"/>
    <x v="1"/>
    <n v="7"/>
  </r>
  <r>
    <n v="30"/>
    <s v="No"/>
    <s v="Travel_Rarely"/>
    <n v="853"/>
    <x v="1"/>
    <n v="7"/>
    <n v="4"/>
    <x v="0"/>
    <n v="1"/>
    <n v="1224"/>
    <n v="3"/>
    <x v="1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x v="1"/>
    <n v="7"/>
    <x v="6"/>
    <n v="9"/>
  </r>
  <r>
    <n v="44"/>
    <s v="No"/>
    <s v="Travel_Rarely"/>
    <n v="200"/>
    <x v="1"/>
    <n v="29"/>
    <n v="4"/>
    <x v="1"/>
    <n v="1"/>
    <n v="1225"/>
    <n v="4"/>
    <x v="1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x v="23"/>
    <n v="11"/>
    <x v="11"/>
    <n v="17"/>
  </r>
  <r>
    <n v="20"/>
    <s v="No"/>
    <s v="Travel_Rarely"/>
    <n v="654"/>
    <x v="0"/>
    <n v="21"/>
    <n v="3"/>
    <x v="3"/>
    <n v="1"/>
    <n v="1226"/>
    <n v="3"/>
    <x v="1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x v="4"/>
    <n v="1"/>
    <x v="3"/>
    <n v="2"/>
  </r>
  <r>
    <n v="46"/>
    <s v="No"/>
    <s v="Travel_Rarely"/>
    <n v="150"/>
    <x v="1"/>
    <n v="2"/>
    <n v="4"/>
    <x v="4"/>
    <n v="1"/>
    <n v="1228"/>
    <n v="4"/>
    <x v="1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x v="0"/>
    <n v="3"/>
    <x v="1"/>
    <n v="4"/>
  </r>
  <r>
    <n v="42"/>
    <s v="No"/>
    <s v="Non-Travel"/>
    <n v="179"/>
    <x v="2"/>
    <n v="2"/>
    <n v="5"/>
    <x v="2"/>
    <n v="1"/>
    <n v="1231"/>
    <n v="4"/>
    <x v="1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x v="9"/>
    <n v="3"/>
    <x v="0"/>
    <n v="3"/>
  </r>
  <r>
    <n v="60"/>
    <s v="No"/>
    <s v="Travel_Rarely"/>
    <n v="696"/>
    <x v="0"/>
    <n v="7"/>
    <n v="4"/>
    <x v="3"/>
    <n v="1"/>
    <n v="1233"/>
    <n v="2"/>
    <x v="1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x v="19"/>
    <n v="7"/>
    <x v="1"/>
    <n v="9"/>
  </r>
  <r>
    <n v="32"/>
    <s v="No"/>
    <s v="Travel_Frequently"/>
    <n v="116"/>
    <x v="1"/>
    <n v="13"/>
    <n v="3"/>
    <x v="1"/>
    <n v="1"/>
    <n v="1234"/>
    <n v="3"/>
    <x v="0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x v="4"/>
    <n v="2"/>
    <x v="3"/>
    <n v="2"/>
  </r>
  <r>
    <n v="32"/>
    <s v="No"/>
    <s v="Travel_Frequently"/>
    <n v="1316"/>
    <x v="1"/>
    <n v="2"/>
    <n v="2"/>
    <x v="0"/>
    <n v="1"/>
    <n v="1235"/>
    <n v="4"/>
    <x v="0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x v="3"/>
    <n v="7"/>
    <x v="0"/>
    <n v="7"/>
  </r>
  <r>
    <n v="36"/>
    <s v="No"/>
    <s v="Travel_Rarely"/>
    <n v="363"/>
    <x v="1"/>
    <n v="1"/>
    <n v="3"/>
    <x v="4"/>
    <n v="1"/>
    <n v="1237"/>
    <n v="3"/>
    <x v="0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x v="5"/>
    <n v="7"/>
    <x v="4"/>
    <n v="7"/>
  </r>
  <r>
    <n v="33"/>
    <s v="No"/>
    <s v="Travel_Rarely"/>
    <n v="117"/>
    <x v="1"/>
    <n v="9"/>
    <n v="3"/>
    <x v="2"/>
    <n v="1"/>
    <n v="1238"/>
    <n v="1"/>
    <x v="1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x v="13"/>
    <n v="10"/>
    <x v="5"/>
    <n v="10"/>
  </r>
  <r>
    <n v="40"/>
    <s v="No"/>
    <s v="Travel_Rarely"/>
    <n v="107"/>
    <x v="0"/>
    <n v="10"/>
    <n v="3"/>
    <x v="4"/>
    <n v="1"/>
    <n v="1239"/>
    <n v="2"/>
    <x v="0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x v="8"/>
    <n v="1"/>
    <x v="1"/>
    <n v="3"/>
  </r>
  <r>
    <n v="25"/>
    <s v="No"/>
    <s v="Travel_Rarely"/>
    <n v="1356"/>
    <x v="0"/>
    <n v="10"/>
    <n v="4"/>
    <x v="0"/>
    <n v="1"/>
    <n v="1240"/>
    <n v="3"/>
    <x v="1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x v="9"/>
    <n v="3"/>
    <x v="1"/>
    <n v="1"/>
  </r>
  <r>
    <n v="30"/>
    <s v="No"/>
    <s v="Travel_Rarely"/>
    <n v="1465"/>
    <x v="1"/>
    <n v="1"/>
    <n v="3"/>
    <x v="2"/>
    <n v="1"/>
    <n v="1241"/>
    <n v="4"/>
    <x v="1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x v="19"/>
    <n v="9"/>
    <x v="8"/>
    <n v="7"/>
  </r>
  <r>
    <n v="42"/>
    <s v="No"/>
    <s v="Travel_Frequently"/>
    <n v="458"/>
    <x v="1"/>
    <n v="26"/>
    <n v="5"/>
    <x v="2"/>
    <n v="1"/>
    <n v="1242"/>
    <n v="1"/>
    <x v="0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x v="6"/>
    <n v="0"/>
    <x v="0"/>
    <n v="0"/>
  </r>
  <r>
    <n v="35"/>
    <s v="No"/>
    <s v="Non-Travel"/>
    <n v="1212"/>
    <x v="0"/>
    <n v="8"/>
    <n v="2"/>
    <x v="3"/>
    <n v="1"/>
    <n v="1243"/>
    <n v="3"/>
    <x v="0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x v="20"/>
    <n v="2"/>
    <x v="5"/>
    <n v="12"/>
  </r>
  <r>
    <n v="27"/>
    <s v="No"/>
    <s v="Travel_Rarely"/>
    <n v="1103"/>
    <x v="1"/>
    <n v="14"/>
    <n v="3"/>
    <x v="0"/>
    <n v="1"/>
    <n v="1244"/>
    <n v="1"/>
    <x v="1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x v="7"/>
    <n v="7"/>
    <x v="7"/>
    <n v="8"/>
  </r>
  <r>
    <n v="54"/>
    <s v="No"/>
    <s v="Travel_Frequently"/>
    <n v="966"/>
    <x v="1"/>
    <n v="1"/>
    <n v="4"/>
    <x v="0"/>
    <n v="1"/>
    <n v="1245"/>
    <n v="4"/>
    <x v="0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x v="8"/>
    <n v="4"/>
    <x v="1"/>
    <n v="4"/>
  </r>
  <r>
    <n v="44"/>
    <s v="No"/>
    <s v="Travel_Rarely"/>
    <n v="1117"/>
    <x v="1"/>
    <n v="2"/>
    <n v="1"/>
    <x v="0"/>
    <n v="1"/>
    <n v="1246"/>
    <n v="1"/>
    <x v="0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x v="1"/>
    <n v="5"/>
    <x v="4"/>
    <n v="7"/>
  </r>
  <r>
    <n v="19"/>
    <s v="Yes"/>
    <s v="Non-Travel"/>
    <n v="504"/>
    <x v="1"/>
    <n v="10"/>
    <n v="3"/>
    <x v="2"/>
    <n v="1"/>
    <n v="1248"/>
    <n v="1"/>
    <x v="0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x v="6"/>
    <n v="1"/>
    <x v="0"/>
    <n v="0"/>
  </r>
  <r>
    <n v="29"/>
    <s v="No"/>
    <s v="Travel_Rarely"/>
    <n v="1010"/>
    <x v="1"/>
    <n v="1"/>
    <n v="3"/>
    <x v="0"/>
    <n v="1"/>
    <n v="1249"/>
    <n v="1"/>
    <x v="0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x v="11"/>
    <n v="2"/>
    <x v="1"/>
    <n v="2"/>
  </r>
  <r>
    <n v="54"/>
    <s v="No"/>
    <s v="Travel_Rarely"/>
    <n v="685"/>
    <x v="1"/>
    <n v="3"/>
    <n v="3"/>
    <x v="0"/>
    <n v="1"/>
    <n v="1250"/>
    <n v="4"/>
    <x v="1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x v="1"/>
    <n v="9"/>
    <x v="0"/>
    <n v="9"/>
  </r>
  <r>
    <n v="31"/>
    <s v="No"/>
    <s v="Travel_Rarely"/>
    <n v="1332"/>
    <x v="1"/>
    <n v="11"/>
    <n v="2"/>
    <x v="2"/>
    <n v="1"/>
    <n v="1251"/>
    <n v="3"/>
    <x v="1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x v="0"/>
    <n v="5"/>
    <x v="0"/>
    <n v="1"/>
  </r>
  <r>
    <n v="31"/>
    <s v="No"/>
    <s v="Travel_Rarely"/>
    <n v="1062"/>
    <x v="1"/>
    <n v="24"/>
    <n v="3"/>
    <x v="2"/>
    <n v="1"/>
    <n v="1252"/>
    <n v="3"/>
    <x v="0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x v="1"/>
    <n v="9"/>
    <x v="1"/>
    <n v="8"/>
  </r>
  <r>
    <n v="59"/>
    <s v="No"/>
    <s v="Travel_Rarely"/>
    <n v="326"/>
    <x v="0"/>
    <n v="3"/>
    <n v="3"/>
    <x v="0"/>
    <n v="1"/>
    <n v="1254"/>
    <n v="3"/>
    <x v="0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x v="0"/>
    <n v="1"/>
    <x v="0"/>
    <n v="5"/>
  </r>
  <r>
    <n v="43"/>
    <s v="No"/>
    <s v="Travel_Rarely"/>
    <n v="920"/>
    <x v="1"/>
    <n v="3"/>
    <n v="3"/>
    <x v="0"/>
    <n v="1"/>
    <n v="1255"/>
    <n v="3"/>
    <x v="1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x v="3"/>
    <n v="7"/>
    <x v="0"/>
    <n v="7"/>
  </r>
  <r>
    <n v="49"/>
    <s v="No"/>
    <s v="Travel_Rarely"/>
    <n v="1098"/>
    <x v="1"/>
    <n v="4"/>
    <n v="2"/>
    <x v="2"/>
    <n v="1"/>
    <n v="1256"/>
    <n v="1"/>
    <x v="1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x v="6"/>
    <n v="0"/>
    <x v="0"/>
    <n v="0"/>
  </r>
  <r>
    <n v="36"/>
    <s v="No"/>
    <s v="Travel_Frequently"/>
    <n v="469"/>
    <x v="1"/>
    <n v="3"/>
    <n v="3"/>
    <x v="4"/>
    <n v="1"/>
    <n v="1257"/>
    <n v="3"/>
    <x v="1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x v="19"/>
    <n v="10"/>
    <x v="0"/>
    <n v="7"/>
  </r>
  <r>
    <n v="48"/>
    <s v="No"/>
    <s v="Travel_Rarely"/>
    <n v="969"/>
    <x v="1"/>
    <n v="2"/>
    <n v="2"/>
    <x v="4"/>
    <n v="1"/>
    <n v="1258"/>
    <n v="4"/>
    <x v="1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x v="6"/>
    <n v="0"/>
    <x v="0"/>
    <n v="0"/>
  </r>
  <r>
    <n v="27"/>
    <s v="No"/>
    <s v="Travel_Rarely"/>
    <n v="1167"/>
    <x v="1"/>
    <n v="4"/>
    <n v="2"/>
    <x v="0"/>
    <n v="1"/>
    <n v="1259"/>
    <n v="1"/>
    <x v="1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x v="8"/>
    <n v="3"/>
    <x v="0"/>
    <n v="3"/>
  </r>
  <r>
    <n v="29"/>
    <s v="No"/>
    <s v="Travel_Rarely"/>
    <n v="1329"/>
    <x v="1"/>
    <n v="7"/>
    <n v="3"/>
    <x v="0"/>
    <n v="1"/>
    <n v="1260"/>
    <n v="3"/>
    <x v="1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x v="0"/>
    <n v="0"/>
    <x v="1"/>
    <n v="0"/>
  </r>
  <r>
    <n v="48"/>
    <s v="No"/>
    <s v="Travel_Rarely"/>
    <n v="715"/>
    <x v="1"/>
    <n v="1"/>
    <n v="3"/>
    <x v="0"/>
    <n v="1"/>
    <n v="1263"/>
    <n v="4"/>
    <x v="1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x v="6"/>
    <n v="0"/>
    <x v="0"/>
    <n v="0"/>
  </r>
  <r>
    <n v="29"/>
    <s v="No"/>
    <s v="Travel_Rarely"/>
    <n v="694"/>
    <x v="1"/>
    <n v="1"/>
    <n v="3"/>
    <x v="0"/>
    <n v="1"/>
    <n v="1264"/>
    <n v="4"/>
    <x v="0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x v="5"/>
    <n v="7"/>
    <x v="1"/>
    <n v="7"/>
  </r>
  <r>
    <n v="34"/>
    <s v="No"/>
    <s v="Travel_Rarely"/>
    <n v="1320"/>
    <x v="1"/>
    <n v="20"/>
    <n v="3"/>
    <x v="4"/>
    <n v="1"/>
    <n v="1265"/>
    <n v="3"/>
    <x v="0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x v="6"/>
    <n v="0"/>
    <x v="0"/>
    <n v="0"/>
  </r>
  <r>
    <n v="44"/>
    <s v="No"/>
    <s v="Travel_Rarely"/>
    <n v="1099"/>
    <x v="0"/>
    <n v="5"/>
    <n v="3"/>
    <x v="3"/>
    <n v="1"/>
    <n v="1267"/>
    <n v="2"/>
    <x v="1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x v="14"/>
    <n v="9"/>
    <x v="2"/>
    <n v="10"/>
  </r>
  <r>
    <n v="33"/>
    <s v="No"/>
    <s v="Travel_Rarely"/>
    <n v="536"/>
    <x v="0"/>
    <n v="10"/>
    <n v="5"/>
    <x v="3"/>
    <n v="1"/>
    <n v="1268"/>
    <n v="4"/>
    <x v="1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x v="7"/>
    <n v="8"/>
    <x v="0"/>
    <n v="8"/>
  </r>
  <r>
    <n v="19"/>
    <s v="No"/>
    <s v="Travel_Rarely"/>
    <n v="265"/>
    <x v="1"/>
    <n v="25"/>
    <n v="3"/>
    <x v="0"/>
    <n v="1"/>
    <n v="1269"/>
    <n v="2"/>
    <x v="0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x v="6"/>
    <n v="0"/>
    <x v="0"/>
    <n v="1"/>
  </r>
  <r>
    <n v="23"/>
    <s v="No"/>
    <s v="Travel_Rarely"/>
    <n v="373"/>
    <x v="1"/>
    <n v="1"/>
    <n v="2"/>
    <x v="0"/>
    <n v="1"/>
    <n v="1270"/>
    <n v="4"/>
    <x v="1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x v="6"/>
    <n v="0"/>
    <x v="0"/>
    <n v="1"/>
  </r>
  <r>
    <n v="25"/>
    <s v="Yes"/>
    <s v="Travel_Frequently"/>
    <n v="599"/>
    <x v="0"/>
    <n v="24"/>
    <n v="1"/>
    <x v="0"/>
    <n v="1"/>
    <n v="1273"/>
    <n v="3"/>
    <x v="1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x v="6"/>
    <n v="0"/>
    <x v="1"/>
    <n v="0"/>
  </r>
  <r>
    <n v="26"/>
    <s v="No"/>
    <s v="Travel_Rarely"/>
    <n v="583"/>
    <x v="1"/>
    <n v="4"/>
    <n v="2"/>
    <x v="0"/>
    <n v="1"/>
    <n v="1275"/>
    <n v="3"/>
    <x v="1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x v="3"/>
    <n v="5"/>
    <x v="3"/>
    <n v="2"/>
  </r>
  <r>
    <n v="45"/>
    <s v="Yes"/>
    <s v="Travel_Rarely"/>
    <n v="1449"/>
    <x v="0"/>
    <n v="2"/>
    <n v="3"/>
    <x v="3"/>
    <n v="1"/>
    <n v="1277"/>
    <n v="1"/>
    <x v="0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x v="25"/>
    <n v="10"/>
    <x v="1"/>
    <n v="11"/>
  </r>
  <r>
    <n v="55"/>
    <s v="No"/>
    <s v="Non-Travel"/>
    <n v="177"/>
    <x v="1"/>
    <n v="8"/>
    <n v="1"/>
    <x v="2"/>
    <n v="1"/>
    <n v="1278"/>
    <n v="4"/>
    <x v="1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x v="26"/>
    <n v="9"/>
    <x v="9"/>
    <n v="0"/>
  </r>
  <r>
    <n v="21"/>
    <s v="Yes"/>
    <s v="Travel_Frequently"/>
    <n v="251"/>
    <x v="1"/>
    <n v="10"/>
    <n v="2"/>
    <x v="0"/>
    <n v="1"/>
    <n v="1279"/>
    <n v="1"/>
    <x v="0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x v="4"/>
    <n v="2"/>
    <x v="3"/>
    <n v="2"/>
  </r>
  <r>
    <n v="46"/>
    <s v="No"/>
    <s v="Travel_Rarely"/>
    <n v="168"/>
    <x v="0"/>
    <n v="4"/>
    <n v="2"/>
    <x v="3"/>
    <n v="1"/>
    <n v="1280"/>
    <n v="4"/>
    <x v="0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x v="19"/>
    <n v="4"/>
    <x v="0"/>
    <n v="8"/>
  </r>
  <r>
    <n v="34"/>
    <s v="No"/>
    <s v="Travel_Rarely"/>
    <n v="131"/>
    <x v="0"/>
    <n v="2"/>
    <n v="3"/>
    <x v="3"/>
    <n v="1"/>
    <n v="1281"/>
    <n v="3"/>
    <x v="0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x v="11"/>
    <n v="2"/>
    <x v="0"/>
    <n v="2"/>
  </r>
  <r>
    <n v="51"/>
    <s v="No"/>
    <s v="Travel_Frequently"/>
    <n v="237"/>
    <x v="0"/>
    <n v="9"/>
    <n v="3"/>
    <x v="0"/>
    <n v="1"/>
    <n v="1282"/>
    <n v="4"/>
    <x v="1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x v="30"/>
    <n v="10"/>
    <x v="14"/>
    <n v="10"/>
  </r>
  <r>
    <n v="59"/>
    <s v="No"/>
    <s v="Travel_Rarely"/>
    <n v="1429"/>
    <x v="1"/>
    <n v="18"/>
    <n v="4"/>
    <x v="2"/>
    <n v="1"/>
    <n v="1283"/>
    <n v="4"/>
    <x v="1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x v="7"/>
    <n v="7"/>
    <x v="8"/>
    <n v="4"/>
  </r>
  <r>
    <n v="34"/>
    <s v="No"/>
    <s v="Travel_Frequently"/>
    <n v="135"/>
    <x v="1"/>
    <n v="19"/>
    <n v="3"/>
    <x v="2"/>
    <n v="1"/>
    <n v="1285"/>
    <n v="3"/>
    <x v="0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x v="19"/>
    <n v="8"/>
    <x v="8"/>
    <n v="10"/>
  </r>
  <r>
    <n v="28"/>
    <s v="No"/>
    <s v="Travel_Frequently"/>
    <n v="791"/>
    <x v="1"/>
    <n v="1"/>
    <n v="4"/>
    <x v="2"/>
    <n v="1"/>
    <n v="1286"/>
    <n v="4"/>
    <x v="1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x v="9"/>
    <n v="2"/>
    <x v="0"/>
    <n v="2"/>
  </r>
  <r>
    <n v="44"/>
    <s v="No"/>
    <s v="Travel_Rarely"/>
    <n v="1199"/>
    <x v="1"/>
    <n v="4"/>
    <n v="2"/>
    <x v="0"/>
    <n v="1"/>
    <n v="1288"/>
    <n v="3"/>
    <x v="1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x v="10"/>
    <n v="9"/>
    <x v="15"/>
    <n v="13"/>
  </r>
  <r>
    <n v="34"/>
    <s v="No"/>
    <s v="Travel_Frequently"/>
    <n v="648"/>
    <x v="2"/>
    <n v="11"/>
    <n v="3"/>
    <x v="0"/>
    <n v="1"/>
    <n v="1289"/>
    <n v="3"/>
    <x v="1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x v="1"/>
    <n v="9"/>
    <x v="1"/>
    <n v="8"/>
  </r>
  <r>
    <n v="35"/>
    <s v="No"/>
    <s v="Travel_Rarely"/>
    <n v="735"/>
    <x v="1"/>
    <n v="6"/>
    <n v="1"/>
    <x v="0"/>
    <n v="1"/>
    <n v="1291"/>
    <n v="3"/>
    <x v="1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x v="11"/>
    <n v="2"/>
    <x v="3"/>
    <n v="2"/>
  </r>
  <r>
    <n v="42"/>
    <s v="No"/>
    <s v="Travel_Rarely"/>
    <n v="603"/>
    <x v="1"/>
    <n v="7"/>
    <n v="4"/>
    <x v="2"/>
    <n v="1"/>
    <n v="1292"/>
    <n v="2"/>
    <x v="0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x v="6"/>
    <n v="0"/>
    <x v="0"/>
    <n v="0"/>
  </r>
  <r>
    <n v="43"/>
    <s v="No"/>
    <s v="Travel_Rarely"/>
    <n v="531"/>
    <x v="0"/>
    <n v="4"/>
    <n v="4"/>
    <x v="3"/>
    <n v="1"/>
    <n v="1293"/>
    <n v="4"/>
    <x v="0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x v="17"/>
    <n v="7"/>
    <x v="9"/>
    <n v="17"/>
  </r>
  <r>
    <n v="36"/>
    <s v="No"/>
    <s v="Travel_Rarely"/>
    <n v="429"/>
    <x v="1"/>
    <n v="2"/>
    <n v="4"/>
    <x v="0"/>
    <n v="1"/>
    <n v="1294"/>
    <n v="3"/>
    <x v="0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x v="22"/>
    <n v="14"/>
    <x v="8"/>
    <n v="12"/>
  </r>
  <r>
    <n v="44"/>
    <s v="Yes"/>
    <s v="Travel_Rarely"/>
    <n v="621"/>
    <x v="1"/>
    <n v="15"/>
    <n v="3"/>
    <x v="2"/>
    <n v="1"/>
    <n v="1295"/>
    <n v="1"/>
    <x v="0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x v="1"/>
    <n v="7"/>
    <x v="0"/>
    <n v="5"/>
  </r>
  <r>
    <n v="28"/>
    <s v="No"/>
    <s v="Travel_Frequently"/>
    <n v="193"/>
    <x v="1"/>
    <n v="2"/>
    <n v="3"/>
    <x v="0"/>
    <n v="1"/>
    <n v="1296"/>
    <n v="4"/>
    <x v="1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x v="4"/>
    <n v="2"/>
    <x v="3"/>
    <n v="2"/>
  </r>
  <r>
    <n v="51"/>
    <s v="No"/>
    <s v="Travel_Frequently"/>
    <n v="968"/>
    <x v="1"/>
    <n v="6"/>
    <n v="2"/>
    <x v="2"/>
    <n v="1"/>
    <n v="1297"/>
    <n v="2"/>
    <x v="0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x v="5"/>
    <n v="0"/>
    <x v="4"/>
    <n v="7"/>
  </r>
  <r>
    <n v="30"/>
    <s v="No"/>
    <s v="Non-Travel"/>
    <n v="879"/>
    <x v="1"/>
    <n v="9"/>
    <n v="2"/>
    <x v="2"/>
    <n v="1"/>
    <n v="1298"/>
    <n v="3"/>
    <x v="0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x v="3"/>
    <n v="4"/>
    <x v="1"/>
    <n v="7"/>
  </r>
  <r>
    <n v="29"/>
    <s v="Yes"/>
    <s v="Travel_Rarely"/>
    <n v="806"/>
    <x v="1"/>
    <n v="7"/>
    <n v="3"/>
    <x v="4"/>
    <n v="1"/>
    <n v="1299"/>
    <n v="2"/>
    <x v="0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x v="5"/>
    <n v="7"/>
    <x v="4"/>
    <n v="7"/>
  </r>
  <r>
    <n v="28"/>
    <s v="No"/>
    <s v="Travel_Rarely"/>
    <n v="640"/>
    <x v="1"/>
    <n v="1"/>
    <n v="3"/>
    <x v="4"/>
    <n v="1"/>
    <n v="1301"/>
    <n v="4"/>
    <x v="1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x v="11"/>
    <n v="2"/>
    <x v="1"/>
    <n v="2"/>
  </r>
  <r>
    <n v="25"/>
    <s v="No"/>
    <s v="Travel_Rarely"/>
    <n v="266"/>
    <x v="1"/>
    <n v="1"/>
    <n v="3"/>
    <x v="2"/>
    <n v="1"/>
    <n v="1303"/>
    <n v="4"/>
    <x v="0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x v="4"/>
    <n v="2"/>
    <x v="3"/>
    <n v="1"/>
  </r>
  <r>
    <n v="32"/>
    <s v="No"/>
    <s v="Travel_Rarely"/>
    <n v="604"/>
    <x v="0"/>
    <n v="8"/>
    <n v="3"/>
    <x v="2"/>
    <n v="1"/>
    <n v="1304"/>
    <n v="3"/>
    <x v="1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x v="1"/>
    <n v="7"/>
    <x v="0"/>
    <n v="8"/>
  </r>
  <r>
    <n v="45"/>
    <s v="No"/>
    <s v="Travel_Frequently"/>
    <n v="364"/>
    <x v="1"/>
    <n v="25"/>
    <n v="3"/>
    <x v="2"/>
    <n v="1"/>
    <n v="1306"/>
    <n v="2"/>
    <x v="0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x v="2"/>
    <n v="0"/>
    <x v="0"/>
    <n v="0"/>
  </r>
  <r>
    <n v="39"/>
    <s v="No"/>
    <s v="Travel_Rarely"/>
    <n v="412"/>
    <x v="1"/>
    <n v="13"/>
    <n v="4"/>
    <x v="2"/>
    <n v="1"/>
    <n v="1307"/>
    <n v="3"/>
    <x v="0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x v="27"/>
    <n v="9"/>
    <x v="9"/>
    <n v="2"/>
  </r>
  <r>
    <n v="58"/>
    <s v="No"/>
    <s v="Travel_Rarely"/>
    <n v="848"/>
    <x v="1"/>
    <n v="23"/>
    <n v="4"/>
    <x v="0"/>
    <n v="1"/>
    <n v="1308"/>
    <n v="1"/>
    <x v="1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x v="4"/>
    <n v="2"/>
    <x v="3"/>
    <n v="2"/>
  </r>
  <r>
    <n v="32"/>
    <s v="Yes"/>
    <s v="Travel_Rarely"/>
    <n v="1089"/>
    <x v="1"/>
    <n v="7"/>
    <n v="2"/>
    <x v="0"/>
    <n v="1"/>
    <n v="1309"/>
    <n v="4"/>
    <x v="1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x v="1"/>
    <n v="4"/>
    <x v="1"/>
    <n v="1"/>
  </r>
  <r>
    <n v="39"/>
    <s v="Yes"/>
    <s v="Travel_Rarely"/>
    <n v="360"/>
    <x v="1"/>
    <n v="23"/>
    <n v="3"/>
    <x v="2"/>
    <n v="1"/>
    <n v="1310"/>
    <n v="3"/>
    <x v="1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x v="8"/>
    <n v="2"/>
    <x v="0"/>
    <n v="3"/>
  </r>
  <r>
    <n v="30"/>
    <s v="No"/>
    <s v="Travel_Rarely"/>
    <n v="1138"/>
    <x v="1"/>
    <n v="6"/>
    <n v="3"/>
    <x v="4"/>
    <n v="1"/>
    <n v="1311"/>
    <n v="1"/>
    <x v="0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x v="7"/>
    <n v="2"/>
    <x v="7"/>
    <n v="7"/>
  </r>
  <r>
    <n v="36"/>
    <s v="No"/>
    <s v="Travel_Rarely"/>
    <n v="325"/>
    <x v="1"/>
    <n v="10"/>
    <n v="4"/>
    <x v="4"/>
    <n v="1"/>
    <n v="1312"/>
    <n v="4"/>
    <x v="0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x v="5"/>
    <n v="7"/>
    <x v="1"/>
    <n v="7"/>
  </r>
  <r>
    <n v="46"/>
    <s v="No"/>
    <s v="Travel_Rarely"/>
    <n v="991"/>
    <x v="2"/>
    <n v="1"/>
    <n v="2"/>
    <x v="0"/>
    <n v="1"/>
    <n v="1314"/>
    <n v="4"/>
    <x v="0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x v="5"/>
    <n v="6"/>
    <x v="8"/>
    <n v="7"/>
  </r>
  <r>
    <n v="28"/>
    <s v="No"/>
    <s v="Non-Travel"/>
    <n v="1476"/>
    <x v="1"/>
    <n v="1"/>
    <n v="3"/>
    <x v="0"/>
    <n v="1"/>
    <n v="1315"/>
    <n v="3"/>
    <x v="0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x v="7"/>
    <n v="8"/>
    <x v="4"/>
    <n v="5"/>
  </r>
  <r>
    <n v="50"/>
    <s v="No"/>
    <s v="Travel_Rarely"/>
    <n v="1322"/>
    <x v="1"/>
    <n v="28"/>
    <n v="3"/>
    <x v="0"/>
    <n v="1"/>
    <n v="1317"/>
    <n v="4"/>
    <x v="0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x v="11"/>
    <n v="2"/>
    <x v="1"/>
    <n v="2"/>
  </r>
  <r>
    <n v="40"/>
    <s v="Yes"/>
    <s v="Travel_Rarely"/>
    <n v="299"/>
    <x v="0"/>
    <n v="25"/>
    <n v="4"/>
    <x v="3"/>
    <n v="1"/>
    <n v="1318"/>
    <n v="4"/>
    <x v="1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x v="8"/>
    <n v="4"/>
    <x v="1"/>
    <n v="0"/>
  </r>
  <r>
    <n v="52"/>
    <s v="Yes"/>
    <s v="Travel_Rarely"/>
    <n v="1030"/>
    <x v="0"/>
    <n v="5"/>
    <n v="3"/>
    <x v="0"/>
    <n v="1"/>
    <n v="1319"/>
    <n v="2"/>
    <x v="1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x v="3"/>
    <n v="7"/>
    <x v="4"/>
    <n v="7"/>
  </r>
  <r>
    <n v="30"/>
    <s v="No"/>
    <s v="Travel_Rarely"/>
    <n v="634"/>
    <x v="1"/>
    <n v="17"/>
    <n v="4"/>
    <x v="2"/>
    <n v="1"/>
    <n v="1321"/>
    <n v="2"/>
    <x v="0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x v="7"/>
    <n v="1"/>
    <x v="0"/>
    <n v="8"/>
  </r>
  <r>
    <n v="39"/>
    <s v="No"/>
    <s v="Travel_Rarely"/>
    <n v="524"/>
    <x v="1"/>
    <n v="18"/>
    <n v="2"/>
    <x v="0"/>
    <n v="1"/>
    <n v="1322"/>
    <n v="1"/>
    <x v="1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x v="3"/>
    <n v="7"/>
    <x v="1"/>
    <n v="7"/>
  </r>
  <r>
    <n v="31"/>
    <s v="No"/>
    <s v="Non-Travel"/>
    <n v="587"/>
    <x v="0"/>
    <n v="2"/>
    <n v="4"/>
    <x v="0"/>
    <n v="1"/>
    <n v="1324"/>
    <n v="4"/>
    <x v="0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x v="1"/>
    <n v="8"/>
    <x v="10"/>
    <n v="6"/>
  </r>
  <r>
    <n v="41"/>
    <s v="No"/>
    <s v="Non-Travel"/>
    <n v="256"/>
    <x v="0"/>
    <n v="10"/>
    <n v="2"/>
    <x v="2"/>
    <n v="1"/>
    <n v="1329"/>
    <n v="3"/>
    <x v="1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x v="27"/>
    <n v="2"/>
    <x v="14"/>
    <n v="9"/>
  </r>
  <r>
    <n v="31"/>
    <s v="Yes"/>
    <s v="Travel_Frequently"/>
    <n v="1060"/>
    <x v="0"/>
    <n v="1"/>
    <n v="3"/>
    <x v="0"/>
    <n v="1"/>
    <n v="1331"/>
    <n v="4"/>
    <x v="0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x v="11"/>
    <n v="2"/>
    <x v="3"/>
    <n v="2"/>
  </r>
  <r>
    <n v="44"/>
    <s v="Yes"/>
    <s v="Travel_Rarely"/>
    <n v="935"/>
    <x v="1"/>
    <n v="3"/>
    <n v="3"/>
    <x v="0"/>
    <n v="1"/>
    <n v="1333"/>
    <n v="1"/>
    <x v="1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x v="11"/>
    <n v="2"/>
    <x v="1"/>
    <n v="2"/>
  </r>
  <r>
    <n v="42"/>
    <s v="No"/>
    <s v="Non-Travel"/>
    <n v="495"/>
    <x v="1"/>
    <n v="2"/>
    <n v="1"/>
    <x v="0"/>
    <n v="1"/>
    <n v="1334"/>
    <n v="3"/>
    <x v="1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x v="23"/>
    <n v="8"/>
    <x v="3"/>
    <n v="10"/>
  </r>
  <r>
    <n v="55"/>
    <s v="No"/>
    <s v="Travel_Rarely"/>
    <n v="282"/>
    <x v="1"/>
    <n v="2"/>
    <n v="2"/>
    <x v="2"/>
    <n v="1"/>
    <n v="1336"/>
    <n v="4"/>
    <x v="0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x v="27"/>
    <n v="9"/>
    <x v="10"/>
    <n v="11"/>
  </r>
  <r>
    <n v="56"/>
    <s v="No"/>
    <s v="Travel_Rarely"/>
    <n v="206"/>
    <x v="2"/>
    <n v="8"/>
    <n v="4"/>
    <x v="0"/>
    <n v="1"/>
    <n v="1338"/>
    <n v="4"/>
    <x v="1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x v="5"/>
    <n v="3"/>
    <x v="4"/>
    <n v="7"/>
  </r>
  <r>
    <n v="40"/>
    <s v="No"/>
    <s v="Non-Travel"/>
    <n v="458"/>
    <x v="1"/>
    <n v="16"/>
    <n v="2"/>
    <x v="0"/>
    <n v="1"/>
    <n v="1340"/>
    <n v="3"/>
    <x v="1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x v="9"/>
    <n v="2"/>
    <x v="0"/>
    <n v="0"/>
  </r>
  <r>
    <n v="34"/>
    <s v="No"/>
    <s v="Travel_Rarely"/>
    <n v="943"/>
    <x v="1"/>
    <n v="9"/>
    <n v="3"/>
    <x v="0"/>
    <n v="1"/>
    <n v="1344"/>
    <n v="4"/>
    <x v="1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x v="7"/>
    <n v="7"/>
    <x v="1"/>
    <n v="6"/>
  </r>
  <r>
    <n v="40"/>
    <s v="No"/>
    <s v="Travel_Rarely"/>
    <n v="523"/>
    <x v="1"/>
    <n v="2"/>
    <n v="3"/>
    <x v="0"/>
    <n v="1"/>
    <n v="1346"/>
    <n v="3"/>
    <x v="1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x v="7"/>
    <n v="8"/>
    <x v="6"/>
    <n v="8"/>
  </r>
  <r>
    <n v="41"/>
    <s v="No"/>
    <s v="Travel_Frequently"/>
    <n v="1018"/>
    <x v="0"/>
    <n v="1"/>
    <n v="3"/>
    <x v="3"/>
    <n v="1"/>
    <n v="1349"/>
    <n v="3"/>
    <x v="0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x v="7"/>
    <n v="3"/>
    <x v="1"/>
    <n v="7"/>
  </r>
  <r>
    <n v="35"/>
    <s v="No"/>
    <s v="Travel_Frequently"/>
    <n v="482"/>
    <x v="1"/>
    <n v="4"/>
    <n v="4"/>
    <x v="0"/>
    <n v="1"/>
    <n v="1350"/>
    <n v="3"/>
    <x v="1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x v="7"/>
    <n v="6"/>
    <x v="1"/>
    <n v="1"/>
  </r>
  <r>
    <n v="51"/>
    <s v="No"/>
    <s v="Travel_Rarely"/>
    <n v="770"/>
    <x v="2"/>
    <n v="5"/>
    <n v="3"/>
    <x v="0"/>
    <n v="1"/>
    <n v="1352"/>
    <n v="3"/>
    <x v="1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x v="26"/>
    <n v="9"/>
    <x v="0"/>
    <n v="10"/>
  </r>
  <r>
    <n v="38"/>
    <s v="No"/>
    <s v="Travel_Rarely"/>
    <n v="1009"/>
    <x v="0"/>
    <n v="2"/>
    <n v="2"/>
    <x v="0"/>
    <n v="1"/>
    <n v="1355"/>
    <n v="2"/>
    <x v="0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x v="5"/>
    <n v="7"/>
    <x v="1"/>
    <n v="7"/>
  </r>
  <r>
    <n v="34"/>
    <s v="No"/>
    <s v="Travel_Rarely"/>
    <n v="507"/>
    <x v="0"/>
    <n v="15"/>
    <n v="2"/>
    <x v="2"/>
    <n v="1"/>
    <n v="1356"/>
    <n v="3"/>
    <x v="0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x v="1"/>
    <n v="8"/>
    <x v="10"/>
    <n v="6"/>
  </r>
  <r>
    <n v="25"/>
    <s v="No"/>
    <s v="Travel_Rarely"/>
    <n v="882"/>
    <x v="1"/>
    <n v="19"/>
    <n v="1"/>
    <x v="2"/>
    <n v="1"/>
    <n v="1358"/>
    <n v="4"/>
    <x v="1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x v="11"/>
    <n v="2"/>
    <x v="1"/>
    <n v="2"/>
  </r>
  <r>
    <n v="58"/>
    <s v="Yes"/>
    <s v="Travel_Rarely"/>
    <n v="601"/>
    <x v="1"/>
    <n v="7"/>
    <n v="4"/>
    <x v="2"/>
    <n v="1"/>
    <n v="1360"/>
    <n v="3"/>
    <x v="0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x v="1"/>
    <n v="9"/>
    <x v="8"/>
    <n v="9"/>
  </r>
  <r>
    <n v="40"/>
    <s v="No"/>
    <s v="Travel_Rarely"/>
    <n v="329"/>
    <x v="1"/>
    <n v="1"/>
    <n v="4"/>
    <x v="0"/>
    <n v="1"/>
    <n v="1361"/>
    <n v="2"/>
    <x v="1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x v="9"/>
    <n v="2"/>
    <x v="0"/>
    <n v="3"/>
  </r>
  <r>
    <n v="36"/>
    <s v="No"/>
    <s v="Travel_Frequently"/>
    <n v="607"/>
    <x v="0"/>
    <n v="7"/>
    <n v="3"/>
    <x v="3"/>
    <n v="1"/>
    <n v="1362"/>
    <n v="1"/>
    <x v="0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x v="15"/>
    <n v="7"/>
    <x v="7"/>
    <n v="13"/>
  </r>
  <r>
    <n v="48"/>
    <s v="No"/>
    <s v="Travel_Rarely"/>
    <n v="855"/>
    <x v="1"/>
    <n v="4"/>
    <n v="3"/>
    <x v="0"/>
    <n v="1"/>
    <n v="1363"/>
    <n v="4"/>
    <x v="1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x v="1"/>
    <n v="9"/>
    <x v="0"/>
    <n v="8"/>
  </r>
  <r>
    <n v="27"/>
    <s v="No"/>
    <s v="Travel_Rarely"/>
    <n v="1291"/>
    <x v="0"/>
    <n v="11"/>
    <n v="3"/>
    <x v="2"/>
    <n v="1"/>
    <n v="1364"/>
    <n v="3"/>
    <x v="0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x v="6"/>
    <n v="0"/>
    <x v="0"/>
    <n v="0"/>
  </r>
  <r>
    <n v="51"/>
    <s v="No"/>
    <s v="Travel_Rarely"/>
    <n v="1405"/>
    <x v="1"/>
    <n v="11"/>
    <n v="2"/>
    <x v="4"/>
    <n v="1"/>
    <n v="1367"/>
    <n v="4"/>
    <x v="0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x v="8"/>
    <n v="2"/>
    <x v="0"/>
    <n v="3"/>
  </r>
  <r>
    <n v="18"/>
    <s v="No"/>
    <s v="Non-Travel"/>
    <n v="1124"/>
    <x v="1"/>
    <n v="1"/>
    <n v="3"/>
    <x v="0"/>
    <n v="1"/>
    <n v="1368"/>
    <n v="4"/>
    <x v="0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x v="2"/>
    <n v="0"/>
    <x v="0"/>
    <n v="0"/>
  </r>
  <r>
    <n v="35"/>
    <s v="No"/>
    <s v="Travel_Rarely"/>
    <n v="817"/>
    <x v="1"/>
    <n v="1"/>
    <n v="3"/>
    <x v="2"/>
    <n v="1"/>
    <n v="1369"/>
    <n v="4"/>
    <x v="0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x v="7"/>
    <n v="7"/>
    <x v="0"/>
    <n v="0"/>
  </r>
  <r>
    <n v="27"/>
    <s v="No"/>
    <s v="Travel_Frequently"/>
    <n v="793"/>
    <x v="0"/>
    <n v="2"/>
    <n v="1"/>
    <x v="0"/>
    <n v="1"/>
    <n v="1371"/>
    <n v="4"/>
    <x v="1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x v="0"/>
    <n v="2"/>
    <x v="0"/>
    <n v="0"/>
  </r>
  <r>
    <n v="55"/>
    <s v="Yes"/>
    <s v="Travel_Rarely"/>
    <n v="267"/>
    <x v="0"/>
    <n v="13"/>
    <n v="4"/>
    <x v="3"/>
    <n v="1"/>
    <n v="1372"/>
    <n v="1"/>
    <x v="1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x v="27"/>
    <n v="7"/>
    <x v="2"/>
    <n v="8"/>
  </r>
  <r>
    <n v="56"/>
    <s v="No"/>
    <s v="Travel_Rarely"/>
    <n v="1369"/>
    <x v="1"/>
    <n v="23"/>
    <n v="3"/>
    <x v="0"/>
    <n v="1"/>
    <n v="1373"/>
    <n v="4"/>
    <x v="1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x v="27"/>
    <n v="16"/>
    <x v="9"/>
    <n v="9"/>
  </r>
  <r>
    <n v="34"/>
    <s v="No"/>
    <s v="Non-Travel"/>
    <n v="999"/>
    <x v="1"/>
    <n v="26"/>
    <n v="1"/>
    <x v="4"/>
    <n v="1"/>
    <n v="1374"/>
    <n v="1"/>
    <x v="0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x v="8"/>
    <n v="4"/>
    <x v="0"/>
    <n v="0"/>
  </r>
  <r>
    <n v="40"/>
    <s v="No"/>
    <s v="Travel_Rarely"/>
    <n v="1202"/>
    <x v="1"/>
    <n v="2"/>
    <n v="1"/>
    <x v="2"/>
    <n v="1"/>
    <n v="1375"/>
    <n v="2"/>
    <x v="0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x v="12"/>
    <n v="11"/>
    <x v="14"/>
    <n v="8"/>
  </r>
  <r>
    <n v="34"/>
    <s v="No"/>
    <s v="Travel_Rarely"/>
    <n v="285"/>
    <x v="1"/>
    <n v="29"/>
    <n v="3"/>
    <x v="2"/>
    <n v="1"/>
    <n v="1377"/>
    <n v="2"/>
    <x v="1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x v="3"/>
    <n v="7"/>
    <x v="4"/>
    <n v="7"/>
  </r>
  <r>
    <n v="31"/>
    <s v="Yes"/>
    <s v="Travel_Frequently"/>
    <n v="703"/>
    <x v="0"/>
    <n v="2"/>
    <n v="3"/>
    <x v="0"/>
    <n v="1"/>
    <n v="1379"/>
    <n v="3"/>
    <x v="0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x v="6"/>
    <n v="0"/>
    <x v="0"/>
    <n v="0"/>
  </r>
  <r>
    <n v="35"/>
    <s v="Yes"/>
    <s v="Travel_Frequently"/>
    <n v="662"/>
    <x v="0"/>
    <n v="18"/>
    <n v="4"/>
    <x v="3"/>
    <n v="1"/>
    <n v="1380"/>
    <n v="4"/>
    <x v="0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x v="9"/>
    <n v="2"/>
    <x v="2"/>
    <n v="2"/>
  </r>
  <r>
    <n v="38"/>
    <s v="No"/>
    <s v="Travel_Frequently"/>
    <n v="693"/>
    <x v="1"/>
    <n v="7"/>
    <n v="3"/>
    <x v="0"/>
    <n v="1"/>
    <n v="1382"/>
    <n v="4"/>
    <x v="1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x v="9"/>
    <n v="2"/>
    <x v="0"/>
    <n v="3"/>
  </r>
  <r>
    <n v="34"/>
    <s v="No"/>
    <s v="Travel_Rarely"/>
    <n v="404"/>
    <x v="1"/>
    <n v="2"/>
    <n v="4"/>
    <x v="4"/>
    <n v="1"/>
    <n v="1383"/>
    <n v="3"/>
    <x v="0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x v="13"/>
    <n v="11"/>
    <x v="5"/>
    <n v="11"/>
  </r>
  <r>
    <n v="28"/>
    <s v="No"/>
    <s v="Travel_Rarely"/>
    <n v="736"/>
    <x v="0"/>
    <n v="26"/>
    <n v="3"/>
    <x v="0"/>
    <n v="1"/>
    <n v="1387"/>
    <n v="3"/>
    <x v="1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x v="8"/>
    <n v="3"/>
    <x v="0"/>
    <n v="4"/>
  </r>
  <r>
    <n v="31"/>
    <s v="Yes"/>
    <s v="Travel_Rarely"/>
    <n v="330"/>
    <x v="1"/>
    <n v="22"/>
    <n v="4"/>
    <x v="2"/>
    <n v="1"/>
    <n v="1389"/>
    <n v="4"/>
    <x v="1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x v="1"/>
    <n v="2"/>
    <x v="7"/>
    <n v="7"/>
  </r>
  <r>
    <n v="39"/>
    <s v="No"/>
    <s v="Travel_Rarely"/>
    <n v="1498"/>
    <x v="0"/>
    <n v="21"/>
    <n v="4"/>
    <x v="0"/>
    <n v="1"/>
    <n v="1390"/>
    <n v="1"/>
    <x v="1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x v="8"/>
    <n v="4"/>
    <x v="1"/>
    <n v="4"/>
  </r>
  <r>
    <n v="51"/>
    <s v="No"/>
    <s v="Travel_Frequently"/>
    <n v="541"/>
    <x v="0"/>
    <n v="2"/>
    <n v="3"/>
    <x v="3"/>
    <n v="1"/>
    <n v="1391"/>
    <n v="2"/>
    <x v="1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x v="9"/>
    <n v="2"/>
    <x v="2"/>
    <n v="2"/>
  </r>
  <r>
    <n v="41"/>
    <s v="No"/>
    <s v="Travel_Frequently"/>
    <n v="1200"/>
    <x v="1"/>
    <n v="22"/>
    <n v="3"/>
    <x v="0"/>
    <n v="1"/>
    <n v="1392"/>
    <n v="4"/>
    <x v="0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x v="0"/>
    <n v="2"/>
    <x v="2"/>
    <n v="3"/>
  </r>
  <r>
    <n v="37"/>
    <s v="No"/>
    <s v="Travel_Rarely"/>
    <n v="1439"/>
    <x v="1"/>
    <n v="4"/>
    <n v="1"/>
    <x v="0"/>
    <n v="1"/>
    <n v="1394"/>
    <n v="3"/>
    <x v="1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x v="0"/>
    <n v="4"/>
    <x v="1"/>
    <n v="3"/>
  </r>
  <r>
    <n v="33"/>
    <s v="No"/>
    <s v="Travel_Frequently"/>
    <n v="1111"/>
    <x v="0"/>
    <n v="5"/>
    <n v="1"/>
    <x v="0"/>
    <n v="1"/>
    <n v="1395"/>
    <n v="2"/>
    <x v="1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x v="8"/>
    <n v="4"/>
    <x v="1"/>
    <n v="2"/>
  </r>
  <r>
    <n v="32"/>
    <s v="No"/>
    <s v="Travel_Rarely"/>
    <n v="499"/>
    <x v="0"/>
    <n v="2"/>
    <n v="1"/>
    <x v="3"/>
    <n v="1"/>
    <n v="1396"/>
    <n v="3"/>
    <x v="1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x v="11"/>
    <n v="2"/>
    <x v="1"/>
    <n v="2"/>
  </r>
  <r>
    <n v="39"/>
    <s v="No"/>
    <s v="Non-Travel"/>
    <n v="1485"/>
    <x v="1"/>
    <n v="25"/>
    <n v="2"/>
    <x v="0"/>
    <n v="1"/>
    <n v="1397"/>
    <n v="3"/>
    <x v="1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x v="0"/>
    <n v="4"/>
    <x v="0"/>
    <n v="5"/>
  </r>
  <r>
    <n v="25"/>
    <s v="No"/>
    <s v="Travel_Rarely"/>
    <n v="1372"/>
    <x v="0"/>
    <n v="18"/>
    <n v="1"/>
    <x v="0"/>
    <n v="1"/>
    <n v="1399"/>
    <n v="1"/>
    <x v="1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x v="11"/>
    <n v="2"/>
    <x v="1"/>
    <n v="2"/>
  </r>
  <r>
    <n v="52"/>
    <s v="No"/>
    <s v="Travel_Frequently"/>
    <n v="322"/>
    <x v="1"/>
    <n v="28"/>
    <n v="2"/>
    <x v="2"/>
    <n v="1"/>
    <n v="1401"/>
    <n v="4"/>
    <x v="0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x v="8"/>
    <n v="3"/>
    <x v="0"/>
    <n v="2"/>
  </r>
  <r>
    <n v="43"/>
    <s v="No"/>
    <s v="Travel_Rarely"/>
    <n v="930"/>
    <x v="1"/>
    <n v="6"/>
    <n v="3"/>
    <x v="2"/>
    <n v="1"/>
    <n v="1402"/>
    <n v="1"/>
    <x v="0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x v="23"/>
    <n v="7"/>
    <x v="1"/>
    <n v="8"/>
  </r>
  <r>
    <n v="27"/>
    <s v="No"/>
    <s v="Travel_Rarely"/>
    <n v="205"/>
    <x v="0"/>
    <n v="10"/>
    <n v="3"/>
    <x v="3"/>
    <n v="1"/>
    <n v="1403"/>
    <n v="4"/>
    <x v="0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x v="0"/>
    <n v="2"/>
    <x v="5"/>
    <n v="4"/>
  </r>
  <r>
    <n v="27"/>
    <s v="Yes"/>
    <s v="Travel_Rarely"/>
    <n v="135"/>
    <x v="1"/>
    <n v="17"/>
    <n v="4"/>
    <x v="0"/>
    <n v="1"/>
    <n v="1405"/>
    <n v="4"/>
    <x v="0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x v="3"/>
    <n v="2"/>
    <x v="4"/>
    <n v="7"/>
  </r>
  <r>
    <n v="26"/>
    <s v="No"/>
    <s v="Travel_Rarely"/>
    <n v="683"/>
    <x v="1"/>
    <n v="2"/>
    <n v="1"/>
    <x v="2"/>
    <n v="1"/>
    <n v="1407"/>
    <n v="1"/>
    <x v="1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x v="9"/>
    <n v="3"/>
    <x v="1"/>
    <n v="1"/>
  </r>
  <r>
    <n v="42"/>
    <s v="No"/>
    <s v="Travel_Rarely"/>
    <n v="1147"/>
    <x v="2"/>
    <n v="10"/>
    <n v="3"/>
    <x v="5"/>
    <n v="1"/>
    <n v="1408"/>
    <n v="3"/>
    <x v="0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x v="23"/>
    <n v="7"/>
    <x v="0"/>
    <n v="9"/>
  </r>
  <r>
    <n v="52"/>
    <s v="No"/>
    <s v="Travel_Rarely"/>
    <n v="258"/>
    <x v="1"/>
    <n v="8"/>
    <n v="4"/>
    <x v="1"/>
    <n v="1"/>
    <n v="1409"/>
    <n v="3"/>
    <x v="0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x v="8"/>
    <n v="4"/>
    <x v="0"/>
    <n v="4"/>
  </r>
  <r>
    <n v="37"/>
    <s v="No"/>
    <s v="Travel_Rarely"/>
    <n v="1462"/>
    <x v="1"/>
    <n v="11"/>
    <n v="3"/>
    <x v="2"/>
    <n v="1"/>
    <n v="1411"/>
    <n v="1"/>
    <x v="0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x v="11"/>
    <n v="2"/>
    <x v="0"/>
    <n v="2"/>
  </r>
  <r>
    <n v="35"/>
    <s v="No"/>
    <s v="Travel_Frequently"/>
    <n v="200"/>
    <x v="1"/>
    <n v="18"/>
    <n v="2"/>
    <x v="0"/>
    <n v="1"/>
    <n v="1412"/>
    <n v="3"/>
    <x v="1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x v="4"/>
    <n v="2"/>
    <x v="3"/>
    <n v="2"/>
  </r>
  <r>
    <n v="25"/>
    <s v="No"/>
    <s v="Travel_Rarely"/>
    <n v="949"/>
    <x v="1"/>
    <n v="1"/>
    <n v="3"/>
    <x v="4"/>
    <n v="1"/>
    <n v="1415"/>
    <n v="1"/>
    <x v="1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x v="11"/>
    <n v="2"/>
    <x v="0"/>
    <n v="2"/>
  </r>
  <r>
    <n v="26"/>
    <s v="No"/>
    <s v="Travel_Rarely"/>
    <n v="652"/>
    <x v="1"/>
    <n v="7"/>
    <n v="3"/>
    <x v="1"/>
    <n v="1"/>
    <n v="1417"/>
    <n v="3"/>
    <x v="1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x v="5"/>
    <n v="7"/>
    <x v="0"/>
    <n v="7"/>
  </r>
  <r>
    <n v="29"/>
    <s v="No"/>
    <s v="Travel_Rarely"/>
    <n v="332"/>
    <x v="2"/>
    <n v="17"/>
    <n v="3"/>
    <x v="1"/>
    <n v="1"/>
    <n v="1419"/>
    <n v="2"/>
    <x v="1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x v="1"/>
    <n v="9"/>
    <x v="0"/>
    <n v="9"/>
  </r>
  <r>
    <n v="49"/>
    <s v="Yes"/>
    <s v="Travel_Frequently"/>
    <n v="1475"/>
    <x v="1"/>
    <n v="28"/>
    <n v="2"/>
    <x v="0"/>
    <n v="1"/>
    <n v="1420"/>
    <n v="1"/>
    <x v="1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x v="9"/>
    <n v="3"/>
    <x v="1"/>
    <n v="3"/>
  </r>
  <r>
    <n v="29"/>
    <s v="Yes"/>
    <s v="Travel_Frequently"/>
    <n v="337"/>
    <x v="1"/>
    <n v="14"/>
    <n v="1"/>
    <x v="1"/>
    <n v="1"/>
    <n v="1421"/>
    <n v="3"/>
    <x v="0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x v="3"/>
    <n v="7"/>
    <x v="4"/>
    <n v="7"/>
  </r>
  <r>
    <n v="54"/>
    <s v="No"/>
    <s v="Travel_Rarely"/>
    <n v="971"/>
    <x v="1"/>
    <n v="1"/>
    <n v="3"/>
    <x v="2"/>
    <n v="1"/>
    <n v="1422"/>
    <n v="4"/>
    <x v="0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x v="23"/>
    <n v="7"/>
    <x v="12"/>
    <n v="7"/>
  </r>
  <r>
    <n v="58"/>
    <s v="No"/>
    <s v="Travel_Rarely"/>
    <n v="1055"/>
    <x v="1"/>
    <n v="1"/>
    <n v="3"/>
    <x v="2"/>
    <n v="1"/>
    <n v="1423"/>
    <n v="4"/>
    <x v="0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x v="7"/>
    <n v="8"/>
    <x v="1"/>
    <n v="5"/>
  </r>
  <r>
    <n v="55"/>
    <s v="No"/>
    <s v="Travel_Rarely"/>
    <n v="1136"/>
    <x v="1"/>
    <n v="1"/>
    <n v="4"/>
    <x v="2"/>
    <n v="1"/>
    <n v="1424"/>
    <n v="2"/>
    <x v="1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x v="5"/>
    <n v="7"/>
    <x v="0"/>
    <n v="0"/>
  </r>
  <r>
    <n v="36"/>
    <s v="No"/>
    <s v="Travel_Rarely"/>
    <n v="1174"/>
    <x v="0"/>
    <n v="3"/>
    <n v="4"/>
    <x v="3"/>
    <n v="1"/>
    <n v="1425"/>
    <n v="1"/>
    <x v="0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x v="8"/>
    <n v="4"/>
    <x v="0"/>
    <n v="1"/>
  </r>
  <r>
    <n v="31"/>
    <s v="Yes"/>
    <s v="Travel_Frequently"/>
    <n v="667"/>
    <x v="0"/>
    <n v="1"/>
    <n v="4"/>
    <x v="0"/>
    <n v="1"/>
    <n v="1427"/>
    <n v="2"/>
    <x v="0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x v="6"/>
    <n v="0"/>
    <x v="0"/>
    <n v="0"/>
  </r>
  <r>
    <n v="30"/>
    <s v="No"/>
    <s v="Travel_Rarely"/>
    <n v="855"/>
    <x v="0"/>
    <n v="7"/>
    <n v="4"/>
    <x v="3"/>
    <n v="1"/>
    <n v="1428"/>
    <n v="4"/>
    <x v="0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x v="11"/>
    <n v="2"/>
    <x v="0"/>
    <n v="2"/>
  </r>
  <r>
    <n v="31"/>
    <s v="No"/>
    <s v="Travel_Rarely"/>
    <n v="182"/>
    <x v="1"/>
    <n v="8"/>
    <n v="5"/>
    <x v="0"/>
    <n v="1"/>
    <n v="1430"/>
    <n v="1"/>
    <x v="0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x v="11"/>
    <n v="2"/>
    <x v="1"/>
    <n v="0"/>
  </r>
  <r>
    <n v="34"/>
    <s v="No"/>
    <s v="Travel_Frequently"/>
    <n v="560"/>
    <x v="1"/>
    <n v="1"/>
    <n v="4"/>
    <x v="1"/>
    <n v="1"/>
    <n v="1431"/>
    <n v="4"/>
    <x v="1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x v="9"/>
    <n v="3"/>
    <x v="1"/>
    <n v="3"/>
  </r>
  <r>
    <n v="31"/>
    <s v="Yes"/>
    <s v="Travel_Rarely"/>
    <n v="202"/>
    <x v="1"/>
    <n v="8"/>
    <n v="3"/>
    <x v="0"/>
    <n v="1"/>
    <n v="1433"/>
    <n v="1"/>
    <x v="0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x v="6"/>
    <n v="0"/>
    <x v="0"/>
    <n v="0"/>
  </r>
  <r>
    <n v="27"/>
    <s v="No"/>
    <s v="Travel_Rarely"/>
    <n v="1377"/>
    <x v="1"/>
    <n v="11"/>
    <n v="1"/>
    <x v="0"/>
    <n v="1"/>
    <n v="1434"/>
    <n v="2"/>
    <x v="1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x v="8"/>
    <n v="0"/>
    <x v="1"/>
    <n v="4"/>
  </r>
  <r>
    <n v="36"/>
    <s v="No"/>
    <s v="Travel_Rarely"/>
    <n v="172"/>
    <x v="1"/>
    <n v="4"/>
    <n v="4"/>
    <x v="0"/>
    <n v="1"/>
    <n v="1435"/>
    <n v="1"/>
    <x v="1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x v="1"/>
    <n v="4"/>
    <x v="1"/>
    <n v="8"/>
  </r>
  <r>
    <n v="36"/>
    <s v="No"/>
    <s v="Travel_Rarely"/>
    <n v="329"/>
    <x v="0"/>
    <n v="16"/>
    <n v="4"/>
    <x v="3"/>
    <n v="1"/>
    <n v="1436"/>
    <n v="3"/>
    <x v="0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x v="11"/>
    <n v="2"/>
    <x v="0"/>
    <n v="2"/>
  </r>
  <r>
    <n v="47"/>
    <s v="No"/>
    <s v="Travel_Rarely"/>
    <n v="465"/>
    <x v="1"/>
    <n v="1"/>
    <n v="3"/>
    <x v="4"/>
    <n v="1"/>
    <n v="1438"/>
    <n v="1"/>
    <x v="1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x v="0"/>
    <n v="5"/>
    <x v="1"/>
    <n v="2"/>
  </r>
  <r>
    <n v="25"/>
    <s v="Yes"/>
    <s v="Travel_Rarely"/>
    <n v="383"/>
    <x v="0"/>
    <n v="9"/>
    <n v="2"/>
    <x v="0"/>
    <n v="1"/>
    <n v="1439"/>
    <n v="1"/>
    <x v="1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x v="11"/>
    <n v="2"/>
    <x v="3"/>
    <n v="2"/>
  </r>
  <r>
    <n v="37"/>
    <s v="No"/>
    <s v="Non-Travel"/>
    <n v="1413"/>
    <x v="1"/>
    <n v="5"/>
    <n v="2"/>
    <x v="4"/>
    <n v="1"/>
    <n v="1440"/>
    <n v="3"/>
    <x v="1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x v="0"/>
    <n v="5"/>
    <x v="1"/>
    <n v="3"/>
  </r>
  <r>
    <n v="56"/>
    <s v="No"/>
    <s v="Travel_Rarely"/>
    <n v="1255"/>
    <x v="1"/>
    <n v="1"/>
    <n v="2"/>
    <x v="0"/>
    <n v="1"/>
    <n v="1441"/>
    <n v="1"/>
    <x v="0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x v="11"/>
    <n v="2"/>
    <x v="1"/>
    <n v="0"/>
  </r>
  <r>
    <n v="47"/>
    <s v="No"/>
    <s v="Travel_Rarely"/>
    <n v="359"/>
    <x v="1"/>
    <n v="2"/>
    <n v="4"/>
    <x v="2"/>
    <n v="1"/>
    <n v="1443"/>
    <n v="1"/>
    <x v="0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x v="23"/>
    <n v="17"/>
    <x v="8"/>
    <n v="6"/>
  </r>
  <r>
    <n v="24"/>
    <s v="No"/>
    <s v="Travel_Rarely"/>
    <n v="1476"/>
    <x v="0"/>
    <n v="4"/>
    <n v="1"/>
    <x v="2"/>
    <n v="1"/>
    <n v="1445"/>
    <n v="4"/>
    <x v="0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x v="8"/>
    <n v="4"/>
    <x v="0"/>
    <n v="3"/>
  </r>
  <r>
    <n v="32"/>
    <s v="No"/>
    <s v="Travel_Rarely"/>
    <n v="601"/>
    <x v="0"/>
    <n v="7"/>
    <n v="5"/>
    <x v="3"/>
    <n v="1"/>
    <n v="1446"/>
    <n v="4"/>
    <x v="1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x v="9"/>
    <n v="3"/>
    <x v="0"/>
    <n v="3"/>
  </r>
  <r>
    <n v="34"/>
    <s v="No"/>
    <s v="Travel_Rarely"/>
    <n v="401"/>
    <x v="1"/>
    <n v="1"/>
    <n v="3"/>
    <x v="0"/>
    <n v="1"/>
    <n v="1447"/>
    <n v="4"/>
    <x v="0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x v="8"/>
    <n v="4"/>
    <x v="0"/>
    <n v="2"/>
  </r>
  <r>
    <n v="41"/>
    <s v="No"/>
    <s v="Travel_Rarely"/>
    <n v="1283"/>
    <x v="1"/>
    <n v="5"/>
    <n v="5"/>
    <x v="2"/>
    <n v="1"/>
    <n v="1448"/>
    <n v="2"/>
    <x v="1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x v="9"/>
    <n v="2"/>
    <x v="0"/>
    <n v="3"/>
  </r>
  <r>
    <n v="40"/>
    <s v="No"/>
    <s v="Non-Travel"/>
    <n v="663"/>
    <x v="1"/>
    <n v="9"/>
    <n v="4"/>
    <x v="1"/>
    <n v="1"/>
    <n v="1449"/>
    <n v="3"/>
    <x v="1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x v="3"/>
    <n v="7"/>
    <x v="0"/>
    <n v="7"/>
  </r>
  <r>
    <n v="31"/>
    <s v="No"/>
    <s v="Travel_Rarely"/>
    <n v="326"/>
    <x v="0"/>
    <n v="8"/>
    <n v="2"/>
    <x v="0"/>
    <n v="1"/>
    <n v="1453"/>
    <n v="1"/>
    <x v="1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x v="20"/>
    <n v="7"/>
    <x v="10"/>
    <n v="9"/>
  </r>
  <r>
    <n v="46"/>
    <s v="Yes"/>
    <s v="Travel_Rarely"/>
    <n v="377"/>
    <x v="0"/>
    <n v="9"/>
    <n v="3"/>
    <x v="3"/>
    <n v="1"/>
    <n v="1457"/>
    <n v="1"/>
    <x v="1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x v="5"/>
    <n v="7"/>
    <x v="5"/>
    <n v="3"/>
  </r>
  <r>
    <n v="39"/>
    <s v="Yes"/>
    <s v="Non-Travel"/>
    <n v="592"/>
    <x v="1"/>
    <n v="2"/>
    <n v="3"/>
    <x v="0"/>
    <n v="1"/>
    <n v="1458"/>
    <n v="1"/>
    <x v="0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x v="6"/>
    <n v="0"/>
    <x v="0"/>
    <n v="0"/>
  </r>
  <r>
    <n v="31"/>
    <s v="Yes"/>
    <s v="Travel_Frequently"/>
    <n v="1445"/>
    <x v="1"/>
    <n v="1"/>
    <n v="5"/>
    <x v="0"/>
    <n v="1"/>
    <n v="1459"/>
    <n v="3"/>
    <x v="0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x v="1"/>
    <n v="8"/>
    <x v="5"/>
    <n v="7"/>
  </r>
  <r>
    <n v="45"/>
    <s v="No"/>
    <s v="Travel_Rarely"/>
    <n v="1038"/>
    <x v="1"/>
    <n v="20"/>
    <n v="3"/>
    <x v="2"/>
    <n v="1"/>
    <n v="1460"/>
    <n v="2"/>
    <x v="1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x v="5"/>
    <n v="7"/>
    <x v="0"/>
    <n v="7"/>
  </r>
  <r>
    <n v="31"/>
    <s v="No"/>
    <s v="Travel_Rarely"/>
    <n v="1398"/>
    <x v="2"/>
    <n v="8"/>
    <n v="2"/>
    <x v="2"/>
    <n v="1"/>
    <n v="1461"/>
    <n v="4"/>
    <x v="0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x v="11"/>
    <n v="2"/>
    <x v="0"/>
    <n v="2"/>
  </r>
  <r>
    <n v="31"/>
    <s v="Yes"/>
    <s v="Travel_Frequently"/>
    <n v="523"/>
    <x v="1"/>
    <n v="2"/>
    <n v="3"/>
    <x v="0"/>
    <n v="1"/>
    <n v="1464"/>
    <n v="2"/>
    <x v="1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x v="4"/>
    <n v="2"/>
    <x v="3"/>
    <n v="2"/>
  </r>
  <r>
    <n v="45"/>
    <s v="No"/>
    <s v="Travel_Rarely"/>
    <n v="1448"/>
    <x v="1"/>
    <n v="29"/>
    <n v="3"/>
    <x v="4"/>
    <n v="1"/>
    <n v="1465"/>
    <n v="2"/>
    <x v="1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x v="11"/>
    <n v="1"/>
    <x v="1"/>
    <n v="2"/>
  </r>
  <r>
    <n v="48"/>
    <s v="No"/>
    <s v="Travel_Rarely"/>
    <n v="1221"/>
    <x v="0"/>
    <n v="7"/>
    <n v="3"/>
    <x v="3"/>
    <n v="1"/>
    <n v="1466"/>
    <n v="3"/>
    <x v="1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x v="4"/>
    <n v="2"/>
    <x v="3"/>
    <n v="2"/>
  </r>
  <r>
    <n v="34"/>
    <s v="Yes"/>
    <s v="Travel_Rarely"/>
    <n v="1107"/>
    <x v="2"/>
    <n v="9"/>
    <n v="4"/>
    <x v="4"/>
    <n v="1"/>
    <n v="1467"/>
    <n v="1"/>
    <x v="0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x v="4"/>
    <n v="2"/>
    <x v="3"/>
    <n v="2"/>
  </r>
  <r>
    <n v="40"/>
    <s v="No"/>
    <s v="Non-Travel"/>
    <n v="218"/>
    <x v="1"/>
    <n v="8"/>
    <n v="1"/>
    <x v="2"/>
    <n v="1"/>
    <n v="1468"/>
    <n v="4"/>
    <x v="1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x v="7"/>
    <n v="8"/>
    <x v="5"/>
    <n v="8"/>
  </r>
  <r>
    <n v="28"/>
    <s v="No"/>
    <s v="Travel_Rarely"/>
    <n v="866"/>
    <x v="0"/>
    <n v="5"/>
    <n v="3"/>
    <x v="2"/>
    <n v="1"/>
    <n v="1469"/>
    <n v="4"/>
    <x v="1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x v="8"/>
    <n v="4"/>
    <x v="1"/>
    <n v="3"/>
  </r>
  <r>
    <n v="44"/>
    <s v="No"/>
    <s v="Non-Travel"/>
    <n v="981"/>
    <x v="1"/>
    <n v="5"/>
    <n v="3"/>
    <x v="0"/>
    <n v="1"/>
    <n v="1471"/>
    <n v="3"/>
    <x v="1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x v="8"/>
    <n v="2"/>
    <x v="0"/>
    <n v="3"/>
  </r>
  <r>
    <n v="53"/>
    <s v="No"/>
    <s v="Travel_Rarely"/>
    <n v="447"/>
    <x v="1"/>
    <n v="2"/>
    <n v="3"/>
    <x v="2"/>
    <n v="1"/>
    <n v="1472"/>
    <n v="4"/>
    <x v="1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x v="7"/>
    <n v="8"/>
    <x v="6"/>
    <n v="8"/>
  </r>
  <r>
    <n v="49"/>
    <s v="No"/>
    <s v="Travel_Rarely"/>
    <n v="1495"/>
    <x v="1"/>
    <n v="5"/>
    <n v="4"/>
    <x v="4"/>
    <n v="1"/>
    <n v="1473"/>
    <n v="1"/>
    <x v="1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x v="11"/>
    <n v="2"/>
    <x v="1"/>
    <n v="2"/>
  </r>
  <r>
    <n v="40"/>
    <s v="No"/>
    <s v="Travel_Rarely"/>
    <n v="896"/>
    <x v="1"/>
    <n v="2"/>
    <n v="3"/>
    <x v="2"/>
    <n v="1"/>
    <n v="1474"/>
    <n v="3"/>
    <x v="1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x v="11"/>
    <n v="1"/>
    <x v="1"/>
    <n v="2"/>
  </r>
  <r>
    <n v="44"/>
    <s v="No"/>
    <s v="Travel_Rarely"/>
    <n v="1467"/>
    <x v="1"/>
    <n v="20"/>
    <n v="3"/>
    <x v="0"/>
    <n v="1"/>
    <n v="1475"/>
    <n v="4"/>
    <x v="1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x v="8"/>
    <n v="2"/>
    <x v="1"/>
    <n v="3"/>
  </r>
  <r>
    <n v="33"/>
    <s v="No"/>
    <s v="Travel_Frequently"/>
    <n v="430"/>
    <x v="0"/>
    <n v="7"/>
    <n v="3"/>
    <x v="2"/>
    <n v="1"/>
    <n v="1477"/>
    <n v="4"/>
    <x v="1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x v="9"/>
    <n v="3"/>
    <x v="0"/>
    <n v="3"/>
  </r>
  <r>
    <n v="34"/>
    <s v="No"/>
    <s v="Travel_Rarely"/>
    <n v="1326"/>
    <x v="0"/>
    <n v="3"/>
    <n v="3"/>
    <x v="1"/>
    <n v="1"/>
    <n v="1478"/>
    <n v="4"/>
    <x v="1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x v="20"/>
    <n v="9"/>
    <x v="2"/>
    <n v="12"/>
  </r>
  <r>
    <n v="30"/>
    <s v="No"/>
    <s v="Travel_Rarely"/>
    <n v="1358"/>
    <x v="0"/>
    <n v="16"/>
    <n v="1"/>
    <x v="0"/>
    <n v="1"/>
    <n v="1479"/>
    <n v="4"/>
    <x v="1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x v="4"/>
    <n v="1"/>
    <x v="3"/>
    <n v="2"/>
  </r>
  <r>
    <n v="42"/>
    <s v="No"/>
    <s v="Travel_Frequently"/>
    <n v="748"/>
    <x v="1"/>
    <n v="9"/>
    <n v="2"/>
    <x v="2"/>
    <n v="1"/>
    <n v="1480"/>
    <n v="1"/>
    <x v="0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x v="12"/>
    <n v="9"/>
    <x v="8"/>
    <n v="8"/>
  </r>
  <r>
    <n v="44"/>
    <s v="No"/>
    <s v="Travel_Frequently"/>
    <n v="383"/>
    <x v="0"/>
    <n v="1"/>
    <n v="5"/>
    <x v="3"/>
    <n v="1"/>
    <n v="1481"/>
    <n v="1"/>
    <x v="0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x v="6"/>
    <n v="0"/>
    <x v="0"/>
    <n v="0"/>
  </r>
  <r>
    <n v="30"/>
    <s v="No"/>
    <s v="Non-Travel"/>
    <n v="990"/>
    <x v="1"/>
    <n v="7"/>
    <n v="3"/>
    <x v="4"/>
    <n v="1"/>
    <n v="1482"/>
    <n v="3"/>
    <x v="1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x v="6"/>
    <n v="0"/>
    <x v="0"/>
    <n v="0"/>
  </r>
  <r>
    <n v="57"/>
    <s v="No"/>
    <s v="Travel_Rarely"/>
    <n v="405"/>
    <x v="1"/>
    <n v="1"/>
    <n v="2"/>
    <x v="0"/>
    <n v="1"/>
    <n v="1483"/>
    <n v="2"/>
    <x v="1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x v="12"/>
    <n v="9"/>
    <x v="3"/>
    <n v="8"/>
  </r>
  <r>
    <n v="49"/>
    <s v="No"/>
    <s v="Travel_Rarely"/>
    <n v="1490"/>
    <x v="1"/>
    <n v="7"/>
    <n v="4"/>
    <x v="0"/>
    <n v="1"/>
    <n v="1484"/>
    <n v="3"/>
    <x v="1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x v="3"/>
    <n v="7"/>
    <x v="0"/>
    <n v="7"/>
  </r>
  <r>
    <n v="34"/>
    <s v="No"/>
    <s v="Travel_Frequently"/>
    <n v="829"/>
    <x v="1"/>
    <n v="15"/>
    <n v="3"/>
    <x v="2"/>
    <n v="1"/>
    <n v="1485"/>
    <n v="2"/>
    <x v="1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x v="13"/>
    <n v="8"/>
    <x v="7"/>
    <n v="9"/>
  </r>
  <r>
    <n v="28"/>
    <s v="Yes"/>
    <s v="Travel_Frequently"/>
    <n v="1496"/>
    <x v="0"/>
    <n v="1"/>
    <n v="3"/>
    <x v="4"/>
    <n v="1"/>
    <n v="1486"/>
    <n v="1"/>
    <x v="1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x v="11"/>
    <n v="2"/>
    <x v="1"/>
    <n v="2"/>
  </r>
  <r>
    <n v="29"/>
    <s v="Yes"/>
    <s v="Travel_Frequently"/>
    <n v="115"/>
    <x v="0"/>
    <n v="13"/>
    <n v="3"/>
    <x v="4"/>
    <n v="1"/>
    <n v="1487"/>
    <n v="1"/>
    <x v="0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x v="8"/>
    <n v="3"/>
    <x v="0"/>
    <n v="0"/>
  </r>
  <r>
    <n v="34"/>
    <s v="Yes"/>
    <s v="Travel_Rarely"/>
    <n v="790"/>
    <x v="0"/>
    <n v="24"/>
    <n v="4"/>
    <x v="2"/>
    <n v="1"/>
    <n v="1489"/>
    <n v="1"/>
    <x v="0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x v="15"/>
    <n v="9"/>
    <x v="13"/>
    <n v="10"/>
  </r>
  <r>
    <n v="35"/>
    <s v="No"/>
    <s v="Travel_Rarely"/>
    <n v="660"/>
    <x v="0"/>
    <n v="7"/>
    <n v="1"/>
    <x v="0"/>
    <n v="1"/>
    <n v="1492"/>
    <n v="4"/>
    <x v="1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x v="6"/>
    <n v="0"/>
    <x v="0"/>
    <n v="0"/>
  </r>
  <r>
    <n v="24"/>
    <s v="Yes"/>
    <s v="Travel_Frequently"/>
    <n v="381"/>
    <x v="1"/>
    <n v="9"/>
    <n v="3"/>
    <x v="2"/>
    <n v="1"/>
    <n v="1494"/>
    <n v="2"/>
    <x v="1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x v="2"/>
    <n v="0"/>
    <x v="0"/>
    <n v="0"/>
  </r>
  <r>
    <n v="24"/>
    <s v="No"/>
    <s v="Non-Travel"/>
    <n v="830"/>
    <x v="0"/>
    <n v="13"/>
    <n v="2"/>
    <x v="0"/>
    <n v="1"/>
    <n v="1495"/>
    <n v="4"/>
    <x v="0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x v="6"/>
    <n v="0"/>
    <x v="0"/>
    <n v="0"/>
  </r>
  <r>
    <n v="44"/>
    <s v="No"/>
    <s v="Travel_Frequently"/>
    <n v="1193"/>
    <x v="1"/>
    <n v="2"/>
    <n v="1"/>
    <x v="2"/>
    <n v="1"/>
    <n v="1496"/>
    <n v="2"/>
    <x v="1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x v="4"/>
    <n v="2"/>
    <x v="3"/>
    <n v="2"/>
  </r>
  <r>
    <n v="29"/>
    <s v="No"/>
    <s v="Travel_Rarely"/>
    <n v="1246"/>
    <x v="0"/>
    <n v="19"/>
    <n v="3"/>
    <x v="0"/>
    <n v="1"/>
    <n v="1497"/>
    <n v="3"/>
    <x v="1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x v="1"/>
    <n v="7"/>
    <x v="0"/>
    <n v="4"/>
  </r>
  <r>
    <n v="30"/>
    <s v="No"/>
    <s v="Travel_Rarely"/>
    <n v="330"/>
    <x v="2"/>
    <n v="1"/>
    <n v="3"/>
    <x v="0"/>
    <n v="1"/>
    <n v="1499"/>
    <n v="3"/>
    <x v="1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x v="8"/>
    <n v="3"/>
    <x v="1"/>
    <n v="3"/>
  </r>
  <r>
    <n v="55"/>
    <s v="No"/>
    <s v="Travel_Rarely"/>
    <n v="1229"/>
    <x v="1"/>
    <n v="4"/>
    <n v="4"/>
    <x v="0"/>
    <n v="1"/>
    <n v="1501"/>
    <n v="4"/>
    <x v="1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x v="11"/>
    <n v="2"/>
    <x v="1"/>
    <n v="2"/>
  </r>
  <r>
    <n v="33"/>
    <s v="No"/>
    <s v="Travel_Rarely"/>
    <n v="1099"/>
    <x v="1"/>
    <n v="4"/>
    <n v="4"/>
    <x v="2"/>
    <n v="1"/>
    <n v="1502"/>
    <n v="1"/>
    <x v="0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x v="8"/>
    <n v="4"/>
    <x v="0"/>
    <n v="2"/>
  </r>
  <r>
    <n v="47"/>
    <s v="No"/>
    <s v="Travel_Rarely"/>
    <n v="571"/>
    <x v="0"/>
    <n v="14"/>
    <n v="3"/>
    <x v="2"/>
    <n v="1"/>
    <n v="1503"/>
    <n v="3"/>
    <x v="0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x v="8"/>
    <n v="4"/>
    <x v="1"/>
    <n v="2"/>
  </r>
  <r>
    <n v="28"/>
    <s v="Yes"/>
    <s v="Travel_Frequently"/>
    <n v="289"/>
    <x v="1"/>
    <n v="2"/>
    <n v="2"/>
    <x v="2"/>
    <n v="1"/>
    <n v="1504"/>
    <n v="3"/>
    <x v="1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x v="2"/>
    <n v="0"/>
    <x v="0"/>
    <n v="0"/>
  </r>
  <r>
    <n v="28"/>
    <s v="No"/>
    <s v="Travel_Rarely"/>
    <n v="1423"/>
    <x v="1"/>
    <n v="1"/>
    <n v="3"/>
    <x v="0"/>
    <n v="1"/>
    <n v="1506"/>
    <n v="1"/>
    <x v="1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x v="6"/>
    <n v="0"/>
    <x v="0"/>
    <n v="0"/>
  </r>
  <r>
    <n v="28"/>
    <s v="No"/>
    <s v="Travel_Frequently"/>
    <n v="467"/>
    <x v="0"/>
    <n v="7"/>
    <n v="3"/>
    <x v="0"/>
    <n v="1"/>
    <n v="1507"/>
    <n v="3"/>
    <x v="1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x v="9"/>
    <n v="2"/>
    <x v="1"/>
    <n v="3"/>
  </r>
  <r>
    <n v="49"/>
    <s v="No"/>
    <s v="Travel_Rarely"/>
    <n v="271"/>
    <x v="1"/>
    <n v="3"/>
    <n v="2"/>
    <x v="2"/>
    <n v="1"/>
    <n v="1509"/>
    <n v="3"/>
    <x v="0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x v="11"/>
    <n v="2"/>
    <x v="1"/>
    <n v="2"/>
  </r>
  <r>
    <n v="29"/>
    <s v="No"/>
    <s v="Travel_Frequently"/>
    <n v="410"/>
    <x v="1"/>
    <n v="2"/>
    <n v="1"/>
    <x v="0"/>
    <n v="1"/>
    <n v="1513"/>
    <n v="4"/>
    <x v="0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x v="11"/>
    <n v="2"/>
    <x v="0"/>
    <n v="2"/>
  </r>
  <r>
    <n v="28"/>
    <s v="No"/>
    <s v="Travel_Rarely"/>
    <n v="1083"/>
    <x v="1"/>
    <n v="29"/>
    <n v="1"/>
    <x v="0"/>
    <n v="1"/>
    <n v="1514"/>
    <n v="3"/>
    <x v="1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x v="3"/>
    <n v="6"/>
    <x v="1"/>
    <n v="7"/>
  </r>
  <r>
    <n v="33"/>
    <s v="No"/>
    <s v="Travel_Rarely"/>
    <n v="516"/>
    <x v="1"/>
    <n v="8"/>
    <n v="5"/>
    <x v="0"/>
    <n v="1"/>
    <n v="1515"/>
    <n v="4"/>
    <x v="1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x v="2"/>
    <n v="0"/>
    <x v="0"/>
    <n v="0"/>
  </r>
  <r>
    <n v="32"/>
    <s v="No"/>
    <s v="Travel_Rarely"/>
    <n v="495"/>
    <x v="1"/>
    <n v="10"/>
    <n v="3"/>
    <x v="2"/>
    <n v="1"/>
    <n v="1516"/>
    <n v="3"/>
    <x v="1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x v="8"/>
    <n v="2"/>
    <x v="0"/>
    <n v="0"/>
  </r>
  <r>
    <n v="54"/>
    <s v="No"/>
    <s v="Travel_Frequently"/>
    <n v="1050"/>
    <x v="1"/>
    <n v="11"/>
    <n v="4"/>
    <x v="2"/>
    <n v="1"/>
    <n v="1520"/>
    <n v="2"/>
    <x v="0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x v="13"/>
    <n v="9"/>
    <x v="1"/>
    <n v="12"/>
  </r>
  <r>
    <n v="29"/>
    <s v="Yes"/>
    <s v="Travel_Rarely"/>
    <n v="224"/>
    <x v="1"/>
    <n v="1"/>
    <n v="4"/>
    <x v="4"/>
    <n v="1"/>
    <n v="1522"/>
    <n v="1"/>
    <x v="1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x v="7"/>
    <n v="7"/>
    <x v="0"/>
    <n v="7"/>
  </r>
  <r>
    <n v="44"/>
    <s v="No"/>
    <s v="Travel_Rarely"/>
    <n v="136"/>
    <x v="1"/>
    <n v="28"/>
    <n v="3"/>
    <x v="0"/>
    <n v="1"/>
    <n v="1523"/>
    <n v="4"/>
    <x v="1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x v="23"/>
    <n v="6"/>
    <x v="15"/>
    <n v="17"/>
  </r>
  <r>
    <n v="39"/>
    <s v="No"/>
    <s v="Travel_Rarely"/>
    <n v="1089"/>
    <x v="1"/>
    <n v="6"/>
    <n v="3"/>
    <x v="0"/>
    <n v="1"/>
    <n v="1525"/>
    <n v="2"/>
    <x v="0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x v="4"/>
    <n v="0"/>
    <x v="3"/>
    <n v="2"/>
  </r>
  <r>
    <n v="46"/>
    <s v="No"/>
    <s v="Travel_Rarely"/>
    <n v="228"/>
    <x v="0"/>
    <n v="3"/>
    <n v="3"/>
    <x v="0"/>
    <n v="1"/>
    <n v="1527"/>
    <n v="3"/>
    <x v="0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x v="20"/>
    <n v="12"/>
    <x v="8"/>
    <n v="1"/>
  </r>
  <r>
    <n v="35"/>
    <s v="No"/>
    <s v="Travel_Rarely"/>
    <n v="1029"/>
    <x v="1"/>
    <n v="16"/>
    <n v="3"/>
    <x v="0"/>
    <n v="1"/>
    <n v="1529"/>
    <n v="4"/>
    <x v="0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x v="19"/>
    <n v="8"/>
    <x v="2"/>
    <n v="3"/>
  </r>
  <r>
    <n v="23"/>
    <s v="No"/>
    <s v="Travel_Rarely"/>
    <n v="507"/>
    <x v="1"/>
    <n v="20"/>
    <n v="1"/>
    <x v="0"/>
    <n v="1"/>
    <n v="1533"/>
    <n v="1"/>
    <x v="1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x v="9"/>
    <n v="3"/>
    <x v="1"/>
    <n v="2"/>
  </r>
  <r>
    <n v="40"/>
    <s v="Yes"/>
    <s v="Travel_Rarely"/>
    <n v="676"/>
    <x v="1"/>
    <n v="9"/>
    <n v="4"/>
    <x v="0"/>
    <n v="1"/>
    <n v="1534"/>
    <n v="4"/>
    <x v="1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x v="8"/>
    <n v="4"/>
    <x v="1"/>
    <n v="0"/>
  </r>
  <r>
    <n v="34"/>
    <s v="No"/>
    <s v="Travel_Rarely"/>
    <n v="971"/>
    <x v="0"/>
    <n v="1"/>
    <n v="3"/>
    <x v="4"/>
    <n v="1"/>
    <n v="1535"/>
    <n v="4"/>
    <x v="1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x v="1"/>
    <n v="9"/>
    <x v="6"/>
    <n v="6"/>
  </r>
  <r>
    <n v="31"/>
    <s v="Yes"/>
    <s v="Travel_Frequently"/>
    <n v="561"/>
    <x v="1"/>
    <n v="3"/>
    <n v="3"/>
    <x v="0"/>
    <n v="1"/>
    <n v="1537"/>
    <n v="4"/>
    <x v="0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x v="5"/>
    <n v="2"/>
    <x v="4"/>
    <n v="7"/>
  </r>
  <r>
    <n v="50"/>
    <s v="No"/>
    <s v="Travel_Frequently"/>
    <n v="333"/>
    <x v="1"/>
    <n v="22"/>
    <n v="5"/>
    <x v="2"/>
    <n v="1"/>
    <n v="1539"/>
    <n v="3"/>
    <x v="1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x v="32"/>
    <n v="6"/>
    <x v="11"/>
    <n v="9"/>
  </r>
  <r>
    <n v="34"/>
    <s v="No"/>
    <s v="Travel_Rarely"/>
    <n v="1440"/>
    <x v="0"/>
    <n v="7"/>
    <n v="2"/>
    <x v="4"/>
    <n v="1"/>
    <n v="1541"/>
    <n v="2"/>
    <x v="1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x v="19"/>
    <n v="10"/>
    <x v="8"/>
    <n v="7"/>
  </r>
  <r>
    <n v="42"/>
    <s v="No"/>
    <s v="Travel_Rarely"/>
    <n v="1210"/>
    <x v="1"/>
    <n v="2"/>
    <n v="3"/>
    <x v="2"/>
    <n v="1"/>
    <n v="1542"/>
    <n v="3"/>
    <x v="1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x v="6"/>
    <n v="0"/>
    <x v="0"/>
    <n v="0"/>
  </r>
  <r>
    <n v="37"/>
    <s v="No"/>
    <s v="Travel_Rarely"/>
    <n v="674"/>
    <x v="1"/>
    <n v="13"/>
    <n v="3"/>
    <x v="2"/>
    <n v="1"/>
    <n v="1543"/>
    <n v="1"/>
    <x v="1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x v="1"/>
    <n v="8"/>
    <x v="2"/>
    <n v="7"/>
  </r>
  <r>
    <n v="29"/>
    <s v="No"/>
    <s v="Travel_Rarely"/>
    <n v="441"/>
    <x v="1"/>
    <n v="8"/>
    <n v="1"/>
    <x v="1"/>
    <n v="1"/>
    <n v="1544"/>
    <n v="3"/>
    <x v="0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x v="5"/>
    <n v="7"/>
    <x v="0"/>
    <n v="7"/>
  </r>
  <r>
    <n v="33"/>
    <s v="No"/>
    <s v="Travel_Rarely"/>
    <n v="575"/>
    <x v="1"/>
    <n v="25"/>
    <n v="3"/>
    <x v="0"/>
    <n v="1"/>
    <n v="1545"/>
    <n v="4"/>
    <x v="1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x v="8"/>
    <n v="3"/>
    <x v="0"/>
    <n v="2"/>
  </r>
  <r>
    <n v="45"/>
    <s v="No"/>
    <s v="Travel_Rarely"/>
    <n v="950"/>
    <x v="1"/>
    <n v="28"/>
    <n v="3"/>
    <x v="4"/>
    <n v="1"/>
    <n v="1546"/>
    <n v="4"/>
    <x v="1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x v="8"/>
    <n v="4"/>
    <x v="0"/>
    <n v="3"/>
  </r>
  <r>
    <n v="42"/>
    <s v="No"/>
    <s v="Travel_Frequently"/>
    <n v="288"/>
    <x v="1"/>
    <n v="2"/>
    <n v="3"/>
    <x v="0"/>
    <n v="1"/>
    <n v="1547"/>
    <n v="4"/>
    <x v="1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x v="23"/>
    <n v="8"/>
    <x v="11"/>
    <n v="9"/>
  </r>
  <r>
    <n v="40"/>
    <s v="No"/>
    <s v="Travel_Rarely"/>
    <n v="1342"/>
    <x v="0"/>
    <n v="9"/>
    <n v="2"/>
    <x v="2"/>
    <n v="1"/>
    <n v="1548"/>
    <n v="1"/>
    <x v="1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x v="3"/>
    <n v="4"/>
    <x v="4"/>
    <n v="1"/>
  </r>
  <r>
    <n v="33"/>
    <s v="No"/>
    <s v="Travel_Rarely"/>
    <n v="589"/>
    <x v="1"/>
    <n v="28"/>
    <n v="4"/>
    <x v="0"/>
    <n v="1"/>
    <n v="1549"/>
    <n v="2"/>
    <x v="1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x v="15"/>
    <n v="14"/>
    <x v="8"/>
    <n v="7"/>
  </r>
  <r>
    <n v="40"/>
    <s v="No"/>
    <s v="Travel_Rarely"/>
    <n v="898"/>
    <x v="2"/>
    <n v="6"/>
    <n v="2"/>
    <x v="2"/>
    <n v="1"/>
    <n v="1550"/>
    <n v="3"/>
    <x v="1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x v="17"/>
    <n v="7"/>
    <x v="4"/>
    <n v="7"/>
  </r>
  <r>
    <n v="24"/>
    <s v="No"/>
    <s v="Travel_Rarely"/>
    <n v="350"/>
    <x v="1"/>
    <n v="21"/>
    <n v="2"/>
    <x v="4"/>
    <n v="1"/>
    <n v="1551"/>
    <n v="3"/>
    <x v="1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x v="6"/>
    <n v="1"/>
    <x v="0"/>
    <n v="0"/>
  </r>
  <r>
    <n v="40"/>
    <s v="No"/>
    <s v="Non-Travel"/>
    <n v="1142"/>
    <x v="1"/>
    <n v="8"/>
    <n v="2"/>
    <x v="0"/>
    <n v="1"/>
    <n v="1552"/>
    <n v="4"/>
    <x v="1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x v="4"/>
    <n v="2"/>
    <x v="3"/>
    <n v="2"/>
  </r>
  <r>
    <n v="45"/>
    <s v="No"/>
    <s v="Travel_Rarely"/>
    <n v="538"/>
    <x v="1"/>
    <n v="1"/>
    <n v="4"/>
    <x v="4"/>
    <n v="1"/>
    <n v="1553"/>
    <n v="1"/>
    <x v="1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x v="1"/>
    <n v="8"/>
    <x v="4"/>
    <n v="7"/>
  </r>
  <r>
    <n v="35"/>
    <s v="No"/>
    <s v="Travel_Rarely"/>
    <n v="1402"/>
    <x v="0"/>
    <n v="28"/>
    <n v="4"/>
    <x v="0"/>
    <n v="1"/>
    <n v="1554"/>
    <n v="2"/>
    <x v="0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x v="8"/>
    <n v="3"/>
    <x v="5"/>
    <n v="2"/>
  </r>
  <r>
    <n v="32"/>
    <s v="No"/>
    <s v="Travel_Rarely"/>
    <n v="824"/>
    <x v="1"/>
    <n v="5"/>
    <n v="2"/>
    <x v="0"/>
    <n v="1"/>
    <n v="1555"/>
    <n v="4"/>
    <x v="0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x v="5"/>
    <n v="1"/>
    <x v="3"/>
    <n v="5"/>
  </r>
  <r>
    <n v="36"/>
    <s v="No"/>
    <s v="Travel_Rarely"/>
    <n v="1157"/>
    <x v="0"/>
    <n v="2"/>
    <n v="4"/>
    <x v="0"/>
    <n v="1"/>
    <n v="1556"/>
    <n v="3"/>
    <x v="1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x v="11"/>
    <n v="2"/>
    <x v="1"/>
    <n v="2"/>
  </r>
  <r>
    <n v="48"/>
    <s v="No"/>
    <s v="Travel_Rarely"/>
    <n v="492"/>
    <x v="0"/>
    <n v="16"/>
    <n v="4"/>
    <x v="0"/>
    <n v="1"/>
    <n v="1557"/>
    <n v="3"/>
    <x v="0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x v="3"/>
    <n v="7"/>
    <x v="4"/>
    <n v="7"/>
  </r>
  <r>
    <n v="29"/>
    <s v="No"/>
    <s v="Travel_Rarely"/>
    <n v="598"/>
    <x v="1"/>
    <n v="9"/>
    <n v="3"/>
    <x v="0"/>
    <n v="1"/>
    <n v="1558"/>
    <n v="3"/>
    <x v="1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x v="6"/>
    <n v="0"/>
    <x v="0"/>
    <n v="0"/>
  </r>
  <r>
    <n v="33"/>
    <s v="No"/>
    <s v="Travel_Rarely"/>
    <n v="1242"/>
    <x v="0"/>
    <n v="8"/>
    <n v="4"/>
    <x v="0"/>
    <n v="1"/>
    <n v="1560"/>
    <n v="1"/>
    <x v="1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x v="4"/>
    <n v="2"/>
    <x v="3"/>
    <n v="2"/>
  </r>
  <r>
    <n v="30"/>
    <s v="Yes"/>
    <s v="Travel_Rarely"/>
    <n v="740"/>
    <x v="0"/>
    <n v="1"/>
    <n v="3"/>
    <x v="0"/>
    <n v="1"/>
    <n v="1562"/>
    <n v="2"/>
    <x v="1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x v="1"/>
    <n v="8"/>
    <x v="7"/>
    <n v="7"/>
  </r>
  <r>
    <n v="38"/>
    <s v="No"/>
    <s v="Travel_Frequently"/>
    <n v="888"/>
    <x v="2"/>
    <n v="10"/>
    <n v="4"/>
    <x v="5"/>
    <n v="1"/>
    <n v="1563"/>
    <n v="3"/>
    <x v="1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x v="0"/>
    <n v="3"/>
    <x v="1"/>
    <n v="2"/>
  </r>
  <r>
    <n v="35"/>
    <s v="No"/>
    <s v="Travel_Rarely"/>
    <n v="992"/>
    <x v="1"/>
    <n v="1"/>
    <n v="3"/>
    <x v="2"/>
    <n v="1"/>
    <n v="1564"/>
    <n v="4"/>
    <x v="1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x v="11"/>
    <n v="0"/>
    <x v="1"/>
    <n v="2"/>
  </r>
  <r>
    <n v="30"/>
    <s v="No"/>
    <s v="Travel_Rarely"/>
    <n v="1288"/>
    <x v="0"/>
    <n v="29"/>
    <n v="4"/>
    <x v="4"/>
    <n v="1"/>
    <n v="1568"/>
    <n v="3"/>
    <x v="1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x v="9"/>
    <n v="2"/>
    <x v="1"/>
    <n v="3"/>
  </r>
  <r>
    <n v="35"/>
    <s v="Yes"/>
    <s v="Travel_Rarely"/>
    <n v="104"/>
    <x v="1"/>
    <n v="2"/>
    <n v="3"/>
    <x v="0"/>
    <n v="1"/>
    <n v="1569"/>
    <n v="1"/>
    <x v="0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x v="6"/>
    <n v="0"/>
    <x v="0"/>
    <n v="0"/>
  </r>
  <r>
    <n v="53"/>
    <s v="Yes"/>
    <s v="Travel_Rarely"/>
    <n v="607"/>
    <x v="1"/>
    <n v="2"/>
    <n v="5"/>
    <x v="4"/>
    <n v="1"/>
    <n v="1572"/>
    <n v="3"/>
    <x v="0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x v="26"/>
    <n v="7"/>
    <x v="1"/>
    <n v="9"/>
  </r>
  <r>
    <n v="38"/>
    <s v="Yes"/>
    <s v="Travel_Rarely"/>
    <n v="903"/>
    <x v="1"/>
    <n v="2"/>
    <n v="3"/>
    <x v="2"/>
    <n v="1"/>
    <n v="1573"/>
    <n v="3"/>
    <x v="1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x v="8"/>
    <n v="2"/>
    <x v="1"/>
    <n v="4"/>
  </r>
  <r>
    <n v="32"/>
    <s v="No"/>
    <s v="Non-Travel"/>
    <n v="1200"/>
    <x v="1"/>
    <n v="1"/>
    <n v="4"/>
    <x v="4"/>
    <n v="1"/>
    <n v="1574"/>
    <n v="4"/>
    <x v="1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x v="0"/>
    <n v="5"/>
    <x v="1"/>
    <n v="2"/>
  </r>
  <r>
    <n v="48"/>
    <s v="No"/>
    <s v="Travel_Rarely"/>
    <n v="1108"/>
    <x v="1"/>
    <n v="15"/>
    <n v="4"/>
    <x v="1"/>
    <n v="1"/>
    <n v="1576"/>
    <n v="3"/>
    <x v="0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x v="3"/>
    <n v="2"/>
    <x v="4"/>
    <n v="6"/>
  </r>
  <r>
    <n v="34"/>
    <s v="No"/>
    <s v="Travel_Rarely"/>
    <n v="479"/>
    <x v="1"/>
    <n v="7"/>
    <n v="4"/>
    <x v="2"/>
    <n v="1"/>
    <n v="1577"/>
    <n v="1"/>
    <x v="1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x v="6"/>
    <n v="0"/>
    <x v="0"/>
    <n v="0"/>
  </r>
  <r>
    <n v="55"/>
    <s v="No"/>
    <s v="Travel_Rarely"/>
    <n v="685"/>
    <x v="0"/>
    <n v="26"/>
    <n v="5"/>
    <x v="3"/>
    <n v="1"/>
    <n v="1578"/>
    <n v="3"/>
    <x v="1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x v="28"/>
    <n v="6"/>
    <x v="3"/>
    <n v="13"/>
  </r>
  <r>
    <n v="34"/>
    <s v="No"/>
    <s v="Travel_Rarely"/>
    <n v="1351"/>
    <x v="1"/>
    <n v="1"/>
    <n v="4"/>
    <x v="0"/>
    <n v="1"/>
    <n v="1580"/>
    <n v="2"/>
    <x v="1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x v="4"/>
    <n v="2"/>
    <x v="3"/>
    <n v="1"/>
  </r>
  <r>
    <n v="26"/>
    <s v="No"/>
    <s v="Travel_Rarely"/>
    <n v="474"/>
    <x v="1"/>
    <n v="3"/>
    <n v="3"/>
    <x v="0"/>
    <n v="1"/>
    <n v="1581"/>
    <n v="1"/>
    <x v="0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x v="6"/>
    <n v="0"/>
    <x v="0"/>
    <n v="0"/>
  </r>
  <r>
    <n v="38"/>
    <s v="No"/>
    <s v="Travel_Rarely"/>
    <n v="1245"/>
    <x v="0"/>
    <n v="14"/>
    <n v="3"/>
    <x v="0"/>
    <n v="1"/>
    <n v="1582"/>
    <n v="3"/>
    <x v="1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x v="7"/>
    <n v="8"/>
    <x v="4"/>
    <n v="7"/>
  </r>
  <r>
    <n v="38"/>
    <s v="No"/>
    <s v="Travel_Rarely"/>
    <n v="437"/>
    <x v="0"/>
    <n v="16"/>
    <n v="3"/>
    <x v="0"/>
    <n v="1"/>
    <n v="1583"/>
    <n v="2"/>
    <x v="0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x v="11"/>
    <n v="2"/>
    <x v="1"/>
    <n v="2"/>
  </r>
  <r>
    <n v="36"/>
    <s v="No"/>
    <s v="Travel_Rarely"/>
    <n v="884"/>
    <x v="0"/>
    <n v="1"/>
    <n v="4"/>
    <x v="0"/>
    <n v="1"/>
    <n v="1585"/>
    <n v="2"/>
    <x v="0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x v="6"/>
    <n v="0"/>
    <x v="0"/>
    <n v="0"/>
  </r>
  <r>
    <n v="29"/>
    <s v="No"/>
    <s v="Travel_Rarely"/>
    <n v="1370"/>
    <x v="1"/>
    <n v="3"/>
    <n v="1"/>
    <x v="2"/>
    <n v="1"/>
    <n v="1586"/>
    <n v="2"/>
    <x v="1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x v="1"/>
    <n v="9"/>
    <x v="1"/>
    <n v="5"/>
  </r>
  <r>
    <n v="35"/>
    <s v="No"/>
    <s v="Travel_Rarely"/>
    <n v="670"/>
    <x v="1"/>
    <n v="10"/>
    <n v="4"/>
    <x v="2"/>
    <n v="1"/>
    <n v="1587"/>
    <n v="1"/>
    <x v="0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x v="8"/>
    <n v="2"/>
    <x v="0"/>
    <n v="4"/>
  </r>
  <r>
    <n v="39"/>
    <s v="No"/>
    <s v="Travel_Rarely"/>
    <n v="1462"/>
    <x v="0"/>
    <n v="6"/>
    <n v="3"/>
    <x v="2"/>
    <n v="1"/>
    <n v="1588"/>
    <n v="4"/>
    <x v="1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x v="5"/>
    <n v="6"/>
    <x v="4"/>
    <n v="6"/>
  </r>
  <r>
    <n v="29"/>
    <s v="No"/>
    <s v="Travel_Frequently"/>
    <n v="995"/>
    <x v="1"/>
    <n v="2"/>
    <n v="1"/>
    <x v="0"/>
    <n v="1"/>
    <n v="1590"/>
    <n v="1"/>
    <x v="1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x v="0"/>
    <n v="4"/>
    <x v="1"/>
    <n v="3"/>
  </r>
  <r>
    <n v="50"/>
    <s v="No"/>
    <s v="Travel_Rarely"/>
    <n v="264"/>
    <x v="0"/>
    <n v="9"/>
    <n v="3"/>
    <x v="3"/>
    <n v="1"/>
    <n v="1591"/>
    <n v="3"/>
    <x v="1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x v="6"/>
    <n v="0"/>
    <x v="0"/>
    <n v="0"/>
  </r>
  <r>
    <n v="23"/>
    <s v="No"/>
    <s v="Travel_Rarely"/>
    <n v="977"/>
    <x v="1"/>
    <n v="10"/>
    <n v="3"/>
    <x v="4"/>
    <n v="1"/>
    <n v="1592"/>
    <n v="4"/>
    <x v="1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x v="4"/>
    <n v="2"/>
    <x v="3"/>
    <n v="2"/>
  </r>
  <r>
    <n v="36"/>
    <s v="No"/>
    <s v="Travel_Frequently"/>
    <n v="1302"/>
    <x v="1"/>
    <n v="6"/>
    <n v="4"/>
    <x v="0"/>
    <n v="1"/>
    <n v="1594"/>
    <n v="1"/>
    <x v="1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x v="11"/>
    <n v="2"/>
    <x v="0"/>
    <n v="2"/>
  </r>
  <r>
    <n v="42"/>
    <s v="No"/>
    <s v="Travel_Rarely"/>
    <n v="1059"/>
    <x v="1"/>
    <n v="9"/>
    <n v="2"/>
    <x v="1"/>
    <n v="1"/>
    <n v="1595"/>
    <n v="4"/>
    <x v="1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x v="6"/>
    <n v="0"/>
    <x v="0"/>
    <n v="1"/>
  </r>
  <r>
    <n v="35"/>
    <s v="No"/>
    <s v="Travel_Rarely"/>
    <n v="750"/>
    <x v="1"/>
    <n v="28"/>
    <n v="3"/>
    <x v="0"/>
    <n v="1"/>
    <n v="1596"/>
    <n v="2"/>
    <x v="1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x v="1"/>
    <n v="9"/>
    <x v="7"/>
    <n v="8"/>
  </r>
  <r>
    <n v="34"/>
    <s v="No"/>
    <s v="Travel_Frequently"/>
    <n v="653"/>
    <x v="1"/>
    <n v="10"/>
    <n v="4"/>
    <x v="4"/>
    <n v="1"/>
    <n v="1597"/>
    <n v="4"/>
    <x v="1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x v="3"/>
    <n v="2"/>
    <x v="4"/>
    <n v="7"/>
  </r>
  <r>
    <n v="40"/>
    <s v="No"/>
    <s v="Travel_Rarely"/>
    <n v="118"/>
    <x v="0"/>
    <n v="14"/>
    <n v="2"/>
    <x v="0"/>
    <n v="1"/>
    <n v="1598"/>
    <n v="4"/>
    <x v="0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x v="8"/>
    <n v="4"/>
    <x v="1"/>
    <n v="2"/>
  </r>
  <r>
    <n v="43"/>
    <s v="No"/>
    <s v="Travel_Rarely"/>
    <n v="990"/>
    <x v="1"/>
    <n v="27"/>
    <n v="3"/>
    <x v="4"/>
    <n v="1"/>
    <n v="1599"/>
    <n v="4"/>
    <x v="1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x v="0"/>
    <n v="4"/>
    <x v="0"/>
    <n v="2"/>
  </r>
  <r>
    <n v="35"/>
    <s v="No"/>
    <s v="Travel_Rarely"/>
    <n v="1349"/>
    <x v="1"/>
    <n v="7"/>
    <n v="2"/>
    <x v="0"/>
    <n v="1"/>
    <n v="1601"/>
    <n v="3"/>
    <x v="1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x v="6"/>
    <n v="0"/>
    <x v="0"/>
    <n v="1"/>
  </r>
  <r>
    <n v="46"/>
    <s v="No"/>
    <s v="Travel_Rarely"/>
    <n v="563"/>
    <x v="0"/>
    <n v="1"/>
    <n v="4"/>
    <x v="0"/>
    <n v="1"/>
    <n v="1602"/>
    <n v="4"/>
    <x v="1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x v="34"/>
    <n v="0"/>
    <x v="0"/>
    <n v="12"/>
  </r>
  <r>
    <n v="28"/>
    <s v="Yes"/>
    <s v="Travel_Rarely"/>
    <n v="329"/>
    <x v="1"/>
    <n v="24"/>
    <n v="3"/>
    <x v="2"/>
    <n v="1"/>
    <n v="1604"/>
    <n v="3"/>
    <x v="1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x v="6"/>
    <n v="1"/>
    <x v="0"/>
    <n v="0"/>
  </r>
  <r>
    <n v="22"/>
    <s v="No"/>
    <s v="Non-Travel"/>
    <n v="457"/>
    <x v="1"/>
    <n v="26"/>
    <n v="2"/>
    <x v="1"/>
    <n v="1"/>
    <n v="1605"/>
    <n v="2"/>
    <x v="0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x v="9"/>
    <n v="2"/>
    <x v="1"/>
    <n v="3"/>
  </r>
  <r>
    <n v="50"/>
    <s v="No"/>
    <s v="Travel_Frequently"/>
    <n v="1234"/>
    <x v="1"/>
    <n v="20"/>
    <n v="5"/>
    <x v="2"/>
    <n v="1"/>
    <n v="1606"/>
    <n v="2"/>
    <x v="1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x v="35"/>
    <n v="8"/>
    <x v="12"/>
    <n v="13"/>
  </r>
  <r>
    <n v="32"/>
    <s v="No"/>
    <s v="Travel_Rarely"/>
    <n v="634"/>
    <x v="1"/>
    <n v="5"/>
    <n v="4"/>
    <x v="1"/>
    <n v="1"/>
    <n v="1607"/>
    <n v="2"/>
    <x v="0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x v="11"/>
    <n v="2"/>
    <x v="0"/>
    <n v="2"/>
  </r>
  <r>
    <n v="44"/>
    <s v="No"/>
    <s v="Travel_Rarely"/>
    <n v="1313"/>
    <x v="1"/>
    <n v="7"/>
    <n v="3"/>
    <x v="2"/>
    <n v="1"/>
    <n v="1608"/>
    <n v="2"/>
    <x v="0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x v="14"/>
    <n v="7"/>
    <x v="1"/>
    <n v="10"/>
  </r>
  <r>
    <n v="30"/>
    <s v="No"/>
    <s v="Travel_Rarely"/>
    <n v="241"/>
    <x v="1"/>
    <n v="7"/>
    <n v="3"/>
    <x v="2"/>
    <n v="1"/>
    <n v="1609"/>
    <n v="2"/>
    <x v="1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x v="0"/>
    <n v="4"/>
    <x v="1"/>
    <n v="1"/>
  </r>
  <r>
    <n v="45"/>
    <s v="No"/>
    <s v="Travel_Rarely"/>
    <n v="1015"/>
    <x v="1"/>
    <n v="5"/>
    <n v="5"/>
    <x v="2"/>
    <n v="1"/>
    <n v="1611"/>
    <n v="3"/>
    <x v="0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x v="1"/>
    <n v="7"/>
    <x v="1"/>
    <n v="4"/>
  </r>
  <r>
    <n v="45"/>
    <s v="No"/>
    <s v="Non-Travel"/>
    <n v="336"/>
    <x v="0"/>
    <n v="26"/>
    <n v="3"/>
    <x v="3"/>
    <n v="1"/>
    <n v="1612"/>
    <n v="1"/>
    <x v="1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x v="1"/>
    <n v="7"/>
    <x v="5"/>
    <n v="5"/>
  </r>
  <r>
    <n v="31"/>
    <s v="No"/>
    <s v="Travel_Frequently"/>
    <n v="715"/>
    <x v="0"/>
    <n v="2"/>
    <n v="4"/>
    <x v="1"/>
    <n v="1"/>
    <n v="1613"/>
    <n v="4"/>
    <x v="1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x v="8"/>
    <n v="2"/>
    <x v="0"/>
    <n v="3"/>
  </r>
  <r>
    <n v="36"/>
    <s v="No"/>
    <s v="Travel_Rarely"/>
    <n v="559"/>
    <x v="1"/>
    <n v="12"/>
    <n v="4"/>
    <x v="0"/>
    <n v="1"/>
    <n v="1614"/>
    <n v="3"/>
    <x v="0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x v="11"/>
    <n v="2"/>
    <x v="1"/>
    <n v="1"/>
  </r>
  <r>
    <n v="34"/>
    <s v="No"/>
    <s v="Travel_Frequently"/>
    <n v="426"/>
    <x v="1"/>
    <n v="10"/>
    <n v="4"/>
    <x v="0"/>
    <n v="1"/>
    <n v="1615"/>
    <n v="3"/>
    <x v="1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x v="7"/>
    <n v="7"/>
    <x v="4"/>
    <n v="2"/>
  </r>
  <r>
    <n v="49"/>
    <s v="No"/>
    <s v="Travel_Rarely"/>
    <n v="722"/>
    <x v="1"/>
    <n v="25"/>
    <n v="4"/>
    <x v="0"/>
    <n v="1"/>
    <n v="1617"/>
    <n v="3"/>
    <x v="0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x v="7"/>
    <n v="6"/>
    <x v="1"/>
    <n v="4"/>
  </r>
  <r>
    <n v="39"/>
    <s v="No"/>
    <s v="Travel_Rarely"/>
    <n v="1387"/>
    <x v="1"/>
    <n v="10"/>
    <n v="5"/>
    <x v="2"/>
    <n v="1"/>
    <n v="1618"/>
    <n v="2"/>
    <x v="1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x v="5"/>
    <n v="7"/>
    <x v="4"/>
    <n v="7"/>
  </r>
  <r>
    <n v="27"/>
    <s v="No"/>
    <s v="Travel_Rarely"/>
    <n v="1302"/>
    <x v="1"/>
    <n v="19"/>
    <n v="3"/>
    <x v="1"/>
    <n v="1"/>
    <n v="1619"/>
    <n v="4"/>
    <x v="1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x v="5"/>
    <n v="7"/>
    <x v="0"/>
    <n v="7"/>
  </r>
  <r>
    <n v="35"/>
    <s v="No"/>
    <s v="Travel_Rarely"/>
    <n v="819"/>
    <x v="1"/>
    <n v="18"/>
    <n v="5"/>
    <x v="0"/>
    <n v="1"/>
    <n v="1621"/>
    <n v="2"/>
    <x v="1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x v="22"/>
    <n v="15"/>
    <x v="1"/>
    <n v="10"/>
  </r>
  <r>
    <n v="28"/>
    <s v="No"/>
    <s v="Travel_Rarely"/>
    <n v="580"/>
    <x v="1"/>
    <n v="27"/>
    <n v="3"/>
    <x v="2"/>
    <n v="1"/>
    <n v="1622"/>
    <n v="2"/>
    <x v="0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x v="8"/>
    <n v="3"/>
    <x v="0"/>
    <n v="0"/>
  </r>
  <r>
    <n v="21"/>
    <s v="No"/>
    <s v="Travel_Rarely"/>
    <n v="546"/>
    <x v="1"/>
    <n v="5"/>
    <n v="1"/>
    <x v="2"/>
    <n v="1"/>
    <n v="1623"/>
    <n v="3"/>
    <x v="1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x v="4"/>
    <n v="2"/>
    <x v="3"/>
    <n v="2"/>
  </r>
  <r>
    <n v="18"/>
    <s v="Yes"/>
    <s v="Travel_Frequently"/>
    <n v="544"/>
    <x v="0"/>
    <n v="3"/>
    <n v="2"/>
    <x v="2"/>
    <n v="1"/>
    <n v="1624"/>
    <n v="2"/>
    <x v="0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x v="2"/>
    <n v="0"/>
    <x v="0"/>
    <n v="0"/>
  </r>
  <r>
    <n v="47"/>
    <s v="No"/>
    <s v="Travel_Rarely"/>
    <n v="1176"/>
    <x v="2"/>
    <n v="26"/>
    <n v="4"/>
    <x v="0"/>
    <n v="1"/>
    <n v="1625"/>
    <n v="4"/>
    <x v="0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x v="8"/>
    <n v="2"/>
    <x v="1"/>
    <n v="0"/>
  </r>
  <r>
    <n v="39"/>
    <s v="No"/>
    <s v="Travel_Rarely"/>
    <n v="170"/>
    <x v="1"/>
    <n v="3"/>
    <n v="2"/>
    <x v="2"/>
    <n v="1"/>
    <n v="1627"/>
    <n v="3"/>
    <x v="1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x v="1"/>
    <n v="8"/>
    <x v="0"/>
    <n v="7"/>
  </r>
  <r>
    <n v="40"/>
    <s v="No"/>
    <s v="Travel_Rarely"/>
    <n v="884"/>
    <x v="1"/>
    <n v="15"/>
    <n v="3"/>
    <x v="0"/>
    <n v="1"/>
    <n v="1628"/>
    <n v="1"/>
    <x v="0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x v="29"/>
    <n v="15"/>
    <x v="15"/>
    <n v="12"/>
  </r>
  <r>
    <n v="35"/>
    <s v="No"/>
    <s v="Non-Travel"/>
    <n v="208"/>
    <x v="1"/>
    <n v="8"/>
    <n v="4"/>
    <x v="0"/>
    <n v="1"/>
    <n v="1630"/>
    <n v="3"/>
    <x v="0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x v="13"/>
    <n v="11"/>
    <x v="3"/>
    <n v="9"/>
  </r>
  <r>
    <n v="37"/>
    <s v="No"/>
    <s v="Travel_Rarely"/>
    <n v="671"/>
    <x v="1"/>
    <n v="19"/>
    <n v="3"/>
    <x v="0"/>
    <n v="1"/>
    <n v="1631"/>
    <n v="3"/>
    <x v="1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x v="9"/>
    <n v="3"/>
    <x v="0"/>
    <n v="2"/>
  </r>
  <r>
    <n v="39"/>
    <s v="No"/>
    <s v="Travel_Frequently"/>
    <n v="711"/>
    <x v="1"/>
    <n v="4"/>
    <n v="3"/>
    <x v="2"/>
    <n v="1"/>
    <n v="1633"/>
    <n v="1"/>
    <x v="0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x v="7"/>
    <n v="2"/>
    <x v="2"/>
    <n v="8"/>
  </r>
  <r>
    <n v="45"/>
    <s v="No"/>
    <s v="Travel_Rarely"/>
    <n v="1329"/>
    <x v="1"/>
    <n v="2"/>
    <n v="2"/>
    <x v="1"/>
    <n v="1"/>
    <n v="1635"/>
    <n v="4"/>
    <x v="0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x v="1"/>
    <n v="7"/>
    <x v="2"/>
    <n v="9"/>
  </r>
  <r>
    <n v="38"/>
    <s v="No"/>
    <s v="Travel_Rarely"/>
    <n v="397"/>
    <x v="1"/>
    <n v="2"/>
    <n v="2"/>
    <x v="2"/>
    <n v="1"/>
    <n v="1638"/>
    <n v="4"/>
    <x v="0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x v="8"/>
    <n v="4"/>
    <x v="0"/>
    <n v="2"/>
  </r>
  <r>
    <n v="35"/>
    <s v="Yes"/>
    <s v="Travel_Rarely"/>
    <n v="737"/>
    <x v="0"/>
    <n v="10"/>
    <n v="3"/>
    <x v="2"/>
    <n v="1"/>
    <n v="1639"/>
    <n v="4"/>
    <x v="1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x v="20"/>
    <n v="12"/>
    <x v="7"/>
    <n v="0"/>
  </r>
  <r>
    <n v="37"/>
    <s v="No"/>
    <s v="Travel_Rarely"/>
    <n v="1470"/>
    <x v="1"/>
    <n v="10"/>
    <n v="3"/>
    <x v="2"/>
    <n v="1"/>
    <n v="1640"/>
    <n v="2"/>
    <x v="0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x v="3"/>
    <n v="4"/>
    <x v="4"/>
    <n v="7"/>
  </r>
  <r>
    <n v="40"/>
    <s v="No"/>
    <s v="Travel_Rarely"/>
    <n v="448"/>
    <x v="1"/>
    <n v="16"/>
    <n v="3"/>
    <x v="0"/>
    <n v="1"/>
    <n v="1641"/>
    <n v="3"/>
    <x v="0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x v="9"/>
    <n v="2"/>
    <x v="2"/>
    <n v="3"/>
  </r>
  <r>
    <n v="44"/>
    <s v="No"/>
    <s v="Travel_Frequently"/>
    <n v="602"/>
    <x v="2"/>
    <n v="1"/>
    <n v="5"/>
    <x v="5"/>
    <n v="1"/>
    <n v="1642"/>
    <n v="1"/>
    <x v="1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x v="1"/>
    <n v="7"/>
    <x v="0"/>
    <n v="2"/>
  </r>
  <r>
    <n v="48"/>
    <s v="No"/>
    <s v="Travel_Frequently"/>
    <n v="365"/>
    <x v="1"/>
    <n v="4"/>
    <n v="5"/>
    <x v="2"/>
    <n v="1"/>
    <n v="1644"/>
    <n v="3"/>
    <x v="1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x v="4"/>
    <n v="2"/>
    <x v="3"/>
    <n v="2"/>
  </r>
  <r>
    <n v="35"/>
    <s v="Yes"/>
    <s v="Travel_Rarely"/>
    <n v="763"/>
    <x v="0"/>
    <n v="15"/>
    <n v="2"/>
    <x v="2"/>
    <n v="1"/>
    <n v="1645"/>
    <n v="1"/>
    <x v="1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x v="4"/>
    <n v="2"/>
    <x v="3"/>
    <n v="2"/>
  </r>
  <r>
    <n v="24"/>
    <s v="No"/>
    <s v="Travel_Frequently"/>
    <n v="567"/>
    <x v="1"/>
    <n v="2"/>
    <n v="1"/>
    <x v="4"/>
    <n v="1"/>
    <n v="1646"/>
    <n v="1"/>
    <x v="0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x v="0"/>
    <n v="3"/>
    <x v="1"/>
    <n v="3"/>
  </r>
  <r>
    <n v="27"/>
    <s v="No"/>
    <s v="Travel_Rarely"/>
    <n v="486"/>
    <x v="1"/>
    <n v="8"/>
    <n v="3"/>
    <x v="2"/>
    <n v="1"/>
    <n v="1647"/>
    <n v="2"/>
    <x v="0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x v="11"/>
    <n v="2"/>
    <x v="0"/>
    <n v="2"/>
  </r>
  <r>
    <n v="27"/>
    <s v="No"/>
    <s v="Travel_Frequently"/>
    <n v="591"/>
    <x v="1"/>
    <n v="2"/>
    <n v="3"/>
    <x v="2"/>
    <n v="1"/>
    <n v="1648"/>
    <n v="4"/>
    <x v="1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x v="9"/>
    <n v="2"/>
    <x v="1"/>
    <n v="2"/>
  </r>
  <r>
    <n v="40"/>
    <s v="Yes"/>
    <s v="Travel_Rarely"/>
    <n v="1329"/>
    <x v="1"/>
    <n v="7"/>
    <n v="3"/>
    <x v="0"/>
    <n v="1"/>
    <n v="1649"/>
    <n v="1"/>
    <x v="1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x v="9"/>
    <n v="2"/>
    <x v="0"/>
    <n v="3"/>
  </r>
  <r>
    <n v="29"/>
    <s v="No"/>
    <s v="Travel_Rarely"/>
    <n v="469"/>
    <x v="0"/>
    <n v="10"/>
    <n v="3"/>
    <x v="2"/>
    <n v="1"/>
    <n v="1650"/>
    <n v="3"/>
    <x v="1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x v="8"/>
    <n v="2"/>
    <x v="1"/>
    <n v="4"/>
  </r>
  <r>
    <n v="36"/>
    <s v="No"/>
    <s v="Travel_Rarely"/>
    <n v="711"/>
    <x v="1"/>
    <n v="5"/>
    <n v="4"/>
    <x v="0"/>
    <n v="1"/>
    <n v="1651"/>
    <n v="2"/>
    <x v="0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x v="11"/>
    <n v="2"/>
    <x v="0"/>
    <n v="2"/>
  </r>
  <r>
    <n v="25"/>
    <s v="No"/>
    <s v="Travel_Frequently"/>
    <n v="772"/>
    <x v="1"/>
    <n v="2"/>
    <n v="1"/>
    <x v="0"/>
    <n v="1"/>
    <n v="1653"/>
    <n v="4"/>
    <x v="1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x v="5"/>
    <n v="7"/>
    <x v="0"/>
    <n v="7"/>
  </r>
  <r>
    <n v="39"/>
    <s v="No"/>
    <s v="Travel_Rarely"/>
    <n v="492"/>
    <x v="1"/>
    <n v="12"/>
    <n v="3"/>
    <x v="2"/>
    <n v="1"/>
    <n v="1654"/>
    <n v="4"/>
    <x v="1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x v="8"/>
    <n v="4"/>
    <x v="1"/>
    <n v="0"/>
  </r>
  <r>
    <n v="49"/>
    <s v="No"/>
    <s v="Travel_Rarely"/>
    <n v="301"/>
    <x v="1"/>
    <n v="22"/>
    <n v="4"/>
    <x v="1"/>
    <n v="1"/>
    <n v="1655"/>
    <n v="1"/>
    <x v="0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x v="9"/>
    <n v="2"/>
    <x v="1"/>
    <n v="2"/>
  </r>
  <r>
    <n v="50"/>
    <s v="No"/>
    <s v="Travel_Rarely"/>
    <n v="813"/>
    <x v="1"/>
    <n v="17"/>
    <n v="5"/>
    <x v="0"/>
    <n v="1"/>
    <n v="1656"/>
    <n v="4"/>
    <x v="0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x v="13"/>
    <n v="11"/>
    <x v="1"/>
    <n v="11"/>
  </r>
  <r>
    <n v="20"/>
    <s v="No"/>
    <s v="Travel_Rarely"/>
    <n v="1141"/>
    <x v="0"/>
    <n v="2"/>
    <n v="3"/>
    <x v="2"/>
    <n v="1"/>
    <n v="1657"/>
    <n v="3"/>
    <x v="0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x v="4"/>
    <n v="2"/>
    <x v="3"/>
    <n v="2"/>
  </r>
  <r>
    <n v="34"/>
    <s v="No"/>
    <s v="Travel_Rarely"/>
    <n v="1130"/>
    <x v="1"/>
    <n v="3"/>
    <n v="3"/>
    <x v="0"/>
    <n v="1"/>
    <n v="1658"/>
    <n v="4"/>
    <x v="0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x v="19"/>
    <n v="8"/>
    <x v="4"/>
    <n v="9"/>
  </r>
  <r>
    <n v="36"/>
    <s v="No"/>
    <s v="Travel_Rarely"/>
    <n v="311"/>
    <x v="1"/>
    <n v="7"/>
    <n v="3"/>
    <x v="0"/>
    <n v="1"/>
    <n v="1659"/>
    <n v="1"/>
    <x v="1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x v="9"/>
    <n v="3"/>
    <x v="1"/>
    <n v="3"/>
  </r>
  <r>
    <n v="49"/>
    <s v="No"/>
    <s v="Travel_Rarely"/>
    <n v="465"/>
    <x v="1"/>
    <n v="6"/>
    <n v="1"/>
    <x v="0"/>
    <n v="1"/>
    <n v="1661"/>
    <n v="3"/>
    <x v="0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x v="15"/>
    <n v="11"/>
    <x v="3"/>
    <n v="12"/>
  </r>
  <r>
    <n v="36"/>
    <s v="No"/>
    <s v="Non-Travel"/>
    <n v="894"/>
    <x v="1"/>
    <n v="1"/>
    <n v="4"/>
    <x v="2"/>
    <n v="1"/>
    <n v="1662"/>
    <n v="4"/>
    <x v="0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x v="11"/>
    <n v="2"/>
    <x v="1"/>
    <n v="2"/>
  </r>
  <r>
    <n v="36"/>
    <s v="No"/>
    <s v="Travel_Rarely"/>
    <n v="1040"/>
    <x v="1"/>
    <n v="3"/>
    <n v="2"/>
    <x v="0"/>
    <n v="1"/>
    <n v="1664"/>
    <n v="4"/>
    <x v="1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x v="8"/>
    <n v="4"/>
    <x v="0"/>
    <n v="4"/>
  </r>
  <r>
    <n v="54"/>
    <s v="No"/>
    <s v="Travel_Rarely"/>
    <n v="584"/>
    <x v="1"/>
    <n v="22"/>
    <n v="5"/>
    <x v="2"/>
    <n v="1"/>
    <n v="1665"/>
    <n v="2"/>
    <x v="0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x v="1"/>
    <n v="8"/>
    <x v="5"/>
    <n v="7"/>
  </r>
  <r>
    <n v="43"/>
    <s v="No"/>
    <s v="Travel_Rarely"/>
    <n v="1291"/>
    <x v="1"/>
    <n v="15"/>
    <n v="2"/>
    <x v="0"/>
    <n v="1"/>
    <n v="1666"/>
    <n v="3"/>
    <x v="1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x v="13"/>
    <n v="10"/>
    <x v="7"/>
    <n v="11"/>
  </r>
  <r>
    <n v="35"/>
    <s v="Yes"/>
    <s v="Travel_Frequently"/>
    <n v="880"/>
    <x v="0"/>
    <n v="12"/>
    <n v="4"/>
    <x v="1"/>
    <n v="1"/>
    <n v="1667"/>
    <n v="4"/>
    <x v="1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x v="19"/>
    <n v="9"/>
    <x v="7"/>
    <n v="7"/>
  </r>
  <r>
    <n v="38"/>
    <s v="No"/>
    <s v="Travel_Frequently"/>
    <n v="1189"/>
    <x v="1"/>
    <n v="1"/>
    <n v="3"/>
    <x v="0"/>
    <n v="1"/>
    <n v="1668"/>
    <n v="4"/>
    <x v="1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x v="20"/>
    <n v="11"/>
    <x v="3"/>
    <n v="9"/>
  </r>
  <r>
    <n v="29"/>
    <s v="No"/>
    <s v="Travel_Rarely"/>
    <n v="991"/>
    <x v="0"/>
    <n v="5"/>
    <n v="3"/>
    <x v="2"/>
    <n v="1"/>
    <n v="1669"/>
    <n v="1"/>
    <x v="1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x v="1"/>
    <n v="0"/>
    <x v="0"/>
    <n v="9"/>
  </r>
  <r>
    <n v="33"/>
    <s v="No"/>
    <s v="Travel_Rarely"/>
    <n v="392"/>
    <x v="0"/>
    <n v="2"/>
    <n v="4"/>
    <x v="2"/>
    <n v="1"/>
    <n v="1670"/>
    <n v="4"/>
    <x v="1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x v="0"/>
    <n v="2"/>
    <x v="0"/>
    <n v="4"/>
  </r>
  <r>
    <n v="32"/>
    <s v="No"/>
    <s v="Travel_Rarely"/>
    <n v="977"/>
    <x v="1"/>
    <n v="2"/>
    <n v="3"/>
    <x v="2"/>
    <n v="1"/>
    <n v="1671"/>
    <n v="4"/>
    <x v="1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x v="7"/>
    <n v="5"/>
    <x v="1"/>
    <n v="6"/>
  </r>
  <r>
    <n v="31"/>
    <s v="No"/>
    <s v="Travel_Rarely"/>
    <n v="1112"/>
    <x v="0"/>
    <n v="5"/>
    <n v="4"/>
    <x v="0"/>
    <n v="1"/>
    <n v="1673"/>
    <n v="1"/>
    <x v="0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x v="1"/>
    <n v="0"/>
    <x v="0"/>
    <n v="2"/>
  </r>
  <r>
    <n v="49"/>
    <s v="No"/>
    <s v="Travel_Rarely"/>
    <n v="464"/>
    <x v="1"/>
    <n v="16"/>
    <n v="3"/>
    <x v="2"/>
    <n v="1"/>
    <n v="1674"/>
    <n v="4"/>
    <x v="0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x v="4"/>
    <n v="2"/>
    <x v="3"/>
    <n v="2"/>
  </r>
  <r>
    <n v="38"/>
    <s v="No"/>
    <s v="Travel_Frequently"/>
    <n v="148"/>
    <x v="1"/>
    <n v="2"/>
    <n v="3"/>
    <x v="2"/>
    <n v="1"/>
    <n v="1675"/>
    <n v="4"/>
    <x v="0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x v="9"/>
    <n v="3"/>
    <x v="2"/>
    <n v="3"/>
  </r>
  <r>
    <n v="47"/>
    <s v="No"/>
    <s v="Travel_Rarely"/>
    <n v="1225"/>
    <x v="0"/>
    <n v="2"/>
    <n v="4"/>
    <x v="0"/>
    <n v="1"/>
    <n v="1676"/>
    <n v="2"/>
    <x v="0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x v="11"/>
    <n v="2"/>
    <x v="1"/>
    <n v="2"/>
  </r>
  <r>
    <n v="49"/>
    <s v="No"/>
    <s v="Travel_Rarely"/>
    <n v="809"/>
    <x v="1"/>
    <n v="1"/>
    <n v="3"/>
    <x v="0"/>
    <n v="1"/>
    <n v="1677"/>
    <n v="3"/>
    <x v="1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x v="3"/>
    <n v="7"/>
    <x v="0"/>
    <n v="0"/>
  </r>
  <r>
    <n v="41"/>
    <s v="No"/>
    <s v="Travel_Rarely"/>
    <n v="1206"/>
    <x v="0"/>
    <n v="23"/>
    <n v="2"/>
    <x v="0"/>
    <n v="1"/>
    <n v="1678"/>
    <n v="4"/>
    <x v="1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x v="4"/>
    <n v="0"/>
    <x v="0"/>
    <n v="2"/>
  </r>
  <r>
    <n v="20"/>
    <s v="No"/>
    <s v="Travel_Rarely"/>
    <n v="727"/>
    <x v="0"/>
    <n v="9"/>
    <n v="1"/>
    <x v="0"/>
    <n v="1"/>
    <n v="1680"/>
    <n v="4"/>
    <x v="1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x v="4"/>
    <n v="2"/>
    <x v="0"/>
    <n v="2"/>
  </r>
  <r>
    <n v="33"/>
    <s v="No"/>
    <s v="Non-Travel"/>
    <n v="530"/>
    <x v="0"/>
    <n v="16"/>
    <n v="3"/>
    <x v="0"/>
    <n v="1"/>
    <n v="1681"/>
    <n v="3"/>
    <x v="0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x v="0"/>
    <n v="5"/>
    <x v="1"/>
    <n v="2"/>
  </r>
  <r>
    <n v="36"/>
    <s v="No"/>
    <s v="Travel_Rarely"/>
    <n v="1351"/>
    <x v="1"/>
    <n v="26"/>
    <n v="4"/>
    <x v="0"/>
    <n v="1"/>
    <n v="1682"/>
    <n v="1"/>
    <x v="1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x v="11"/>
    <n v="2"/>
    <x v="0"/>
    <n v="2"/>
  </r>
  <r>
    <n v="44"/>
    <s v="No"/>
    <s v="Travel_Rarely"/>
    <n v="528"/>
    <x v="2"/>
    <n v="1"/>
    <n v="3"/>
    <x v="0"/>
    <n v="1"/>
    <n v="1683"/>
    <n v="3"/>
    <x v="0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x v="4"/>
    <n v="2"/>
    <x v="3"/>
    <n v="2"/>
  </r>
  <r>
    <n v="23"/>
    <s v="Yes"/>
    <s v="Travel_Rarely"/>
    <n v="1320"/>
    <x v="1"/>
    <n v="8"/>
    <n v="1"/>
    <x v="2"/>
    <n v="1"/>
    <n v="1684"/>
    <n v="4"/>
    <x v="1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x v="8"/>
    <n v="4"/>
    <x v="1"/>
    <n v="2"/>
  </r>
  <r>
    <n v="38"/>
    <s v="No"/>
    <s v="Travel_Rarely"/>
    <n v="1495"/>
    <x v="1"/>
    <n v="4"/>
    <n v="2"/>
    <x v="2"/>
    <n v="1"/>
    <n v="1687"/>
    <n v="4"/>
    <x v="0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x v="2"/>
    <n v="0"/>
    <x v="0"/>
    <n v="0"/>
  </r>
  <r>
    <n v="53"/>
    <s v="No"/>
    <s v="Travel_Rarely"/>
    <n v="1395"/>
    <x v="1"/>
    <n v="24"/>
    <n v="4"/>
    <x v="2"/>
    <n v="1"/>
    <n v="1689"/>
    <n v="2"/>
    <x v="1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x v="9"/>
    <n v="3"/>
    <x v="1"/>
    <n v="2"/>
  </r>
  <r>
    <n v="48"/>
    <s v="Yes"/>
    <s v="Travel_Frequently"/>
    <n v="708"/>
    <x v="0"/>
    <n v="7"/>
    <n v="2"/>
    <x v="2"/>
    <n v="1"/>
    <n v="1691"/>
    <n v="4"/>
    <x v="0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x v="7"/>
    <n v="7"/>
    <x v="4"/>
    <n v="7"/>
  </r>
  <r>
    <n v="32"/>
    <s v="Yes"/>
    <s v="Travel_Rarely"/>
    <n v="1259"/>
    <x v="1"/>
    <n v="2"/>
    <n v="4"/>
    <x v="0"/>
    <n v="1"/>
    <n v="1692"/>
    <n v="4"/>
    <x v="1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x v="6"/>
    <n v="0"/>
    <x v="0"/>
    <n v="0"/>
  </r>
  <r>
    <n v="26"/>
    <s v="No"/>
    <s v="Non-Travel"/>
    <n v="786"/>
    <x v="1"/>
    <n v="7"/>
    <n v="3"/>
    <x v="2"/>
    <n v="1"/>
    <n v="1693"/>
    <n v="4"/>
    <x v="1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x v="5"/>
    <n v="7"/>
    <x v="8"/>
    <n v="7"/>
  </r>
  <r>
    <n v="55"/>
    <s v="No"/>
    <s v="Travel_Rarely"/>
    <n v="1441"/>
    <x v="1"/>
    <n v="22"/>
    <n v="3"/>
    <x v="4"/>
    <n v="1"/>
    <n v="1694"/>
    <n v="1"/>
    <x v="1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x v="9"/>
    <n v="2"/>
    <x v="1"/>
    <n v="2"/>
  </r>
  <r>
    <n v="34"/>
    <s v="No"/>
    <s v="Travel_Rarely"/>
    <n v="1157"/>
    <x v="1"/>
    <n v="5"/>
    <n v="2"/>
    <x v="2"/>
    <n v="1"/>
    <n v="1696"/>
    <n v="2"/>
    <x v="1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x v="15"/>
    <n v="10"/>
    <x v="5"/>
    <n v="13"/>
  </r>
  <r>
    <n v="60"/>
    <s v="No"/>
    <s v="Travel_Rarely"/>
    <n v="370"/>
    <x v="1"/>
    <n v="1"/>
    <n v="4"/>
    <x v="2"/>
    <n v="1"/>
    <n v="1697"/>
    <n v="3"/>
    <x v="1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x v="6"/>
    <n v="0"/>
    <x v="0"/>
    <n v="0"/>
  </r>
  <r>
    <n v="33"/>
    <s v="No"/>
    <s v="Travel_Rarely"/>
    <n v="267"/>
    <x v="1"/>
    <n v="21"/>
    <n v="3"/>
    <x v="2"/>
    <n v="1"/>
    <n v="1698"/>
    <n v="2"/>
    <x v="1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x v="13"/>
    <n v="11"/>
    <x v="3"/>
    <n v="13"/>
  </r>
  <r>
    <n v="37"/>
    <s v="No"/>
    <s v="Travel_Frequently"/>
    <n v="1278"/>
    <x v="0"/>
    <n v="1"/>
    <n v="4"/>
    <x v="2"/>
    <n v="1"/>
    <n v="1700"/>
    <n v="3"/>
    <x v="1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x v="0"/>
    <n v="3"/>
    <x v="1"/>
    <n v="3"/>
  </r>
  <r>
    <n v="34"/>
    <s v="No"/>
    <s v="Travel_Rarely"/>
    <n v="678"/>
    <x v="1"/>
    <n v="19"/>
    <n v="3"/>
    <x v="0"/>
    <n v="1"/>
    <n v="1701"/>
    <n v="2"/>
    <x v="0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x v="1"/>
    <n v="9"/>
    <x v="6"/>
    <n v="7"/>
  </r>
  <r>
    <n v="23"/>
    <s v="Yes"/>
    <s v="Travel_Rarely"/>
    <n v="427"/>
    <x v="0"/>
    <n v="7"/>
    <n v="3"/>
    <x v="0"/>
    <n v="1"/>
    <n v="1702"/>
    <n v="3"/>
    <x v="1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x v="11"/>
    <n v="2"/>
    <x v="0"/>
    <n v="2"/>
  </r>
  <r>
    <n v="44"/>
    <s v="No"/>
    <s v="Travel_Rarely"/>
    <n v="921"/>
    <x v="1"/>
    <n v="2"/>
    <n v="3"/>
    <x v="0"/>
    <n v="1"/>
    <n v="1703"/>
    <n v="3"/>
    <x v="0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x v="3"/>
    <n v="7"/>
    <x v="7"/>
    <n v="7"/>
  </r>
  <r>
    <n v="35"/>
    <s v="No"/>
    <s v="Travel_Frequently"/>
    <n v="146"/>
    <x v="1"/>
    <n v="2"/>
    <n v="4"/>
    <x v="2"/>
    <n v="1"/>
    <n v="1704"/>
    <n v="1"/>
    <x v="1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x v="8"/>
    <n v="4"/>
    <x v="1"/>
    <n v="4"/>
  </r>
  <r>
    <n v="43"/>
    <s v="No"/>
    <s v="Travel_Rarely"/>
    <n v="1179"/>
    <x v="0"/>
    <n v="2"/>
    <n v="3"/>
    <x v="2"/>
    <n v="1"/>
    <n v="1706"/>
    <n v="4"/>
    <x v="1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x v="1"/>
    <n v="9"/>
    <x v="6"/>
    <n v="8"/>
  </r>
  <r>
    <n v="24"/>
    <s v="No"/>
    <s v="Travel_Rarely"/>
    <n v="581"/>
    <x v="1"/>
    <n v="9"/>
    <n v="3"/>
    <x v="2"/>
    <n v="1"/>
    <n v="1707"/>
    <n v="3"/>
    <x v="1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x v="8"/>
    <n v="3"/>
    <x v="0"/>
    <n v="4"/>
  </r>
  <r>
    <n v="41"/>
    <s v="No"/>
    <s v="Travel_Rarely"/>
    <n v="918"/>
    <x v="0"/>
    <n v="6"/>
    <n v="3"/>
    <x v="3"/>
    <n v="1"/>
    <n v="1708"/>
    <n v="4"/>
    <x v="1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x v="1"/>
    <n v="8"/>
    <x v="6"/>
    <n v="7"/>
  </r>
  <r>
    <n v="29"/>
    <s v="No"/>
    <s v="Travel_Rarely"/>
    <n v="1082"/>
    <x v="1"/>
    <n v="9"/>
    <n v="4"/>
    <x v="2"/>
    <n v="1"/>
    <n v="1709"/>
    <n v="4"/>
    <x v="0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x v="8"/>
    <n v="3"/>
    <x v="1"/>
    <n v="2"/>
  </r>
  <r>
    <n v="36"/>
    <s v="No"/>
    <s v="Travel_Rarely"/>
    <n v="530"/>
    <x v="0"/>
    <n v="2"/>
    <n v="4"/>
    <x v="0"/>
    <n v="1"/>
    <n v="1710"/>
    <n v="3"/>
    <x v="0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x v="20"/>
    <n v="7"/>
    <x v="7"/>
    <n v="7"/>
  </r>
  <r>
    <n v="45"/>
    <s v="No"/>
    <s v="Non-Travel"/>
    <n v="1238"/>
    <x v="1"/>
    <n v="1"/>
    <n v="1"/>
    <x v="0"/>
    <n v="1"/>
    <n v="1712"/>
    <n v="3"/>
    <x v="1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x v="36"/>
    <n v="15"/>
    <x v="15"/>
    <n v="4"/>
  </r>
  <r>
    <n v="24"/>
    <s v="Yes"/>
    <s v="Travel_Rarely"/>
    <n v="240"/>
    <x v="2"/>
    <n v="22"/>
    <n v="1"/>
    <x v="5"/>
    <n v="1"/>
    <n v="1714"/>
    <n v="4"/>
    <x v="1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x v="6"/>
    <n v="0"/>
    <x v="0"/>
    <n v="0"/>
  </r>
  <r>
    <n v="47"/>
    <s v="Yes"/>
    <s v="Travel_Frequently"/>
    <n v="1093"/>
    <x v="0"/>
    <n v="9"/>
    <n v="3"/>
    <x v="0"/>
    <n v="1"/>
    <n v="1716"/>
    <n v="3"/>
    <x v="1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x v="36"/>
    <n v="5"/>
    <x v="15"/>
    <n v="10"/>
  </r>
  <r>
    <n v="26"/>
    <s v="No"/>
    <s v="Travel_Rarely"/>
    <n v="390"/>
    <x v="1"/>
    <n v="17"/>
    <n v="4"/>
    <x v="2"/>
    <n v="1"/>
    <n v="1718"/>
    <n v="4"/>
    <x v="1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x v="11"/>
    <n v="2"/>
    <x v="0"/>
    <n v="2"/>
  </r>
  <r>
    <n v="45"/>
    <s v="No"/>
    <s v="Travel_Rarely"/>
    <n v="1005"/>
    <x v="1"/>
    <n v="28"/>
    <n v="2"/>
    <x v="4"/>
    <n v="1"/>
    <n v="1719"/>
    <n v="4"/>
    <x v="0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x v="17"/>
    <n v="6"/>
    <x v="6"/>
    <n v="6"/>
  </r>
  <r>
    <n v="32"/>
    <s v="No"/>
    <s v="Travel_Frequently"/>
    <n v="585"/>
    <x v="1"/>
    <n v="10"/>
    <n v="3"/>
    <x v="0"/>
    <n v="1"/>
    <n v="1720"/>
    <n v="1"/>
    <x v="1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x v="8"/>
    <n v="2"/>
    <x v="1"/>
    <n v="3"/>
  </r>
  <r>
    <n v="31"/>
    <s v="No"/>
    <s v="Travel_Rarely"/>
    <n v="741"/>
    <x v="1"/>
    <n v="2"/>
    <n v="4"/>
    <x v="0"/>
    <n v="1"/>
    <n v="1721"/>
    <n v="2"/>
    <x v="1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x v="8"/>
    <n v="2"/>
    <x v="0"/>
    <n v="3"/>
  </r>
  <r>
    <n v="41"/>
    <s v="No"/>
    <s v="Non-Travel"/>
    <n v="552"/>
    <x v="2"/>
    <n v="4"/>
    <n v="3"/>
    <x v="5"/>
    <n v="1"/>
    <n v="1722"/>
    <n v="3"/>
    <x v="1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x v="11"/>
    <n v="2"/>
    <x v="1"/>
    <n v="2"/>
  </r>
  <r>
    <n v="40"/>
    <s v="No"/>
    <s v="Travel_Rarely"/>
    <n v="369"/>
    <x v="1"/>
    <n v="8"/>
    <n v="2"/>
    <x v="0"/>
    <n v="1"/>
    <n v="1724"/>
    <n v="2"/>
    <x v="0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x v="6"/>
    <n v="0"/>
    <x v="0"/>
    <n v="0"/>
  </r>
  <r>
    <n v="24"/>
    <s v="No"/>
    <s v="Travel_Rarely"/>
    <n v="506"/>
    <x v="1"/>
    <n v="29"/>
    <n v="1"/>
    <x v="2"/>
    <n v="1"/>
    <n v="1725"/>
    <n v="2"/>
    <x v="1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x v="0"/>
    <n v="2"/>
    <x v="1"/>
    <n v="2"/>
  </r>
  <r>
    <n v="46"/>
    <s v="No"/>
    <s v="Travel_Rarely"/>
    <n v="717"/>
    <x v="1"/>
    <n v="13"/>
    <n v="4"/>
    <x v="0"/>
    <n v="1"/>
    <n v="1727"/>
    <n v="3"/>
    <x v="1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x v="1"/>
    <n v="7"/>
    <x v="0"/>
    <n v="9"/>
  </r>
  <r>
    <n v="35"/>
    <s v="No"/>
    <s v="Travel_Rarely"/>
    <n v="1370"/>
    <x v="1"/>
    <n v="27"/>
    <n v="4"/>
    <x v="0"/>
    <n v="1"/>
    <n v="1728"/>
    <n v="4"/>
    <x v="1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x v="5"/>
    <n v="7"/>
    <x v="0"/>
    <n v="7"/>
  </r>
  <r>
    <n v="30"/>
    <s v="No"/>
    <s v="Travel_Rarely"/>
    <n v="793"/>
    <x v="1"/>
    <n v="16"/>
    <n v="1"/>
    <x v="0"/>
    <n v="1"/>
    <n v="1729"/>
    <n v="2"/>
    <x v="1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x v="1"/>
    <n v="0"/>
    <x v="0"/>
    <n v="8"/>
  </r>
  <r>
    <n v="47"/>
    <s v="No"/>
    <s v="Non-Travel"/>
    <n v="543"/>
    <x v="0"/>
    <n v="2"/>
    <n v="4"/>
    <x v="3"/>
    <n v="1"/>
    <n v="1731"/>
    <n v="3"/>
    <x v="1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x v="6"/>
    <n v="0"/>
    <x v="0"/>
    <n v="0"/>
  </r>
  <r>
    <n v="46"/>
    <s v="No"/>
    <s v="Travel_Rarely"/>
    <n v="1277"/>
    <x v="0"/>
    <n v="2"/>
    <n v="3"/>
    <x v="0"/>
    <n v="1"/>
    <n v="1732"/>
    <n v="3"/>
    <x v="1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x v="1"/>
    <n v="6"/>
    <x v="0"/>
    <n v="3"/>
  </r>
  <r>
    <n v="36"/>
    <s v="Yes"/>
    <s v="Travel_Rarely"/>
    <n v="1456"/>
    <x v="0"/>
    <n v="13"/>
    <n v="5"/>
    <x v="3"/>
    <n v="1"/>
    <n v="1733"/>
    <n v="2"/>
    <x v="1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x v="4"/>
    <n v="2"/>
    <x v="3"/>
    <n v="2"/>
  </r>
  <r>
    <n v="32"/>
    <s v="Yes"/>
    <s v="Travel_Rarely"/>
    <n v="964"/>
    <x v="0"/>
    <n v="1"/>
    <n v="2"/>
    <x v="0"/>
    <n v="1"/>
    <n v="1734"/>
    <n v="1"/>
    <x v="1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x v="2"/>
    <n v="0"/>
    <x v="0"/>
    <n v="0"/>
  </r>
  <r>
    <n v="23"/>
    <s v="No"/>
    <s v="Travel_Rarely"/>
    <n v="160"/>
    <x v="1"/>
    <n v="4"/>
    <n v="1"/>
    <x v="2"/>
    <n v="1"/>
    <n v="1735"/>
    <n v="3"/>
    <x v="0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x v="11"/>
    <n v="2"/>
    <x v="1"/>
    <n v="2"/>
  </r>
  <r>
    <n v="31"/>
    <s v="No"/>
    <s v="Travel_Frequently"/>
    <n v="163"/>
    <x v="1"/>
    <n v="24"/>
    <n v="1"/>
    <x v="4"/>
    <n v="1"/>
    <n v="1736"/>
    <n v="4"/>
    <x v="0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x v="8"/>
    <n v="4"/>
    <x v="1"/>
    <n v="4"/>
  </r>
  <r>
    <n v="39"/>
    <s v="No"/>
    <s v="Non-Travel"/>
    <n v="792"/>
    <x v="1"/>
    <n v="1"/>
    <n v="3"/>
    <x v="0"/>
    <n v="1"/>
    <n v="1737"/>
    <n v="4"/>
    <x v="1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x v="7"/>
    <n v="8"/>
    <x v="8"/>
    <n v="8"/>
  </r>
  <r>
    <n v="32"/>
    <s v="No"/>
    <s v="Travel_Rarely"/>
    <n v="371"/>
    <x v="0"/>
    <n v="19"/>
    <n v="3"/>
    <x v="0"/>
    <n v="1"/>
    <n v="1739"/>
    <n v="4"/>
    <x v="1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x v="9"/>
    <n v="3"/>
    <x v="0"/>
    <n v="2"/>
  </r>
  <r>
    <n v="40"/>
    <s v="No"/>
    <s v="Travel_Rarely"/>
    <n v="611"/>
    <x v="0"/>
    <n v="7"/>
    <n v="4"/>
    <x v="2"/>
    <n v="1"/>
    <n v="1740"/>
    <n v="2"/>
    <x v="1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x v="17"/>
    <n v="8"/>
    <x v="12"/>
    <n v="8"/>
  </r>
  <r>
    <n v="45"/>
    <s v="No"/>
    <s v="Travel_Rarely"/>
    <n v="176"/>
    <x v="2"/>
    <n v="4"/>
    <n v="3"/>
    <x v="0"/>
    <n v="1"/>
    <n v="1744"/>
    <n v="3"/>
    <x v="0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x v="8"/>
    <n v="0"/>
    <x v="0"/>
    <n v="3"/>
  </r>
  <r>
    <n v="30"/>
    <s v="No"/>
    <s v="Travel_Frequently"/>
    <n v="1312"/>
    <x v="1"/>
    <n v="2"/>
    <n v="4"/>
    <x v="4"/>
    <n v="1"/>
    <n v="1745"/>
    <n v="4"/>
    <x v="0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x v="7"/>
    <n v="7"/>
    <x v="0"/>
    <n v="7"/>
  </r>
  <r>
    <n v="24"/>
    <s v="No"/>
    <s v="Travel_Frequently"/>
    <n v="897"/>
    <x v="2"/>
    <n v="10"/>
    <n v="3"/>
    <x v="2"/>
    <n v="1"/>
    <n v="1746"/>
    <n v="1"/>
    <x v="1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x v="4"/>
    <n v="2"/>
    <x v="3"/>
    <n v="1"/>
  </r>
  <r>
    <n v="30"/>
    <s v="Yes"/>
    <s v="Travel_Frequently"/>
    <n v="600"/>
    <x v="2"/>
    <n v="8"/>
    <n v="3"/>
    <x v="5"/>
    <n v="1"/>
    <n v="1747"/>
    <n v="3"/>
    <x v="0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x v="9"/>
    <n v="2"/>
    <x v="1"/>
    <n v="2"/>
  </r>
  <r>
    <n v="31"/>
    <s v="No"/>
    <s v="Travel_Rarely"/>
    <n v="1003"/>
    <x v="0"/>
    <n v="5"/>
    <n v="3"/>
    <x v="4"/>
    <n v="1"/>
    <n v="1749"/>
    <n v="1"/>
    <x v="1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x v="8"/>
    <n v="2"/>
    <x v="0"/>
    <n v="2"/>
  </r>
  <r>
    <n v="27"/>
    <s v="No"/>
    <s v="Travel_Rarely"/>
    <n v="1054"/>
    <x v="1"/>
    <n v="8"/>
    <n v="3"/>
    <x v="2"/>
    <n v="1"/>
    <n v="1751"/>
    <n v="3"/>
    <x v="0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x v="0"/>
    <n v="2"/>
    <x v="1"/>
    <n v="4"/>
  </r>
  <r>
    <n v="29"/>
    <s v="Yes"/>
    <s v="Travel_Rarely"/>
    <n v="428"/>
    <x v="0"/>
    <n v="9"/>
    <n v="3"/>
    <x v="3"/>
    <n v="1"/>
    <n v="1752"/>
    <n v="2"/>
    <x v="0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x v="4"/>
    <n v="2"/>
    <x v="3"/>
    <n v="2"/>
  </r>
  <r>
    <n v="29"/>
    <s v="No"/>
    <s v="Travel_Frequently"/>
    <n v="461"/>
    <x v="1"/>
    <n v="1"/>
    <n v="3"/>
    <x v="0"/>
    <n v="1"/>
    <n v="1753"/>
    <n v="4"/>
    <x v="1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x v="11"/>
    <n v="2"/>
    <x v="0"/>
    <n v="2"/>
  </r>
  <r>
    <n v="30"/>
    <s v="No"/>
    <s v="Travel_Rarely"/>
    <n v="979"/>
    <x v="0"/>
    <n v="15"/>
    <n v="2"/>
    <x v="3"/>
    <n v="1"/>
    <n v="1754"/>
    <n v="3"/>
    <x v="1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x v="5"/>
    <n v="7"/>
    <x v="1"/>
    <n v="7"/>
  </r>
  <r>
    <n v="34"/>
    <s v="No"/>
    <s v="Travel_Rarely"/>
    <n v="181"/>
    <x v="1"/>
    <n v="2"/>
    <n v="4"/>
    <x v="2"/>
    <n v="1"/>
    <n v="1755"/>
    <n v="4"/>
    <x v="1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x v="8"/>
    <n v="0"/>
    <x v="1"/>
    <n v="2"/>
  </r>
  <r>
    <n v="33"/>
    <s v="No"/>
    <s v="Non-Travel"/>
    <n v="1283"/>
    <x v="0"/>
    <n v="2"/>
    <n v="3"/>
    <x v="3"/>
    <n v="1"/>
    <n v="1756"/>
    <n v="4"/>
    <x v="0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x v="19"/>
    <n v="7"/>
    <x v="1"/>
    <n v="7"/>
  </r>
  <r>
    <n v="49"/>
    <s v="No"/>
    <s v="Travel_Rarely"/>
    <n v="1313"/>
    <x v="0"/>
    <n v="11"/>
    <n v="4"/>
    <x v="3"/>
    <n v="1"/>
    <n v="1757"/>
    <n v="4"/>
    <x v="0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x v="8"/>
    <n v="1"/>
    <x v="0"/>
    <n v="4"/>
  </r>
  <r>
    <n v="33"/>
    <s v="Yes"/>
    <s v="Travel_Rarely"/>
    <n v="211"/>
    <x v="0"/>
    <n v="16"/>
    <n v="3"/>
    <x v="0"/>
    <n v="1"/>
    <n v="1758"/>
    <n v="1"/>
    <x v="0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x v="2"/>
    <n v="0"/>
    <x v="0"/>
    <n v="0"/>
  </r>
  <r>
    <n v="38"/>
    <s v="No"/>
    <s v="Travel_Frequently"/>
    <n v="594"/>
    <x v="1"/>
    <n v="2"/>
    <n v="2"/>
    <x v="2"/>
    <n v="1"/>
    <n v="1760"/>
    <n v="3"/>
    <x v="0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x v="0"/>
    <n v="1"/>
    <x v="0"/>
    <n v="5"/>
  </r>
  <r>
    <n v="31"/>
    <s v="Yes"/>
    <s v="Travel_Rarely"/>
    <n v="1079"/>
    <x v="0"/>
    <n v="16"/>
    <n v="4"/>
    <x v="3"/>
    <n v="1"/>
    <n v="1761"/>
    <n v="1"/>
    <x v="1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x v="6"/>
    <n v="0"/>
    <x v="0"/>
    <n v="0"/>
  </r>
  <r>
    <n v="29"/>
    <s v="No"/>
    <s v="Travel_Rarely"/>
    <n v="590"/>
    <x v="1"/>
    <n v="4"/>
    <n v="3"/>
    <x v="4"/>
    <n v="1"/>
    <n v="1762"/>
    <n v="4"/>
    <x v="0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x v="6"/>
    <n v="0"/>
    <x v="0"/>
    <n v="0"/>
  </r>
  <r>
    <n v="30"/>
    <s v="No"/>
    <s v="Travel_Rarely"/>
    <n v="305"/>
    <x v="1"/>
    <n v="16"/>
    <n v="3"/>
    <x v="0"/>
    <n v="1"/>
    <n v="1763"/>
    <n v="3"/>
    <x v="1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x v="5"/>
    <n v="0"/>
    <x v="1"/>
    <n v="7"/>
  </r>
  <r>
    <n v="32"/>
    <s v="No"/>
    <s v="Non-Travel"/>
    <n v="953"/>
    <x v="1"/>
    <n v="5"/>
    <n v="4"/>
    <x v="4"/>
    <n v="1"/>
    <n v="1764"/>
    <n v="2"/>
    <x v="1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x v="5"/>
    <n v="7"/>
    <x v="0"/>
    <n v="7"/>
  </r>
  <r>
    <n v="38"/>
    <s v="No"/>
    <s v="Travel_Rarely"/>
    <n v="833"/>
    <x v="1"/>
    <n v="18"/>
    <n v="3"/>
    <x v="2"/>
    <n v="1"/>
    <n v="1766"/>
    <n v="2"/>
    <x v="1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x v="6"/>
    <n v="0"/>
    <x v="1"/>
    <n v="0"/>
  </r>
  <r>
    <n v="43"/>
    <s v="Yes"/>
    <s v="Travel_Frequently"/>
    <n v="807"/>
    <x v="1"/>
    <n v="17"/>
    <n v="3"/>
    <x v="4"/>
    <n v="1"/>
    <n v="1767"/>
    <n v="3"/>
    <x v="1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x v="6"/>
    <n v="0"/>
    <x v="0"/>
    <n v="0"/>
  </r>
  <r>
    <n v="42"/>
    <s v="No"/>
    <s v="Travel_Rarely"/>
    <n v="855"/>
    <x v="1"/>
    <n v="12"/>
    <n v="3"/>
    <x v="2"/>
    <n v="1"/>
    <n v="1768"/>
    <n v="2"/>
    <x v="1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x v="8"/>
    <n v="3"/>
    <x v="0"/>
    <n v="4"/>
  </r>
  <r>
    <n v="55"/>
    <s v="No"/>
    <s v="Travel_Rarely"/>
    <n v="478"/>
    <x v="1"/>
    <n v="2"/>
    <n v="3"/>
    <x v="2"/>
    <n v="1"/>
    <n v="1770"/>
    <n v="3"/>
    <x v="1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x v="6"/>
    <n v="0"/>
    <x v="0"/>
    <n v="0"/>
  </r>
  <r>
    <n v="33"/>
    <s v="No"/>
    <s v="Non-Travel"/>
    <n v="775"/>
    <x v="1"/>
    <n v="4"/>
    <n v="3"/>
    <x v="4"/>
    <n v="1"/>
    <n v="1771"/>
    <n v="4"/>
    <x v="1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x v="7"/>
    <n v="8"/>
    <x v="1"/>
    <n v="7"/>
  </r>
  <r>
    <n v="41"/>
    <s v="No"/>
    <s v="Travel_Rarely"/>
    <n v="548"/>
    <x v="1"/>
    <n v="9"/>
    <n v="4"/>
    <x v="0"/>
    <n v="1"/>
    <n v="1772"/>
    <n v="3"/>
    <x v="1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x v="8"/>
    <n v="3"/>
    <x v="0"/>
    <n v="4"/>
  </r>
  <r>
    <n v="34"/>
    <s v="No"/>
    <s v="Non-Travel"/>
    <n v="1375"/>
    <x v="0"/>
    <n v="10"/>
    <n v="3"/>
    <x v="0"/>
    <n v="1"/>
    <n v="1774"/>
    <n v="4"/>
    <x v="1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x v="15"/>
    <n v="14"/>
    <x v="0"/>
    <n v="7"/>
  </r>
  <r>
    <n v="53"/>
    <s v="No"/>
    <s v="Non-Travel"/>
    <n v="661"/>
    <x v="1"/>
    <n v="1"/>
    <n v="4"/>
    <x v="2"/>
    <n v="1"/>
    <n v="1775"/>
    <n v="1"/>
    <x v="0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x v="11"/>
    <n v="2"/>
    <x v="0"/>
    <n v="2"/>
  </r>
  <r>
    <n v="43"/>
    <s v="No"/>
    <s v="Travel_Rarely"/>
    <n v="244"/>
    <x v="2"/>
    <n v="2"/>
    <n v="3"/>
    <x v="0"/>
    <n v="1"/>
    <n v="1778"/>
    <n v="2"/>
    <x v="1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x v="7"/>
    <n v="7"/>
    <x v="1"/>
    <n v="8"/>
  </r>
  <r>
    <n v="34"/>
    <s v="No"/>
    <s v="Travel_Rarely"/>
    <n v="511"/>
    <x v="0"/>
    <n v="3"/>
    <n v="2"/>
    <x v="0"/>
    <n v="1"/>
    <n v="1779"/>
    <n v="4"/>
    <x v="0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x v="4"/>
    <n v="2"/>
    <x v="3"/>
    <n v="2"/>
  </r>
  <r>
    <n v="21"/>
    <s v="Yes"/>
    <s v="Travel_Rarely"/>
    <n v="337"/>
    <x v="0"/>
    <n v="7"/>
    <n v="1"/>
    <x v="3"/>
    <n v="1"/>
    <n v="1780"/>
    <n v="2"/>
    <x v="1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x v="6"/>
    <n v="0"/>
    <x v="1"/>
    <n v="0"/>
  </r>
  <r>
    <n v="38"/>
    <s v="No"/>
    <s v="Travel_Rarely"/>
    <n v="1153"/>
    <x v="1"/>
    <n v="6"/>
    <n v="2"/>
    <x v="1"/>
    <n v="1"/>
    <n v="1782"/>
    <n v="4"/>
    <x v="0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x v="8"/>
    <n v="4"/>
    <x v="0"/>
    <n v="4"/>
  </r>
  <r>
    <n v="22"/>
    <s v="Yes"/>
    <s v="Travel_Rarely"/>
    <n v="1294"/>
    <x v="1"/>
    <n v="8"/>
    <n v="1"/>
    <x v="2"/>
    <n v="1"/>
    <n v="1783"/>
    <n v="3"/>
    <x v="0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x v="6"/>
    <n v="0"/>
    <x v="0"/>
    <n v="0"/>
  </r>
  <r>
    <n v="31"/>
    <s v="No"/>
    <s v="Travel_Rarely"/>
    <n v="196"/>
    <x v="0"/>
    <n v="29"/>
    <n v="4"/>
    <x v="3"/>
    <n v="1"/>
    <n v="1784"/>
    <n v="1"/>
    <x v="0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x v="12"/>
    <n v="7"/>
    <x v="8"/>
    <n v="7"/>
  </r>
  <r>
    <n v="51"/>
    <s v="No"/>
    <s v="Travel_Rarely"/>
    <n v="942"/>
    <x v="1"/>
    <n v="3"/>
    <n v="3"/>
    <x v="4"/>
    <n v="1"/>
    <n v="1786"/>
    <n v="1"/>
    <x v="0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x v="4"/>
    <n v="2"/>
    <x v="3"/>
    <n v="2"/>
  </r>
  <r>
    <n v="37"/>
    <s v="No"/>
    <s v="Travel_Rarely"/>
    <n v="589"/>
    <x v="0"/>
    <n v="9"/>
    <n v="2"/>
    <x v="3"/>
    <n v="1"/>
    <n v="1787"/>
    <n v="2"/>
    <x v="1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x v="8"/>
    <n v="2"/>
    <x v="0"/>
    <n v="3"/>
  </r>
  <r>
    <n v="46"/>
    <s v="No"/>
    <s v="Travel_Rarely"/>
    <n v="734"/>
    <x v="1"/>
    <n v="2"/>
    <n v="4"/>
    <x v="2"/>
    <n v="1"/>
    <n v="1789"/>
    <n v="3"/>
    <x v="1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x v="4"/>
    <n v="1"/>
    <x v="3"/>
    <n v="2"/>
  </r>
  <r>
    <n v="36"/>
    <s v="No"/>
    <s v="Travel_Rarely"/>
    <n v="1383"/>
    <x v="1"/>
    <n v="10"/>
    <n v="3"/>
    <x v="0"/>
    <n v="1"/>
    <n v="1790"/>
    <n v="4"/>
    <x v="1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x v="12"/>
    <n v="8"/>
    <x v="8"/>
    <n v="7"/>
  </r>
  <r>
    <n v="44"/>
    <s v="Yes"/>
    <s v="Travel_Frequently"/>
    <n v="429"/>
    <x v="1"/>
    <n v="1"/>
    <n v="2"/>
    <x v="2"/>
    <n v="1"/>
    <n v="1792"/>
    <n v="3"/>
    <x v="1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x v="8"/>
    <n v="3"/>
    <x v="3"/>
    <n v="3"/>
  </r>
  <r>
    <n v="37"/>
    <s v="No"/>
    <s v="Travel_Rarely"/>
    <n v="1239"/>
    <x v="2"/>
    <n v="8"/>
    <n v="2"/>
    <x v="1"/>
    <n v="1"/>
    <n v="1794"/>
    <n v="3"/>
    <x v="1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x v="1"/>
    <n v="0"/>
    <x v="5"/>
    <n v="7"/>
  </r>
  <r>
    <n v="35"/>
    <s v="Yes"/>
    <s v="Travel_Rarely"/>
    <n v="303"/>
    <x v="0"/>
    <n v="27"/>
    <n v="3"/>
    <x v="0"/>
    <n v="1"/>
    <n v="1797"/>
    <n v="3"/>
    <x v="1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x v="1"/>
    <n v="7"/>
    <x v="4"/>
    <n v="7"/>
  </r>
  <r>
    <n v="33"/>
    <s v="No"/>
    <s v="Travel_Rarely"/>
    <n v="867"/>
    <x v="1"/>
    <n v="8"/>
    <n v="4"/>
    <x v="0"/>
    <n v="1"/>
    <n v="1798"/>
    <n v="4"/>
    <x v="1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x v="1"/>
    <n v="8"/>
    <x v="4"/>
    <n v="6"/>
  </r>
  <r>
    <n v="28"/>
    <s v="No"/>
    <s v="Travel_Rarely"/>
    <n v="1181"/>
    <x v="1"/>
    <n v="1"/>
    <n v="3"/>
    <x v="0"/>
    <n v="1"/>
    <n v="1799"/>
    <n v="3"/>
    <x v="1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x v="8"/>
    <n v="3"/>
    <x v="0"/>
    <n v="3"/>
  </r>
  <r>
    <n v="39"/>
    <s v="No"/>
    <s v="Travel_Rarely"/>
    <n v="1253"/>
    <x v="1"/>
    <n v="10"/>
    <n v="1"/>
    <x v="2"/>
    <n v="1"/>
    <n v="1800"/>
    <n v="3"/>
    <x v="1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x v="9"/>
    <n v="3"/>
    <x v="3"/>
    <n v="2"/>
  </r>
  <r>
    <n v="46"/>
    <s v="No"/>
    <s v="Non-Travel"/>
    <n v="849"/>
    <x v="0"/>
    <n v="26"/>
    <n v="2"/>
    <x v="0"/>
    <n v="1"/>
    <n v="1801"/>
    <n v="2"/>
    <x v="1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x v="4"/>
    <n v="2"/>
    <x v="3"/>
    <n v="2"/>
  </r>
  <r>
    <n v="40"/>
    <s v="No"/>
    <s v="Travel_Rarely"/>
    <n v="616"/>
    <x v="1"/>
    <n v="2"/>
    <n v="2"/>
    <x v="0"/>
    <n v="1"/>
    <n v="1802"/>
    <n v="3"/>
    <x v="0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x v="9"/>
    <n v="3"/>
    <x v="0"/>
    <n v="2"/>
  </r>
  <r>
    <n v="42"/>
    <s v="No"/>
    <s v="Travel_Rarely"/>
    <n v="1128"/>
    <x v="1"/>
    <n v="13"/>
    <n v="3"/>
    <x v="2"/>
    <n v="1"/>
    <n v="1803"/>
    <n v="2"/>
    <x v="1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x v="2"/>
    <n v="0"/>
    <x v="0"/>
    <n v="0"/>
  </r>
  <r>
    <n v="35"/>
    <s v="No"/>
    <s v="Non-Travel"/>
    <n v="1180"/>
    <x v="1"/>
    <n v="2"/>
    <n v="2"/>
    <x v="2"/>
    <n v="1"/>
    <n v="1804"/>
    <n v="2"/>
    <x v="1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x v="5"/>
    <n v="7"/>
    <x v="1"/>
    <n v="7"/>
  </r>
  <r>
    <n v="38"/>
    <s v="No"/>
    <s v="Non-Travel"/>
    <n v="1336"/>
    <x v="2"/>
    <n v="2"/>
    <n v="3"/>
    <x v="5"/>
    <n v="1"/>
    <n v="1805"/>
    <n v="1"/>
    <x v="1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x v="19"/>
    <n v="10"/>
    <x v="2"/>
    <n v="8"/>
  </r>
  <r>
    <n v="34"/>
    <s v="Yes"/>
    <s v="Travel_Frequently"/>
    <n v="234"/>
    <x v="1"/>
    <n v="9"/>
    <n v="4"/>
    <x v="0"/>
    <n v="1"/>
    <n v="1807"/>
    <n v="4"/>
    <x v="1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x v="5"/>
    <n v="1"/>
    <x v="0"/>
    <n v="7"/>
  </r>
  <r>
    <n v="37"/>
    <s v="Yes"/>
    <s v="Travel_Rarely"/>
    <n v="370"/>
    <x v="1"/>
    <n v="10"/>
    <n v="4"/>
    <x v="2"/>
    <n v="1"/>
    <n v="1809"/>
    <n v="4"/>
    <x v="1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x v="1"/>
    <n v="3"/>
    <x v="0"/>
    <n v="8"/>
  </r>
  <r>
    <n v="39"/>
    <s v="No"/>
    <s v="Travel_Frequently"/>
    <n v="766"/>
    <x v="0"/>
    <n v="20"/>
    <n v="3"/>
    <x v="0"/>
    <n v="1"/>
    <n v="1812"/>
    <n v="3"/>
    <x v="1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x v="4"/>
    <n v="1"/>
    <x v="3"/>
    <n v="2"/>
  </r>
  <r>
    <n v="43"/>
    <s v="No"/>
    <s v="Non-Travel"/>
    <n v="343"/>
    <x v="1"/>
    <n v="9"/>
    <n v="3"/>
    <x v="0"/>
    <n v="1"/>
    <n v="1813"/>
    <n v="1"/>
    <x v="1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x v="11"/>
    <n v="2"/>
    <x v="1"/>
    <n v="2"/>
  </r>
  <r>
    <n v="41"/>
    <s v="No"/>
    <s v="Travel_Rarely"/>
    <n v="447"/>
    <x v="1"/>
    <n v="5"/>
    <n v="3"/>
    <x v="0"/>
    <n v="1"/>
    <n v="1814"/>
    <n v="2"/>
    <x v="1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x v="11"/>
    <n v="2"/>
    <x v="1"/>
    <n v="2"/>
  </r>
  <r>
    <n v="41"/>
    <s v="No"/>
    <s v="Travel_Rarely"/>
    <n v="796"/>
    <x v="0"/>
    <n v="4"/>
    <n v="1"/>
    <x v="3"/>
    <n v="1"/>
    <n v="1815"/>
    <n v="3"/>
    <x v="0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x v="14"/>
    <n v="14"/>
    <x v="11"/>
    <n v="5"/>
  </r>
  <r>
    <n v="30"/>
    <s v="No"/>
    <s v="Travel_Rarely"/>
    <n v="1092"/>
    <x v="1"/>
    <n v="10"/>
    <n v="3"/>
    <x v="2"/>
    <n v="1"/>
    <n v="1816"/>
    <n v="1"/>
    <x v="0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x v="5"/>
    <n v="7"/>
    <x v="0"/>
    <n v="2"/>
  </r>
  <r>
    <n v="26"/>
    <s v="Yes"/>
    <s v="Travel_Rarely"/>
    <n v="920"/>
    <x v="2"/>
    <n v="20"/>
    <n v="2"/>
    <x v="2"/>
    <n v="1"/>
    <n v="1818"/>
    <n v="4"/>
    <x v="0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x v="8"/>
    <n v="1"/>
    <x v="1"/>
    <n v="4"/>
  </r>
  <r>
    <n v="46"/>
    <s v="Yes"/>
    <s v="Travel_Rarely"/>
    <n v="261"/>
    <x v="1"/>
    <n v="21"/>
    <n v="2"/>
    <x v="2"/>
    <n v="1"/>
    <n v="1821"/>
    <n v="4"/>
    <x v="0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x v="7"/>
    <n v="7"/>
    <x v="2"/>
    <n v="7"/>
  </r>
  <r>
    <n v="40"/>
    <s v="No"/>
    <s v="Travel_Rarely"/>
    <n v="1194"/>
    <x v="1"/>
    <n v="1"/>
    <n v="3"/>
    <x v="0"/>
    <n v="1"/>
    <n v="1822"/>
    <n v="3"/>
    <x v="0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x v="8"/>
    <n v="3"/>
    <x v="0"/>
    <n v="3"/>
  </r>
  <r>
    <n v="34"/>
    <s v="No"/>
    <s v="Travel_Rarely"/>
    <n v="810"/>
    <x v="0"/>
    <n v="8"/>
    <n v="2"/>
    <x v="4"/>
    <n v="1"/>
    <n v="1823"/>
    <n v="2"/>
    <x v="1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x v="1"/>
    <n v="8"/>
    <x v="5"/>
    <n v="8"/>
  </r>
  <r>
    <n v="58"/>
    <s v="No"/>
    <s v="Non-Travel"/>
    <n v="350"/>
    <x v="0"/>
    <n v="2"/>
    <n v="3"/>
    <x v="2"/>
    <n v="1"/>
    <n v="1824"/>
    <n v="2"/>
    <x v="1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x v="22"/>
    <n v="9"/>
    <x v="15"/>
    <n v="14"/>
  </r>
  <r>
    <n v="35"/>
    <s v="No"/>
    <s v="Travel_Rarely"/>
    <n v="185"/>
    <x v="1"/>
    <n v="23"/>
    <n v="4"/>
    <x v="2"/>
    <n v="1"/>
    <n v="1826"/>
    <n v="2"/>
    <x v="1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x v="8"/>
    <n v="4"/>
    <x v="0"/>
    <n v="3"/>
  </r>
  <r>
    <n v="47"/>
    <s v="No"/>
    <s v="Travel_Rarely"/>
    <n v="1001"/>
    <x v="1"/>
    <n v="4"/>
    <n v="3"/>
    <x v="0"/>
    <n v="1"/>
    <n v="1827"/>
    <n v="3"/>
    <x v="0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x v="14"/>
    <n v="11"/>
    <x v="15"/>
    <n v="10"/>
  </r>
  <r>
    <n v="40"/>
    <s v="No"/>
    <s v="Travel_Rarely"/>
    <n v="750"/>
    <x v="1"/>
    <n v="12"/>
    <n v="3"/>
    <x v="0"/>
    <n v="1"/>
    <n v="1829"/>
    <n v="2"/>
    <x v="0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x v="5"/>
    <n v="4"/>
    <x v="4"/>
    <n v="7"/>
  </r>
  <r>
    <n v="54"/>
    <s v="No"/>
    <s v="Travel_Rarely"/>
    <n v="431"/>
    <x v="1"/>
    <n v="7"/>
    <n v="4"/>
    <x v="2"/>
    <n v="1"/>
    <n v="1830"/>
    <n v="4"/>
    <x v="0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x v="5"/>
    <n v="1"/>
    <x v="1"/>
    <n v="7"/>
  </r>
  <r>
    <n v="31"/>
    <s v="No"/>
    <s v="Travel_Frequently"/>
    <n v="1125"/>
    <x v="0"/>
    <n v="7"/>
    <n v="4"/>
    <x v="3"/>
    <n v="1"/>
    <n v="1833"/>
    <n v="1"/>
    <x v="0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x v="11"/>
    <n v="2"/>
    <x v="3"/>
    <n v="2"/>
  </r>
  <r>
    <n v="28"/>
    <s v="No"/>
    <s v="Travel_Rarely"/>
    <n v="1217"/>
    <x v="1"/>
    <n v="1"/>
    <n v="3"/>
    <x v="2"/>
    <n v="1"/>
    <n v="1834"/>
    <n v="3"/>
    <x v="0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x v="11"/>
    <n v="2"/>
    <x v="1"/>
    <n v="2"/>
  </r>
  <r>
    <n v="38"/>
    <s v="No"/>
    <s v="Travel_Rarely"/>
    <n v="723"/>
    <x v="0"/>
    <n v="2"/>
    <n v="4"/>
    <x v="3"/>
    <n v="1"/>
    <n v="1835"/>
    <n v="2"/>
    <x v="0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x v="9"/>
    <n v="2"/>
    <x v="0"/>
    <n v="3"/>
  </r>
  <r>
    <n v="26"/>
    <s v="No"/>
    <s v="Travel_Rarely"/>
    <n v="572"/>
    <x v="0"/>
    <n v="10"/>
    <n v="3"/>
    <x v="2"/>
    <n v="1"/>
    <n v="1836"/>
    <n v="3"/>
    <x v="1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x v="8"/>
    <n v="3"/>
    <x v="1"/>
    <n v="2"/>
  </r>
  <r>
    <n v="58"/>
    <s v="No"/>
    <s v="Travel_Frequently"/>
    <n v="1216"/>
    <x v="1"/>
    <n v="15"/>
    <n v="4"/>
    <x v="0"/>
    <n v="1"/>
    <n v="1837"/>
    <n v="1"/>
    <x v="1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x v="4"/>
    <n v="2"/>
    <x v="3"/>
    <n v="2"/>
  </r>
  <r>
    <n v="18"/>
    <s v="No"/>
    <s v="Non-Travel"/>
    <n v="1431"/>
    <x v="1"/>
    <n v="14"/>
    <n v="3"/>
    <x v="2"/>
    <n v="1"/>
    <n v="1839"/>
    <n v="2"/>
    <x v="0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x v="2"/>
    <n v="0"/>
    <x v="0"/>
    <n v="0"/>
  </r>
  <r>
    <n v="31"/>
    <s v="Yes"/>
    <s v="Travel_Rarely"/>
    <n v="359"/>
    <x v="2"/>
    <n v="18"/>
    <n v="5"/>
    <x v="5"/>
    <n v="1"/>
    <n v="1842"/>
    <n v="4"/>
    <x v="1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x v="6"/>
    <n v="0"/>
    <x v="0"/>
    <n v="0"/>
  </r>
  <r>
    <n v="29"/>
    <s v="Yes"/>
    <s v="Travel_Rarely"/>
    <n v="350"/>
    <x v="2"/>
    <n v="13"/>
    <n v="3"/>
    <x v="5"/>
    <n v="1"/>
    <n v="1844"/>
    <n v="1"/>
    <x v="1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x v="4"/>
    <n v="2"/>
    <x v="3"/>
    <n v="0"/>
  </r>
  <r>
    <n v="45"/>
    <s v="No"/>
    <s v="Non-Travel"/>
    <n v="589"/>
    <x v="0"/>
    <n v="2"/>
    <n v="4"/>
    <x v="0"/>
    <n v="1"/>
    <n v="1845"/>
    <n v="3"/>
    <x v="0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x v="3"/>
    <n v="7"/>
    <x v="8"/>
    <n v="7"/>
  </r>
  <r>
    <n v="36"/>
    <s v="No"/>
    <s v="Travel_Rarely"/>
    <n v="430"/>
    <x v="1"/>
    <n v="2"/>
    <n v="4"/>
    <x v="1"/>
    <n v="1"/>
    <n v="1847"/>
    <n v="4"/>
    <x v="0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x v="6"/>
    <n v="0"/>
    <x v="0"/>
    <n v="0"/>
  </r>
  <r>
    <n v="43"/>
    <s v="No"/>
    <s v="Travel_Frequently"/>
    <n v="1422"/>
    <x v="0"/>
    <n v="2"/>
    <n v="4"/>
    <x v="0"/>
    <n v="1"/>
    <n v="1849"/>
    <n v="1"/>
    <x v="1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x v="5"/>
    <n v="7"/>
    <x v="4"/>
    <n v="7"/>
  </r>
  <r>
    <n v="27"/>
    <s v="No"/>
    <s v="Travel_Frequently"/>
    <n v="1297"/>
    <x v="1"/>
    <n v="5"/>
    <n v="2"/>
    <x v="0"/>
    <n v="1"/>
    <n v="1850"/>
    <n v="4"/>
    <x v="0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x v="8"/>
    <n v="4"/>
    <x v="0"/>
    <n v="2"/>
  </r>
  <r>
    <n v="29"/>
    <s v="No"/>
    <s v="Travel_Frequently"/>
    <n v="574"/>
    <x v="1"/>
    <n v="20"/>
    <n v="1"/>
    <x v="2"/>
    <n v="1"/>
    <n v="1852"/>
    <n v="4"/>
    <x v="1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x v="19"/>
    <n v="8"/>
    <x v="2"/>
    <n v="10"/>
  </r>
  <r>
    <n v="32"/>
    <s v="No"/>
    <s v="Travel_Frequently"/>
    <n v="1318"/>
    <x v="0"/>
    <n v="10"/>
    <n v="4"/>
    <x v="3"/>
    <n v="1"/>
    <n v="1853"/>
    <n v="4"/>
    <x v="1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x v="2"/>
    <n v="0"/>
    <x v="0"/>
    <n v="0"/>
  </r>
  <r>
    <n v="42"/>
    <s v="No"/>
    <s v="Non-Travel"/>
    <n v="355"/>
    <x v="1"/>
    <n v="10"/>
    <n v="4"/>
    <x v="4"/>
    <n v="1"/>
    <n v="1854"/>
    <n v="3"/>
    <x v="1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x v="0"/>
    <n v="3"/>
    <x v="2"/>
    <n v="3"/>
  </r>
  <r>
    <n v="47"/>
    <s v="No"/>
    <s v="Travel_Rarely"/>
    <n v="207"/>
    <x v="1"/>
    <n v="9"/>
    <n v="4"/>
    <x v="0"/>
    <n v="1"/>
    <n v="1856"/>
    <n v="2"/>
    <x v="0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x v="4"/>
    <n v="2"/>
    <x v="3"/>
    <n v="0"/>
  </r>
  <r>
    <n v="46"/>
    <s v="No"/>
    <s v="Travel_Rarely"/>
    <n v="706"/>
    <x v="1"/>
    <n v="2"/>
    <n v="2"/>
    <x v="0"/>
    <n v="1"/>
    <n v="1857"/>
    <n v="4"/>
    <x v="1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x v="7"/>
    <n v="8"/>
    <x v="5"/>
    <n v="7"/>
  </r>
  <r>
    <n v="28"/>
    <s v="No"/>
    <s v="Non-Travel"/>
    <n v="280"/>
    <x v="2"/>
    <n v="1"/>
    <n v="2"/>
    <x v="0"/>
    <n v="1"/>
    <n v="1858"/>
    <n v="3"/>
    <x v="1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x v="11"/>
    <n v="2"/>
    <x v="3"/>
    <n v="2"/>
  </r>
  <r>
    <n v="29"/>
    <s v="No"/>
    <s v="Travel_Rarely"/>
    <n v="726"/>
    <x v="1"/>
    <n v="29"/>
    <n v="1"/>
    <x v="0"/>
    <n v="1"/>
    <n v="1859"/>
    <n v="4"/>
    <x v="1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x v="5"/>
    <n v="0"/>
    <x v="1"/>
    <n v="6"/>
  </r>
  <r>
    <n v="42"/>
    <s v="No"/>
    <s v="Travel_Rarely"/>
    <n v="1142"/>
    <x v="1"/>
    <n v="8"/>
    <n v="3"/>
    <x v="0"/>
    <n v="1"/>
    <n v="1860"/>
    <n v="4"/>
    <x v="1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x v="2"/>
    <n v="0"/>
    <x v="0"/>
    <n v="0"/>
  </r>
  <r>
    <n v="32"/>
    <s v="Yes"/>
    <s v="Travel_Rarely"/>
    <n v="414"/>
    <x v="0"/>
    <n v="2"/>
    <n v="4"/>
    <x v="3"/>
    <n v="1"/>
    <n v="1862"/>
    <n v="3"/>
    <x v="1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x v="4"/>
    <n v="2"/>
    <x v="3"/>
    <n v="2"/>
  </r>
  <r>
    <n v="46"/>
    <s v="No"/>
    <s v="Travel_Rarely"/>
    <n v="1319"/>
    <x v="0"/>
    <n v="3"/>
    <n v="3"/>
    <x v="4"/>
    <n v="1"/>
    <n v="1863"/>
    <n v="1"/>
    <x v="0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x v="27"/>
    <n v="17"/>
    <x v="3"/>
    <n v="8"/>
  </r>
  <r>
    <n v="27"/>
    <s v="No"/>
    <s v="Travel_Rarely"/>
    <n v="728"/>
    <x v="0"/>
    <n v="23"/>
    <n v="1"/>
    <x v="2"/>
    <n v="1"/>
    <n v="1864"/>
    <n v="2"/>
    <x v="0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x v="7"/>
    <n v="8"/>
    <x v="8"/>
    <n v="8"/>
  </r>
  <r>
    <n v="29"/>
    <s v="No"/>
    <s v="Travel_Rarely"/>
    <n v="352"/>
    <x v="2"/>
    <n v="6"/>
    <n v="1"/>
    <x v="2"/>
    <n v="1"/>
    <n v="1865"/>
    <n v="4"/>
    <x v="1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x v="6"/>
    <n v="0"/>
    <x v="0"/>
    <n v="0"/>
  </r>
  <r>
    <n v="43"/>
    <s v="No"/>
    <s v="Travel_Rarely"/>
    <n v="823"/>
    <x v="1"/>
    <n v="6"/>
    <n v="3"/>
    <x v="2"/>
    <n v="1"/>
    <n v="1866"/>
    <n v="1"/>
    <x v="0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x v="22"/>
    <n v="12"/>
    <x v="7"/>
    <n v="14"/>
  </r>
  <r>
    <n v="48"/>
    <s v="No"/>
    <s v="Travel_Rarely"/>
    <n v="1224"/>
    <x v="1"/>
    <n v="10"/>
    <n v="3"/>
    <x v="0"/>
    <n v="1"/>
    <n v="1867"/>
    <n v="4"/>
    <x v="1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x v="14"/>
    <n v="10"/>
    <x v="12"/>
    <n v="9"/>
  </r>
  <r>
    <n v="29"/>
    <s v="Yes"/>
    <s v="Travel_Frequently"/>
    <n v="459"/>
    <x v="1"/>
    <n v="24"/>
    <n v="2"/>
    <x v="0"/>
    <n v="1"/>
    <n v="1868"/>
    <n v="4"/>
    <x v="1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x v="6"/>
    <n v="0"/>
    <x v="1"/>
    <n v="0"/>
  </r>
  <r>
    <n v="46"/>
    <s v="Yes"/>
    <s v="Travel_Rarely"/>
    <n v="1254"/>
    <x v="0"/>
    <n v="10"/>
    <n v="3"/>
    <x v="0"/>
    <n v="1"/>
    <n v="1869"/>
    <n v="3"/>
    <x v="0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x v="3"/>
    <n v="7"/>
    <x v="0"/>
    <n v="7"/>
  </r>
  <r>
    <n v="27"/>
    <s v="No"/>
    <s v="Travel_Frequently"/>
    <n v="1131"/>
    <x v="1"/>
    <n v="15"/>
    <n v="3"/>
    <x v="0"/>
    <n v="1"/>
    <n v="1870"/>
    <n v="4"/>
    <x v="0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x v="5"/>
    <n v="6"/>
    <x v="4"/>
    <n v="3"/>
  </r>
  <r>
    <n v="39"/>
    <s v="No"/>
    <s v="Travel_Rarely"/>
    <n v="835"/>
    <x v="1"/>
    <n v="19"/>
    <n v="4"/>
    <x v="1"/>
    <n v="1"/>
    <n v="1871"/>
    <n v="4"/>
    <x v="1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x v="4"/>
    <n v="2"/>
    <x v="3"/>
    <n v="2"/>
  </r>
  <r>
    <n v="55"/>
    <s v="No"/>
    <s v="Travel_Rarely"/>
    <n v="836"/>
    <x v="1"/>
    <n v="2"/>
    <n v="4"/>
    <x v="4"/>
    <n v="1"/>
    <n v="1873"/>
    <n v="2"/>
    <x v="1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x v="8"/>
    <n v="2"/>
    <x v="0"/>
    <n v="4"/>
  </r>
  <r>
    <n v="28"/>
    <s v="No"/>
    <s v="Travel_Rarely"/>
    <n v="1172"/>
    <x v="0"/>
    <n v="3"/>
    <n v="3"/>
    <x v="2"/>
    <n v="1"/>
    <n v="1875"/>
    <n v="2"/>
    <x v="0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x v="6"/>
    <n v="0"/>
    <x v="0"/>
    <n v="0"/>
  </r>
  <r>
    <n v="30"/>
    <s v="Yes"/>
    <s v="Travel_Rarely"/>
    <n v="945"/>
    <x v="0"/>
    <n v="9"/>
    <n v="3"/>
    <x v="2"/>
    <n v="1"/>
    <n v="1876"/>
    <n v="2"/>
    <x v="1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x v="6"/>
    <n v="0"/>
    <x v="0"/>
    <n v="0"/>
  </r>
  <r>
    <n v="22"/>
    <s v="Yes"/>
    <s v="Travel_Rarely"/>
    <n v="391"/>
    <x v="1"/>
    <n v="7"/>
    <n v="1"/>
    <x v="0"/>
    <n v="1"/>
    <n v="1878"/>
    <n v="4"/>
    <x v="1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x v="6"/>
    <n v="0"/>
    <x v="0"/>
    <n v="0"/>
  </r>
  <r>
    <n v="36"/>
    <s v="No"/>
    <s v="Travel_Rarely"/>
    <n v="1266"/>
    <x v="0"/>
    <n v="10"/>
    <n v="4"/>
    <x v="4"/>
    <n v="1"/>
    <n v="1880"/>
    <n v="2"/>
    <x v="0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x v="1"/>
    <n v="9"/>
    <x v="1"/>
    <n v="7"/>
  </r>
  <r>
    <n v="31"/>
    <s v="No"/>
    <s v="Travel_Rarely"/>
    <n v="311"/>
    <x v="1"/>
    <n v="20"/>
    <n v="3"/>
    <x v="0"/>
    <n v="1"/>
    <n v="1881"/>
    <n v="2"/>
    <x v="1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x v="1"/>
    <n v="8"/>
    <x v="0"/>
    <n v="2"/>
  </r>
  <r>
    <n v="34"/>
    <s v="No"/>
    <s v="Travel_Rarely"/>
    <n v="1480"/>
    <x v="0"/>
    <n v="4"/>
    <n v="3"/>
    <x v="0"/>
    <n v="1"/>
    <n v="1882"/>
    <n v="3"/>
    <x v="1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x v="8"/>
    <n v="3"/>
    <x v="1"/>
    <n v="0"/>
  </r>
  <r>
    <n v="29"/>
    <s v="No"/>
    <s v="Travel_Rarely"/>
    <n v="592"/>
    <x v="1"/>
    <n v="7"/>
    <n v="3"/>
    <x v="0"/>
    <n v="1"/>
    <n v="1883"/>
    <n v="4"/>
    <x v="1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x v="11"/>
    <n v="2"/>
    <x v="1"/>
    <n v="2"/>
  </r>
  <r>
    <n v="37"/>
    <s v="No"/>
    <s v="Travel_Rarely"/>
    <n v="783"/>
    <x v="1"/>
    <n v="7"/>
    <n v="4"/>
    <x v="2"/>
    <n v="1"/>
    <n v="1885"/>
    <n v="4"/>
    <x v="1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x v="8"/>
    <n v="3"/>
    <x v="0"/>
    <n v="4"/>
  </r>
  <r>
    <n v="35"/>
    <s v="No"/>
    <s v="Travel_Rarely"/>
    <n v="219"/>
    <x v="1"/>
    <n v="16"/>
    <n v="2"/>
    <x v="1"/>
    <n v="1"/>
    <n v="1886"/>
    <n v="4"/>
    <x v="0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x v="11"/>
    <n v="2"/>
    <x v="0"/>
    <n v="2"/>
  </r>
  <r>
    <n v="45"/>
    <s v="No"/>
    <s v="Travel_Rarely"/>
    <n v="556"/>
    <x v="1"/>
    <n v="25"/>
    <n v="2"/>
    <x v="0"/>
    <n v="1"/>
    <n v="1888"/>
    <n v="2"/>
    <x v="0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x v="7"/>
    <n v="8"/>
    <x v="2"/>
    <n v="8"/>
  </r>
  <r>
    <n v="36"/>
    <s v="No"/>
    <s v="Travel_Frequently"/>
    <n v="1213"/>
    <x v="2"/>
    <n v="2"/>
    <n v="1"/>
    <x v="5"/>
    <n v="1"/>
    <n v="1890"/>
    <n v="2"/>
    <x v="1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x v="1"/>
    <n v="1"/>
    <x v="0"/>
    <n v="8"/>
  </r>
  <r>
    <n v="40"/>
    <s v="No"/>
    <s v="Travel_Rarely"/>
    <n v="1137"/>
    <x v="1"/>
    <n v="1"/>
    <n v="4"/>
    <x v="0"/>
    <n v="1"/>
    <n v="1892"/>
    <n v="1"/>
    <x v="1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x v="27"/>
    <n v="7"/>
    <x v="14"/>
    <n v="16"/>
  </r>
  <r>
    <n v="26"/>
    <s v="No"/>
    <s v="Travel_Rarely"/>
    <n v="482"/>
    <x v="1"/>
    <n v="1"/>
    <n v="2"/>
    <x v="0"/>
    <n v="1"/>
    <n v="1893"/>
    <n v="2"/>
    <x v="0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x v="6"/>
    <n v="0"/>
    <x v="1"/>
    <n v="0"/>
  </r>
  <r>
    <n v="27"/>
    <s v="No"/>
    <s v="Travel_Rarely"/>
    <n v="511"/>
    <x v="0"/>
    <n v="2"/>
    <n v="2"/>
    <x v="2"/>
    <n v="1"/>
    <n v="1898"/>
    <n v="1"/>
    <x v="0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x v="3"/>
    <n v="7"/>
    <x v="0"/>
    <n v="7"/>
  </r>
  <r>
    <n v="48"/>
    <s v="No"/>
    <s v="Travel_Frequently"/>
    <n v="117"/>
    <x v="1"/>
    <n v="22"/>
    <n v="3"/>
    <x v="2"/>
    <n v="1"/>
    <n v="1900"/>
    <n v="4"/>
    <x v="0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x v="14"/>
    <n v="17"/>
    <x v="5"/>
    <n v="7"/>
  </r>
  <r>
    <n v="44"/>
    <s v="No"/>
    <s v="Travel_Rarely"/>
    <n v="170"/>
    <x v="1"/>
    <n v="1"/>
    <n v="4"/>
    <x v="0"/>
    <n v="1"/>
    <n v="1903"/>
    <n v="2"/>
    <x v="1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x v="4"/>
    <n v="0"/>
    <x v="3"/>
    <n v="2"/>
  </r>
  <r>
    <n v="34"/>
    <s v="Yes"/>
    <s v="Non-Travel"/>
    <n v="967"/>
    <x v="1"/>
    <n v="16"/>
    <n v="4"/>
    <x v="4"/>
    <n v="1"/>
    <n v="1905"/>
    <n v="4"/>
    <x v="1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x v="8"/>
    <n v="2"/>
    <x v="2"/>
    <n v="0"/>
  </r>
  <r>
    <n v="56"/>
    <s v="Yes"/>
    <s v="Travel_Rarely"/>
    <n v="1162"/>
    <x v="1"/>
    <n v="24"/>
    <n v="2"/>
    <x v="0"/>
    <n v="1"/>
    <n v="1907"/>
    <n v="1"/>
    <x v="1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x v="9"/>
    <n v="2"/>
    <x v="1"/>
    <n v="0"/>
  </r>
  <r>
    <n v="36"/>
    <s v="No"/>
    <s v="Travel_Rarely"/>
    <n v="335"/>
    <x v="0"/>
    <n v="17"/>
    <n v="2"/>
    <x v="3"/>
    <n v="1"/>
    <n v="1908"/>
    <n v="3"/>
    <x v="1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x v="9"/>
    <n v="2"/>
    <x v="1"/>
    <n v="3"/>
  </r>
  <r>
    <n v="41"/>
    <s v="No"/>
    <s v="Travel_Rarely"/>
    <n v="337"/>
    <x v="0"/>
    <n v="8"/>
    <n v="3"/>
    <x v="3"/>
    <n v="1"/>
    <n v="1909"/>
    <n v="3"/>
    <x v="0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x v="8"/>
    <n v="4"/>
    <x v="1"/>
    <n v="4"/>
  </r>
  <r>
    <n v="42"/>
    <s v="No"/>
    <s v="Travel_Rarely"/>
    <n v="1396"/>
    <x v="1"/>
    <n v="6"/>
    <n v="3"/>
    <x v="2"/>
    <n v="1"/>
    <n v="1911"/>
    <n v="3"/>
    <x v="1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x v="20"/>
    <n v="7"/>
    <x v="8"/>
    <n v="7"/>
  </r>
  <r>
    <n v="31"/>
    <s v="No"/>
    <s v="Travel_Rarely"/>
    <n v="1079"/>
    <x v="0"/>
    <n v="10"/>
    <n v="2"/>
    <x v="2"/>
    <n v="1"/>
    <n v="1912"/>
    <n v="3"/>
    <x v="0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x v="8"/>
    <n v="2"/>
    <x v="1"/>
    <n v="4"/>
  </r>
  <r>
    <n v="34"/>
    <s v="No"/>
    <s v="Travel_Rarely"/>
    <n v="735"/>
    <x v="0"/>
    <n v="3"/>
    <n v="1"/>
    <x v="2"/>
    <n v="1"/>
    <n v="1915"/>
    <n v="4"/>
    <x v="0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x v="9"/>
    <n v="2"/>
    <x v="0"/>
    <n v="1"/>
  </r>
  <r>
    <n v="31"/>
    <s v="No"/>
    <s v="Travel_Rarely"/>
    <n v="471"/>
    <x v="1"/>
    <n v="4"/>
    <n v="3"/>
    <x v="2"/>
    <n v="1"/>
    <n v="1916"/>
    <n v="1"/>
    <x v="0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x v="4"/>
    <n v="2"/>
    <x v="3"/>
    <n v="2"/>
  </r>
  <r>
    <n v="26"/>
    <s v="No"/>
    <s v="Travel_Frequently"/>
    <n v="1096"/>
    <x v="1"/>
    <n v="6"/>
    <n v="3"/>
    <x v="1"/>
    <n v="1"/>
    <n v="1918"/>
    <n v="3"/>
    <x v="1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x v="5"/>
    <n v="7"/>
    <x v="4"/>
    <n v="7"/>
  </r>
  <r>
    <n v="45"/>
    <s v="No"/>
    <s v="Travel_Frequently"/>
    <n v="1297"/>
    <x v="1"/>
    <n v="1"/>
    <n v="4"/>
    <x v="2"/>
    <n v="1"/>
    <n v="1922"/>
    <n v="2"/>
    <x v="1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x v="9"/>
    <n v="2"/>
    <x v="0"/>
    <n v="3"/>
  </r>
  <r>
    <n v="33"/>
    <s v="No"/>
    <s v="Travel_Rarely"/>
    <n v="217"/>
    <x v="0"/>
    <n v="10"/>
    <n v="4"/>
    <x v="3"/>
    <n v="1"/>
    <n v="1924"/>
    <n v="2"/>
    <x v="1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x v="1"/>
    <n v="4"/>
    <x v="0"/>
    <n v="9"/>
  </r>
  <r>
    <n v="28"/>
    <s v="No"/>
    <s v="Travel_Frequently"/>
    <n v="783"/>
    <x v="0"/>
    <n v="1"/>
    <n v="2"/>
    <x v="0"/>
    <n v="1"/>
    <n v="1927"/>
    <n v="3"/>
    <x v="1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x v="5"/>
    <n v="7"/>
    <x v="0"/>
    <n v="7"/>
  </r>
  <r>
    <n v="29"/>
    <s v="Yes"/>
    <s v="Travel_Frequently"/>
    <n v="746"/>
    <x v="0"/>
    <n v="24"/>
    <n v="3"/>
    <x v="4"/>
    <n v="1"/>
    <n v="1928"/>
    <n v="3"/>
    <x v="1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x v="6"/>
    <n v="0"/>
    <x v="0"/>
    <n v="0"/>
  </r>
  <r>
    <n v="39"/>
    <s v="No"/>
    <s v="Non-Travel"/>
    <n v="1251"/>
    <x v="0"/>
    <n v="21"/>
    <n v="4"/>
    <x v="0"/>
    <n v="1"/>
    <n v="1929"/>
    <n v="1"/>
    <x v="0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x v="11"/>
    <n v="2"/>
    <x v="1"/>
    <n v="2"/>
  </r>
  <r>
    <n v="27"/>
    <s v="No"/>
    <s v="Travel_Rarely"/>
    <n v="1354"/>
    <x v="1"/>
    <n v="2"/>
    <n v="4"/>
    <x v="4"/>
    <n v="1"/>
    <n v="1931"/>
    <n v="2"/>
    <x v="1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x v="8"/>
    <n v="3"/>
    <x v="1"/>
    <n v="2"/>
  </r>
  <r>
    <n v="34"/>
    <s v="No"/>
    <s v="Travel_Frequently"/>
    <n v="735"/>
    <x v="1"/>
    <n v="22"/>
    <n v="4"/>
    <x v="1"/>
    <n v="1"/>
    <n v="1932"/>
    <n v="3"/>
    <x v="1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x v="15"/>
    <n v="10"/>
    <x v="7"/>
    <n v="11"/>
  </r>
  <r>
    <n v="28"/>
    <s v="Yes"/>
    <s v="Travel_Rarely"/>
    <n v="1475"/>
    <x v="0"/>
    <n v="13"/>
    <n v="2"/>
    <x v="3"/>
    <n v="1"/>
    <n v="1933"/>
    <n v="4"/>
    <x v="0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x v="4"/>
    <n v="0"/>
    <x v="3"/>
    <n v="2"/>
  </r>
  <r>
    <n v="47"/>
    <s v="No"/>
    <s v="Non-Travel"/>
    <n v="1169"/>
    <x v="1"/>
    <n v="14"/>
    <n v="4"/>
    <x v="4"/>
    <n v="1"/>
    <n v="1934"/>
    <n v="3"/>
    <x v="1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x v="3"/>
    <n v="7"/>
    <x v="1"/>
    <n v="7"/>
  </r>
  <r>
    <n v="56"/>
    <s v="No"/>
    <s v="Travel_Rarely"/>
    <n v="1443"/>
    <x v="0"/>
    <n v="11"/>
    <n v="5"/>
    <x v="3"/>
    <n v="1"/>
    <n v="1935"/>
    <n v="4"/>
    <x v="0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x v="2"/>
    <n v="0"/>
    <x v="0"/>
    <n v="0"/>
  </r>
  <r>
    <n v="39"/>
    <s v="No"/>
    <s v="Travel_Rarely"/>
    <n v="867"/>
    <x v="1"/>
    <n v="9"/>
    <n v="2"/>
    <x v="2"/>
    <n v="1"/>
    <n v="1936"/>
    <n v="1"/>
    <x v="1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x v="1"/>
    <n v="0"/>
    <x v="4"/>
    <n v="9"/>
  </r>
  <r>
    <n v="38"/>
    <s v="No"/>
    <s v="Travel_Frequently"/>
    <n v="1394"/>
    <x v="1"/>
    <n v="8"/>
    <n v="3"/>
    <x v="2"/>
    <n v="1"/>
    <n v="1937"/>
    <n v="4"/>
    <x v="0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x v="23"/>
    <n v="11"/>
    <x v="0"/>
    <n v="7"/>
  </r>
  <r>
    <n v="58"/>
    <s v="No"/>
    <s v="Travel_Rarely"/>
    <n v="605"/>
    <x v="0"/>
    <n v="21"/>
    <n v="3"/>
    <x v="0"/>
    <n v="1"/>
    <n v="1938"/>
    <n v="4"/>
    <x v="0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x v="6"/>
    <n v="0"/>
    <x v="0"/>
    <n v="0"/>
  </r>
  <r>
    <n v="32"/>
    <s v="Yes"/>
    <s v="Travel_Frequently"/>
    <n v="238"/>
    <x v="1"/>
    <n v="5"/>
    <n v="2"/>
    <x v="0"/>
    <n v="1"/>
    <n v="1939"/>
    <n v="1"/>
    <x v="0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x v="9"/>
    <n v="1"/>
    <x v="0"/>
    <n v="3"/>
  </r>
  <r>
    <n v="38"/>
    <s v="No"/>
    <s v="Travel_Rarely"/>
    <n v="1206"/>
    <x v="1"/>
    <n v="9"/>
    <n v="2"/>
    <x v="0"/>
    <n v="1"/>
    <n v="1940"/>
    <n v="2"/>
    <x v="1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x v="8"/>
    <n v="2"/>
    <x v="0"/>
    <n v="3"/>
  </r>
  <r>
    <n v="49"/>
    <s v="No"/>
    <s v="Travel_Frequently"/>
    <n v="1064"/>
    <x v="1"/>
    <n v="2"/>
    <n v="1"/>
    <x v="0"/>
    <n v="1"/>
    <n v="1941"/>
    <n v="2"/>
    <x v="1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x v="8"/>
    <n v="4"/>
    <x v="5"/>
    <n v="3"/>
  </r>
  <r>
    <n v="42"/>
    <s v="No"/>
    <s v="Travel_Rarely"/>
    <n v="419"/>
    <x v="0"/>
    <n v="12"/>
    <n v="4"/>
    <x v="3"/>
    <n v="1"/>
    <n v="1943"/>
    <n v="2"/>
    <x v="1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x v="2"/>
    <n v="0"/>
    <x v="0"/>
    <n v="0"/>
  </r>
  <r>
    <n v="27"/>
    <s v="Yes"/>
    <s v="Travel_Frequently"/>
    <n v="1337"/>
    <x v="2"/>
    <n v="22"/>
    <n v="3"/>
    <x v="5"/>
    <n v="1"/>
    <n v="1944"/>
    <n v="1"/>
    <x v="0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x v="6"/>
    <n v="0"/>
    <x v="0"/>
    <n v="0"/>
  </r>
  <r>
    <n v="35"/>
    <s v="No"/>
    <s v="Travel_Rarely"/>
    <n v="682"/>
    <x v="0"/>
    <n v="18"/>
    <n v="4"/>
    <x v="2"/>
    <n v="1"/>
    <n v="1945"/>
    <n v="2"/>
    <x v="1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x v="8"/>
    <n v="3"/>
    <x v="0"/>
    <n v="4"/>
  </r>
  <r>
    <n v="28"/>
    <s v="No"/>
    <s v="Non-Travel"/>
    <n v="1103"/>
    <x v="1"/>
    <n v="16"/>
    <n v="3"/>
    <x v="2"/>
    <n v="1"/>
    <n v="1947"/>
    <n v="3"/>
    <x v="1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x v="8"/>
    <n v="3"/>
    <x v="1"/>
    <n v="4"/>
  </r>
  <r>
    <n v="31"/>
    <s v="No"/>
    <s v="Non-Travel"/>
    <n v="976"/>
    <x v="1"/>
    <n v="3"/>
    <n v="2"/>
    <x v="2"/>
    <n v="1"/>
    <n v="1948"/>
    <n v="3"/>
    <x v="1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x v="9"/>
    <n v="2"/>
    <x v="3"/>
    <n v="3"/>
  </r>
  <r>
    <n v="36"/>
    <s v="No"/>
    <s v="Non-Travel"/>
    <n v="1351"/>
    <x v="1"/>
    <n v="9"/>
    <n v="4"/>
    <x v="0"/>
    <n v="1"/>
    <n v="1949"/>
    <n v="1"/>
    <x v="1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x v="8"/>
    <n v="4"/>
    <x v="0"/>
    <n v="2"/>
  </r>
  <r>
    <n v="34"/>
    <s v="No"/>
    <s v="Travel_Rarely"/>
    <n v="937"/>
    <x v="0"/>
    <n v="1"/>
    <n v="3"/>
    <x v="3"/>
    <n v="1"/>
    <n v="1950"/>
    <n v="1"/>
    <x v="1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x v="13"/>
    <n v="8"/>
    <x v="3"/>
    <n v="1"/>
  </r>
  <r>
    <n v="34"/>
    <s v="No"/>
    <s v="Travel_Rarely"/>
    <n v="1239"/>
    <x v="0"/>
    <n v="13"/>
    <n v="4"/>
    <x v="2"/>
    <n v="1"/>
    <n v="1951"/>
    <n v="4"/>
    <x v="1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x v="3"/>
    <n v="7"/>
    <x v="1"/>
    <n v="1"/>
  </r>
  <r>
    <n v="26"/>
    <s v="No"/>
    <s v="Travel_Rarely"/>
    <n v="157"/>
    <x v="1"/>
    <n v="1"/>
    <n v="3"/>
    <x v="2"/>
    <n v="1"/>
    <n v="1952"/>
    <n v="3"/>
    <x v="1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x v="5"/>
    <n v="7"/>
    <x v="4"/>
    <n v="6"/>
  </r>
  <r>
    <n v="29"/>
    <s v="No"/>
    <s v="Travel_Rarely"/>
    <n v="136"/>
    <x v="1"/>
    <n v="1"/>
    <n v="3"/>
    <x v="0"/>
    <n v="1"/>
    <n v="1954"/>
    <n v="1"/>
    <x v="1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x v="8"/>
    <n v="3"/>
    <x v="0"/>
    <n v="2"/>
  </r>
  <r>
    <n v="32"/>
    <s v="No"/>
    <s v="Non-Travel"/>
    <n v="1146"/>
    <x v="1"/>
    <n v="15"/>
    <n v="4"/>
    <x v="2"/>
    <n v="1"/>
    <n v="1955"/>
    <n v="3"/>
    <x v="0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x v="8"/>
    <n v="1"/>
    <x v="1"/>
    <n v="2"/>
  </r>
  <r>
    <n v="31"/>
    <s v="No"/>
    <s v="Travel_Frequently"/>
    <n v="1125"/>
    <x v="1"/>
    <n v="1"/>
    <n v="3"/>
    <x v="0"/>
    <n v="1"/>
    <n v="1956"/>
    <n v="4"/>
    <x v="1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x v="1"/>
    <n v="8"/>
    <x v="6"/>
    <n v="7"/>
  </r>
  <r>
    <n v="28"/>
    <s v="Yes"/>
    <s v="Travel_Rarely"/>
    <n v="1404"/>
    <x v="1"/>
    <n v="17"/>
    <n v="3"/>
    <x v="4"/>
    <n v="1"/>
    <n v="1960"/>
    <n v="3"/>
    <x v="1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x v="9"/>
    <n v="1"/>
    <x v="0"/>
    <n v="3"/>
  </r>
  <r>
    <n v="38"/>
    <s v="No"/>
    <s v="Travel_Rarely"/>
    <n v="1404"/>
    <x v="0"/>
    <n v="1"/>
    <n v="3"/>
    <x v="0"/>
    <n v="1"/>
    <n v="1961"/>
    <n v="1"/>
    <x v="1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x v="6"/>
    <n v="0"/>
    <x v="0"/>
    <n v="0"/>
  </r>
  <r>
    <n v="35"/>
    <s v="No"/>
    <s v="Travel_Rarely"/>
    <n v="1224"/>
    <x v="0"/>
    <n v="7"/>
    <n v="4"/>
    <x v="0"/>
    <n v="1"/>
    <n v="1962"/>
    <n v="3"/>
    <x v="0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x v="1"/>
    <n v="8"/>
    <x v="0"/>
    <n v="9"/>
  </r>
  <r>
    <n v="27"/>
    <s v="No"/>
    <s v="Travel_Rarely"/>
    <n v="954"/>
    <x v="0"/>
    <n v="9"/>
    <n v="3"/>
    <x v="3"/>
    <n v="1"/>
    <n v="1965"/>
    <n v="4"/>
    <x v="1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x v="5"/>
    <n v="7"/>
    <x v="0"/>
    <n v="7"/>
  </r>
  <r>
    <n v="32"/>
    <s v="No"/>
    <s v="Travel_Rarely"/>
    <n v="1373"/>
    <x v="1"/>
    <n v="5"/>
    <n v="4"/>
    <x v="0"/>
    <n v="1"/>
    <n v="1966"/>
    <n v="4"/>
    <x v="1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x v="6"/>
    <n v="0"/>
    <x v="0"/>
    <n v="0"/>
  </r>
  <r>
    <n v="31"/>
    <s v="Yes"/>
    <s v="Travel_Frequently"/>
    <n v="754"/>
    <x v="0"/>
    <n v="26"/>
    <n v="4"/>
    <x v="3"/>
    <n v="1"/>
    <n v="1967"/>
    <n v="1"/>
    <x v="1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x v="1"/>
    <n v="7"/>
    <x v="0"/>
    <n v="8"/>
  </r>
  <r>
    <n v="53"/>
    <s v="Yes"/>
    <s v="Travel_Rarely"/>
    <n v="1168"/>
    <x v="0"/>
    <n v="24"/>
    <n v="4"/>
    <x v="0"/>
    <n v="1"/>
    <n v="1968"/>
    <n v="1"/>
    <x v="1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x v="4"/>
    <n v="2"/>
    <x v="3"/>
    <n v="2"/>
  </r>
  <r>
    <n v="54"/>
    <s v="No"/>
    <s v="Travel_Rarely"/>
    <n v="155"/>
    <x v="1"/>
    <n v="9"/>
    <n v="2"/>
    <x v="0"/>
    <n v="1"/>
    <n v="1969"/>
    <n v="1"/>
    <x v="0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x v="9"/>
    <n v="3"/>
    <x v="3"/>
    <n v="3"/>
  </r>
  <r>
    <n v="33"/>
    <s v="No"/>
    <s v="Travel_Frequently"/>
    <n v="1303"/>
    <x v="1"/>
    <n v="7"/>
    <n v="2"/>
    <x v="0"/>
    <n v="1"/>
    <n v="1970"/>
    <n v="4"/>
    <x v="1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x v="7"/>
    <n v="7"/>
    <x v="3"/>
    <n v="8"/>
  </r>
  <r>
    <n v="43"/>
    <s v="No"/>
    <s v="Travel_Rarely"/>
    <n v="574"/>
    <x v="1"/>
    <n v="11"/>
    <n v="3"/>
    <x v="0"/>
    <n v="1"/>
    <n v="1971"/>
    <n v="1"/>
    <x v="1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x v="1"/>
    <n v="9"/>
    <x v="0"/>
    <n v="9"/>
  </r>
  <r>
    <n v="38"/>
    <s v="No"/>
    <s v="Travel_Frequently"/>
    <n v="1444"/>
    <x v="2"/>
    <n v="1"/>
    <n v="4"/>
    <x v="1"/>
    <n v="1"/>
    <n v="1972"/>
    <n v="4"/>
    <x v="1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x v="0"/>
    <n v="2"/>
    <x v="1"/>
    <n v="2"/>
  </r>
  <r>
    <n v="55"/>
    <s v="No"/>
    <s v="Travel_Rarely"/>
    <n v="189"/>
    <x v="2"/>
    <n v="26"/>
    <n v="4"/>
    <x v="5"/>
    <n v="1"/>
    <n v="1973"/>
    <n v="3"/>
    <x v="1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x v="1"/>
    <n v="9"/>
    <x v="1"/>
    <n v="4"/>
  </r>
  <r>
    <n v="31"/>
    <s v="No"/>
    <s v="Travel_Rarely"/>
    <n v="1276"/>
    <x v="1"/>
    <n v="2"/>
    <n v="1"/>
    <x v="2"/>
    <n v="1"/>
    <n v="1974"/>
    <n v="4"/>
    <x v="0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x v="6"/>
    <n v="0"/>
    <x v="0"/>
    <n v="0"/>
  </r>
  <r>
    <n v="39"/>
    <s v="No"/>
    <s v="Travel_Rarely"/>
    <n v="119"/>
    <x v="0"/>
    <n v="15"/>
    <n v="4"/>
    <x v="3"/>
    <n v="1"/>
    <n v="1975"/>
    <n v="2"/>
    <x v="1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x v="23"/>
    <n v="8"/>
    <x v="14"/>
    <n v="10"/>
  </r>
  <r>
    <n v="42"/>
    <s v="No"/>
    <s v="Non-Travel"/>
    <n v="335"/>
    <x v="1"/>
    <n v="23"/>
    <n v="2"/>
    <x v="0"/>
    <n v="1"/>
    <n v="1976"/>
    <n v="4"/>
    <x v="1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x v="23"/>
    <n v="9"/>
    <x v="2"/>
    <n v="7"/>
  </r>
  <r>
    <n v="31"/>
    <s v="No"/>
    <s v="Non-Travel"/>
    <n v="697"/>
    <x v="1"/>
    <n v="10"/>
    <n v="3"/>
    <x v="2"/>
    <n v="1"/>
    <n v="1979"/>
    <n v="3"/>
    <x v="0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x v="19"/>
    <n v="7"/>
    <x v="5"/>
    <n v="8"/>
  </r>
  <r>
    <n v="54"/>
    <s v="No"/>
    <s v="Travel_Rarely"/>
    <n v="157"/>
    <x v="1"/>
    <n v="10"/>
    <n v="3"/>
    <x v="2"/>
    <n v="1"/>
    <n v="1980"/>
    <n v="3"/>
    <x v="0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x v="8"/>
    <n v="2"/>
    <x v="1"/>
    <n v="4"/>
  </r>
  <r>
    <n v="24"/>
    <s v="No"/>
    <s v="Travel_Rarely"/>
    <n v="771"/>
    <x v="1"/>
    <n v="1"/>
    <n v="2"/>
    <x v="0"/>
    <n v="1"/>
    <n v="1981"/>
    <n v="2"/>
    <x v="1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x v="9"/>
    <n v="3"/>
    <x v="1"/>
    <n v="2"/>
  </r>
  <r>
    <n v="23"/>
    <s v="No"/>
    <s v="Travel_Rarely"/>
    <n v="571"/>
    <x v="1"/>
    <n v="12"/>
    <n v="2"/>
    <x v="1"/>
    <n v="1"/>
    <n v="1982"/>
    <n v="4"/>
    <x v="1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x v="8"/>
    <n v="2"/>
    <x v="1"/>
    <n v="4"/>
  </r>
  <r>
    <n v="40"/>
    <s v="No"/>
    <s v="Travel_Frequently"/>
    <n v="692"/>
    <x v="1"/>
    <n v="11"/>
    <n v="3"/>
    <x v="4"/>
    <n v="1"/>
    <n v="1985"/>
    <n v="4"/>
    <x v="0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x v="1"/>
    <n v="9"/>
    <x v="10"/>
    <n v="4"/>
  </r>
  <r>
    <n v="40"/>
    <s v="No"/>
    <s v="Travel_Rarely"/>
    <n v="444"/>
    <x v="0"/>
    <n v="2"/>
    <n v="2"/>
    <x v="3"/>
    <n v="1"/>
    <n v="1986"/>
    <n v="2"/>
    <x v="0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x v="19"/>
    <n v="8"/>
    <x v="8"/>
    <n v="10"/>
  </r>
  <r>
    <n v="25"/>
    <s v="No"/>
    <s v="Travel_Rarely"/>
    <n v="309"/>
    <x v="2"/>
    <n v="2"/>
    <n v="3"/>
    <x v="5"/>
    <n v="1"/>
    <n v="1987"/>
    <n v="3"/>
    <x v="0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x v="4"/>
    <n v="0"/>
    <x v="1"/>
    <n v="2"/>
  </r>
  <r>
    <n v="30"/>
    <s v="No"/>
    <s v="Travel_Rarely"/>
    <n v="911"/>
    <x v="1"/>
    <n v="1"/>
    <n v="2"/>
    <x v="2"/>
    <n v="1"/>
    <n v="1989"/>
    <n v="4"/>
    <x v="1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x v="12"/>
    <n v="8"/>
    <x v="1"/>
    <n v="7"/>
  </r>
  <r>
    <n v="25"/>
    <s v="No"/>
    <s v="Travel_Rarely"/>
    <n v="977"/>
    <x v="1"/>
    <n v="2"/>
    <n v="1"/>
    <x v="1"/>
    <n v="1"/>
    <n v="1992"/>
    <n v="4"/>
    <x v="1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x v="4"/>
    <n v="2"/>
    <x v="0"/>
    <n v="2"/>
  </r>
  <r>
    <n v="47"/>
    <s v="No"/>
    <s v="Travel_Rarely"/>
    <n v="1180"/>
    <x v="1"/>
    <n v="25"/>
    <n v="3"/>
    <x v="2"/>
    <n v="1"/>
    <n v="1993"/>
    <n v="1"/>
    <x v="1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x v="18"/>
    <n v="14"/>
    <x v="12"/>
    <n v="11"/>
  </r>
  <r>
    <n v="33"/>
    <s v="No"/>
    <s v="Non-Travel"/>
    <n v="1313"/>
    <x v="1"/>
    <n v="1"/>
    <n v="2"/>
    <x v="2"/>
    <n v="1"/>
    <n v="1994"/>
    <n v="2"/>
    <x v="1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x v="6"/>
    <n v="1"/>
    <x v="0"/>
    <n v="0"/>
  </r>
  <r>
    <n v="38"/>
    <s v="No"/>
    <s v="Travel_Rarely"/>
    <n v="1321"/>
    <x v="0"/>
    <n v="1"/>
    <n v="4"/>
    <x v="0"/>
    <n v="1"/>
    <n v="1995"/>
    <n v="4"/>
    <x v="1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x v="15"/>
    <n v="13"/>
    <x v="8"/>
    <n v="8"/>
  </r>
  <r>
    <n v="31"/>
    <s v="No"/>
    <s v="Travel_Rarely"/>
    <n v="1154"/>
    <x v="0"/>
    <n v="2"/>
    <n v="2"/>
    <x v="0"/>
    <n v="1"/>
    <n v="1996"/>
    <n v="1"/>
    <x v="1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x v="4"/>
    <n v="2"/>
    <x v="1"/>
    <n v="2"/>
  </r>
  <r>
    <n v="38"/>
    <s v="No"/>
    <s v="Travel_Frequently"/>
    <n v="508"/>
    <x v="1"/>
    <n v="6"/>
    <n v="4"/>
    <x v="0"/>
    <n v="1"/>
    <n v="1997"/>
    <n v="1"/>
    <x v="1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x v="3"/>
    <n v="3"/>
    <x v="4"/>
    <n v="7"/>
  </r>
  <r>
    <n v="42"/>
    <s v="No"/>
    <s v="Travel_Rarely"/>
    <n v="557"/>
    <x v="1"/>
    <n v="18"/>
    <n v="4"/>
    <x v="0"/>
    <n v="1"/>
    <n v="1998"/>
    <n v="4"/>
    <x v="1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x v="9"/>
    <n v="3"/>
    <x v="1"/>
    <n v="2"/>
  </r>
  <r>
    <n v="41"/>
    <s v="No"/>
    <s v="Travel_Rarely"/>
    <n v="642"/>
    <x v="1"/>
    <n v="1"/>
    <n v="3"/>
    <x v="0"/>
    <n v="1"/>
    <n v="1999"/>
    <n v="4"/>
    <x v="1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x v="8"/>
    <n v="3"/>
    <x v="1"/>
    <n v="0"/>
  </r>
  <r>
    <n v="47"/>
    <s v="No"/>
    <s v="Non-Travel"/>
    <n v="1162"/>
    <x v="1"/>
    <n v="1"/>
    <n v="1"/>
    <x v="2"/>
    <n v="1"/>
    <n v="2000"/>
    <n v="3"/>
    <x v="0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x v="20"/>
    <n v="8"/>
    <x v="8"/>
    <n v="12"/>
  </r>
  <r>
    <n v="35"/>
    <s v="No"/>
    <s v="Travel_Rarely"/>
    <n v="1490"/>
    <x v="1"/>
    <n v="11"/>
    <n v="4"/>
    <x v="2"/>
    <n v="1"/>
    <n v="2003"/>
    <n v="4"/>
    <x v="1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x v="4"/>
    <n v="2"/>
    <x v="3"/>
    <n v="2"/>
  </r>
  <r>
    <n v="22"/>
    <s v="No"/>
    <s v="Travel_Rarely"/>
    <n v="581"/>
    <x v="1"/>
    <n v="1"/>
    <n v="2"/>
    <x v="0"/>
    <n v="1"/>
    <n v="2007"/>
    <n v="4"/>
    <x v="1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x v="11"/>
    <n v="2"/>
    <x v="1"/>
    <n v="2"/>
  </r>
  <r>
    <n v="35"/>
    <s v="No"/>
    <s v="Travel_Rarely"/>
    <n v="1395"/>
    <x v="1"/>
    <n v="9"/>
    <n v="4"/>
    <x v="2"/>
    <n v="1"/>
    <n v="2008"/>
    <n v="2"/>
    <x v="1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x v="1"/>
    <n v="7"/>
    <x v="0"/>
    <n v="8"/>
  </r>
  <r>
    <n v="33"/>
    <s v="No"/>
    <s v="Travel_Rarely"/>
    <n v="501"/>
    <x v="1"/>
    <n v="15"/>
    <n v="2"/>
    <x v="2"/>
    <n v="1"/>
    <n v="2009"/>
    <n v="2"/>
    <x v="0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x v="7"/>
    <n v="7"/>
    <x v="6"/>
    <n v="1"/>
  </r>
  <r>
    <n v="32"/>
    <s v="No"/>
    <s v="Travel_Rarely"/>
    <n v="267"/>
    <x v="1"/>
    <n v="29"/>
    <n v="4"/>
    <x v="0"/>
    <n v="1"/>
    <n v="2010"/>
    <n v="3"/>
    <x v="0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x v="0"/>
    <n v="2"/>
    <x v="5"/>
    <n v="1"/>
  </r>
  <r>
    <n v="40"/>
    <s v="No"/>
    <s v="Travel_Rarely"/>
    <n v="543"/>
    <x v="1"/>
    <n v="1"/>
    <n v="4"/>
    <x v="0"/>
    <n v="1"/>
    <n v="2012"/>
    <n v="1"/>
    <x v="1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x v="6"/>
    <n v="0"/>
    <x v="0"/>
    <n v="0"/>
  </r>
  <r>
    <n v="32"/>
    <s v="No"/>
    <s v="Travel_Rarely"/>
    <n v="234"/>
    <x v="0"/>
    <n v="1"/>
    <n v="4"/>
    <x v="2"/>
    <n v="1"/>
    <n v="2013"/>
    <n v="2"/>
    <x v="1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x v="4"/>
    <n v="2"/>
    <x v="3"/>
    <n v="2"/>
  </r>
  <r>
    <n v="39"/>
    <s v="No"/>
    <s v="Travel_Rarely"/>
    <n v="116"/>
    <x v="1"/>
    <n v="24"/>
    <n v="1"/>
    <x v="0"/>
    <n v="1"/>
    <n v="2014"/>
    <n v="1"/>
    <x v="1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x v="5"/>
    <n v="7"/>
    <x v="1"/>
    <n v="7"/>
  </r>
  <r>
    <n v="38"/>
    <s v="No"/>
    <s v="Travel_Rarely"/>
    <n v="201"/>
    <x v="1"/>
    <n v="10"/>
    <n v="3"/>
    <x v="2"/>
    <n v="1"/>
    <n v="2015"/>
    <n v="2"/>
    <x v="0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x v="29"/>
    <n v="16"/>
    <x v="1"/>
    <n v="11"/>
  </r>
  <r>
    <n v="32"/>
    <s v="No"/>
    <s v="Travel_Rarely"/>
    <n v="801"/>
    <x v="0"/>
    <n v="1"/>
    <n v="4"/>
    <x v="3"/>
    <n v="1"/>
    <n v="2016"/>
    <n v="3"/>
    <x v="0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x v="13"/>
    <n v="10"/>
    <x v="8"/>
    <n v="7"/>
  </r>
  <r>
    <n v="37"/>
    <s v="No"/>
    <s v="Travel_Rarely"/>
    <n v="161"/>
    <x v="1"/>
    <n v="10"/>
    <n v="3"/>
    <x v="0"/>
    <n v="1"/>
    <n v="2017"/>
    <n v="3"/>
    <x v="0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x v="22"/>
    <n v="11"/>
    <x v="7"/>
    <n v="8"/>
  </r>
  <r>
    <n v="25"/>
    <s v="No"/>
    <s v="Travel_Rarely"/>
    <n v="1382"/>
    <x v="0"/>
    <n v="8"/>
    <n v="2"/>
    <x v="1"/>
    <n v="1"/>
    <n v="2018"/>
    <n v="1"/>
    <x v="0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x v="8"/>
    <n v="3"/>
    <x v="0"/>
    <n v="4"/>
  </r>
  <r>
    <n v="52"/>
    <s v="No"/>
    <s v="Non-Travel"/>
    <n v="585"/>
    <x v="0"/>
    <n v="29"/>
    <n v="4"/>
    <x v="0"/>
    <n v="1"/>
    <n v="2019"/>
    <n v="1"/>
    <x v="1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x v="7"/>
    <n v="8"/>
    <x v="0"/>
    <n v="0"/>
  </r>
  <r>
    <n v="44"/>
    <s v="No"/>
    <s v="Travel_Rarely"/>
    <n v="1037"/>
    <x v="1"/>
    <n v="1"/>
    <n v="3"/>
    <x v="2"/>
    <n v="1"/>
    <n v="2020"/>
    <n v="2"/>
    <x v="1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x v="9"/>
    <n v="3"/>
    <x v="1"/>
    <n v="2"/>
  </r>
  <r>
    <n v="21"/>
    <s v="No"/>
    <s v="Travel_Rarely"/>
    <n v="501"/>
    <x v="0"/>
    <n v="5"/>
    <n v="1"/>
    <x v="2"/>
    <n v="1"/>
    <n v="2021"/>
    <n v="3"/>
    <x v="1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x v="4"/>
    <n v="2"/>
    <x v="1"/>
    <n v="2"/>
  </r>
  <r>
    <n v="39"/>
    <s v="No"/>
    <s v="Non-Travel"/>
    <n v="105"/>
    <x v="1"/>
    <n v="9"/>
    <n v="3"/>
    <x v="0"/>
    <n v="1"/>
    <n v="2022"/>
    <n v="4"/>
    <x v="1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x v="0"/>
    <n v="0"/>
    <x v="1"/>
    <n v="3"/>
  </r>
  <r>
    <n v="23"/>
    <s v="Yes"/>
    <s v="Travel_Frequently"/>
    <n v="638"/>
    <x v="0"/>
    <n v="9"/>
    <n v="3"/>
    <x v="3"/>
    <n v="1"/>
    <n v="2023"/>
    <n v="4"/>
    <x v="1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x v="6"/>
    <n v="0"/>
    <x v="1"/>
    <n v="0"/>
  </r>
  <r>
    <n v="36"/>
    <s v="No"/>
    <s v="Travel_Rarely"/>
    <n v="557"/>
    <x v="0"/>
    <n v="3"/>
    <n v="3"/>
    <x v="2"/>
    <n v="1"/>
    <n v="2024"/>
    <n v="1"/>
    <x v="0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x v="7"/>
    <n v="7"/>
    <x v="2"/>
    <n v="4"/>
  </r>
  <r>
    <n v="36"/>
    <s v="No"/>
    <s v="Travel_Frequently"/>
    <n v="688"/>
    <x v="1"/>
    <n v="4"/>
    <n v="2"/>
    <x v="0"/>
    <n v="1"/>
    <n v="2025"/>
    <n v="4"/>
    <x v="0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x v="9"/>
    <n v="2"/>
    <x v="0"/>
    <n v="2"/>
  </r>
  <r>
    <n v="56"/>
    <s v="No"/>
    <s v="Non-Travel"/>
    <n v="667"/>
    <x v="1"/>
    <n v="1"/>
    <n v="4"/>
    <x v="0"/>
    <n v="1"/>
    <n v="2026"/>
    <n v="3"/>
    <x v="1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x v="20"/>
    <n v="12"/>
    <x v="1"/>
    <n v="9"/>
  </r>
  <r>
    <n v="29"/>
    <s v="Yes"/>
    <s v="Travel_Rarely"/>
    <n v="1092"/>
    <x v="1"/>
    <n v="1"/>
    <n v="4"/>
    <x v="2"/>
    <n v="1"/>
    <n v="2027"/>
    <n v="1"/>
    <x v="1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x v="4"/>
    <n v="2"/>
    <x v="3"/>
    <n v="2"/>
  </r>
  <r>
    <n v="42"/>
    <s v="No"/>
    <s v="Travel_Rarely"/>
    <n v="300"/>
    <x v="1"/>
    <n v="2"/>
    <n v="3"/>
    <x v="0"/>
    <n v="1"/>
    <n v="2031"/>
    <n v="1"/>
    <x v="1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x v="14"/>
    <n v="6"/>
    <x v="5"/>
    <n v="14"/>
  </r>
  <r>
    <n v="56"/>
    <s v="Yes"/>
    <s v="Travel_Rarely"/>
    <n v="310"/>
    <x v="1"/>
    <n v="7"/>
    <n v="2"/>
    <x v="4"/>
    <n v="1"/>
    <n v="2032"/>
    <n v="4"/>
    <x v="1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x v="1"/>
    <n v="9"/>
    <x v="10"/>
    <n v="8"/>
  </r>
  <r>
    <n v="41"/>
    <s v="No"/>
    <s v="Travel_Rarely"/>
    <n v="582"/>
    <x v="1"/>
    <n v="28"/>
    <n v="4"/>
    <x v="0"/>
    <n v="1"/>
    <n v="2034"/>
    <n v="1"/>
    <x v="0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x v="23"/>
    <n v="7"/>
    <x v="0"/>
    <n v="10"/>
  </r>
  <r>
    <n v="34"/>
    <s v="No"/>
    <s v="Travel_Rarely"/>
    <n v="704"/>
    <x v="0"/>
    <n v="28"/>
    <n v="3"/>
    <x v="3"/>
    <n v="1"/>
    <n v="2035"/>
    <n v="4"/>
    <x v="0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x v="3"/>
    <n v="7"/>
    <x v="1"/>
    <n v="7"/>
  </r>
  <r>
    <n v="36"/>
    <s v="No"/>
    <s v="Non-Travel"/>
    <n v="301"/>
    <x v="0"/>
    <n v="15"/>
    <n v="4"/>
    <x v="3"/>
    <n v="1"/>
    <n v="2036"/>
    <n v="4"/>
    <x v="1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x v="15"/>
    <n v="12"/>
    <x v="14"/>
    <n v="11"/>
  </r>
  <r>
    <n v="41"/>
    <s v="No"/>
    <s v="Travel_Rarely"/>
    <n v="930"/>
    <x v="0"/>
    <n v="3"/>
    <n v="3"/>
    <x v="0"/>
    <n v="1"/>
    <n v="2037"/>
    <n v="3"/>
    <x v="1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x v="8"/>
    <n v="4"/>
    <x v="0"/>
    <n v="4"/>
  </r>
  <r>
    <n v="32"/>
    <s v="No"/>
    <s v="Travel_Rarely"/>
    <n v="529"/>
    <x v="1"/>
    <n v="2"/>
    <n v="3"/>
    <x v="4"/>
    <n v="1"/>
    <n v="2038"/>
    <n v="4"/>
    <x v="1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x v="9"/>
    <n v="2"/>
    <x v="1"/>
    <n v="2"/>
  </r>
  <r>
    <n v="35"/>
    <s v="No"/>
    <s v="Travel_Rarely"/>
    <n v="1146"/>
    <x v="2"/>
    <n v="26"/>
    <n v="4"/>
    <x v="0"/>
    <n v="1"/>
    <n v="2040"/>
    <n v="3"/>
    <x v="0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x v="7"/>
    <n v="0"/>
    <x v="1"/>
    <n v="7"/>
  </r>
  <r>
    <n v="38"/>
    <s v="No"/>
    <s v="Travel_Rarely"/>
    <n v="345"/>
    <x v="0"/>
    <n v="10"/>
    <n v="2"/>
    <x v="0"/>
    <n v="1"/>
    <n v="2041"/>
    <n v="1"/>
    <x v="0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x v="1"/>
    <n v="7"/>
    <x v="1"/>
    <n v="9"/>
  </r>
  <r>
    <n v="50"/>
    <s v="Yes"/>
    <s v="Travel_Frequently"/>
    <n v="878"/>
    <x v="0"/>
    <n v="1"/>
    <n v="4"/>
    <x v="0"/>
    <n v="1"/>
    <n v="2044"/>
    <n v="2"/>
    <x v="1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x v="0"/>
    <n v="3"/>
    <x v="0"/>
    <n v="1"/>
  </r>
  <r>
    <n v="36"/>
    <s v="No"/>
    <s v="Travel_Rarely"/>
    <n v="1120"/>
    <x v="0"/>
    <n v="11"/>
    <n v="4"/>
    <x v="3"/>
    <n v="1"/>
    <n v="2045"/>
    <n v="2"/>
    <x v="0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x v="0"/>
    <n v="3"/>
    <x v="0"/>
    <n v="0"/>
  </r>
  <r>
    <n v="45"/>
    <s v="No"/>
    <s v="Travel_Rarely"/>
    <n v="374"/>
    <x v="0"/>
    <n v="20"/>
    <n v="3"/>
    <x v="0"/>
    <n v="1"/>
    <n v="2046"/>
    <n v="4"/>
    <x v="0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x v="8"/>
    <n v="3"/>
    <x v="0"/>
    <n v="1"/>
  </r>
  <r>
    <n v="40"/>
    <s v="No"/>
    <s v="Travel_Rarely"/>
    <n v="1322"/>
    <x v="1"/>
    <n v="2"/>
    <n v="4"/>
    <x v="0"/>
    <n v="1"/>
    <n v="2048"/>
    <n v="3"/>
    <x v="1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x v="4"/>
    <n v="2"/>
    <x v="3"/>
    <n v="2"/>
  </r>
  <r>
    <n v="35"/>
    <s v="No"/>
    <s v="Travel_Frequently"/>
    <n v="1199"/>
    <x v="1"/>
    <n v="18"/>
    <n v="4"/>
    <x v="0"/>
    <n v="1"/>
    <n v="2049"/>
    <n v="3"/>
    <x v="1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x v="1"/>
    <n v="2"/>
    <x v="0"/>
    <n v="2"/>
  </r>
  <r>
    <n v="40"/>
    <s v="No"/>
    <s v="Travel_Rarely"/>
    <n v="1194"/>
    <x v="1"/>
    <n v="2"/>
    <n v="4"/>
    <x v="2"/>
    <n v="1"/>
    <n v="2051"/>
    <n v="3"/>
    <x v="0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x v="8"/>
    <n v="3"/>
    <x v="0"/>
    <n v="2"/>
  </r>
  <r>
    <n v="35"/>
    <s v="No"/>
    <s v="Travel_Rarely"/>
    <n v="287"/>
    <x v="1"/>
    <n v="1"/>
    <n v="4"/>
    <x v="0"/>
    <n v="1"/>
    <n v="2052"/>
    <n v="3"/>
    <x v="0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x v="9"/>
    <n v="3"/>
    <x v="1"/>
    <n v="1"/>
  </r>
  <r>
    <n v="29"/>
    <s v="No"/>
    <s v="Travel_Rarely"/>
    <n v="1378"/>
    <x v="1"/>
    <n v="13"/>
    <n v="2"/>
    <x v="1"/>
    <n v="1"/>
    <n v="2053"/>
    <n v="4"/>
    <x v="1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x v="9"/>
    <n v="3"/>
    <x v="0"/>
    <n v="3"/>
  </r>
  <r>
    <n v="29"/>
    <s v="No"/>
    <s v="Travel_Rarely"/>
    <n v="468"/>
    <x v="1"/>
    <n v="28"/>
    <n v="4"/>
    <x v="2"/>
    <n v="1"/>
    <n v="2054"/>
    <n v="4"/>
    <x v="0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x v="8"/>
    <n v="4"/>
    <x v="0"/>
    <n v="4"/>
  </r>
  <r>
    <n v="50"/>
    <s v="Yes"/>
    <s v="Travel_Rarely"/>
    <n v="410"/>
    <x v="0"/>
    <n v="28"/>
    <n v="3"/>
    <x v="3"/>
    <n v="1"/>
    <n v="2055"/>
    <n v="4"/>
    <x v="1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x v="11"/>
    <n v="2"/>
    <x v="3"/>
    <n v="0"/>
  </r>
  <r>
    <n v="39"/>
    <s v="No"/>
    <s v="Travel_Rarely"/>
    <n v="722"/>
    <x v="0"/>
    <n v="24"/>
    <n v="1"/>
    <x v="3"/>
    <n v="1"/>
    <n v="2056"/>
    <n v="2"/>
    <x v="0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x v="23"/>
    <n v="9"/>
    <x v="10"/>
    <n v="6"/>
  </r>
  <r>
    <n v="31"/>
    <s v="No"/>
    <s v="Non-Travel"/>
    <n v="325"/>
    <x v="1"/>
    <n v="5"/>
    <n v="3"/>
    <x v="2"/>
    <n v="1"/>
    <n v="2057"/>
    <n v="2"/>
    <x v="1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x v="7"/>
    <n v="4"/>
    <x v="1"/>
    <n v="7"/>
  </r>
  <r>
    <n v="26"/>
    <s v="No"/>
    <s v="Travel_Rarely"/>
    <n v="1167"/>
    <x v="0"/>
    <n v="5"/>
    <n v="3"/>
    <x v="1"/>
    <n v="1"/>
    <n v="2060"/>
    <n v="4"/>
    <x v="0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x v="9"/>
    <n v="2"/>
    <x v="0"/>
    <n v="0"/>
  </r>
  <r>
    <n v="36"/>
    <s v="No"/>
    <s v="Travel_Frequently"/>
    <n v="884"/>
    <x v="1"/>
    <n v="23"/>
    <n v="2"/>
    <x v="2"/>
    <n v="1"/>
    <n v="2061"/>
    <n v="3"/>
    <x v="1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x v="8"/>
    <n v="2"/>
    <x v="0"/>
    <n v="3"/>
  </r>
  <r>
    <n v="39"/>
    <s v="No"/>
    <s v="Travel_Rarely"/>
    <n v="613"/>
    <x v="1"/>
    <n v="6"/>
    <n v="1"/>
    <x v="2"/>
    <n v="1"/>
    <n v="2062"/>
    <n v="4"/>
    <x v="1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x v="5"/>
    <n v="7"/>
    <x v="1"/>
    <n v="7"/>
  </r>
  <r>
    <n v="27"/>
    <s v="No"/>
    <s v="Travel_Rarely"/>
    <n v="155"/>
    <x v="1"/>
    <n v="4"/>
    <n v="3"/>
    <x v="0"/>
    <n v="1"/>
    <n v="2064"/>
    <n v="2"/>
    <x v="1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x v="0"/>
    <n v="2"/>
    <x v="0"/>
    <n v="3"/>
  </r>
  <r>
    <n v="49"/>
    <s v="No"/>
    <s v="Travel_Frequently"/>
    <n v="1023"/>
    <x v="0"/>
    <n v="2"/>
    <n v="3"/>
    <x v="2"/>
    <n v="1"/>
    <n v="2065"/>
    <n v="4"/>
    <x v="1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x v="7"/>
    <n v="6"/>
    <x v="0"/>
    <n v="8"/>
  </r>
  <r>
    <n v="34"/>
    <s v="No"/>
    <s v="Travel_Rarely"/>
    <n v="628"/>
    <x v="1"/>
    <n v="8"/>
    <n v="3"/>
    <x v="2"/>
    <n v="1"/>
    <n v="2068"/>
    <n v="2"/>
    <x v="1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x v="9"/>
    <n v="3"/>
    <x v="1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n v="55"/>
    <n v="802"/>
    <x v="0"/>
    <s v="Non-binary"/>
    <n v="58"/>
    <n v="7"/>
    <n v="96"/>
    <n v="4"/>
    <x v="0"/>
    <x v="0"/>
    <s v="Supplier 3"/>
    <s v="Mumbai"/>
    <n v="29"/>
    <n v="215"/>
    <n v="29"/>
    <n v="46.279879240508322"/>
    <s v="Pending"/>
    <n v="0.22641036084992516"/>
    <x v="0"/>
    <s v="Route B"/>
    <n v="187.75207545920392"/>
  </r>
  <r>
    <x v="1"/>
    <x v="1"/>
    <x v="1"/>
    <n v="95"/>
    <n v="736"/>
    <x v="1"/>
    <s v="Female"/>
    <n v="53"/>
    <n v="30"/>
    <n v="37"/>
    <n v="2"/>
    <x v="1"/>
    <x v="1"/>
    <s v="Supplier 3"/>
    <s v="Mumbai"/>
    <n v="23"/>
    <n v="517"/>
    <n v="30"/>
    <n v="33.616768953730002"/>
    <s v="Pending"/>
    <n v="4.8540680263887062"/>
    <x v="0"/>
    <s v="Route B"/>
    <n v="503.06557914966919"/>
  </r>
  <r>
    <x v="0"/>
    <x v="2"/>
    <x v="2"/>
    <n v="34"/>
    <n v="8"/>
    <x v="2"/>
    <s v="Unknown"/>
    <n v="1"/>
    <n v="10"/>
    <n v="88"/>
    <n v="2"/>
    <x v="0"/>
    <x v="2"/>
    <s v="Supplier 1"/>
    <s v="Mumbai"/>
    <n v="12"/>
    <n v="971"/>
    <n v="27"/>
    <n v="30.688019348284204"/>
    <s v="Pending"/>
    <n v="4.580592619199229"/>
    <x v="1"/>
    <s v="Route C"/>
    <n v="141.92028177151906"/>
  </r>
  <r>
    <x v="1"/>
    <x v="3"/>
    <x v="3"/>
    <n v="68"/>
    <n v="83"/>
    <x v="3"/>
    <s v="Non-binary"/>
    <n v="23"/>
    <n v="13"/>
    <n v="59"/>
    <n v="6"/>
    <x v="2"/>
    <x v="3"/>
    <s v="Supplier 5"/>
    <s v="Kolkata"/>
    <n v="24"/>
    <n v="937"/>
    <n v="18"/>
    <n v="35.624741397125028"/>
    <s v="Fail"/>
    <n v="4.7466486206477496"/>
    <x v="2"/>
    <s v="Route A"/>
    <n v="254.77615921928663"/>
  </r>
  <r>
    <x v="1"/>
    <x v="4"/>
    <x v="4"/>
    <n v="26"/>
    <n v="871"/>
    <x v="4"/>
    <s v="Non-binary"/>
    <n v="5"/>
    <n v="3"/>
    <n v="56"/>
    <n v="8"/>
    <x v="1"/>
    <x v="4"/>
    <s v="Supplier 1"/>
    <s v="Delhi"/>
    <n v="5"/>
    <n v="414"/>
    <n v="3"/>
    <n v="92.065160598712851"/>
    <s v="Fail"/>
    <n v="3.1455795228330019"/>
    <x v="1"/>
    <s v="Route A"/>
    <n v="923.44063171192215"/>
  </r>
  <r>
    <x v="0"/>
    <x v="5"/>
    <x v="5"/>
    <n v="87"/>
    <n v="147"/>
    <x v="5"/>
    <s v="Non-binary"/>
    <n v="90"/>
    <n v="27"/>
    <n v="66"/>
    <n v="3"/>
    <x v="0"/>
    <x v="5"/>
    <s v="Supplier 4"/>
    <s v="Bangalore"/>
    <n v="10"/>
    <n v="104"/>
    <n v="17"/>
    <n v="56.766475557431797"/>
    <s v="Fail"/>
    <n v="2.7791935115711617"/>
    <x v="0"/>
    <s v="Route A"/>
    <n v="235.46123673553751"/>
  </r>
  <r>
    <x v="1"/>
    <x v="6"/>
    <x v="6"/>
    <n v="48"/>
    <n v="65"/>
    <x v="6"/>
    <s v="Male"/>
    <n v="11"/>
    <n v="15"/>
    <n v="58"/>
    <n v="8"/>
    <x v="2"/>
    <x v="6"/>
    <s v="Supplier 3"/>
    <s v="Kolkata"/>
    <n v="14"/>
    <n v="314"/>
    <n v="24"/>
    <n v="1.0850685695870688"/>
    <s v="Pending"/>
    <n v="1.0009106193041357"/>
    <x v="3"/>
    <s v="Route A"/>
    <n v="134.36909686103172"/>
  </r>
  <r>
    <x v="2"/>
    <x v="7"/>
    <x v="7"/>
    <n v="59"/>
    <n v="426"/>
    <x v="7"/>
    <s v="Female"/>
    <n v="93"/>
    <n v="17"/>
    <n v="11"/>
    <n v="1"/>
    <x v="0"/>
    <x v="7"/>
    <s v="Supplier 4"/>
    <s v="Bangalore"/>
    <n v="22"/>
    <n v="564"/>
    <n v="1"/>
    <n v="99.466108603599125"/>
    <s v="Fail"/>
    <n v="0.39817718685065062"/>
    <x v="0"/>
    <s v="Route C"/>
    <n v="802.05631181755859"/>
  </r>
  <r>
    <x v="2"/>
    <x v="8"/>
    <x v="8"/>
    <n v="78"/>
    <n v="150"/>
    <x v="8"/>
    <s v="Female"/>
    <n v="5"/>
    <n v="10"/>
    <n v="15"/>
    <n v="7"/>
    <x v="2"/>
    <x v="8"/>
    <s v="Supplier 4"/>
    <s v="Mumbai"/>
    <n v="13"/>
    <n v="769"/>
    <n v="8"/>
    <n v="11.423027139565695"/>
    <s v="Pending"/>
    <n v="2.7098626911099615"/>
    <x v="3"/>
    <s v="Route B"/>
    <n v="505.55713422546415"/>
  </r>
  <r>
    <x v="1"/>
    <x v="9"/>
    <x v="9"/>
    <n v="35"/>
    <n v="980"/>
    <x v="9"/>
    <s v="Unknown"/>
    <n v="14"/>
    <n v="27"/>
    <n v="83"/>
    <n v="1"/>
    <x v="1"/>
    <x v="9"/>
    <s v="Supplier 2"/>
    <s v="Chennai"/>
    <n v="29"/>
    <n v="963"/>
    <n v="23"/>
    <n v="47.95760163495158"/>
    <s v="Pending"/>
    <n v="3.8446144787675851"/>
    <x v="2"/>
    <s v="Route B"/>
    <n v="995.92946149864167"/>
  </r>
  <r>
    <x v="1"/>
    <x v="10"/>
    <x v="10"/>
    <n v="11"/>
    <n v="996"/>
    <x v="10"/>
    <s v="Non-binary"/>
    <n v="51"/>
    <n v="13"/>
    <n v="80"/>
    <n v="2"/>
    <x v="2"/>
    <x v="10"/>
    <s v="Supplier 5"/>
    <s v="Kolkata"/>
    <n v="18"/>
    <n v="830"/>
    <n v="5"/>
    <n v="96.52735278531091"/>
    <s v="Pass"/>
    <n v="1.7273139283559424"/>
    <x v="0"/>
    <s v="Route B"/>
    <n v="806.10317770292295"/>
  </r>
  <r>
    <x v="1"/>
    <x v="11"/>
    <x v="11"/>
    <n v="95"/>
    <n v="960"/>
    <x v="11"/>
    <s v="Female"/>
    <n v="46"/>
    <n v="23"/>
    <n v="60"/>
    <n v="1"/>
    <x v="1"/>
    <x v="11"/>
    <s v="Supplier 2"/>
    <s v="Kolkata"/>
    <n v="28"/>
    <n v="362"/>
    <n v="11"/>
    <n v="27.592363086663696"/>
    <s v="Pending"/>
    <n v="2.1169821372994391E-2"/>
    <x v="1"/>
    <s v="Route A"/>
    <n v="126.72303340940725"/>
  </r>
  <r>
    <x v="0"/>
    <x v="12"/>
    <x v="12"/>
    <n v="41"/>
    <n v="336"/>
    <x v="12"/>
    <s v="Unknown"/>
    <n v="100"/>
    <n v="30"/>
    <n v="85"/>
    <n v="4"/>
    <x v="1"/>
    <x v="12"/>
    <s v="Supplier 4"/>
    <s v="Kolkata"/>
    <n v="3"/>
    <n v="563"/>
    <n v="3"/>
    <n v="32.321286213424031"/>
    <s v="Fail"/>
    <n v="2.1612537475559117"/>
    <x v="0"/>
    <s v="Route B"/>
    <n v="402.96878907377061"/>
  </r>
  <r>
    <x v="1"/>
    <x v="13"/>
    <x v="13"/>
    <n v="5"/>
    <n v="249"/>
    <x v="13"/>
    <s v="Male"/>
    <n v="80"/>
    <n v="8"/>
    <n v="48"/>
    <n v="9"/>
    <x v="1"/>
    <x v="13"/>
    <s v="Supplier 5"/>
    <s v="Bangalore"/>
    <n v="23"/>
    <n v="173"/>
    <n v="10"/>
    <n v="97.82905011017327"/>
    <s v="Pending"/>
    <n v="1.6310742300715386"/>
    <x v="0"/>
    <s v="Route B"/>
    <n v="547.24100516096848"/>
  </r>
  <r>
    <x v="1"/>
    <x v="14"/>
    <x v="14"/>
    <n v="26"/>
    <n v="562"/>
    <x v="14"/>
    <s v="Non-binary"/>
    <n v="54"/>
    <n v="29"/>
    <n v="78"/>
    <n v="5"/>
    <x v="0"/>
    <x v="14"/>
    <s v="Supplier 1"/>
    <s v="Kolkata"/>
    <n v="25"/>
    <n v="558"/>
    <n v="14"/>
    <n v="5.7914366298629893"/>
    <s v="Pending"/>
    <n v="0.10068285156509371"/>
    <x v="1"/>
    <s v="Route B"/>
    <n v="929.23528996088965"/>
  </r>
  <r>
    <x v="1"/>
    <x v="15"/>
    <x v="15"/>
    <n v="94"/>
    <n v="469"/>
    <x v="15"/>
    <s v="Non-binary"/>
    <n v="9"/>
    <n v="8"/>
    <n v="69"/>
    <n v="7"/>
    <x v="0"/>
    <x v="15"/>
    <s v="Supplier 1"/>
    <s v="Bangalore"/>
    <n v="14"/>
    <n v="580"/>
    <n v="7"/>
    <n v="97.121281751474314"/>
    <s v="Pass"/>
    <n v="2.2644057611985491"/>
    <x v="3"/>
    <s v="Route B"/>
    <n v="127.86180000162541"/>
  </r>
  <r>
    <x v="1"/>
    <x v="16"/>
    <x v="16"/>
    <n v="74"/>
    <n v="280"/>
    <x v="16"/>
    <s v="Female"/>
    <n v="2"/>
    <n v="5"/>
    <n v="78"/>
    <n v="1"/>
    <x v="0"/>
    <x v="16"/>
    <s v="Supplier 1"/>
    <s v="Bangalore"/>
    <n v="3"/>
    <n v="399"/>
    <n v="21"/>
    <n v="77.106342497850008"/>
    <s v="Pass"/>
    <n v="1.0125630892580491"/>
    <x v="1"/>
    <s v="Route A"/>
    <n v="865.52577977124031"/>
  </r>
  <r>
    <x v="2"/>
    <x v="17"/>
    <x v="17"/>
    <n v="82"/>
    <n v="126"/>
    <x v="17"/>
    <s v="Female"/>
    <n v="45"/>
    <n v="17"/>
    <n v="85"/>
    <n v="9"/>
    <x v="2"/>
    <x v="17"/>
    <s v="Supplier 1"/>
    <s v="Chennai"/>
    <n v="7"/>
    <n v="453"/>
    <n v="16"/>
    <n v="47.679680368355335"/>
    <s v="Fail"/>
    <n v="0.10202075491817619"/>
    <x v="1"/>
    <s v="Route C"/>
    <n v="670.93439079241034"/>
  </r>
  <r>
    <x v="0"/>
    <x v="18"/>
    <x v="18"/>
    <n v="23"/>
    <n v="620"/>
    <x v="18"/>
    <s v="Unknown"/>
    <n v="10"/>
    <n v="10"/>
    <n v="46"/>
    <n v="8"/>
    <x v="2"/>
    <x v="18"/>
    <s v="Supplier 2"/>
    <s v="Kolkata"/>
    <n v="18"/>
    <n v="374"/>
    <n v="17"/>
    <n v="27.10798085484392"/>
    <s v="Pending"/>
    <n v="2.2319391107292637"/>
    <x v="3"/>
    <s v="Route A"/>
    <n v="593.48025872065182"/>
  </r>
  <r>
    <x v="1"/>
    <x v="19"/>
    <x v="19"/>
    <n v="100"/>
    <n v="187"/>
    <x v="19"/>
    <s v="Unknown"/>
    <n v="48"/>
    <n v="11"/>
    <n v="94"/>
    <n v="3"/>
    <x v="1"/>
    <x v="19"/>
    <s v="Supplier 4"/>
    <s v="Chennai"/>
    <n v="20"/>
    <n v="694"/>
    <n v="16"/>
    <n v="82.373320587990207"/>
    <s v="Fail"/>
    <n v="3.6464508654170293"/>
    <x v="0"/>
    <s v="Route C"/>
    <n v="477.30763109090344"/>
  </r>
  <r>
    <x v="1"/>
    <x v="20"/>
    <x v="20"/>
    <n v="22"/>
    <n v="320"/>
    <x v="20"/>
    <s v="Unknown"/>
    <n v="27"/>
    <n v="12"/>
    <n v="68"/>
    <n v="6"/>
    <x v="1"/>
    <x v="20"/>
    <s v="Supplier 1"/>
    <s v="Chennai"/>
    <n v="29"/>
    <n v="309"/>
    <n v="6"/>
    <n v="65.686259608488626"/>
    <s v="Pass"/>
    <n v="4.2314165735345393"/>
    <x v="1"/>
    <s v="Route B"/>
    <n v="493.87121531620585"/>
  </r>
  <r>
    <x v="2"/>
    <x v="21"/>
    <x v="21"/>
    <n v="60"/>
    <n v="601"/>
    <x v="21"/>
    <s v="Unknown"/>
    <n v="69"/>
    <n v="25"/>
    <n v="7"/>
    <n v="6"/>
    <x v="0"/>
    <x v="21"/>
    <s v="Supplier 5"/>
    <s v="Chennai"/>
    <n v="19"/>
    <n v="791"/>
    <n v="4"/>
    <n v="61.735728954160933"/>
    <s v="Pending"/>
    <n v="1.8607567631014899E-2"/>
    <x v="1"/>
    <s v="Route C"/>
    <n v="523.36091472015801"/>
  </r>
  <r>
    <x v="0"/>
    <x v="22"/>
    <x v="22"/>
    <n v="55"/>
    <n v="884"/>
    <x v="22"/>
    <s v="Unknown"/>
    <n v="71"/>
    <n v="1"/>
    <n v="63"/>
    <n v="10"/>
    <x v="1"/>
    <x v="22"/>
    <s v="Supplier 4"/>
    <s v="Kolkata"/>
    <n v="22"/>
    <n v="780"/>
    <n v="28"/>
    <n v="50.120839612977349"/>
    <s v="Fail"/>
    <n v="2.5912754732111161"/>
    <x v="2"/>
    <s v="Route C"/>
    <n v="205.57199582694707"/>
  </r>
  <r>
    <x v="2"/>
    <x v="23"/>
    <x v="23"/>
    <n v="30"/>
    <n v="391"/>
    <x v="23"/>
    <s v="Unknown"/>
    <n v="84"/>
    <n v="5"/>
    <n v="29"/>
    <n v="7"/>
    <x v="1"/>
    <x v="23"/>
    <s v="Supplier 5"/>
    <s v="Kolkata"/>
    <n v="11"/>
    <n v="568"/>
    <n v="29"/>
    <n v="98.609957242703871"/>
    <s v="Pending"/>
    <n v="1.3422915627227339"/>
    <x v="2"/>
    <s v="Route A"/>
    <n v="196.32944611241268"/>
  </r>
  <r>
    <x v="0"/>
    <x v="24"/>
    <x v="24"/>
    <n v="32"/>
    <n v="209"/>
    <x v="24"/>
    <s v="Male"/>
    <n v="4"/>
    <n v="26"/>
    <n v="2"/>
    <n v="8"/>
    <x v="2"/>
    <x v="24"/>
    <s v="Supplier 2"/>
    <s v="Bangalore"/>
    <n v="28"/>
    <n v="447"/>
    <n v="3"/>
    <n v="40.382359702924816"/>
    <s v="Pending"/>
    <n v="3.691310292628728"/>
    <x v="1"/>
    <s v="Route A"/>
    <n v="758.72477260293829"/>
  </r>
  <r>
    <x v="0"/>
    <x v="25"/>
    <x v="25"/>
    <n v="73"/>
    <n v="142"/>
    <x v="25"/>
    <s v="Male"/>
    <n v="82"/>
    <n v="11"/>
    <n v="52"/>
    <n v="3"/>
    <x v="2"/>
    <x v="25"/>
    <s v="Supplier 4"/>
    <s v="Kolkata"/>
    <n v="19"/>
    <n v="934"/>
    <n v="23"/>
    <n v="78.280383118415386"/>
    <s v="Pending"/>
    <n v="3.7972312171141831"/>
    <x v="0"/>
    <s v="Route B"/>
    <n v="458.53594573920907"/>
  </r>
  <r>
    <x v="0"/>
    <x v="26"/>
    <x v="26"/>
    <n v="9"/>
    <n v="353"/>
    <x v="26"/>
    <s v="Male"/>
    <n v="59"/>
    <n v="16"/>
    <n v="48"/>
    <n v="4"/>
    <x v="0"/>
    <x v="26"/>
    <s v="Supplier 2"/>
    <s v="Bangalore"/>
    <n v="26"/>
    <n v="171"/>
    <n v="4"/>
    <n v="15.972229757181761"/>
    <s v="Pass"/>
    <n v="2.1193197367249228"/>
    <x v="2"/>
    <s v="Route A"/>
    <n v="617.8669164583772"/>
  </r>
  <r>
    <x v="2"/>
    <x v="27"/>
    <x v="27"/>
    <n v="42"/>
    <n v="352"/>
    <x v="27"/>
    <s v="Unknown"/>
    <n v="47"/>
    <n v="9"/>
    <n v="62"/>
    <n v="8"/>
    <x v="2"/>
    <x v="27"/>
    <s v="Supplier 5"/>
    <s v="Mumbai"/>
    <n v="25"/>
    <n v="291"/>
    <n v="4"/>
    <n v="10.528245070042162"/>
    <s v="Fail"/>
    <n v="2.8646678378833732"/>
    <x v="3"/>
    <s v="Route B"/>
    <n v="762.45918215568372"/>
  </r>
  <r>
    <x v="2"/>
    <x v="28"/>
    <x v="28"/>
    <n v="12"/>
    <n v="394"/>
    <x v="28"/>
    <s v="Female"/>
    <n v="48"/>
    <n v="15"/>
    <n v="24"/>
    <n v="4"/>
    <x v="0"/>
    <x v="28"/>
    <s v="Supplier 1"/>
    <s v="Mumbai"/>
    <n v="13"/>
    <n v="171"/>
    <n v="7"/>
    <n v="59.429381810691567"/>
    <s v="Fail"/>
    <n v="0.81575707929567198"/>
    <x v="1"/>
    <s v="Route A"/>
    <n v="123.43702751182708"/>
  </r>
  <r>
    <x v="2"/>
    <x v="29"/>
    <x v="29"/>
    <n v="3"/>
    <n v="253"/>
    <x v="29"/>
    <s v="Female"/>
    <n v="45"/>
    <n v="5"/>
    <n v="67"/>
    <n v="7"/>
    <x v="0"/>
    <x v="29"/>
    <s v="Supplier 1"/>
    <s v="Kolkata"/>
    <n v="16"/>
    <n v="329"/>
    <n v="7"/>
    <n v="39.292875586065747"/>
    <s v="Pass"/>
    <n v="3.8780989365884881"/>
    <x v="0"/>
    <s v="Route B"/>
    <n v="764.93537594070813"/>
  </r>
  <r>
    <x v="0"/>
    <x v="30"/>
    <x v="30"/>
    <n v="10"/>
    <n v="327"/>
    <x v="30"/>
    <s v="Male"/>
    <n v="60"/>
    <n v="26"/>
    <n v="35"/>
    <n v="7"/>
    <x v="0"/>
    <x v="30"/>
    <s v="Supplier 4"/>
    <s v="Kolkata"/>
    <n v="27"/>
    <n v="806"/>
    <n v="30"/>
    <n v="51.634893400109334"/>
    <s v="Pending"/>
    <n v="0.96539470535239313"/>
    <x v="0"/>
    <s v="Route C"/>
    <n v="880.08098824716103"/>
  </r>
  <r>
    <x v="1"/>
    <x v="31"/>
    <x v="31"/>
    <n v="28"/>
    <n v="168"/>
    <x v="31"/>
    <s v="Male"/>
    <n v="6"/>
    <n v="17"/>
    <n v="44"/>
    <n v="4"/>
    <x v="0"/>
    <x v="31"/>
    <s v="Supplier 3"/>
    <s v="Chennai"/>
    <n v="24"/>
    <n v="461"/>
    <n v="8"/>
    <n v="60.25114566159808"/>
    <s v="Pending"/>
    <n v="2.9890000066550746"/>
    <x v="2"/>
    <s v="Route C"/>
    <n v="609.37920661842668"/>
  </r>
  <r>
    <x v="1"/>
    <x v="32"/>
    <x v="32"/>
    <n v="43"/>
    <n v="781"/>
    <x v="32"/>
    <s v="Unknown"/>
    <n v="89"/>
    <n v="13"/>
    <n v="64"/>
    <n v="4"/>
    <x v="2"/>
    <x v="32"/>
    <s v="Supplier 3"/>
    <s v="Kolkata"/>
    <n v="30"/>
    <n v="737"/>
    <n v="7"/>
    <n v="29.692467153749774"/>
    <s v="Pass"/>
    <n v="1.9460361193861131"/>
    <x v="0"/>
    <s v="Route A"/>
    <n v="761.17390951487755"/>
  </r>
  <r>
    <x v="2"/>
    <x v="33"/>
    <x v="33"/>
    <n v="63"/>
    <n v="616"/>
    <x v="33"/>
    <s v="Non-binary"/>
    <n v="4"/>
    <n v="17"/>
    <n v="95"/>
    <n v="9"/>
    <x v="2"/>
    <x v="33"/>
    <s v="Supplier 5"/>
    <s v="Chennai"/>
    <n v="1"/>
    <n v="251"/>
    <n v="23"/>
    <n v="23.853427512896133"/>
    <s v="Fail"/>
    <n v="3.5410460122509231"/>
    <x v="3"/>
    <s v="Route A"/>
    <n v="371.25529551987103"/>
  </r>
  <r>
    <x v="1"/>
    <x v="34"/>
    <x v="34"/>
    <n v="96"/>
    <n v="602"/>
    <x v="34"/>
    <s v="Unknown"/>
    <n v="1"/>
    <n v="26"/>
    <n v="21"/>
    <n v="7"/>
    <x v="1"/>
    <x v="34"/>
    <s v="Supplier 1"/>
    <s v="Chennai"/>
    <n v="4"/>
    <n v="452"/>
    <n v="10"/>
    <n v="10.754272815029333"/>
    <s v="Pass"/>
    <n v="0.64660455937205485"/>
    <x v="0"/>
    <s v="Route B"/>
    <n v="510.3580004335235"/>
  </r>
  <r>
    <x v="2"/>
    <x v="35"/>
    <x v="35"/>
    <n v="11"/>
    <n v="449"/>
    <x v="35"/>
    <s v="Female"/>
    <n v="42"/>
    <n v="27"/>
    <n v="85"/>
    <n v="8"/>
    <x v="2"/>
    <x v="35"/>
    <s v="Supplier 1"/>
    <s v="Delhi"/>
    <n v="3"/>
    <n v="367"/>
    <n v="2"/>
    <n v="58.004787044743765"/>
    <s v="Pass"/>
    <n v="0.54115409806058112"/>
    <x v="3"/>
    <s v="Route C"/>
    <n v="553.42047123035582"/>
  </r>
  <r>
    <x v="1"/>
    <x v="36"/>
    <x v="36"/>
    <n v="34"/>
    <n v="963"/>
    <x v="36"/>
    <s v="Female"/>
    <n v="18"/>
    <n v="23"/>
    <n v="28"/>
    <n v="3"/>
    <x v="0"/>
    <x v="36"/>
    <s v="Supplier 2"/>
    <s v="Delhi"/>
    <n v="26"/>
    <n v="671"/>
    <n v="19"/>
    <n v="45.531364237162144"/>
    <s v="Fail"/>
    <n v="3.8055333792433537"/>
    <x v="1"/>
    <s v="Route C"/>
    <n v="403.8089742481805"/>
  </r>
  <r>
    <x v="1"/>
    <x v="37"/>
    <x v="37"/>
    <n v="5"/>
    <n v="963"/>
    <x v="37"/>
    <s v="Female"/>
    <n v="25"/>
    <n v="8"/>
    <n v="21"/>
    <n v="9"/>
    <x v="1"/>
    <x v="37"/>
    <s v="Supplier 3"/>
    <s v="Kolkata"/>
    <n v="24"/>
    <n v="867"/>
    <n v="15"/>
    <n v="34.343277465075381"/>
    <s v="Pending"/>
    <n v="2.6102880848481131"/>
    <x v="3"/>
    <s v="Route A"/>
    <n v="183.93296804359437"/>
  </r>
  <r>
    <x v="2"/>
    <x v="38"/>
    <x v="38"/>
    <n v="75"/>
    <n v="705"/>
    <x v="38"/>
    <s v="Non-binary"/>
    <n v="69"/>
    <n v="1"/>
    <n v="88"/>
    <n v="5"/>
    <x v="0"/>
    <x v="38"/>
    <s v="Supplier 5"/>
    <s v="Mumbai"/>
    <n v="10"/>
    <n v="841"/>
    <n v="12"/>
    <n v="5.9306936455283177"/>
    <s v="Pending"/>
    <n v="0.61332689916450744"/>
    <x v="1"/>
    <s v="Route B"/>
    <n v="339.67286994860615"/>
  </r>
  <r>
    <x v="1"/>
    <x v="39"/>
    <x v="39"/>
    <n v="26"/>
    <n v="176"/>
    <x v="39"/>
    <s v="Female"/>
    <n v="78"/>
    <n v="29"/>
    <n v="34"/>
    <n v="3"/>
    <x v="1"/>
    <x v="39"/>
    <s v="Supplier 2"/>
    <s v="Kolkata"/>
    <n v="30"/>
    <n v="791"/>
    <n v="6"/>
    <n v="9.0058074287816421"/>
    <s v="Fail"/>
    <n v="1.4519722039968159"/>
    <x v="1"/>
    <s v="Route B"/>
    <n v="653.67299455203317"/>
  </r>
  <r>
    <x v="1"/>
    <x v="40"/>
    <x v="40"/>
    <n v="97"/>
    <n v="933"/>
    <x v="40"/>
    <s v="Female"/>
    <n v="90"/>
    <n v="20"/>
    <n v="39"/>
    <n v="8"/>
    <x v="2"/>
    <x v="40"/>
    <s v="Supplier 1"/>
    <s v="Kolkata"/>
    <n v="18"/>
    <n v="793"/>
    <n v="1"/>
    <n v="88.179407104217461"/>
    <s v="Pending"/>
    <n v="4.2132694305865659"/>
    <x v="0"/>
    <s v="Route A"/>
    <n v="529.80872398069187"/>
  </r>
  <r>
    <x v="1"/>
    <x v="41"/>
    <x v="41"/>
    <n v="35"/>
    <n v="556"/>
    <x v="41"/>
    <s v="Female"/>
    <n v="64"/>
    <n v="19"/>
    <n v="38"/>
    <n v="8"/>
    <x v="0"/>
    <x v="41"/>
    <s v="Supplier 4"/>
    <s v="Chennai"/>
    <n v="18"/>
    <n v="892"/>
    <n v="7"/>
    <n v="95.332064548772493"/>
    <s v="Fail"/>
    <n v="4.530226239825963E-2"/>
    <x v="3"/>
    <s v="Route A"/>
    <n v="275.52437113130981"/>
  </r>
  <r>
    <x v="1"/>
    <x v="42"/>
    <x v="42"/>
    <n v="98"/>
    <n v="155"/>
    <x v="42"/>
    <s v="Female"/>
    <n v="22"/>
    <n v="27"/>
    <n v="57"/>
    <n v="4"/>
    <x v="2"/>
    <x v="42"/>
    <s v="Supplier 5"/>
    <s v="Bangalore"/>
    <n v="26"/>
    <n v="179"/>
    <n v="7"/>
    <n v="96.422820639571867"/>
    <s v="Fail"/>
    <n v="4.9392552886209478"/>
    <x v="0"/>
    <s v="Route A"/>
    <n v="635.65712050199193"/>
  </r>
  <r>
    <x v="0"/>
    <x v="43"/>
    <x v="43"/>
    <n v="6"/>
    <n v="598"/>
    <x v="43"/>
    <s v="Unknown"/>
    <n v="36"/>
    <n v="29"/>
    <n v="85"/>
    <n v="9"/>
    <x v="0"/>
    <x v="43"/>
    <s v="Supplier 5"/>
    <s v="Mumbai"/>
    <n v="1"/>
    <n v="206"/>
    <n v="23"/>
    <n v="26.27736595733241"/>
    <s v="Pending"/>
    <n v="0.37230476798509771"/>
    <x v="1"/>
    <s v="Route A"/>
    <n v="716.04411975934067"/>
  </r>
  <r>
    <x v="2"/>
    <x v="44"/>
    <x v="44"/>
    <n v="34"/>
    <n v="919"/>
    <x v="44"/>
    <s v="Female"/>
    <n v="13"/>
    <n v="19"/>
    <n v="72"/>
    <n v="6"/>
    <x v="2"/>
    <x v="44"/>
    <s v="Supplier 2"/>
    <s v="Delhi"/>
    <n v="7"/>
    <n v="834"/>
    <n v="18"/>
    <n v="22.554106620887744"/>
    <s v="Fail"/>
    <n v="2.9626263204548819"/>
    <x v="2"/>
    <s v="Route A"/>
    <n v="610.45326961922774"/>
  </r>
  <r>
    <x v="0"/>
    <x v="45"/>
    <x v="45"/>
    <n v="1"/>
    <n v="24"/>
    <x v="45"/>
    <s v="Male"/>
    <n v="93"/>
    <n v="7"/>
    <n v="52"/>
    <n v="6"/>
    <x v="0"/>
    <x v="45"/>
    <s v="Supplier 2"/>
    <s v="Chennai"/>
    <n v="25"/>
    <n v="794"/>
    <n v="25"/>
    <n v="66.312544439991655"/>
    <s v="Pass"/>
    <n v="3.219604612084106"/>
    <x v="2"/>
    <s v="Route A"/>
    <n v="495.30569702847396"/>
  </r>
  <r>
    <x v="0"/>
    <x v="46"/>
    <x v="46"/>
    <n v="75"/>
    <n v="859"/>
    <x v="46"/>
    <s v="Non-binary"/>
    <n v="92"/>
    <n v="29"/>
    <n v="6"/>
    <n v="8"/>
    <x v="0"/>
    <x v="46"/>
    <s v="Supplier 3"/>
    <s v="Chennai"/>
    <n v="18"/>
    <n v="870"/>
    <n v="23"/>
    <n v="77.32235321105162"/>
    <s v="Pending"/>
    <n v="3.6486105925362033"/>
    <x v="0"/>
    <s v="Route B"/>
    <n v="380.43593711196428"/>
  </r>
  <r>
    <x v="1"/>
    <x v="47"/>
    <x v="47"/>
    <n v="93"/>
    <n v="910"/>
    <x v="47"/>
    <s v="Male"/>
    <n v="4"/>
    <n v="15"/>
    <n v="51"/>
    <n v="9"/>
    <x v="0"/>
    <x v="47"/>
    <s v="Supplier 1"/>
    <s v="Kolkata"/>
    <n v="10"/>
    <n v="964"/>
    <n v="20"/>
    <n v="19.712992911293647"/>
    <s v="Pending"/>
    <n v="0.38057358671321373"/>
    <x v="2"/>
    <s v="Route A"/>
    <n v="581.60235505058677"/>
  </r>
  <r>
    <x v="0"/>
    <x v="48"/>
    <x v="48"/>
    <n v="28"/>
    <n v="29"/>
    <x v="48"/>
    <s v="Non-binary"/>
    <n v="30"/>
    <n v="16"/>
    <n v="9"/>
    <n v="3"/>
    <x v="2"/>
    <x v="48"/>
    <s v="Supplier 2"/>
    <s v="Mumbai"/>
    <n v="9"/>
    <n v="109"/>
    <n v="18"/>
    <n v="23.126363582464776"/>
    <s v="Fail"/>
    <n v="1.6981125407144038"/>
    <x v="2"/>
    <s v="Route B"/>
    <n v="768.65191395437"/>
  </r>
  <r>
    <x v="2"/>
    <x v="49"/>
    <x v="49"/>
    <n v="19"/>
    <n v="99"/>
    <x v="49"/>
    <s v="Unknown"/>
    <n v="97"/>
    <n v="24"/>
    <n v="9"/>
    <n v="6"/>
    <x v="2"/>
    <x v="49"/>
    <s v="Supplier 5"/>
    <s v="Delhi"/>
    <n v="28"/>
    <n v="177"/>
    <n v="28"/>
    <n v="14.147815443979217"/>
    <s v="Pass"/>
    <n v="2.8258139854001318"/>
    <x v="2"/>
    <s v="Route A"/>
    <n v="336.89016851997792"/>
  </r>
  <r>
    <x v="2"/>
    <x v="50"/>
    <x v="50"/>
    <n v="91"/>
    <n v="633"/>
    <x v="50"/>
    <s v="Female"/>
    <n v="31"/>
    <n v="23"/>
    <n v="82"/>
    <n v="10"/>
    <x v="1"/>
    <x v="50"/>
    <s v="Supplier 2"/>
    <s v="Delhi"/>
    <n v="20"/>
    <n v="306"/>
    <n v="21"/>
    <n v="45.178757924634517"/>
    <s v="Fail"/>
    <n v="4.7548008046711852"/>
    <x v="2"/>
    <s v="Route B"/>
    <n v="496.24865029194046"/>
  </r>
  <r>
    <x v="0"/>
    <x v="51"/>
    <x v="51"/>
    <n v="61"/>
    <n v="154"/>
    <x v="51"/>
    <s v="Male"/>
    <n v="100"/>
    <n v="4"/>
    <n v="52"/>
    <n v="1"/>
    <x v="1"/>
    <x v="51"/>
    <s v="Supplier 5"/>
    <s v="Bangalore"/>
    <n v="18"/>
    <n v="673"/>
    <n v="28"/>
    <n v="14.190328344569981"/>
    <s v="Pending"/>
    <n v="1.7729511720835571"/>
    <x v="0"/>
    <s v="Route A"/>
    <n v="694.98231757944586"/>
  </r>
  <r>
    <x v="1"/>
    <x v="52"/>
    <x v="52"/>
    <n v="1"/>
    <n v="820"/>
    <x v="52"/>
    <s v="Male"/>
    <n v="64"/>
    <n v="11"/>
    <n v="11"/>
    <n v="1"/>
    <x v="0"/>
    <x v="52"/>
    <s v="Supplier 1"/>
    <s v="Mumbai"/>
    <n v="10"/>
    <n v="727"/>
    <n v="27"/>
    <n v="9.1668491485971515"/>
    <s v="Pending"/>
    <n v="2.1224716191438247"/>
    <x v="1"/>
    <s v="Route C"/>
    <n v="602.89849883838338"/>
  </r>
  <r>
    <x v="1"/>
    <x v="53"/>
    <x v="53"/>
    <n v="93"/>
    <n v="242"/>
    <x v="53"/>
    <s v="Male"/>
    <n v="96"/>
    <n v="25"/>
    <n v="54"/>
    <n v="3"/>
    <x v="0"/>
    <x v="53"/>
    <s v="Supplier 1"/>
    <s v="Delhi"/>
    <n v="1"/>
    <n v="631"/>
    <n v="17"/>
    <n v="83.344058991677969"/>
    <s v="Pending"/>
    <n v="1.4103475760760271"/>
    <x v="1"/>
    <s v="Route B"/>
    <n v="750.73784066827091"/>
  </r>
  <r>
    <x v="0"/>
    <x v="54"/>
    <x v="54"/>
    <n v="11"/>
    <n v="622"/>
    <x v="54"/>
    <s v="Non-binary"/>
    <n v="33"/>
    <n v="22"/>
    <n v="61"/>
    <n v="3"/>
    <x v="0"/>
    <x v="54"/>
    <s v="Supplier 1"/>
    <s v="Kolkata"/>
    <n v="26"/>
    <n v="497"/>
    <n v="29"/>
    <n v="30.186023375822508"/>
    <s v="Pass"/>
    <n v="2.4787719755397477"/>
    <x v="0"/>
    <s v="Route B"/>
    <n v="814.06999658218751"/>
  </r>
  <r>
    <x v="0"/>
    <x v="55"/>
    <x v="55"/>
    <n v="16"/>
    <n v="701"/>
    <x v="55"/>
    <s v="Male"/>
    <n v="97"/>
    <n v="11"/>
    <n v="11"/>
    <n v="5"/>
    <x v="1"/>
    <x v="55"/>
    <s v="Supplier 2"/>
    <s v="Delhi"/>
    <n v="27"/>
    <n v="918"/>
    <n v="5"/>
    <n v="30.323545256616502"/>
    <s v="Fail"/>
    <n v="4.5489196593963852"/>
    <x v="3"/>
    <s v="Route B"/>
    <n v="323.01292795247883"/>
  </r>
  <r>
    <x v="1"/>
    <x v="56"/>
    <x v="56"/>
    <n v="90"/>
    <n v="93"/>
    <x v="56"/>
    <s v="Non-binary"/>
    <n v="25"/>
    <n v="23"/>
    <n v="83"/>
    <n v="5"/>
    <x v="2"/>
    <x v="56"/>
    <s v="Supplier 1"/>
    <s v="Mumbai"/>
    <n v="24"/>
    <n v="826"/>
    <n v="28"/>
    <n v="12.836284572832753"/>
    <s v="Pass"/>
    <n v="1.1737554953874541"/>
    <x v="1"/>
    <s v="Route B"/>
    <n v="832.21080870602168"/>
  </r>
  <r>
    <x v="0"/>
    <x v="57"/>
    <x v="57"/>
    <n v="65"/>
    <n v="227"/>
    <x v="57"/>
    <s v="Unknown"/>
    <n v="5"/>
    <n v="18"/>
    <n v="51"/>
    <n v="1"/>
    <x v="0"/>
    <x v="57"/>
    <s v="Supplier 2"/>
    <s v="Delhi"/>
    <n v="21"/>
    <n v="588"/>
    <n v="25"/>
    <n v="67.779622987078142"/>
    <s v="Pending"/>
    <n v="2.511174830212707"/>
    <x v="2"/>
    <s v="Route A"/>
    <n v="482.19123860252813"/>
  </r>
  <r>
    <x v="1"/>
    <x v="58"/>
    <x v="58"/>
    <n v="81"/>
    <n v="896"/>
    <x v="58"/>
    <s v="Non-binary"/>
    <n v="10"/>
    <n v="5"/>
    <n v="44"/>
    <n v="7"/>
    <x v="1"/>
    <x v="58"/>
    <s v="Supplier 3"/>
    <s v="Delhi"/>
    <n v="18"/>
    <n v="396"/>
    <n v="7"/>
    <n v="65.047415094691459"/>
    <s v="Fail"/>
    <n v="1.7303747198591968"/>
    <x v="0"/>
    <s v="Route B"/>
    <n v="110.36433523136472"/>
  </r>
  <r>
    <x v="2"/>
    <x v="59"/>
    <x v="59"/>
    <n v="30"/>
    <n v="484"/>
    <x v="59"/>
    <s v="Non-binary"/>
    <n v="100"/>
    <n v="16"/>
    <n v="26"/>
    <n v="7"/>
    <x v="0"/>
    <x v="59"/>
    <s v="Supplier 1"/>
    <s v="Kolkata"/>
    <n v="11"/>
    <n v="176"/>
    <n v="4"/>
    <n v="1.900762243519458"/>
    <s v="Fail"/>
    <n v="0.4471940154638232"/>
    <x v="1"/>
    <s v="Route A"/>
    <n v="312.57427361009331"/>
  </r>
  <r>
    <x v="1"/>
    <x v="60"/>
    <x v="60"/>
    <n v="16"/>
    <n v="380"/>
    <x v="60"/>
    <s v="Female"/>
    <n v="41"/>
    <n v="27"/>
    <n v="72"/>
    <n v="8"/>
    <x v="2"/>
    <x v="60"/>
    <s v="Supplier 4"/>
    <s v="Mumbai"/>
    <n v="29"/>
    <n v="929"/>
    <n v="24"/>
    <n v="87.213057815135684"/>
    <s v="Fail"/>
    <n v="2.8530906166490539"/>
    <x v="2"/>
    <s v="Route A"/>
    <n v="430.16909697513654"/>
  </r>
  <r>
    <x v="0"/>
    <x v="61"/>
    <x v="61"/>
    <n v="23"/>
    <n v="117"/>
    <x v="61"/>
    <s v="Unknown"/>
    <n v="32"/>
    <n v="23"/>
    <n v="36"/>
    <n v="7"/>
    <x v="2"/>
    <x v="61"/>
    <s v="Supplier 4"/>
    <s v="Kolkata"/>
    <n v="14"/>
    <n v="480"/>
    <n v="12"/>
    <n v="78.702393968878894"/>
    <s v="Fail"/>
    <n v="4.3674705382050529"/>
    <x v="1"/>
    <s v="Route A"/>
    <n v="164.36652824341942"/>
  </r>
  <r>
    <x v="2"/>
    <x v="62"/>
    <x v="62"/>
    <n v="89"/>
    <n v="270"/>
    <x v="62"/>
    <s v="Unknown"/>
    <n v="86"/>
    <n v="2"/>
    <n v="40"/>
    <n v="7"/>
    <x v="2"/>
    <x v="62"/>
    <s v="Supplier 2"/>
    <s v="Mumbai"/>
    <n v="13"/>
    <n v="751"/>
    <n v="14"/>
    <n v="21.048642725168644"/>
    <s v="Pass"/>
    <n v="1.8740014040443747"/>
    <x v="3"/>
    <s v="Route C"/>
    <n v="320.84651575911158"/>
  </r>
  <r>
    <x v="1"/>
    <x v="63"/>
    <x v="63"/>
    <n v="55"/>
    <n v="246"/>
    <x v="63"/>
    <s v="Non-binary"/>
    <n v="54"/>
    <n v="19"/>
    <n v="10"/>
    <n v="4"/>
    <x v="1"/>
    <x v="63"/>
    <s v="Supplier 3"/>
    <s v="Bangalore"/>
    <n v="18"/>
    <n v="736"/>
    <n v="10"/>
    <n v="20.075003975630484"/>
    <s v="Pending"/>
    <n v="3.6328432903821337"/>
    <x v="3"/>
    <s v="Route A"/>
    <n v="687.28617786641735"/>
  </r>
  <r>
    <x v="1"/>
    <x v="64"/>
    <x v="64"/>
    <n v="11"/>
    <n v="134"/>
    <x v="64"/>
    <s v="Female"/>
    <n v="73"/>
    <n v="27"/>
    <n v="75"/>
    <n v="6"/>
    <x v="2"/>
    <x v="64"/>
    <s v="Supplier 1"/>
    <s v="Delhi"/>
    <n v="17"/>
    <n v="328"/>
    <n v="6"/>
    <n v="8.6930424258772874"/>
    <s v="Fail"/>
    <n v="0.15948631471751462"/>
    <x v="1"/>
    <s v="Route C"/>
    <n v="771.22508468115745"/>
  </r>
  <r>
    <x v="1"/>
    <x v="65"/>
    <x v="65"/>
    <n v="72"/>
    <n v="457"/>
    <x v="65"/>
    <s v="Male"/>
    <n v="57"/>
    <n v="24"/>
    <n v="54"/>
    <n v="8"/>
    <x v="2"/>
    <x v="65"/>
    <s v="Supplier 5"/>
    <s v="Kolkata"/>
    <n v="16"/>
    <n v="358"/>
    <n v="21"/>
    <n v="1.5972227430506774"/>
    <s v="Fail"/>
    <n v="4.911095954842331"/>
    <x v="2"/>
    <s v="Route C"/>
    <n v="555.85910367174347"/>
  </r>
  <r>
    <x v="1"/>
    <x v="66"/>
    <x v="66"/>
    <n v="52"/>
    <n v="704"/>
    <x v="66"/>
    <s v="Female"/>
    <n v="13"/>
    <n v="17"/>
    <n v="19"/>
    <n v="8"/>
    <x v="1"/>
    <x v="66"/>
    <s v="Supplier 5"/>
    <s v="Kolkata"/>
    <n v="24"/>
    <n v="867"/>
    <n v="28"/>
    <n v="42.084436738309961"/>
    <s v="Fail"/>
    <n v="3.4480632883402618"/>
    <x v="0"/>
    <s v="Route A"/>
    <n v="393.84334857842788"/>
  </r>
  <r>
    <x v="1"/>
    <x v="67"/>
    <x v="67"/>
    <n v="16"/>
    <n v="513"/>
    <x v="67"/>
    <s v="Unknown"/>
    <n v="12"/>
    <n v="9"/>
    <n v="71"/>
    <n v="9"/>
    <x v="2"/>
    <x v="67"/>
    <s v="Supplier 1"/>
    <s v="Mumbai"/>
    <n v="10"/>
    <n v="198"/>
    <n v="11"/>
    <n v="7.0578761469782307"/>
    <s v="Pass"/>
    <n v="0.13195544431181483"/>
    <x v="3"/>
    <s v="Route C"/>
    <n v="169.2718013847869"/>
  </r>
  <r>
    <x v="0"/>
    <x v="68"/>
    <x v="68"/>
    <n v="29"/>
    <n v="163"/>
    <x v="68"/>
    <s v="Non-binary"/>
    <n v="0"/>
    <n v="8"/>
    <n v="58"/>
    <n v="8"/>
    <x v="0"/>
    <x v="68"/>
    <s v="Supplier 2"/>
    <s v="Bangalore"/>
    <n v="2"/>
    <n v="375"/>
    <n v="18"/>
    <n v="97.113581563462205"/>
    <s v="Fail"/>
    <n v="1.9834678721741801"/>
    <x v="2"/>
    <s v="Route A"/>
    <n v="299.70630311810316"/>
  </r>
  <r>
    <x v="1"/>
    <x v="69"/>
    <x v="69"/>
    <n v="62"/>
    <n v="511"/>
    <x v="69"/>
    <s v="Non-binary"/>
    <n v="95"/>
    <n v="1"/>
    <n v="27"/>
    <n v="3"/>
    <x v="0"/>
    <x v="69"/>
    <s v="Supplier 4"/>
    <s v="Kolkata"/>
    <n v="9"/>
    <n v="862"/>
    <n v="7"/>
    <n v="77.627765812748166"/>
    <s v="Pending"/>
    <n v="1.3623879886491086"/>
    <x v="1"/>
    <s v="Route A"/>
    <n v="207.66320620857562"/>
  </r>
  <r>
    <x v="0"/>
    <x v="70"/>
    <x v="70"/>
    <n v="90"/>
    <n v="32"/>
    <x v="70"/>
    <s v="Female"/>
    <n v="10"/>
    <n v="12"/>
    <n v="22"/>
    <n v="4"/>
    <x v="0"/>
    <x v="70"/>
    <s v="Supplier 1"/>
    <s v="Bangalore"/>
    <n v="22"/>
    <n v="775"/>
    <n v="16"/>
    <n v="11.440781823761265"/>
    <s v="Pass"/>
    <n v="1.8305755986122314"/>
    <x v="0"/>
    <s v="Route C"/>
    <n v="183.27289874871101"/>
  </r>
  <r>
    <x v="2"/>
    <x v="71"/>
    <x v="71"/>
    <n v="14"/>
    <n v="637"/>
    <x v="71"/>
    <s v="Female"/>
    <n v="76"/>
    <n v="2"/>
    <n v="26"/>
    <n v="6"/>
    <x v="1"/>
    <x v="71"/>
    <s v="Supplier 2"/>
    <s v="Bangalore"/>
    <n v="2"/>
    <n v="258"/>
    <n v="10"/>
    <n v="30.661677477859556"/>
    <s v="Pending"/>
    <n v="2.0787506078749689"/>
    <x v="0"/>
    <s v="Route A"/>
    <n v="405.16706788885585"/>
  </r>
  <r>
    <x v="2"/>
    <x v="72"/>
    <x v="72"/>
    <n v="88"/>
    <n v="478"/>
    <x v="72"/>
    <s v="Non-binary"/>
    <n v="57"/>
    <n v="29"/>
    <n v="77"/>
    <n v="9"/>
    <x v="1"/>
    <x v="72"/>
    <s v="Supplier 1"/>
    <s v="Bangalore"/>
    <n v="21"/>
    <n v="152"/>
    <n v="11"/>
    <n v="55.760492895244212"/>
    <s v="Pending"/>
    <n v="3.2133296074383089"/>
    <x v="2"/>
    <s v="Route B"/>
    <n v="677.9445698461833"/>
  </r>
  <r>
    <x v="2"/>
    <x v="73"/>
    <x v="73"/>
    <n v="41"/>
    <n v="375"/>
    <x v="73"/>
    <s v="Male"/>
    <n v="17"/>
    <n v="25"/>
    <n v="66"/>
    <n v="5"/>
    <x v="0"/>
    <x v="73"/>
    <s v="Supplier 4"/>
    <s v="Chennai"/>
    <n v="13"/>
    <n v="444"/>
    <n v="4"/>
    <n v="46.870238797617155"/>
    <s v="Fail"/>
    <n v="4.6205460645137064"/>
    <x v="0"/>
    <s v="Route A"/>
    <n v="866.4728001296578"/>
  </r>
  <r>
    <x v="0"/>
    <x v="74"/>
    <x v="74"/>
    <n v="64"/>
    <n v="904"/>
    <x v="74"/>
    <s v="Female"/>
    <n v="41"/>
    <n v="6"/>
    <n v="1"/>
    <n v="5"/>
    <x v="1"/>
    <x v="74"/>
    <s v="Supplier 4"/>
    <s v="Delhi"/>
    <n v="1"/>
    <n v="919"/>
    <n v="9"/>
    <n v="80.580852156447818"/>
    <s v="Fail"/>
    <n v="0.39661272410993542"/>
    <x v="2"/>
    <s v="Route A"/>
    <n v="341.55265678322337"/>
  </r>
  <r>
    <x v="1"/>
    <x v="75"/>
    <x v="75"/>
    <n v="29"/>
    <n v="106"/>
    <x v="75"/>
    <s v="Non-binary"/>
    <n v="16"/>
    <n v="20"/>
    <n v="56"/>
    <n v="10"/>
    <x v="2"/>
    <x v="75"/>
    <s v="Supplier 1"/>
    <s v="Chennai"/>
    <n v="25"/>
    <n v="759"/>
    <n v="11"/>
    <n v="48.064782640006591"/>
    <s v="Pass"/>
    <n v="2.0300690886687516"/>
    <x v="1"/>
    <s v="Route C"/>
    <n v="873.12964801765145"/>
  </r>
  <r>
    <x v="0"/>
    <x v="76"/>
    <x v="76"/>
    <n v="23"/>
    <n v="241"/>
    <x v="76"/>
    <s v="Male"/>
    <n v="38"/>
    <n v="1"/>
    <n v="22"/>
    <n v="10"/>
    <x v="1"/>
    <x v="76"/>
    <s v="Supplier 2"/>
    <s v="Bangalore"/>
    <n v="25"/>
    <n v="985"/>
    <n v="24"/>
    <n v="64.323597795600222"/>
    <s v="Pending"/>
    <n v="2.1800374515822165"/>
    <x v="2"/>
    <s v="Route A"/>
    <n v="997.4134501331946"/>
  </r>
  <r>
    <x v="0"/>
    <x v="77"/>
    <x v="77"/>
    <n v="14"/>
    <n v="359"/>
    <x v="77"/>
    <s v="Unknown"/>
    <n v="96"/>
    <n v="28"/>
    <n v="57"/>
    <n v="4"/>
    <x v="0"/>
    <x v="77"/>
    <s v="Supplier 1"/>
    <s v="Kolkata"/>
    <n v="26"/>
    <n v="334"/>
    <n v="5"/>
    <n v="42.952444748991837"/>
    <s v="Pass"/>
    <n v="3.0551418183075478"/>
    <x v="0"/>
    <s v="Route B"/>
    <n v="852.56809891984994"/>
  </r>
  <r>
    <x v="0"/>
    <x v="78"/>
    <x v="78"/>
    <n v="50"/>
    <n v="946"/>
    <x v="78"/>
    <s v="Unknown"/>
    <n v="5"/>
    <n v="4"/>
    <n v="51"/>
    <n v="5"/>
    <x v="0"/>
    <x v="78"/>
    <s v="Supplier 5"/>
    <s v="Mumbai"/>
    <n v="25"/>
    <n v="858"/>
    <n v="21"/>
    <n v="71.126514720403378"/>
    <s v="Pending"/>
    <n v="4.0968813324704518"/>
    <x v="3"/>
    <s v="Route C"/>
    <n v="323.59220343132216"/>
  </r>
  <r>
    <x v="0"/>
    <x v="79"/>
    <x v="79"/>
    <n v="56"/>
    <n v="198"/>
    <x v="79"/>
    <s v="Non-binary"/>
    <n v="31"/>
    <n v="25"/>
    <n v="20"/>
    <n v="1"/>
    <x v="0"/>
    <x v="79"/>
    <s v="Supplier 3"/>
    <s v="Bangalore"/>
    <n v="5"/>
    <n v="228"/>
    <n v="12"/>
    <n v="57.87090292403628"/>
    <s v="Pending"/>
    <n v="0.16587162748060824"/>
    <x v="1"/>
    <s v="Route C"/>
    <n v="351.50421933503867"/>
  </r>
  <r>
    <x v="1"/>
    <x v="80"/>
    <x v="80"/>
    <n v="75"/>
    <n v="872"/>
    <x v="80"/>
    <s v="Unknown"/>
    <n v="39"/>
    <n v="14"/>
    <n v="41"/>
    <n v="2"/>
    <x v="2"/>
    <x v="80"/>
    <s v="Supplier 3"/>
    <s v="Chennai"/>
    <n v="8"/>
    <n v="202"/>
    <n v="5"/>
    <n v="76.961228023820013"/>
    <s v="Fail"/>
    <n v="2.8496621985053308"/>
    <x v="3"/>
    <s v="Route B"/>
    <n v="787.77985049434449"/>
  </r>
  <r>
    <x v="0"/>
    <x v="81"/>
    <x v="81"/>
    <n v="9"/>
    <n v="774"/>
    <x v="81"/>
    <s v="Unknown"/>
    <n v="48"/>
    <n v="6"/>
    <n v="8"/>
    <n v="5"/>
    <x v="0"/>
    <x v="81"/>
    <s v="Supplier 3"/>
    <s v="Delhi"/>
    <n v="28"/>
    <n v="698"/>
    <n v="1"/>
    <n v="19.789592941903603"/>
    <s v="Pending"/>
    <n v="2.5475471215487118"/>
    <x v="2"/>
    <s v="Route B"/>
    <n v="276.77833594679885"/>
  </r>
  <r>
    <x v="1"/>
    <x v="82"/>
    <x v="82"/>
    <n v="13"/>
    <n v="336"/>
    <x v="82"/>
    <s v="Unknown"/>
    <n v="42"/>
    <n v="19"/>
    <n v="72"/>
    <n v="1"/>
    <x v="1"/>
    <x v="82"/>
    <s v="Supplier 2"/>
    <s v="Mumbai"/>
    <n v="6"/>
    <n v="955"/>
    <n v="26"/>
    <n v="4.4652784349432402"/>
    <s v="Pending"/>
    <n v="4.1378770486223573"/>
    <x v="0"/>
    <s v="Route C"/>
    <n v="589.97855562804068"/>
  </r>
  <r>
    <x v="0"/>
    <x v="83"/>
    <x v="83"/>
    <n v="82"/>
    <n v="663"/>
    <x v="83"/>
    <s v="Unknown"/>
    <n v="65"/>
    <n v="24"/>
    <n v="7"/>
    <n v="8"/>
    <x v="0"/>
    <x v="83"/>
    <s v="Supplier 1"/>
    <s v="Bangalore"/>
    <n v="20"/>
    <n v="443"/>
    <n v="5"/>
    <n v="97.730593800533043"/>
    <s v="Fail"/>
    <n v="0.77300613406724783"/>
    <x v="0"/>
    <s v="Route A"/>
    <n v="682.97101822609329"/>
  </r>
  <r>
    <x v="0"/>
    <x v="84"/>
    <x v="84"/>
    <n v="99"/>
    <n v="618"/>
    <x v="84"/>
    <s v="Unknown"/>
    <n v="73"/>
    <n v="26"/>
    <n v="80"/>
    <n v="10"/>
    <x v="1"/>
    <x v="84"/>
    <s v="Supplier 5"/>
    <s v="Chennai"/>
    <n v="24"/>
    <n v="589"/>
    <n v="22"/>
    <n v="33.808636513209095"/>
    <s v="Pass"/>
    <n v="4.8434565771180411"/>
    <x v="1"/>
    <s v="Route B"/>
    <n v="465.45700596368795"/>
  </r>
  <r>
    <x v="2"/>
    <x v="85"/>
    <x v="85"/>
    <n v="83"/>
    <n v="25"/>
    <x v="85"/>
    <s v="Female"/>
    <n v="15"/>
    <n v="18"/>
    <n v="66"/>
    <n v="2"/>
    <x v="2"/>
    <x v="85"/>
    <s v="Supplier 5"/>
    <s v="Chennai"/>
    <n v="4"/>
    <n v="211"/>
    <n v="2"/>
    <n v="69.929345518672307"/>
    <s v="Fail"/>
    <n v="1.3744289997457582"/>
    <x v="0"/>
    <s v="Route B"/>
    <n v="842.68683000464148"/>
  </r>
  <r>
    <x v="1"/>
    <x v="86"/>
    <x v="86"/>
    <n v="18"/>
    <n v="223"/>
    <x v="86"/>
    <s v="Unknown"/>
    <n v="32"/>
    <n v="14"/>
    <n v="22"/>
    <n v="6"/>
    <x v="0"/>
    <x v="86"/>
    <s v="Supplier 1"/>
    <s v="Mumbai"/>
    <n v="4"/>
    <n v="569"/>
    <n v="18"/>
    <n v="74.608969995194684"/>
    <s v="Pass"/>
    <n v="2.0515129307662465"/>
    <x v="2"/>
    <s v="Route A"/>
    <n v="264.25488983586649"/>
  </r>
  <r>
    <x v="0"/>
    <x v="87"/>
    <x v="87"/>
    <n v="24"/>
    <n v="79"/>
    <x v="87"/>
    <s v="Male"/>
    <n v="5"/>
    <n v="7"/>
    <n v="55"/>
    <n v="10"/>
    <x v="1"/>
    <x v="87"/>
    <s v="Supplier 3"/>
    <s v="Chennai"/>
    <n v="27"/>
    <n v="523"/>
    <n v="17"/>
    <n v="28.69699682414317"/>
    <s v="Fail"/>
    <n v="3.6937377878392756"/>
    <x v="3"/>
    <s v="Route B"/>
    <n v="879.3592177349243"/>
  </r>
  <r>
    <x v="2"/>
    <x v="88"/>
    <x v="88"/>
    <n v="58"/>
    <n v="737"/>
    <x v="88"/>
    <s v="Male"/>
    <n v="60"/>
    <n v="18"/>
    <n v="85"/>
    <n v="7"/>
    <x v="1"/>
    <x v="88"/>
    <s v="Supplier 2"/>
    <s v="Mumbai"/>
    <n v="21"/>
    <n v="953"/>
    <n v="11"/>
    <n v="68.184919057041171"/>
    <s v="Pending"/>
    <n v="0.722204401882931"/>
    <x v="3"/>
    <s v="Route A"/>
    <n v="103.91624796070495"/>
  </r>
  <r>
    <x v="2"/>
    <x v="89"/>
    <x v="89"/>
    <n v="10"/>
    <n v="134"/>
    <x v="89"/>
    <s v="Unknown"/>
    <n v="90"/>
    <n v="1"/>
    <n v="27"/>
    <n v="8"/>
    <x v="0"/>
    <x v="89"/>
    <s v="Supplier 1"/>
    <s v="Kolkata"/>
    <n v="23"/>
    <n v="370"/>
    <n v="11"/>
    <n v="46.603873381644469"/>
    <s v="Pending"/>
    <n v="1.9076657339590746"/>
    <x v="2"/>
    <s v="Route B"/>
    <n v="517.4999739290605"/>
  </r>
  <r>
    <x v="1"/>
    <x v="90"/>
    <x v="90"/>
    <n v="56"/>
    <n v="320"/>
    <x v="90"/>
    <s v="Non-binary"/>
    <n v="66"/>
    <n v="18"/>
    <n v="96"/>
    <n v="7"/>
    <x v="0"/>
    <x v="90"/>
    <s v="Supplier 3"/>
    <s v="Bangalore"/>
    <n v="8"/>
    <n v="585"/>
    <n v="8"/>
    <n v="85.675963335797974"/>
    <s v="Pass"/>
    <n v="1.2193822244013885"/>
    <x v="2"/>
    <s v="Route B"/>
    <n v="990.07847250581119"/>
  </r>
  <r>
    <x v="2"/>
    <x v="91"/>
    <x v="91"/>
    <n v="90"/>
    <n v="916"/>
    <x v="91"/>
    <s v="Male"/>
    <n v="98"/>
    <n v="22"/>
    <n v="85"/>
    <n v="7"/>
    <x v="0"/>
    <x v="91"/>
    <s v="Supplier 4"/>
    <s v="Delhi"/>
    <n v="5"/>
    <n v="207"/>
    <n v="28"/>
    <n v="39.772882502339975"/>
    <s v="Pending"/>
    <n v="0.62600185820939458"/>
    <x v="2"/>
    <s v="Route B"/>
    <n v="996.77831495062378"/>
  </r>
  <r>
    <x v="2"/>
    <x v="92"/>
    <x v="92"/>
    <n v="44"/>
    <n v="276"/>
    <x v="92"/>
    <s v="Male"/>
    <n v="90"/>
    <n v="25"/>
    <n v="10"/>
    <n v="8"/>
    <x v="0"/>
    <x v="92"/>
    <s v="Supplier 2"/>
    <s v="Mumbai"/>
    <n v="4"/>
    <n v="671"/>
    <n v="29"/>
    <n v="62.612690395614344"/>
    <s v="Pass"/>
    <n v="0.33343182522473924"/>
    <x v="2"/>
    <s v="Route B"/>
    <n v="230.09278253676294"/>
  </r>
  <r>
    <x v="0"/>
    <x v="93"/>
    <x v="93"/>
    <n v="88"/>
    <n v="114"/>
    <x v="93"/>
    <s v="Unknown"/>
    <n v="63"/>
    <n v="17"/>
    <n v="66"/>
    <n v="1"/>
    <x v="2"/>
    <x v="93"/>
    <s v="Supplier 4"/>
    <s v="Chennai"/>
    <n v="21"/>
    <n v="824"/>
    <n v="20"/>
    <n v="35.633652343343876"/>
    <s v="Fail"/>
    <n v="4.1657817954241452"/>
    <x v="1"/>
    <s v="Route A"/>
    <n v="823.52384588815585"/>
  </r>
  <r>
    <x v="2"/>
    <x v="94"/>
    <x v="94"/>
    <n v="97"/>
    <n v="987"/>
    <x v="94"/>
    <s v="Unknown"/>
    <n v="77"/>
    <n v="26"/>
    <n v="72"/>
    <n v="9"/>
    <x v="0"/>
    <x v="94"/>
    <s v="Supplier 2"/>
    <s v="Delhi"/>
    <n v="12"/>
    <n v="908"/>
    <n v="14"/>
    <n v="60.387378614862122"/>
    <s v="Pass"/>
    <n v="1.4636074984727798"/>
    <x v="2"/>
    <s v="Route B"/>
    <n v="846.66525698669477"/>
  </r>
  <r>
    <x v="0"/>
    <x v="95"/>
    <x v="95"/>
    <n v="65"/>
    <n v="672"/>
    <x v="95"/>
    <s v="Unknown"/>
    <n v="15"/>
    <n v="14"/>
    <n v="26"/>
    <n v="9"/>
    <x v="0"/>
    <x v="95"/>
    <s v="Supplier 4"/>
    <s v="Mumbai"/>
    <n v="18"/>
    <n v="450"/>
    <n v="26"/>
    <n v="58.890685768589982"/>
    <s v="Pending"/>
    <n v="1.2108821295850665"/>
    <x v="1"/>
    <s v="Route A"/>
    <n v="778.8642413766479"/>
  </r>
  <r>
    <x v="2"/>
    <x v="96"/>
    <x v="96"/>
    <n v="29"/>
    <n v="324"/>
    <x v="96"/>
    <s v="Non-binary"/>
    <n v="67"/>
    <n v="2"/>
    <n v="32"/>
    <n v="3"/>
    <x v="2"/>
    <x v="96"/>
    <s v="Supplier 3"/>
    <s v="Mumbai"/>
    <n v="28"/>
    <n v="648"/>
    <n v="28"/>
    <n v="17.80375633139127"/>
    <s v="Pending"/>
    <n v="3.8720476814821332"/>
    <x v="0"/>
    <s v="Route A"/>
    <n v="188.74214114905698"/>
  </r>
  <r>
    <x v="0"/>
    <x v="97"/>
    <x v="97"/>
    <n v="56"/>
    <n v="62"/>
    <x v="97"/>
    <s v="Male"/>
    <n v="46"/>
    <n v="19"/>
    <n v="4"/>
    <n v="9"/>
    <x v="1"/>
    <x v="97"/>
    <s v="Supplier 4"/>
    <s v="Mumbai"/>
    <n v="10"/>
    <n v="535"/>
    <n v="13"/>
    <n v="65.765155926367456"/>
    <s v="Fail"/>
    <n v="3.3762378347179811"/>
    <x v="0"/>
    <s v="Route A"/>
    <n v="540.13242286796776"/>
  </r>
  <r>
    <x v="1"/>
    <x v="98"/>
    <x v="98"/>
    <n v="43"/>
    <n v="913"/>
    <x v="98"/>
    <s v="Female"/>
    <n v="53"/>
    <n v="1"/>
    <n v="27"/>
    <n v="7"/>
    <x v="0"/>
    <x v="98"/>
    <s v="Supplier 5"/>
    <s v="Chennai"/>
    <n v="28"/>
    <n v="581"/>
    <n v="9"/>
    <n v="5.604690864371781"/>
    <s v="Pending"/>
    <n v="2.9081221693512611"/>
    <x v="2"/>
    <s v="Route A"/>
    <n v="882.19886354704147"/>
  </r>
  <r>
    <x v="0"/>
    <x v="99"/>
    <x v="99"/>
    <n v="17"/>
    <n v="627"/>
    <x v="99"/>
    <s v="Unknown"/>
    <n v="55"/>
    <n v="8"/>
    <n v="59"/>
    <n v="6"/>
    <x v="0"/>
    <x v="99"/>
    <s v="Supplier 2"/>
    <s v="Chennai"/>
    <n v="29"/>
    <n v="921"/>
    <n v="2"/>
    <n v="38.07289852062604"/>
    <s v="Fail"/>
    <n v="0.34602729070550342"/>
    <x v="2"/>
    <s v="Route B"/>
    <n v="210.743008964246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6A5FA-6F7E-4DE1-9A0D-2DD7ECEE7D6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S4:AU34" firstHeaderRow="0" firstDataRow="1" firstDataCol="1"/>
  <pivotFields count="22">
    <pivotField showAll="0"/>
    <pivotField showAll="0"/>
    <pivotField axis="axisRow" showAll="0" sortType="descending">
      <items count="30">
        <item x="26"/>
        <item x="2"/>
        <item x="22"/>
        <item x="14"/>
        <item x="20"/>
        <item x="12"/>
        <item x="6"/>
        <item x="11"/>
        <item x="28"/>
        <item x="13"/>
        <item x="3"/>
        <item x="16"/>
        <item x="10"/>
        <item x="18"/>
        <item x="1"/>
        <item x="24"/>
        <item x="27"/>
        <item x="7"/>
        <item x="23"/>
        <item x="19"/>
        <item x="17"/>
        <item x="25"/>
        <item x="0"/>
        <item x="8"/>
        <item x="9"/>
        <item x="4"/>
        <item x="5"/>
        <item x="21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0">
    <i>
      <x v="12"/>
    </i>
    <i>
      <x v="15"/>
    </i>
    <i>
      <x v="16"/>
    </i>
    <i>
      <x v="21"/>
    </i>
    <i>
      <x v="17"/>
    </i>
    <i>
      <x v="25"/>
    </i>
    <i>
      <x v="24"/>
    </i>
    <i>
      <x v="1"/>
    </i>
    <i>
      <x v="11"/>
    </i>
    <i>
      <x v="2"/>
    </i>
    <i>
      <x v="5"/>
    </i>
    <i>
      <x v="28"/>
    </i>
    <i>
      <x v="20"/>
    </i>
    <i>
      <x v="14"/>
    </i>
    <i>
      <x v="13"/>
    </i>
    <i>
      <x v="6"/>
    </i>
    <i>
      <x v="23"/>
    </i>
    <i>
      <x v="9"/>
    </i>
    <i>
      <x v="18"/>
    </i>
    <i>
      <x v="10"/>
    </i>
    <i>
      <x v="27"/>
    </i>
    <i>
      <x v="26"/>
    </i>
    <i>
      <x/>
    </i>
    <i>
      <x v="3"/>
    </i>
    <i>
      <x v="22"/>
    </i>
    <i>
      <x v="7"/>
    </i>
    <i>
      <x v="19"/>
    </i>
    <i>
      <x v="4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ex_ratio" fld="13" subtotal="average" baseField="2" baseItem="0"/>
    <dataField name="Sum of child_sex_ratio" fld="14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270567-357B-4224-B8A8-0C46927DD52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40:AB563" firstHeaderRow="1" firstDataRow="1" firstDataCol="1"/>
  <pivotFields count="22">
    <pivotField axis="axisRow" showAll="0" sortType="descending">
      <items count="4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30">
        <item x="15"/>
        <item x="21"/>
        <item x="5"/>
        <item x="4"/>
        <item x="9"/>
        <item x="8"/>
        <item x="0"/>
        <item x="25"/>
        <item x="17"/>
        <item x="19"/>
        <item x="23"/>
        <item x="7"/>
        <item x="27"/>
        <item x="24"/>
        <item x="1"/>
        <item x="18"/>
        <item x="10"/>
        <item x="16"/>
        <item x="3"/>
        <item x="13"/>
        <item x="28"/>
        <item x="11"/>
        <item x="6"/>
        <item x="12"/>
        <item x="20"/>
        <item x="14"/>
        <item x="22"/>
        <item x="2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0"/>
  </rowFields>
  <rowItems count="523">
    <i>
      <x v="14"/>
    </i>
    <i r="1">
      <x v="184"/>
    </i>
    <i r="1">
      <x v="379"/>
    </i>
    <i r="1">
      <x v="333"/>
    </i>
    <i r="1">
      <x v="455"/>
    </i>
    <i r="1">
      <x v="372"/>
    </i>
    <i r="1">
      <x v="341"/>
    </i>
    <i r="1">
      <x v="481"/>
    </i>
    <i r="1">
      <x v="342"/>
    </i>
    <i r="1">
      <x v="34"/>
    </i>
    <i r="1">
      <x v="440"/>
    </i>
    <i r="1">
      <x v="309"/>
    </i>
    <i r="1">
      <x v="24"/>
    </i>
    <i r="1">
      <x v="88"/>
    </i>
    <i r="1">
      <x v="272"/>
    </i>
    <i r="1">
      <x v="336"/>
    </i>
    <i r="1">
      <x v="474"/>
    </i>
    <i r="1">
      <x v="416"/>
    </i>
    <i r="1">
      <x v="226"/>
    </i>
    <i r="1">
      <x v="12"/>
    </i>
    <i r="1">
      <x v="298"/>
    </i>
    <i r="1">
      <x v="149"/>
    </i>
    <i r="1">
      <x v="285"/>
    </i>
    <i r="1">
      <x v="8"/>
    </i>
    <i r="1">
      <x v="115"/>
    </i>
    <i r="1">
      <x v="366"/>
    </i>
    <i r="1">
      <x v="218"/>
    </i>
    <i r="1">
      <x v="227"/>
    </i>
    <i r="1">
      <x v="20"/>
    </i>
    <i r="1">
      <x v="343"/>
    </i>
    <i r="1">
      <x v="365"/>
    </i>
    <i r="1">
      <x v="93"/>
    </i>
    <i r="1">
      <x v="37"/>
    </i>
    <i r="1">
      <x v="181"/>
    </i>
    <i r="1">
      <x v="94"/>
    </i>
    <i r="1">
      <x v="419"/>
    </i>
    <i r="1">
      <x v="491"/>
    </i>
    <i r="1">
      <x v="1"/>
    </i>
    <i r="1">
      <x v="62"/>
    </i>
    <i r="1">
      <x v="489"/>
    </i>
    <i r="1">
      <x v="355"/>
    </i>
    <i r="1">
      <x v="337"/>
    </i>
    <i r="1">
      <x v="210"/>
    </i>
    <i r="1">
      <x v="471"/>
    </i>
    <i>
      <x v="2"/>
    </i>
    <i r="1">
      <x v="287"/>
    </i>
    <i r="1">
      <x v="250"/>
    </i>
    <i r="1">
      <x v="308"/>
    </i>
    <i r="1">
      <x v="6"/>
    </i>
    <i r="1">
      <x v="16"/>
    </i>
    <i r="1">
      <x v="480"/>
    </i>
    <i r="1">
      <x v="58"/>
    </i>
    <i r="1">
      <x v="314"/>
    </i>
    <i r="1">
      <x v="15"/>
    </i>
    <i r="1">
      <x v="182"/>
    </i>
    <i r="1">
      <x v="350"/>
    </i>
    <i r="1">
      <x v="411"/>
    </i>
    <i r="1">
      <x v="237"/>
    </i>
    <i r="1">
      <x v="166"/>
    </i>
    <i r="1">
      <x v="286"/>
    </i>
    <i r="1">
      <x v="323"/>
    </i>
    <i r="1">
      <x v="305"/>
    </i>
    <i r="1">
      <x v="426"/>
    </i>
    <i r="1">
      <x v="161"/>
    </i>
    <i r="1">
      <x v="306"/>
    </i>
    <i r="1">
      <x v="164"/>
    </i>
    <i r="1">
      <x v="395"/>
    </i>
    <i r="1">
      <x v="201"/>
    </i>
    <i r="1">
      <x v="311"/>
    </i>
    <i r="1">
      <x v="106"/>
    </i>
    <i r="1">
      <x v="383"/>
    </i>
    <i r="1">
      <x v="265"/>
    </i>
    <i r="1">
      <x v="354"/>
    </i>
    <i r="1">
      <x v="476"/>
    </i>
    <i r="1">
      <x v="165"/>
    </i>
    <i r="1">
      <x v="438"/>
    </i>
    <i r="1">
      <x v="162"/>
    </i>
    <i r="1">
      <x v="234"/>
    </i>
    <i r="1">
      <x v="42"/>
    </i>
    <i r="1">
      <x v="283"/>
    </i>
    <i r="1">
      <x v="49"/>
    </i>
    <i r="1">
      <x v="27"/>
    </i>
    <i r="1">
      <x v="312"/>
    </i>
    <i r="1">
      <x v="144"/>
    </i>
    <i r="1">
      <x v="105"/>
    </i>
    <i r="1">
      <x v="202"/>
    </i>
    <i r="1">
      <x v="284"/>
    </i>
    <i r="1">
      <x v="206"/>
    </i>
    <i r="1">
      <x v="415"/>
    </i>
    <i r="1">
      <x v="160"/>
    </i>
    <i r="1">
      <x v="297"/>
    </i>
    <i r="1">
      <x v="371"/>
    </i>
    <i r="1">
      <x v="64"/>
    </i>
    <i r="1">
      <x v="447"/>
    </i>
    <i r="1">
      <x v="36"/>
    </i>
    <i r="1">
      <x v="175"/>
    </i>
    <i r="1">
      <x v="179"/>
    </i>
    <i r="1">
      <x v="45"/>
    </i>
    <i r="1">
      <x v="185"/>
    </i>
    <i r="1">
      <x v="318"/>
    </i>
    <i r="1">
      <x v="251"/>
    </i>
    <i r="1">
      <x v="428"/>
    </i>
    <i r="1">
      <x v="427"/>
    </i>
    <i r="1">
      <x v="11"/>
    </i>
    <i r="1">
      <x v="113"/>
    </i>
    <i r="1">
      <x v="56"/>
    </i>
    <i r="1">
      <x v="256"/>
    </i>
    <i r="1">
      <x v="266"/>
    </i>
    <i>
      <x/>
    </i>
    <i r="1">
      <x v="273"/>
    </i>
    <i r="1">
      <x v="200"/>
    </i>
    <i r="1">
      <x v="156"/>
    </i>
    <i r="1">
      <x v="32"/>
    </i>
    <i r="1">
      <x v="435"/>
    </i>
    <i r="1">
      <x v="393"/>
    </i>
    <i r="1">
      <x v="442"/>
    </i>
    <i r="1">
      <x v="390"/>
    </i>
    <i r="1">
      <x v="296"/>
    </i>
    <i r="1">
      <x v="363"/>
    </i>
    <i r="1">
      <x v="81"/>
    </i>
    <i r="1">
      <x v="247"/>
    </i>
    <i r="1">
      <x v="57"/>
    </i>
    <i r="1">
      <x v="55"/>
    </i>
    <i r="1">
      <x v="352"/>
    </i>
    <i r="1">
      <x v="46"/>
    </i>
    <i r="1">
      <x v="54"/>
    </i>
    <i r="1">
      <x v="279"/>
    </i>
    <i r="1">
      <x v="96"/>
    </i>
    <i r="1">
      <x v="334"/>
    </i>
    <i r="1">
      <x v="292"/>
    </i>
    <i r="1">
      <x v="41"/>
    </i>
    <i r="1">
      <x v="262"/>
    </i>
    <i r="1">
      <x v="196"/>
    </i>
    <i r="1">
      <x v="475"/>
    </i>
    <i r="1">
      <x v="158"/>
    </i>
    <i r="1">
      <x v="425"/>
    </i>
    <i r="1">
      <x v="217"/>
    </i>
    <i r="1">
      <x v="112"/>
    </i>
    <i r="1">
      <x v="307"/>
    </i>
    <i r="1">
      <x v="477"/>
    </i>
    <i r="1">
      <x v="385"/>
    </i>
    <i r="1">
      <x v="48"/>
    </i>
    <i r="1">
      <x v="278"/>
    </i>
    <i r="1">
      <x v="61"/>
    </i>
    <i r="1">
      <x v="194"/>
    </i>
    <i r="1">
      <x v="351"/>
    </i>
    <i r="1">
      <x v="417"/>
    </i>
    <i r="1">
      <x v="50"/>
    </i>
    <i r="1">
      <x v="134"/>
    </i>
    <i r="1">
      <x v="33"/>
    </i>
    <i r="1">
      <x v="198"/>
    </i>
    <i r="1">
      <x v="154"/>
    </i>
    <i r="1">
      <x v="249"/>
    </i>
    <i r="1">
      <x v="326"/>
    </i>
    <i r="1">
      <x v="63"/>
    </i>
    <i r="1">
      <x v="43"/>
    </i>
    <i r="1">
      <x v="404"/>
    </i>
    <i r="1">
      <x v="263"/>
    </i>
    <i r="1">
      <x v="47"/>
    </i>
    <i r="1">
      <x v="233"/>
    </i>
    <i r="1">
      <x v="102"/>
    </i>
    <i r="1">
      <x v="382"/>
    </i>
    <i r="1">
      <x v="228"/>
    </i>
    <i r="1">
      <x v="398"/>
    </i>
    <i r="1">
      <x v="467"/>
    </i>
    <i r="1">
      <x v="246"/>
    </i>
    <i r="1">
      <x v="111"/>
    </i>
    <i r="1">
      <x v="51"/>
    </i>
    <i r="1">
      <x v="76"/>
    </i>
    <i r="1">
      <x v="130"/>
    </i>
    <i>
      <x v="22"/>
    </i>
    <i r="1">
      <x v="7"/>
    </i>
    <i r="1">
      <x v="448"/>
    </i>
    <i r="1">
      <x v="478"/>
    </i>
    <i r="1">
      <x v="391"/>
    </i>
    <i r="1">
      <x v="82"/>
    </i>
    <i r="1">
      <x v="231"/>
    </i>
    <i r="1">
      <x v="241"/>
    </i>
    <i r="1">
      <x v="169"/>
    </i>
    <i r="1">
      <x v="170"/>
    </i>
    <i r="1">
      <x v="327"/>
    </i>
    <i r="1">
      <x v="28"/>
    </i>
    <i r="1">
      <x v="295"/>
    </i>
    <i r="1">
      <x v="316"/>
    </i>
    <i r="1">
      <x v="449"/>
    </i>
    <i r="1">
      <x v="80"/>
    </i>
    <i r="1">
      <x v="344"/>
    </i>
    <i r="1">
      <x v="374"/>
    </i>
    <i r="1">
      <x v="92"/>
    </i>
    <i r="1">
      <x v="177"/>
    </i>
    <i r="1">
      <x v="483"/>
    </i>
    <i r="1">
      <x v="367"/>
    </i>
    <i r="1">
      <x v="479"/>
    </i>
    <i r="1">
      <x v="358"/>
    </i>
    <i r="1">
      <x v="103"/>
    </i>
    <i r="1">
      <x v="236"/>
    </i>
    <i r="1">
      <x v="245"/>
    </i>
    <i r="1">
      <x v="180"/>
    </i>
    <i r="1">
      <x v="25"/>
    </i>
    <i r="1">
      <x v="137"/>
    </i>
    <i>
      <x v="27"/>
    </i>
    <i r="1">
      <x v="183"/>
    </i>
    <i r="1">
      <x v="486"/>
    </i>
    <i r="1">
      <x v="485"/>
    </i>
    <i r="1">
      <x v="190"/>
    </i>
    <i r="1">
      <x v="488"/>
    </i>
    <i r="1">
      <x v="346"/>
    </i>
    <i r="1">
      <x v="282"/>
    </i>
    <i r="1">
      <x v="388"/>
    </i>
    <i r="1">
      <x v="242"/>
    </i>
    <i r="1">
      <x v="244"/>
    </i>
    <i r="1">
      <x v="463"/>
    </i>
    <i r="1">
      <x v="349"/>
    </i>
    <i r="1">
      <x v="254"/>
    </i>
    <i r="1">
      <x v="29"/>
    </i>
    <i r="1">
      <x v="422"/>
    </i>
    <i r="1">
      <x v="487"/>
    </i>
    <i r="1">
      <x v="394"/>
    </i>
    <i r="1">
      <x v="353"/>
    </i>
    <i r="1">
      <x v="157"/>
    </i>
    <i r="1">
      <x v="338"/>
    </i>
    <i r="1">
      <x v="259"/>
    </i>
    <i r="1">
      <x v="289"/>
    </i>
    <i r="1">
      <x v="454"/>
    </i>
    <i r="1">
      <x v="125"/>
    </i>
    <i r="1">
      <x v="294"/>
    </i>
    <i r="1">
      <x v="376"/>
    </i>
    <i r="1">
      <x v="85"/>
    </i>
    <i r="1">
      <x v="335"/>
    </i>
    <i r="1">
      <x v="209"/>
    </i>
    <i r="1">
      <x v="4"/>
    </i>
    <i r="1">
      <x v="290"/>
    </i>
    <i r="1">
      <x v="443"/>
    </i>
    <i r="1">
      <x v="186"/>
    </i>
    <i r="1">
      <x v="189"/>
    </i>
    <i r="1">
      <x v="340"/>
    </i>
    <i r="1">
      <x v="2"/>
    </i>
    <i r="1">
      <x v="450"/>
    </i>
    <i r="1">
      <x v="147"/>
    </i>
    <i r="1">
      <x v="451"/>
    </i>
    <i r="1">
      <x v="310"/>
    </i>
    <i r="1">
      <x v="452"/>
    </i>
    <i r="1">
      <x v="122"/>
    </i>
    <i>
      <x v="17"/>
    </i>
    <i r="1">
      <x v="71"/>
    </i>
    <i r="1">
      <x v="216"/>
    </i>
    <i r="1">
      <x v="325"/>
    </i>
    <i r="1">
      <x v="303"/>
    </i>
    <i r="1">
      <x v="69"/>
    </i>
    <i r="1">
      <x v="187"/>
    </i>
    <i r="1">
      <x v="136"/>
    </i>
    <i r="1">
      <x v="70"/>
    </i>
    <i r="1">
      <x v="431"/>
    </i>
    <i r="1">
      <x v="98"/>
    </i>
    <i r="1">
      <x v="469"/>
    </i>
    <i r="1">
      <x v="95"/>
    </i>
    <i r="1">
      <x v="384"/>
    </i>
    <i r="1">
      <x v="214"/>
    </i>
    <i r="1">
      <x v="168"/>
    </i>
    <i r="1">
      <x v="405"/>
    </i>
    <i r="1">
      <x v="75"/>
    </i>
    <i r="1">
      <x v="123"/>
    </i>
    <i r="1">
      <x v="204"/>
    </i>
    <i r="1">
      <x v="472"/>
    </i>
    <i r="1">
      <x v="302"/>
    </i>
    <i r="1">
      <x v="271"/>
    </i>
    <i r="1">
      <x v="121"/>
    </i>
    <i r="1">
      <x v="39"/>
    </i>
    <i r="1">
      <x v="397"/>
    </i>
    <i r="1">
      <x v="173"/>
    </i>
    <i>
      <x v="4"/>
    </i>
    <i r="1">
      <x v="118"/>
    </i>
    <i r="1">
      <x v="127"/>
    </i>
    <i r="1">
      <x v="293"/>
    </i>
    <i r="1">
      <x v="461"/>
    </i>
    <i r="1">
      <x v="413"/>
    </i>
    <i r="1">
      <x v="21"/>
    </i>
    <i r="1">
      <x v="462"/>
    </i>
    <i r="1">
      <x v="464"/>
    </i>
    <i r="1">
      <x v="35"/>
    </i>
    <i r="1">
      <x v="459"/>
    </i>
    <i r="1">
      <x v="466"/>
    </i>
    <i r="1">
      <x v="332"/>
    </i>
    <i r="1">
      <x v="457"/>
    </i>
    <i r="1">
      <x v="360"/>
    </i>
    <i r="1">
      <x v="153"/>
    </i>
    <i r="1">
      <x v="453"/>
    </i>
    <i r="1">
      <x v="482"/>
    </i>
    <i r="1">
      <x v="13"/>
    </i>
    <i r="1">
      <x v="128"/>
    </i>
    <i r="1">
      <x v="248"/>
    </i>
    <i r="1">
      <x v="159"/>
    </i>
    <i r="1">
      <x v="280"/>
    </i>
    <i r="1">
      <x v="465"/>
    </i>
    <i r="1">
      <x v="389"/>
    </i>
    <i r="1">
      <x v="281"/>
    </i>
    <i r="1">
      <x v="378"/>
    </i>
    <i r="1">
      <x v="291"/>
    </i>
    <i r="1">
      <x v="215"/>
    </i>
    <i r="1">
      <x v="348"/>
    </i>
    <i r="1">
      <x v="252"/>
    </i>
    <i r="1">
      <x v="23"/>
    </i>
    <i r="1">
      <x v="329"/>
    </i>
    <i>
      <x v="9"/>
    </i>
    <i r="1">
      <x v="140"/>
    </i>
    <i r="1">
      <x v="347"/>
    </i>
    <i r="1">
      <x v="267"/>
    </i>
    <i r="1">
      <x v="253"/>
    </i>
    <i r="1">
      <x v="339"/>
    </i>
    <i r="1">
      <x v="78"/>
    </i>
    <i r="1">
      <x v="205"/>
    </i>
    <i r="1">
      <x v="446"/>
    </i>
    <i r="1">
      <x v="143"/>
    </i>
    <i r="1">
      <x v="108"/>
    </i>
    <i r="1">
      <x v="131"/>
    </i>
    <i r="1">
      <x v="141"/>
    </i>
    <i r="1">
      <x v="178"/>
    </i>
    <i r="1">
      <x v="300"/>
    </i>
    <i r="1">
      <x v="322"/>
    </i>
    <i>
      <x v="15"/>
    </i>
    <i r="1">
      <x v="220"/>
    </i>
    <i r="1">
      <x v="90"/>
    </i>
    <i r="1">
      <x v="221"/>
    </i>
    <i r="1">
      <x v="193"/>
    </i>
    <i r="1">
      <x v="473"/>
    </i>
    <i r="1">
      <x v="145"/>
    </i>
    <i r="1">
      <x v="410"/>
    </i>
    <i r="1">
      <x v="420"/>
    </i>
    <i r="1">
      <x v="399"/>
    </i>
    <i r="1">
      <x v="402"/>
    </i>
    <i r="1">
      <x v="321"/>
    </i>
    <i r="1">
      <x v="260"/>
    </i>
    <i r="1">
      <x v="109"/>
    </i>
    <i r="1">
      <x v="436"/>
    </i>
    <i r="1">
      <x v="86"/>
    </i>
    <i r="1">
      <x v="315"/>
    </i>
    <i r="1">
      <x v="188"/>
    </i>
    <i r="1">
      <x v="432"/>
    </i>
    <i r="1">
      <x v="484"/>
    </i>
    <i r="1">
      <x v="120"/>
    </i>
    <i r="1">
      <x v="301"/>
    </i>
    <i r="1">
      <x v="119"/>
    </i>
    <i r="1">
      <x v="345"/>
    </i>
    <i r="1">
      <x v="132"/>
    </i>
    <i r="1">
      <x v="212"/>
    </i>
    <i r="1">
      <x v="373"/>
    </i>
    <i r="1">
      <x v="424"/>
    </i>
    <i r="1">
      <x v="73"/>
    </i>
    <i r="1">
      <x v="423"/>
    </i>
    <i r="1">
      <x v="264"/>
    </i>
    <i r="1">
      <x v="331"/>
    </i>
    <i r="1">
      <x v="135"/>
    </i>
    <i>
      <x v="5"/>
    </i>
    <i r="1">
      <x v="224"/>
    </i>
    <i r="1">
      <x v="240"/>
    </i>
    <i r="1">
      <x v="276"/>
    </i>
    <i r="1">
      <x v="99"/>
    </i>
    <i r="1">
      <x v="10"/>
    </i>
    <i r="1">
      <x v="470"/>
    </i>
    <i r="1">
      <x v="84"/>
    </i>
    <i r="1">
      <x v="17"/>
    </i>
    <i r="1">
      <x v="79"/>
    </i>
    <i r="1">
      <x v="171"/>
    </i>
    <i r="1">
      <x v="433"/>
    </i>
    <i r="1">
      <x v="359"/>
    </i>
    <i r="1">
      <x v="67"/>
    </i>
    <i r="1">
      <x v="269"/>
    </i>
    <i r="1">
      <x v="199"/>
    </i>
    <i r="1">
      <x v="468"/>
    </i>
    <i r="1">
      <x v="124"/>
    </i>
    <i r="1">
      <x v="421"/>
    </i>
    <i r="1">
      <x v="53"/>
    </i>
    <i r="1">
      <x v="148"/>
    </i>
    <i r="1">
      <x v="172"/>
    </i>
    <i r="1">
      <x v="126"/>
    </i>
    <i r="1">
      <x v="52"/>
    </i>
    <i r="1">
      <x v="238"/>
    </i>
    <i r="1">
      <x v="107"/>
    </i>
    <i r="1">
      <x v="87"/>
    </i>
    <i r="1">
      <x v="208"/>
    </i>
    <i r="1">
      <x v="445"/>
    </i>
    <i r="1">
      <x v="330"/>
    </i>
    <i>
      <x v="25"/>
    </i>
    <i r="1">
      <x v="370"/>
    </i>
    <i r="1">
      <x v="174"/>
    </i>
    <i r="1">
      <x v="77"/>
    </i>
    <i r="1">
      <x v="324"/>
    </i>
    <i r="1">
      <x v="133"/>
    </i>
    <i r="1">
      <x v="97"/>
    </i>
    <i r="1">
      <x v="31"/>
    </i>
    <i r="1">
      <x v="381"/>
    </i>
    <i r="1">
      <x v="68"/>
    </i>
    <i r="1">
      <x v="258"/>
    </i>
    <i r="1">
      <x v="320"/>
    </i>
    <i r="1">
      <x v="116"/>
    </i>
    <i r="1">
      <x v="152"/>
    </i>
    <i r="1">
      <x v="418"/>
    </i>
    <i r="1">
      <x v="412"/>
    </i>
    <i r="1">
      <x v="195"/>
    </i>
    <i r="1">
      <x v="139"/>
    </i>
    <i r="1">
      <x v="439"/>
    </i>
    <i r="1">
      <x v="317"/>
    </i>
    <i r="1">
      <x v="72"/>
    </i>
    <i r="1">
      <x v="229"/>
    </i>
    <i r="1">
      <x v="34"/>
    </i>
    <i r="1">
      <x v="110"/>
    </i>
    <i r="1">
      <x v="235"/>
    </i>
    <i r="1">
      <x v="268"/>
    </i>
    <i r="1">
      <x v="38"/>
    </i>
    <i>
      <x v="21"/>
    </i>
    <i r="1">
      <x v="163"/>
    </i>
    <i r="1">
      <x v="191"/>
    </i>
    <i r="1">
      <x v="406"/>
    </i>
    <i r="1">
      <x v="255"/>
    </i>
    <i r="1">
      <x v="364"/>
    </i>
    <i r="1">
      <x v="211"/>
    </i>
    <i r="1">
      <x v="441"/>
    </i>
    <i r="1">
      <x v="490"/>
    </i>
    <i r="1">
      <x v="362"/>
    </i>
    <i r="1">
      <x v="18"/>
    </i>
    <i r="1">
      <x v="89"/>
    </i>
    <i r="1">
      <x v="437"/>
    </i>
    <i r="1">
      <x v="40"/>
    </i>
    <i r="1">
      <x v="239"/>
    </i>
    <i r="1">
      <x v="456"/>
    </i>
    <i r="1">
      <x v="403"/>
    </i>
    <i r="1">
      <x v="243"/>
    </i>
    <i r="1">
      <x v="222"/>
    </i>
    <i r="1">
      <x v="361"/>
    </i>
    <i r="1">
      <x v="19"/>
    </i>
    <i>
      <x v="6"/>
    </i>
    <i r="1">
      <x v="288"/>
    </i>
    <i r="1">
      <x v="26"/>
    </i>
    <i r="1">
      <x v="225"/>
    </i>
    <i r="1">
      <x v="369"/>
    </i>
    <i r="1">
      <x v="66"/>
    </i>
    <i r="1">
      <x v="213"/>
    </i>
    <i r="1">
      <x v="409"/>
    </i>
    <i r="1">
      <x v="65"/>
    </i>
    <i r="1">
      <x v="368"/>
    </i>
    <i r="1">
      <x v="313"/>
    </i>
    <i r="1">
      <x/>
    </i>
    <i r="1">
      <x v="261"/>
    </i>
    <i r="1">
      <x v="299"/>
    </i>
    <i r="1">
      <x v="60"/>
    </i>
    <i r="1">
      <x v="319"/>
    </i>
    <i r="1">
      <x v="167"/>
    </i>
    <i>
      <x v="18"/>
    </i>
    <i r="1">
      <x v="396"/>
    </i>
    <i r="1">
      <x v="146"/>
    </i>
    <i r="1">
      <x v="232"/>
    </i>
    <i r="1">
      <x v="101"/>
    </i>
    <i r="1">
      <x v="304"/>
    </i>
    <i r="1">
      <x v="142"/>
    </i>
    <i r="1">
      <x v="3"/>
    </i>
    <i r="1">
      <x v="207"/>
    </i>
    <i r="1">
      <x v="117"/>
    </i>
    <i r="1">
      <x v="176"/>
    </i>
    <i>
      <x v="8"/>
    </i>
    <i r="1">
      <x v="91"/>
    </i>
    <i r="1">
      <x v="129"/>
    </i>
    <i r="1">
      <x v="104"/>
    </i>
    <i r="1">
      <x v="401"/>
    </i>
    <i r="1">
      <x v="400"/>
    </i>
    <i r="1">
      <x v="380"/>
    </i>
    <i r="1">
      <x v="414"/>
    </i>
    <i r="1">
      <x v="44"/>
    </i>
    <i r="1">
      <x v="59"/>
    </i>
    <i r="1">
      <x v="74"/>
    </i>
    <i>
      <x v="23"/>
    </i>
    <i r="1">
      <x v="387"/>
    </i>
    <i r="1">
      <x v="83"/>
    </i>
    <i r="1">
      <x v="275"/>
    </i>
    <i r="1">
      <x v="100"/>
    </i>
    <i r="1">
      <x v="155"/>
    </i>
    <i r="1">
      <x v="392"/>
    </i>
    <i r="1">
      <x v="386"/>
    </i>
    <i r="1">
      <x v="223"/>
    </i>
    <i r="1">
      <x v="22"/>
    </i>
    <i>
      <x v="16"/>
    </i>
    <i r="1">
      <x v="458"/>
    </i>
    <i r="1">
      <x v="270"/>
    </i>
    <i r="1">
      <x v="277"/>
    </i>
    <i r="1">
      <x v="274"/>
    </i>
    <i r="1">
      <x v="460"/>
    </i>
    <i r="1">
      <x v="14"/>
    </i>
    <i r="1">
      <x v="357"/>
    </i>
    <i>
      <x v="19"/>
    </i>
    <i r="1">
      <x v="444"/>
    </i>
    <i r="1">
      <x v="230"/>
    </i>
    <i r="1">
      <x v="30"/>
    </i>
    <i>
      <x v="26"/>
    </i>
    <i r="1">
      <x v="192"/>
    </i>
    <i r="1">
      <x v="434"/>
    </i>
    <i r="1">
      <x v="150"/>
    </i>
    <i r="1">
      <x v="328"/>
    </i>
    <i>
      <x v="1"/>
    </i>
    <i r="1">
      <x v="138"/>
    </i>
    <i r="1">
      <x v="203"/>
    </i>
    <i r="1">
      <x v="197"/>
    </i>
    <i r="1">
      <x v="407"/>
    </i>
    <i r="1">
      <x v="257"/>
    </i>
    <i r="1">
      <x v="408"/>
    </i>
    <i>
      <x v="24"/>
    </i>
    <i r="1">
      <x v="114"/>
    </i>
    <i>
      <x v="7"/>
    </i>
    <i r="1">
      <x v="356"/>
    </i>
    <i r="1">
      <x v="377"/>
    </i>
    <i>
      <x v="3"/>
    </i>
    <i r="1">
      <x v="5"/>
    </i>
    <i>
      <x v="11"/>
    </i>
    <i r="1">
      <x v="9"/>
    </i>
    <i>
      <x v="13"/>
    </i>
    <i r="1">
      <x v="219"/>
    </i>
    <i>
      <x v="20"/>
    </i>
    <i r="1">
      <x v="430"/>
    </i>
    <i>
      <x v="12"/>
    </i>
    <i r="1">
      <x v="429"/>
    </i>
    <i>
      <x v="10"/>
    </i>
    <i r="1">
      <x v="151"/>
    </i>
    <i>
      <x v="28"/>
    </i>
    <i r="1">
      <x v="375"/>
    </i>
    <i t="grand">
      <x/>
    </i>
  </rowItems>
  <colItems count="1">
    <i/>
  </colItems>
  <dataFields count="1">
    <dataField name="Sum of literates_total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1B16E-303C-453F-A8EE-886A3F5BB43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I5:AJ35" firstHeaderRow="1" firstDataRow="1" firstDataCol="1"/>
  <pivotFields count="22">
    <pivotField showAll="0">
      <items count="4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t="default"/>
      </items>
    </pivotField>
    <pivotField showAll="0"/>
    <pivotField axis="axisRow" showAll="0" sortType="descending">
      <items count="30">
        <item x="26"/>
        <item x="2"/>
        <item x="22"/>
        <item x="14"/>
        <item x="20"/>
        <item x="12"/>
        <item x="6"/>
        <item x="11"/>
        <item x="28"/>
        <item x="13"/>
        <item x="3"/>
        <item x="16"/>
        <item x="10"/>
        <item x="18"/>
        <item x="1"/>
        <item x="24"/>
        <item x="27"/>
        <item x="7"/>
        <item x="23"/>
        <item x="19"/>
        <item x="17"/>
        <item x="25"/>
        <item x="0"/>
        <item x="8"/>
        <item x="9"/>
        <item x="4"/>
        <item x="5"/>
        <item x="21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0">
    <i>
      <x v="14"/>
    </i>
    <i>
      <x v="26"/>
    </i>
    <i>
      <x v="1"/>
    </i>
    <i>
      <x v="28"/>
    </i>
    <i>
      <x v="6"/>
    </i>
    <i>
      <x v="11"/>
    </i>
    <i>
      <x v="24"/>
    </i>
    <i>
      <x v="19"/>
    </i>
    <i>
      <x v="13"/>
    </i>
    <i>
      <x v="23"/>
    </i>
    <i>
      <x v="3"/>
    </i>
    <i>
      <x v="7"/>
    </i>
    <i>
      <x v="22"/>
    </i>
    <i>
      <x v="10"/>
    </i>
    <i>
      <x v="5"/>
    </i>
    <i>
      <x v="20"/>
    </i>
    <i>
      <x v="12"/>
    </i>
    <i>
      <x v="9"/>
    </i>
    <i>
      <x v="2"/>
    </i>
    <i>
      <x v="27"/>
    </i>
    <i>
      <x v="4"/>
    </i>
    <i>
      <x v="21"/>
    </i>
    <i>
      <x v="25"/>
    </i>
    <i>
      <x v="17"/>
    </i>
    <i>
      <x v="15"/>
    </i>
    <i>
      <x v="8"/>
    </i>
    <i>
      <x v="16"/>
    </i>
    <i>
      <x v="18"/>
    </i>
    <i>
      <x/>
    </i>
    <i t="grand">
      <x/>
    </i>
  </rowItems>
  <colItems count="1">
    <i/>
  </colItems>
  <dataFields count="1">
    <dataField name="Sum of population_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EDC282-F284-4AB0-81CE-7DBAE2FE4D9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4:AC21" firstHeaderRow="1" firstDataRow="1" firstDataCol="0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4C29F4-5248-4948-B68B-6AC50900DEFE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Q4:AR8" firstHeaderRow="1" firstDataRow="1" firstDataCol="1"/>
  <pivotFields count="35">
    <pivotField showAll="0"/>
    <pivotField dataField="1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ttrition" fld="1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F5B0AB-ECA2-4953-9664-5E4C072032BB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R28:BS31" firstHeaderRow="1" firstDataRow="1" firstDataCol="1"/>
  <pivotFields count="3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A001D5-160C-47F2-9EDA-CF8BB979BB82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BR4:BS21" firstHeaderRow="1" firstDataRow="1" firstDataCol="1"/>
  <pivotFields count="3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</pivotFields>
  <rowFields count="1">
    <field x="3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Attrition" fld="1" subtotal="count" baseField="0" baseItem="0"/>
  </dataFields>
  <chartFormats count="1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42352-55B3-434A-AD76-CC62ABA289C6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Q51:AR89" firstHeaderRow="1" firstDataRow="1" firstDataCol="1"/>
  <pivotFields count="3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/>
    <pivotField showAll="0"/>
    <pivotField showAll="0"/>
  </pivotFields>
  <rowFields count="1">
    <field x="3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Count of Attrition" fld="1" subtotal="count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A36A2-CA95-436B-BF99-3DBAC466B2F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Q24:AR31" firstHeaderRow="1" firstDataRow="1" firstDataCol="1"/>
  <pivotFields count="35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ttrition" fld="1" subtotal="count" baseField="0" baseItem="0"/>
  </dataFields>
  <chartFormats count="7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AE586-2357-406E-A14C-04995BB93F83}" name="PivotTable7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R71:BS76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</pivotFields>
  <rowFields count="1">
    <field x="2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Defect rates" fld="20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51BA4-3F3A-415A-87E7-F37F300CD87B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R50:BS54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5">
        <item x="1"/>
        <item x="2"/>
        <item x="0"/>
        <item x="3"/>
        <item t="default"/>
      </items>
    </pivotField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Defect rates" fld="20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13CAB-29C1-43BC-BF5F-06440E7FEA61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BR30:BS35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dataField="1" showAll="0"/>
  </pivotFields>
  <rowFields count="1">
    <field x="2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osts" fld="23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1CF6A-602C-4C25-82A0-EC6EFF9B31F7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BR4:BS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>
      <items count="101">
        <item x="53"/>
        <item x="34"/>
        <item x="68"/>
        <item x="99"/>
        <item x="12"/>
        <item x="98"/>
        <item x="86"/>
        <item x="73"/>
        <item x="37"/>
        <item x="3"/>
        <item x="56"/>
        <item x="14"/>
        <item x="36"/>
        <item x="66"/>
        <item x="25"/>
        <item x="7"/>
        <item x="15"/>
        <item x="63"/>
        <item x="75"/>
        <item x="49"/>
        <item x="31"/>
        <item x="80"/>
        <item x="23"/>
        <item x="0"/>
        <item x="8"/>
        <item x="17"/>
        <item x="43"/>
        <item x="88"/>
        <item x="6"/>
        <item x="4"/>
        <item x="81"/>
        <item x="46"/>
        <item x="16"/>
        <item x="54"/>
        <item x="18"/>
        <item x="60"/>
        <item x="5"/>
        <item x="92"/>
        <item x="11"/>
        <item x="64"/>
        <item x="82"/>
        <item x="19"/>
        <item x="51"/>
        <item x="33"/>
        <item x="58"/>
        <item x="83"/>
        <item x="55"/>
        <item x="45"/>
        <item x="74"/>
        <item x="35"/>
        <item x="96"/>
        <item x="39"/>
        <item x="41"/>
        <item x="21"/>
        <item x="50"/>
        <item x="70"/>
        <item x="79"/>
        <item x="26"/>
        <item x="87"/>
        <item x="65"/>
        <item x="32"/>
        <item x="72"/>
        <item x="77"/>
        <item x="94"/>
        <item x="93"/>
        <item x="76"/>
        <item x="48"/>
        <item x="9"/>
        <item x="40"/>
        <item x="62"/>
        <item x="59"/>
        <item x="27"/>
        <item x="91"/>
        <item x="42"/>
        <item x="44"/>
        <item x="90"/>
        <item x="97"/>
        <item x="2"/>
        <item x="29"/>
        <item x="85"/>
        <item x="84"/>
        <item x="78"/>
        <item x="95"/>
        <item x="52"/>
        <item x="10"/>
        <item x="20"/>
        <item x="30"/>
        <item x="47"/>
        <item x="61"/>
        <item x="67"/>
        <item x="57"/>
        <item x="71"/>
        <item x="38"/>
        <item x="13"/>
        <item x="22"/>
        <item x="69"/>
        <item x="1"/>
        <item x="24"/>
        <item x="28"/>
        <item x="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hipping costs" fld="12" baseField="0" baseItem="0"/>
  </dataFields>
  <chartFormats count="1"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DD235-D9FC-4CA4-89B4-85C2C3DC9A4F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BA4:BB105" firstHeaderRow="1" firstDataRow="1" firstDataCol="1"/>
  <pivotFields count="24">
    <pivotField showAll="0"/>
    <pivotField axis="axisRow" showAll="0">
      <items count="101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52"/>
        <item x="53"/>
        <item x="54"/>
        <item x="55"/>
        <item x="56"/>
        <item x="57"/>
        <item x="58"/>
        <item x="59"/>
        <item x="6"/>
        <item x="60"/>
        <item x="61"/>
        <item x="62"/>
        <item x="63"/>
        <item x="64"/>
        <item x="65"/>
        <item x="66"/>
        <item x="67"/>
        <item x="68"/>
        <item x="69"/>
        <item x="7"/>
        <item x="70"/>
        <item x="71"/>
        <item x="72"/>
        <item x="73"/>
        <item x="74"/>
        <item x="75"/>
        <item x="76"/>
        <item x="77"/>
        <item x="78"/>
        <item x="79"/>
        <item x="8"/>
        <item x="80"/>
        <item x="81"/>
        <item x="82"/>
        <item x="83"/>
        <item x="84"/>
        <item x="85"/>
        <item x="86"/>
        <item x="87"/>
        <item x="88"/>
        <item x="89"/>
        <item x="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Order quantities" fld="9" baseField="0" baseItem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CF061-0FDE-4869-93EC-D31219E2DDED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D67:AE168" firstHeaderRow="1" firstDataRow="1" firstDataCol="1"/>
  <pivotFields count="24">
    <pivotField showAll="0"/>
    <pivotField axis="axisRow" showAll="0">
      <items count="101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52"/>
        <item x="53"/>
        <item x="54"/>
        <item x="55"/>
        <item x="56"/>
        <item x="57"/>
        <item x="58"/>
        <item x="59"/>
        <item x="6"/>
        <item x="60"/>
        <item x="61"/>
        <item x="62"/>
        <item x="63"/>
        <item x="64"/>
        <item x="65"/>
        <item x="66"/>
        <item x="67"/>
        <item x="68"/>
        <item x="69"/>
        <item x="7"/>
        <item x="70"/>
        <item x="71"/>
        <item x="72"/>
        <item x="73"/>
        <item x="74"/>
        <item x="75"/>
        <item x="76"/>
        <item x="77"/>
        <item x="78"/>
        <item x="79"/>
        <item x="8"/>
        <item x="80"/>
        <item x="81"/>
        <item x="82"/>
        <item x="83"/>
        <item x="84"/>
        <item x="85"/>
        <item x="86"/>
        <item x="87"/>
        <item x="88"/>
        <item x="89"/>
        <item x="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/>
    <pivotField showAll="0"/>
    <pivotField dataField="1" showAll="0">
      <items count="101">
        <item x="59"/>
        <item x="86"/>
        <item x="78"/>
        <item x="57"/>
        <item x="69"/>
        <item x="42"/>
        <item x="75"/>
        <item x="39"/>
        <item x="91"/>
        <item x="58"/>
        <item x="84"/>
        <item x="92"/>
        <item x="25"/>
        <item x="10"/>
        <item x="22"/>
        <item x="83"/>
        <item x="37"/>
        <item x="77"/>
        <item x="19"/>
        <item x="46"/>
        <item x="17"/>
        <item x="72"/>
        <item x="27"/>
        <item x="4"/>
        <item x="30"/>
        <item x="5"/>
        <item x="12"/>
        <item x="55"/>
        <item x="82"/>
        <item x="68"/>
        <item x="26"/>
        <item x="62"/>
        <item x="13"/>
        <item x="63"/>
        <item x="97"/>
        <item x="81"/>
        <item x="93"/>
        <item x="56"/>
        <item x="9"/>
        <item x="87"/>
        <item x="33"/>
        <item x="45"/>
        <item x="76"/>
        <item x="15"/>
        <item x="41"/>
        <item x="74"/>
        <item x="40"/>
        <item x="43"/>
        <item x="50"/>
        <item x="89"/>
        <item x="54"/>
        <item x="11"/>
        <item x="28"/>
        <item x="16"/>
        <item x="35"/>
        <item x="61"/>
        <item x="70"/>
        <item x="21"/>
        <item x="47"/>
        <item x="44"/>
        <item x="95"/>
        <item x="48"/>
        <item x="1"/>
        <item x="8"/>
        <item x="36"/>
        <item x="96"/>
        <item x="3"/>
        <item x="6"/>
        <item x="94"/>
        <item x="79"/>
        <item x="73"/>
        <item x="49"/>
        <item x="20"/>
        <item x="71"/>
        <item x="53"/>
        <item x="29"/>
        <item x="65"/>
        <item x="66"/>
        <item x="64"/>
        <item x="7"/>
        <item x="98"/>
        <item x="80"/>
        <item x="14"/>
        <item x="0"/>
        <item x="85"/>
        <item x="23"/>
        <item x="60"/>
        <item x="24"/>
        <item x="34"/>
        <item x="99"/>
        <item x="18"/>
        <item x="52"/>
        <item x="88"/>
        <item x="67"/>
        <item x="32"/>
        <item x="2"/>
        <item x="90"/>
        <item x="31"/>
        <item x="38"/>
        <item x="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Revenue generated" fld="5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C94C8B-16EC-474E-9B95-90977BD57DF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D48:AE52" firstHeaderRow="1" firstDataRow="1" firstDataCol="1"/>
  <pivotFields count="24"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 generated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21AEC-FBDF-445E-8FF8-5A2961E172E2}" name="PivotTable1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D29:AE33" firstHeaderRow="1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umber of products sold" fld="4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E5E13-0340-48CA-B743-7B9357DF3045}" name="PivotTable1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6">
  <location ref="AD4:AF8" firstHeaderRow="0" firstDataRow="1" firstDataCol="1"/>
  <pivotFields count="24">
    <pivotField axis="axisRow" showAll="0">
      <items count="4">
        <item x="2"/>
        <item x="0"/>
        <item x="1"/>
        <item t="default"/>
      </items>
    </pivotField>
    <pivotField showAll="0">
      <items count="101">
        <item x="0"/>
        <item x="1"/>
        <item x="10"/>
        <item x="11"/>
        <item x="12"/>
        <item x="13"/>
        <item x="14"/>
        <item x="15"/>
        <item x="16"/>
        <item x="17"/>
        <item x="18"/>
        <item x="19"/>
        <item x="2"/>
        <item x="20"/>
        <item x="21"/>
        <item x="22"/>
        <item x="23"/>
        <item x="24"/>
        <item x="25"/>
        <item x="26"/>
        <item x="27"/>
        <item x="28"/>
        <item x="29"/>
        <item x="3"/>
        <item x="30"/>
        <item x="31"/>
        <item x="32"/>
        <item x="33"/>
        <item x="34"/>
        <item x="35"/>
        <item x="36"/>
        <item x="37"/>
        <item x="38"/>
        <item x="39"/>
        <item x="4"/>
        <item x="40"/>
        <item x="41"/>
        <item x="42"/>
        <item x="43"/>
        <item x="44"/>
        <item x="45"/>
        <item x="46"/>
        <item x="47"/>
        <item x="48"/>
        <item x="49"/>
        <item x="5"/>
        <item x="50"/>
        <item x="51"/>
        <item x="52"/>
        <item x="53"/>
        <item x="54"/>
        <item x="55"/>
        <item x="56"/>
        <item x="57"/>
        <item x="58"/>
        <item x="59"/>
        <item x="6"/>
        <item x="60"/>
        <item x="61"/>
        <item x="62"/>
        <item x="63"/>
        <item x="64"/>
        <item x="65"/>
        <item x="66"/>
        <item x="67"/>
        <item x="68"/>
        <item x="69"/>
        <item x="7"/>
        <item x="70"/>
        <item x="71"/>
        <item x="72"/>
        <item x="73"/>
        <item x="74"/>
        <item x="75"/>
        <item x="76"/>
        <item x="77"/>
        <item x="78"/>
        <item x="79"/>
        <item x="8"/>
        <item x="80"/>
        <item x="81"/>
        <item x="82"/>
        <item x="83"/>
        <item x="84"/>
        <item x="85"/>
        <item x="86"/>
        <item x="87"/>
        <item x="88"/>
        <item x="89"/>
        <item x="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>
      <items count="101">
        <item x="5"/>
        <item x="28"/>
        <item x="94"/>
        <item x="74"/>
        <item x="97"/>
        <item x="6"/>
        <item x="24"/>
        <item x="23"/>
        <item x="4"/>
        <item x="78"/>
        <item x="71"/>
        <item x="16"/>
        <item x="30"/>
        <item x="36"/>
        <item x="2"/>
        <item x="43"/>
        <item x="63"/>
        <item x="90"/>
        <item x="50"/>
        <item x="1"/>
        <item x="10"/>
        <item x="13"/>
        <item x="60"/>
        <item x="82"/>
        <item x="39"/>
        <item x="98"/>
        <item x="86"/>
        <item x="56"/>
        <item x="37"/>
        <item x="96"/>
        <item x="66"/>
        <item x="51"/>
        <item x="46"/>
        <item x="22"/>
        <item x="53"/>
        <item x="54"/>
        <item x="65"/>
        <item x="45"/>
        <item x="18"/>
        <item x="15"/>
        <item x="34"/>
        <item x="68"/>
        <item x="25"/>
        <item x="7"/>
        <item x="42"/>
        <item x="92"/>
        <item x="70"/>
        <item x="57"/>
        <item x="31"/>
        <item x="19"/>
        <item x="44"/>
        <item x="61"/>
        <item x="38"/>
        <item x="69"/>
        <item x="79"/>
        <item x="77"/>
        <item x="58"/>
        <item x="3"/>
        <item x="91"/>
        <item x="29"/>
        <item x="59"/>
        <item x="9"/>
        <item x="33"/>
        <item x="99"/>
        <item x="8"/>
        <item x="83"/>
        <item x="76"/>
        <item x="93"/>
        <item x="0"/>
        <item x="12"/>
        <item x="62"/>
        <item x="81"/>
        <item x="88"/>
        <item x="48"/>
        <item x="85"/>
        <item x="95"/>
        <item x="49"/>
        <item x="32"/>
        <item x="55"/>
        <item x="87"/>
        <item x="40"/>
        <item x="17"/>
        <item x="73"/>
        <item x="21"/>
        <item x="35"/>
        <item x="67"/>
        <item x="84"/>
        <item x="64"/>
        <item x="72"/>
        <item x="11"/>
        <item x="80"/>
        <item x="27"/>
        <item x="75"/>
        <item x="47"/>
        <item x="20"/>
        <item x="26"/>
        <item x="89"/>
        <item x="52"/>
        <item x="41"/>
        <item x="14"/>
        <item t="default"/>
      </items>
    </pivotField>
    <pivotField showAll="0"/>
    <pivotField showAll="0"/>
    <pivotField dataField="1" showAll="0">
      <items count="101">
        <item x="59"/>
        <item x="86"/>
        <item x="78"/>
        <item x="57"/>
        <item x="69"/>
        <item x="42"/>
        <item x="75"/>
        <item x="39"/>
        <item x="91"/>
        <item x="58"/>
        <item x="84"/>
        <item x="92"/>
        <item x="25"/>
        <item x="10"/>
        <item x="22"/>
        <item x="83"/>
        <item x="37"/>
        <item x="77"/>
        <item x="19"/>
        <item x="46"/>
        <item x="17"/>
        <item x="72"/>
        <item x="27"/>
        <item x="4"/>
        <item x="30"/>
        <item x="5"/>
        <item x="12"/>
        <item x="55"/>
        <item x="82"/>
        <item x="68"/>
        <item x="26"/>
        <item x="62"/>
        <item x="13"/>
        <item x="63"/>
        <item x="97"/>
        <item x="81"/>
        <item x="93"/>
        <item x="56"/>
        <item x="9"/>
        <item x="87"/>
        <item x="33"/>
        <item x="45"/>
        <item x="76"/>
        <item x="15"/>
        <item x="41"/>
        <item x="74"/>
        <item x="40"/>
        <item x="43"/>
        <item x="50"/>
        <item x="89"/>
        <item x="54"/>
        <item x="11"/>
        <item x="28"/>
        <item x="16"/>
        <item x="35"/>
        <item x="61"/>
        <item x="70"/>
        <item x="21"/>
        <item x="47"/>
        <item x="44"/>
        <item x="95"/>
        <item x="48"/>
        <item x="1"/>
        <item x="8"/>
        <item x="36"/>
        <item x="96"/>
        <item x="3"/>
        <item x="6"/>
        <item x="94"/>
        <item x="79"/>
        <item x="73"/>
        <item x="49"/>
        <item x="20"/>
        <item x="71"/>
        <item x="53"/>
        <item x="29"/>
        <item x="65"/>
        <item x="66"/>
        <item x="64"/>
        <item x="7"/>
        <item x="98"/>
        <item x="80"/>
        <item x="14"/>
        <item x="0"/>
        <item x="85"/>
        <item x="23"/>
        <item x="60"/>
        <item x="24"/>
        <item x="34"/>
        <item x="99"/>
        <item x="18"/>
        <item x="52"/>
        <item x="88"/>
        <item x="67"/>
        <item x="32"/>
        <item x="2"/>
        <item x="90"/>
        <item x="31"/>
        <item x="38"/>
        <item x="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2" baseField="0" baseItem="0"/>
    <dataField name="Sum of Revenue generated" fld="5" baseField="0" baseItem="0"/>
  </dataFields>
  <chartFormats count="2">
    <chartFormat chart="4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1ADB66-6D96-4E2C-81FE-2B546C7B4D92}" autoFormatId="16" applyNumberFormats="0" applyBorderFormats="0" applyFontFormats="0" applyPatternFormats="0" applyAlignmentFormats="0" applyWidthHeightFormats="0">
  <queryTableRefresh nextId="23">
    <queryTableFields count="22">
      <queryTableField id="1" name="name_of_city" tableColumnId="1"/>
      <queryTableField id="2" name="state_code" tableColumnId="2"/>
      <queryTableField id="3" name="state_name" tableColumnId="3"/>
      <queryTableField id="4" name="dist_code" tableColumnId="4"/>
      <queryTableField id="5" name="population_total" tableColumnId="5"/>
      <queryTableField id="6" name="population_male" tableColumnId="6"/>
      <queryTableField id="7" name="population_female" tableColumnId="7"/>
      <queryTableField id="8" name="0-6_population_total" tableColumnId="8"/>
      <queryTableField id="9" name="0-6_population_male" tableColumnId="9"/>
      <queryTableField id="10" name="0-6_population_female" tableColumnId="10"/>
      <queryTableField id="11" name="literates_total" tableColumnId="11"/>
      <queryTableField id="12" name="literates_male" tableColumnId="12"/>
      <queryTableField id="13" name="literates_female" tableColumnId="13"/>
      <queryTableField id="14" name="sex_ratio" tableColumnId="14"/>
      <queryTableField id="15" name="child_sex_ratio" tableColumnId="15"/>
      <queryTableField id="16" name="effective_literacy_rate_total" tableColumnId="16"/>
      <queryTableField id="17" name="effective_literacy_rate_male" tableColumnId="17"/>
      <queryTableField id="18" name="effective_literacy_rate_female" tableColumnId="18"/>
      <queryTableField id="19" name="location" tableColumnId="19"/>
      <queryTableField id="20" name="total_graduates" tableColumnId="20"/>
      <queryTableField id="21" name="male_graduates" tableColumnId="21"/>
      <queryTableField id="22" name="female_graduates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AF3A21-FAC8-4F49-B6A4-8CB64C91DE74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F936D1-F198-4249-A238-F62EB619CC5D}" autoFormatId="16" applyNumberFormats="0" applyBorderFormats="0" applyFontFormats="0" applyPatternFormats="0" applyAlignmentFormats="0" applyWidthHeightFormats="0">
  <queryTableRefresh nextId="25">
    <queryTableFields count="24">
      <queryTableField id="1" name="Product type" tableColumnId="1"/>
      <queryTableField id="2" name="SKU" tableColumnId="2"/>
      <queryTableField id="3" name="Price" tableColumnId="3"/>
      <queryTableField id="4" name="Availability" tableColumnId="4"/>
      <queryTableField id="5" name="Number of products sold" tableColumnId="5"/>
      <queryTableField id="6" name="Revenue generated" tableColumnId="6"/>
      <queryTableField id="7" name="Customer demographics" tableColumnId="7"/>
      <queryTableField id="8" name="Stock levels" tableColumnId="8"/>
      <queryTableField id="9" name="Lead times" tableColumnId="9"/>
      <queryTableField id="10" name="Order quantities" tableColumnId="10"/>
      <queryTableField id="11" name="Shipping times" tableColumnId="11"/>
      <queryTableField id="12" name="Shipping carriers" tableColumnId="12"/>
      <queryTableField id="13" name="Shipping costs" tableColumnId="13"/>
      <queryTableField id="14" name="Supplier name" tableColumnId="14"/>
      <queryTableField id="15" name="Location" tableColumnId="15"/>
      <queryTableField id="16" name="Lead time" tableColumnId="16"/>
      <queryTableField id="17" name="Production volumes" tableColumnId="17"/>
      <queryTableField id="18" name="Manufacturing lead time" tableColumnId="18"/>
      <queryTableField id="19" name="Manufacturing costs" tableColumnId="19"/>
      <queryTableField id="20" name="Inspection results" tableColumnId="20"/>
      <queryTableField id="21" name="Defect rates" tableColumnId="21"/>
      <queryTableField id="22" name="Transportation modes" tableColumnId="22"/>
      <queryTableField id="23" name="Routes" tableColumnId="23"/>
      <queryTableField id="24" name="Costs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6D5974-3BC6-484E-BAB1-224F2AB8A3CE}" name="Table2" displayName="Table2" ref="A1:G16" totalsRowShown="0" headerRowDxfId="33" headerRowBorderDxfId="32" tableBorderDxfId="31" totalsRowBorderDxfId="30">
  <autoFilter ref="A1:G16" xr:uid="{576D5974-3BC6-484E-BAB1-224F2AB8A3CE}"/>
  <tableColumns count="7">
    <tableColumn id="1" xr3:uid="{5102B04A-E4BD-4DE9-922E-91F88A953028}" name="OrderDate" dataDxfId="29"/>
    <tableColumn id="2" xr3:uid="{DE961CF3-BDD7-4460-BBA9-F8E95E69CAD9}" name="Region" dataDxfId="28"/>
    <tableColumn id="3" xr3:uid="{C6644EA8-78F8-4BD9-B94F-943E9DB76AD5}" name="Rep" dataDxfId="27"/>
    <tableColumn id="4" xr3:uid="{700D8384-B0EE-473D-8910-AB3D0E0C7683}" name="Item" dataDxfId="26"/>
    <tableColumn id="5" xr3:uid="{E95E108D-C02F-4AA9-9985-B6B3C365C4C5}" name="Units" dataDxfId="25"/>
    <tableColumn id="6" xr3:uid="{FC239C3A-126D-4E83-A2C4-60C48D2078DB}" name="Unit_Cover" dataDxfId="24"/>
    <tableColumn id="7" xr3:uid="{78DA2028-A8A5-45D9-ADC0-7C56095AE349}" name="Revenue" dataDxfId="23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B75EC6-312A-4CB2-8799-92BD1523050E}" name="Indian_cities" displayName="Indian_cities" ref="A1:V494" tableType="queryTable" totalsRowShown="0">
  <autoFilter ref="A1:V494" xr:uid="{3BB75EC6-312A-4CB2-8799-92BD1523050E}"/>
  <tableColumns count="22">
    <tableColumn id="1" xr3:uid="{A835B7E3-E001-43BF-8525-CA666AF84EC3}" uniqueName="1" name="name_of_city" queryTableFieldId="1" dataDxfId="22"/>
    <tableColumn id="2" xr3:uid="{54AD771E-8062-47CE-B6A1-2A5243BB6E6A}" uniqueName="2" name="state_code" queryTableFieldId="2"/>
    <tableColumn id="3" xr3:uid="{E1EEE3A0-7B41-4947-85A0-6716749D59BA}" uniqueName="3" name="state_name" queryTableFieldId="3" dataDxfId="21"/>
    <tableColumn id="4" xr3:uid="{B6BD8E59-976F-4774-A3BC-ADF44E138AC8}" uniqueName="4" name="dist_code" queryTableFieldId="4"/>
    <tableColumn id="5" xr3:uid="{94E426B6-CA7E-4924-9F69-59B837A6CC83}" uniqueName="5" name="population_total" queryTableFieldId="5"/>
    <tableColumn id="6" xr3:uid="{AC3719DF-9018-4C05-8C0B-57961D7983D9}" uniqueName="6" name="population_male" queryTableFieldId="6"/>
    <tableColumn id="7" xr3:uid="{41A2D182-D853-4E7C-957F-FB86E45BD8C8}" uniqueName="7" name="population_female" queryTableFieldId="7"/>
    <tableColumn id="8" xr3:uid="{E8013A00-D99C-4C8C-8BB9-2F3BCB489000}" uniqueName="8" name="0-6_population_total" queryTableFieldId="8"/>
    <tableColumn id="9" xr3:uid="{04B8A328-EEE7-4437-8349-D050E5F86607}" uniqueName="9" name="0-6_population_male" queryTableFieldId="9"/>
    <tableColumn id="10" xr3:uid="{D9B10B35-961C-4EA7-AB24-B7BB9660D2AE}" uniqueName="10" name="0-6_population_female" queryTableFieldId="10"/>
    <tableColumn id="11" xr3:uid="{C121C1A2-A083-4ABC-9172-486E5FFA5334}" uniqueName="11" name="literates_total" queryTableFieldId="11"/>
    <tableColumn id="12" xr3:uid="{42527BD2-D2B5-43F7-9BD6-4081D13CE778}" uniqueName="12" name="literates_male" queryTableFieldId="12"/>
    <tableColumn id="13" xr3:uid="{4EC4A804-6F24-4360-BF04-9B7A13900E0B}" uniqueName="13" name="literates_female" queryTableFieldId="13"/>
    <tableColumn id="14" xr3:uid="{8EBF5E18-AD89-4460-8395-1DF31B6DB794}" uniqueName="14" name="sex_ratio" queryTableFieldId="14"/>
    <tableColumn id="15" xr3:uid="{A7B2913B-3AA1-487C-ACF0-20231D22FEEF}" uniqueName="15" name="child_sex_ratio" queryTableFieldId="15"/>
    <tableColumn id="16" xr3:uid="{3F96E6D8-6E44-44DB-A3BA-B634BE926DC4}" uniqueName="16" name="effective_literacy_rate_total" queryTableFieldId="16"/>
    <tableColumn id="17" xr3:uid="{247B7D1F-1C85-4957-9E79-8CD61667CA50}" uniqueName="17" name="effective_literacy_rate_male" queryTableFieldId="17"/>
    <tableColumn id="18" xr3:uid="{7F52DD24-DF09-4A7A-ADBE-F52DC0BA49E4}" uniqueName="18" name="effective_literacy_rate_female" queryTableFieldId="18"/>
    <tableColumn id="19" xr3:uid="{BB1FFA87-9BE0-4473-AC54-C731DFF0433E}" uniqueName="19" name="location" queryTableFieldId="19" dataDxfId="20"/>
    <tableColumn id="20" xr3:uid="{5C875B8B-9F18-4269-8904-65DD22D8F2E8}" uniqueName="20" name="total_graduates" queryTableFieldId="20"/>
    <tableColumn id="21" xr3:uid="{2A263456-9EEB-4045-AD16-38A22CB7A243}" uniqueName="21" name="male_graduates" queryTableFieldId="21"/>
    <tableColumn id="22" xr3:uid="{0D15BCA5-3A76-4B4B-AB09-83DA3CD9AA0A}" uniqueName="22" name="female_graduate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FA3D1A-ED40-4EC4-84C7-F8D4E9ED39F3}" name="Attrition" displayName="Attrition" ref="A1:AI1471" tableType="queryTable" totalsRowShown="0">
  <autoFilter ref="A1:AI1471" xr:uid="{4EFA3D1A-ED40-4EC4-84C7-F8D4E9ED39F3}"/>
  <tableColumns count="35">
    <tableColumn id="1" xr3:uid="{BAB1606A-F0B1-4FA4-81D2-457664950074}" uniqueName="1" name="Age" queryTableFieldId="1"/>
    <tableColumn id="2" xr3:uid="{54E3E8BC-EF11-4856-893D-9D1EDAFA71C4}" uniqueName="2" name="Attrition" queryTableFieldId="2" dataDxfId="19"/>
    <tableColumn id="3" xr3:uid="{8EBDA3FF-865B-490A-920E-3D002750A6F7}" uniqueName="3" name="BusinessTravel" queryTableFieldId="3" dataDxfId="18"/>
    <tableColumn id="4" xr3:uid="{8D4E6F2F-5C5D-4A36-8A24-53D2C6AEC4C7}" uniqueName="4" name="DailyRate" queryTableFieldId="4"/>
    <tableColumn id="5" xr3:uid="{F4D7086B-E5C4-486C-B659-99A2D2DF1187}" uniqueName="5" name="Department" queryTableFieldId="5" dataDxfId="17"/>
    <tableColumn id="6" xr3:uid="{1C8D1EC2-803D-4D8C-8458-C35EDD091EA5}" uniqueName="6" name="DistanceFromHome" queryTableFieldId="6"/>
    <tableColumn id="7" xr3:uid="{D6F0CC4B-C76A-436D-98D1-3A1DA77BC667}" uniqueName="7" name="Education" queryTableFieldId="7"/>
    <tableColumn id="8" xr3:uid="{06BDBB08-0F0E-4B9B-9CDB-FAF69CC3679B}" uniqueName="8" name="EducationField" queryTableFieldId="8" dataDxfId="16"/>
    <tableColumn id="9" xr3:uid="{D35387D5-23DE-4FCD-A018-692A493A46FB}" uniqueName="9" name="EmployeeCount" queryTableFieldId="9"/>
    <tableColumn id="10" xr3:uid="{C4B2602B-ADBB-4BA2-8ABC-04111FA428D4}" uniqueName="10" name="EmployeeNumber" queryTableFieldId="10"/>
    <tableColumn id="11" xr3:uid="{109121A8-3F66-4944-B8BC-98C3695030B1}" uniqueName="11" name="EnvironmentSatisfaction" queryTableFieldId="11"/>
    <tableColumn id="12" xr3:uid="{FACD397C-A51C-454A-95D7-AB23E20CEED0}" uniqueName="12" name="Gender" queryTableFieldId="12" dataDxfId="15"/>
    <tableColumn id="13" xr3:uid="{4ABDC0E2-4941-4ABB-80C1-9D9E55C1B55F}" uniqueName="13" name="HourlyRate" queryTableFieldId="13"/>
    <tableColumn id="14" xr3:uid="{76C77F9D-A2BC-4DDC-8DE6-825DF0CE5DA5}" uniqueName="14" name="JobInvolvement" queryTableFieldId="14"/>
    <tableColumn id="15" xr3:uid="{A88744F0-C336-4CB4-AE30-225BCD939EEE}" uniqueName="15" name="JobLevel" queryTableFieldId="15"/>
    <tableColumn id="16" xr3:uid="{DB8C2E72-6F90-4F54-A357-1A4978A242A7}" uniqueName="16" name="JobRole" queryTableFieldId="16" dataDxfId="14"/>
    <tableColumn id="17" xr3:uid="{A0A3B111-33C9-4629-B442-BDA4ECC20C14}" uniqueName="17" name="JobSatisfaction" queryTableFieldId="17"/>
    <tableColumn id="18" xr3:uid="{CF05DD09-CCB5-465B-A2D6-6D20AA082364}" uniqueName="18" name="MaritalStatus" queryTableFieldId="18" dataDxfId="13"/>
    <tableColumn id="19" xr3:uid="{EED00146-B819-4E2F-A5E4-1DB411B4A5D2}" uniqueName="19" name="MonthlyIncome" queryTableFieldId="19"/>
    <tableColumn id="20" xr3:uid="{AF905F4A-9312-49F8-9805-1B2349743268}" uniqueName="20" name="MonthlyRate" queryTableFieldId="20"/>
    <tableColumn id="21" xr3:uid="{AA6E939B-F5A7-44C1-AA3A-1B3DB44E1AB6}" uniqueName="21" name="NumCompaniesWorked" queryTableFieldId="21"/>
    <tableColumn id="22" xr3:uid="{275DCB19-D2FF-488F-998F-762B25466D34}" uniqueName="22" name="Over18" queryTableFieldId="22" dataDxfId="12"/>
    <tableColumn id="23" xr3:uid="{9AD5BCA2-C8DE-4B18-B765-3BEB5259112B}" uniqueName="23" name="OverTime" queryTableFieldId="23" dataDxfId="11"/>
    <tableColumn id="24" xr3:uid="{106FB430-2E37-42AD-A892-01EFE5B56273}" uniqueName="24" name="PercentSalaryHike" queryTableFieldId="24"/>
    <tableColumn id="25" xr3:uid="{475FB227-D051-4B92-AB61-CA2C29798DF8}" uniqueName="25" name="PerformanceRating" queryTableFieldId="25"/>
    <tableColumn id="26" xr3:uid="{0FBE8EE3-D2C2-4F38-A484-FCDC46772684}" uniqueName="26" name="RelationshipSatisfaction" queryTableFieldId="26"/>
    <tableColumn id="27" xr3:uid="{0F261E8F-03AA-46D0-8FF8-66A34D8AD427}" uniqueName="27" name="StandardHours" queryTableFieldId="27"/>
    <tableColumn id="28" xr3:uid="{FC28404F-889A-4434-B76A-A4EB1D1E8FB3}" uniqueName="28" name="StockOptionLevel" queryTableFieldId="28"/>
    <tableColumn id="29" xr3:uid="{A6546886-A7AF-4E46-A7FE-1871CB2793A8}" uniqueName="29" name="TotalWorkingYears" queryTableFieldId="29"/>
    <tableColumn id="30" xr3:uid="{F1261F1B-0292-4D5E-B61E-CEA762FE8387}" uniqueName="30" name="TrainingTimesLastYear" queryTableFieldId="30"/>
    <tableColumn id="31" xr3:uid="{634BC7CA-28CC-4474-8246-021D39CB37C3}" uniqueName="31" name="WorkLifeBalance" queryTableFieldId="31"/>
    <tableColumn id="32" xr3:uid="{8BC533D1-D3A5-4FB6-9FDD-4771BD52763C}" uniqueName="32" name="YearsAtCompany" queryTableFieldId="32"/>
    <tableColumn id="33" xr3:uid="{835CC8BD-CFF4-45A6-8F02-D5FEFA3071F2}" uniqueName="33" name="YearsInCurrentRole" queryTableFieldId="33"/>
    <tableColumn id="34" xr3:uid="{887EED74-C638-4FC4-A77C-2DD1314254DF}" uniqueName="34" name="YearsSinceLastPromotion" queryTableFieldId="34"/>
    <tableColumn id="35" xr3:uid="{E0418A12-813A-4A1A-871F-4EF8B2D04BE9}" uniqueName="35" name="YearsWithCurrManager" queryTableField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DDCDD2-41FD-437D-BC98-C425A4E27EE4}" name="supply_chain" displayName="supply_chain" ref="A1:X101" tableType="queryTable" totalsRowShown="0">
  <autoFilter ref="A1:X101" xr:uid="{4CDDCDD2-41FD-437D-BC98-C425A4E27EE4}"/>
  <tableColumns count="24">
    <tableColumn id="1" xr3:uid="{36FCAC80-C4B4-4F30-8013-FDA75A5B822F}" uniqueName="1" name="Product type" queryTableFieldId="1" dataDxfId="10"/>
    <tableColumn id="2" xr3:uid="{02651943-5BAB-4D28-B8AA-43ADA0C61B0F}" uniqueName="2" name="SKU" queryTableFieldId="2" dataDxfId="9"/>
    <tableColumn id="3" xr3:uid="{DBC09D50-EAA4-4BF4-B248-EC3C842EE4A3}" uniqueName="3" name="Price" queryTableFieldId="3"/>
    <tableColumn id="4" xr3:uid="{2F091BC5-D680-4900-82FF-1BF687A20EFF}" uniqueName="4" name="Availability" queryTableFieldId="4"/>
    <tableColumn id="5" xr3:uid="{33342007-6A46-4EE0-839B-CA745E565136}" uniqueName="5" name="Number of products sold" queryTableFieldId="5"/>
    <tableColumn id="6" xr3:uid="{256188C1-44F1-4C66-A712-80963CA0650E}" uniqueName="6" name="Revenue generated" queryTableFieldId="6"/>
    <tableColumn id="7" xr3:uid="{574A29E6-F07A-406E-8EFF-998FB781DEB6}" uniqueName="7" name="Customer demographics" queryTableFieldId="7" dataDxfId="8"/>
    <tableColumn id="8" xr3:uid="{A5B98F00-E5C1-4C5F-BC6E-C7190D29C793}" uniqueName="8" name="Stock levels" queryTableFieldId="8"/>
    <tableColumn id="9" xr3:uid="{4520BB37-0A9C-47C7-8285-7B2033879025}" uniqueName="9" name="Lead times" queryTableFieldId="9"/>
    <tableColumn id="10" xr3:uid="{DC676438-4370-4BB9-AA4B-2F04B352F483}" uniqueName="10" name="Order quantities" queryTableFieldId="10"/>
    <tableColumn id="11" xr3:uid="{3D726074-6DA9-4583-AD42-8E87E6EF512D}" uniqueName="11" name="Shipping times" queryTableFieldId="11"/>
    <tableColumn id="12" xr3:uid="{B87F627B-465D-4B2F-82F2-B3095778DF07}" uniqueName="12" name="Shipping carriers" queryTableFieldId="12" dataDxfId="7"/>
    <tableColumn id="13" xr3:uid="{1AECEBB0-E9FD-4718-B634-83ABD5B74871}" uniqueName="13" name="Shipping costs" queryTableFieldId="13"/>
    <tableColumn id="14" xr3:uid="{7450145D-6FAD-4FEC-9DC7-725F5987667E}" uniqueName="14" name="Supplier name" queryTableFieldId="14" dataDxfId="6"/>
    <tableColumn id="15" xr3:uid="{F8D8931C-717B-4853-B8F0-F92423AFF9A5}" uniqueName="15" name="Location" queryTableFieldId="15" dataDxfId="5"/>
    <tableColumn id="16" xr3:uid="{DE73CEFE-02F4-4B2A-9115-C60AB0C234C9}" uniqueName="16" name="Lead time" queryTableFieldId="16"/>
    <tableColumn id="17" xr3:uid="{C8882DE7-EFC2-4B00-8A84-682DA1486B7C}" uniqueName="17" name="Production volumes" queryTableFieldId="17"/>
    <tableColumn id="18" xr3:uid="{DD951211-D982-40E3-9D53-EFDFF0CA2257}" uniqueName="18" name="Manufacturing lead time" queryTableFieldId="18"/>
    <tableColumn id="19" xr3:uid="{8EC943CE-6749-4B90-A23F-7B10FEF8CBF7}" uniqueName="19" name="Manufacturing costs" queryTableFieldId="19"/>
    <tableColumn id="20" xr3:uid="{33DC05AE-1249-4765-9139-89A16164D352}" uniqueName="20" name="Inspection results" queryTableFieldId="20" dataDxfId="4"/>
    <tableColumn id="21" xr3:uid="{B10196FF-C0F7-4F1A-991B-0F775454E80E}" uniqueName="21" name="Defect rates" queryTableFieldId="21"/>
    <tableColumn id="22" xr3:uid="{4F86675B-7BC6-44A0-AE30-6A85B977C8D3}" uniqueName="22" name="Transportation modes" queryTableFieldId="22" dataDxfId="3"/>
    <tableColumn id="23" xr3:uid="{2AF94619-E4F9-446D-9971-5A6BE20CE0FB}" uniqueName="23" name="Routes" queryTableFieldId="23" dataDxfId="2"/>
    <tableColumn id="24" xr3:uid="{11CDA23D-70E2-4B09-8BE1-7A1D961E516C}" uniqueName="24" name="Cos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7" Type="http://schemas.openxmlformats.org/officeDocument/2006/relationships/table" Target="../tables/table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11" Type="http://schemas.openxmlformats.org/officeDocument/2006/relationships/table" Target="../tables/table4.xml"/><Relationship Id="rId5" Type="http://schemas.openxmlformats.org/officeDocument/2006/relationships/pivotTable" Target="../pivotTables/pivotTable14.xml"/><Relationship Id="rId10" Type="http://schemas.openxmlformats.org/officeDocument/2006/relationships/drawing" Target="../drawings/drawing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C7BF-F436-4C1B-BFF9-ECCB0C6F419A}">
  <dimension ref="A1:H46"/>
  <sheetViews>
    <sheetView topLeftCell="C1" workbookViewId="0">
      <selection activeCell="H37" sqref="H37"/>
    </sheetView>
  </sheetViews>
  <sheetFormatPr defaultRowHeight="14.4" x14ac:dyDescent="0.3"/>
  <cols>
    <col min="1" max="1" width="9.6640625" customWidth="1"/>
    <col min="3" max="4" width="11.109375" customWidth="1"/>
    <col min="5" max="5" width="10.2187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13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>
        <v>23</v>
      </c>
      <c r="C2" s="1">
        <v>78</v>
      </c>
      <c r="D2" s="1">
        <v>56</v>
      </c>
      <c r="E2" s="1">
        <f>SUM(B2:D2)</f>
        <v>157</v>
      </c>
      <c r="F2" s="1">
        <f>AVERAGE(B2:D2)</f>
        <v>52.333333333333336</v>
      </c>
      <c r="G2" s="1">
        <f>MIN(B2:D2)</f>
        <v>23</v>
      </c>
      <c r="H2" s="1">
        <f>MAX(B2:D2)</f>
        <v>78</v>
      </c>
    </row>
    <row r="3" spans="1:8" x14ac:dyDescent="0.3">
      <c r="A3" s="1" t="s">
        <v>9</v>
      </c>
      <c r="B3" s="1">
        <v>45</v>
      </c>
      <c r="C3" s="1">
        <v>56</v>
      </c>
      <c r="D3" s="1">
        <v>67</v>
      </c>
      <c r="E3" s="1">
        <f t="shared" ref="E3:E7" si="0">SUM(B3:D3)</f>
        <v>168</v>
      </c>
      <c r="F3" s="1">
        <f t="shared" ref="F3:F7" si="1">AVERAGE(B3:D3)</f>
        <v>56</v>
      </c>
      <c r="G3" s="1">
        <f t="shared" ref="G3:G7" si="2">MIN(B3:D3)</f>
        <v>45</v>
      </c>
      <c r="H3" s="1">
        <f t="shared" ref="H3:H7" si="3">MAX(B3:D3)</f>
        <v>67</v>
      </c>
    </row>
    <row r="4" spans="1:8" x14ac:dyDescent="0.3">
      <c r="A4" s="1" t="s">
        <v>10</v>
      </c>
      <c r="B4" s="1">
        <v>34</v>
      </c>
      <c r="C4" s="1">
        <v>56</v>
      </c>
      <c r="D4" s="1">
        <v>78</v>
      </c>
      <c r="E4" s="1">
        <f t="shared" si="0"/>
        <v>168</v>
      </c>
      <c r="F4" s="1">
        <f t="shared" si="1"/>
        <v>56</v>
      </c>
      <c r="G4" s="1">
        <f t="shared" si="2"/>
        <v>34</v>
      </c>
      <c r="H4" s="1">
        <f t="shared" si="3"/>
        <v>78</v>
      </c>
    </row>
    <row r="5" spans="1:8" x14ac:dyDescent="0.3">
      <c r="A5" s="1" t="s">
        <v>11</v>
      </c>
      <c r="B5" s="1">
        <v>65</v>
      </c>
      <c r="C5" s="1">
        <v>76</v>
      </c>
      <c r="D5" s="1">
        <v>45</v>
      </c>
      <c r="E5" s="1">
        <f t="shared" si="0"/>
        <v>186</v>
      </c>
      <c r="F5" s="1">
        <f t="shared" si="1"/>
        <v>62</v>
      </c>
      <c r="G5" s="1">
        <f t="shared" si="2"/>
        <v>45</v>
      </c>
      <c r="H5" s="1">
        <f t="shared" si="3"/>
        <v>76</v>
      </c>
    </row>
    <row r="6" spans="1:8" x14ac:dyDescent="0.3">
      <c r="A6" s="1" t="s">
        <v>0</v>
      </c>
      <c r="B6" s="1">
        <v>90</v>
      </c>
      <c r="C6" s="1">
        <v>99</v>
      </c>
      <c r="D6" s="1">
        <v>98</v>
      </c>
      <c r="E6" s="1">
        <f t="shared" si="0"/>
        <v>287</v>
      </c>
      <c r="F6" s="1">
        <f t="shared" si="1"/>
        <v>95.666666666666671</v>
      </c>
      <c r="G6" s="1">
        <f t="shared" si="2"/>
        <v>90</v>
      </c>
      <c r="H6" s="1">
        <f t="shared" si="3"/>
        <v>99</v>
      </c>
    </row>
    <row r="7" spans="1:8" x14ac:dyDescent="0.3">
      <c r="A7" s="1" t="s">
        <v>12</v>
      </c>
      <c r="B7" s="1">
        <v>89</v>
      </c>
      <c r="C7" s="1">
        <v>78</v>
      </c>
      <c r="D7" s="1">
        <v>78</v>
      </c>
      <c r="E7" s="1">
        <f t="shared" si="0"/>
        <v>245</v>
      </c>
      <c r="F7" s="1">
        <f t="shared" si="1"/>
        <v>81.666666666666671</v>
      </c>
      <c r="G7" s="1">
        <f t="shared" si="2"/>
        <v>78</v>
      </c>
      <c r="H7" s="1">
        <f t="shared" si="3"/>
        <v>89</v>
      </c>
    </row>
    <row r="27" spans="1:7" x14ac:dyDescent="0.3">
      <c r="A27" t="s">
        <v>14</v>
      </c>
    </row>
    <row r="28" spans="1:7" x14ac:dyDescent="0.3">
      <c r="A28" s="3" t="s">
        <v>15</v>
      </c>
      <c r="C28" s="3" t="s">
        <v>18</v>
      </c>
    </row>
    <row r="29" spans="1:7" x14ac:dyDescent="0.3">
      <c r="A29" t="b">
        <f>ISEVEN(23)</f>
        <v>0</v>
      </c>
      <c r="C29">
        <f>ROUND(35.456,2)</f>
        <v>35.46</v>
      </c>
    </row>
    <row r="30" spans="1:7" x14ac:dyDescent="0.3">
      <c r="A30" t="b">
        <f>ISEVEN(22)</f>
        <v>1</v>
      </c>
      <c r="C30">
        <f>ROUND(34.323,1)</f>
        <v>34.299999999999997</v>
      </c>
    </row>
    <row r="32" spans="1:7" x14ac:dyDescent="0.3">
      <c r="A32" s="3" t="s">
        <v>16</v>
      </c>
      <c r="C32" s="3" t="s">
        <v>19</v>
      </c>
      <c r="E32" s="3" t="s">
        <v>20</v>
      </c>
      <c r="G32" t="s">
        <v>29</v>
      </c>
    </row>
    <row r="33" spans="1:8" x14ac:dyDescent="0.3">
      <c r="A33" t="b">
        <f>ISODD(22)</f>
        <v>0</v>
      </c>
      <c r="C33">
        <f>ROUNDUP(34.56,2)</f>
        <v>34.56</v>
      </c>
      <c r="E33">
        <f>FACT(3)</f>
        <v>6</v>
      </c>
      <c r="G33" t="b">
        <f>ISTEXT(23)</f>
        <v>0</v>
      </c>
    </row>
    <row r="34" spans="1:8" x14ac:dyDescent="0.3">
      <c r="A34" t="b">
        <f>ISODD(23)</f>
        <v>1</v>
      </c>
      <c r="E34">
        <f>FACT(4)</f>
        <v>24</v>
      </c>
      <c r="G34" t="b">
        <f>ISTEXT(H34)</f>
        <v>1</v>
      </c>
      <c r="H34" t="s">
        <v>31</v>
      </c>
    </row>
    <row r="36" spans="1:8" x14ac:dyDescent="0.3">
      <c r="A36" s="3" t="s">
        <v>17</v>
      </c>
      <c r="C36" s="3" t="s">
        <v>21</v>
      </c>
      <c r="E36" s="3" t="s">
        <v>22</v>
      </c>
      <c r="G36" t="s">
        <v>30</v>
      </c>
    </row>
    <row r="37" spans="1:8" x14ac:dyDescent="0.3">
      <c r="A37" t="b" cm="1">
        <f t="array" ref="A37">ISNUMBER(a)</f>
        <v>0</v>
      </c>
      <c r="C37">
        <f>ROUNDDOWN(34.56,1)</f>
        <v>34.5</v>
      </c>
      <c r="E37">
        <f ca="1">RANDBETWEEN(10,50)</f>
        <v>30</v>
      </c>
      <c r="G37">
        <f>LEN(H37)</f>
        <v>6</v>
      </c>
      <c r="H37" t="s">
        <v>32</v>
      </c>
    </row>
    <row r="38" spans="1:8" x14ac:dyDescent="0.3">
      <c r="A38" t="b">
        <f>ISNUMBER(2)</f>
        <v>1</v>
      </c>
    </row>
    <row r="40" spans="1:8" x14ac:dyDescent="0.3">
      <c r="A40" s="3" t="s">
        <v>23</v>
      </c>
      <c r="C40" s="3" t="s">
        <v>25</v>
      </c>
      <c r="E40" s="3" t="s">
        <v>26</v>
      </c>
    </row>
    <row r="41" spans="1:8" x14ac:dyDescent="0.3">
      <c r="A41">
        <f>ABS(-34)</f>
        <v>34</v>
      </c>
      <c r="C41">
        <f>MOD(10,2)</f>
        <v>0</v>
      </c>
      <c r="E41">
        <f>SQRT(10)</f>
        <v>3.1622776601683795</v>
      </c>
    </row>
    <row r="42" spans="1:8" x14ac:dyDescent="0.3">
      <c r="A42">
        <f>ABS(23)</f>
        <v>23</v>
      </c>
      <c r="C42">
        <f>MOD(10,3)</f>
        <v>1</v>
      </c>
      <c r="E42">
        <f>SQRT(9)</f>
        <v>3</v>
      </c>
    </row>
    <row r="43" spans="1:8" x14ac:dyDescent="0.3">
      <c r="C43">
        <f>MOD(20,3)</f>
        <v>2</v>
      </c>
      <c r="E43">
        <f>SQRT(36)</f>
        <v>6</v>
      </c>
    </row>
    <row r="44" spans="1:8" x14ac:dyDescent="0.3">
      <c r="A44" s="3" t="s">
        <v>24</v>
      </c>
      <c r="C44" t="s">
        <v>27</v>
      </c>
      <c r="E44" t="s">
        <v>28</v>
      </c>
    </row>
    <row r="45" spans="1:8" x14ac:dyDescent="0.3">
      <c r="A45">
        <f>POWER(2,3)</f>
        <v>8</v>
      </c>
    </row>
    <row r="46" spans="1:8" x14ac:dyDescent="0.3">
      <c r="A46">
        <f>POWER(4,5)</f>
        <v>1024</v>
      </c>
    </row>
  </sheetData>
  <autoFilter ref="A1:H1" xr:uid="{7B0AC7BF-F436-4C1B-BFF9-ECCB0C6F419A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D7E7-FED9-4408-9291-503BBB907FF1}">
  <dimension ref="A1:U43"/>
  <sheetViews>
    <sheetView topLeftCell="E11" workbookViewId="0">
      <selection sqref="A1:G16"/>
    </sheetView>
  </sheetViews>
  <sheetFormatPr defaultRowHeight="14.4" x14ac:dyDescent="0.3"/>
  <cols>
    <col min="1" max="1" width="11.44140625" customWidth="1"/>
    <col min="6" max="6" width="12.109375" customWidth="1"/>
    <col min="7" max="7" width="9.88671875" customWidth="1"/>
    <col min="9" max="9" width="32" customWidth="1"/>
  </cols>
  <sheetData>
    <row r="1" spans="1:17" x14ac:dyDescent="0.3">
      <c r="A1" s="10" t="s">
        <v>33</v>
      </c>
      <c r="B1" s="11" t="s">
        <v>40</v>
      </c>
      <c r="C1" s="11" t="s">
        <v>44</v>
      </c>
      <c r="D1" s="11" t="s">
        <v>53</v>
      </c>
      <c r="E1" s="11" t="s">
        <v>55</v>
      </c>
      <c r="F1" s="11" t="s">
        <v>56</v>
      </c>
      <c r="G1" s="12" t="s">
        <v>57</v>
      </c>
    </row>
    <row r="2" spans="1:17" x14ac:dyDescent="0.3">
      <c r="A2" s="7" t="s">
        <v>34</v>
      </c>
      <c r="B2" s="1" t="s">
        <v>41</v>
      </c>
      <c r="C2" s="1" t="s">
        <v>45</v>
      </c>
      <c r="D2" s="1" t="s">
        <v>52</v>
      </c>
      <c r="E2" s="1">
        <v>95</v>
      </c>
      <c r="F2" s="1">
        <v>1.99</v>
      </c>
      <c r="G2" s="9">
        <v>189.05</v>
      </c>
    </row>
    <row r="3" spans="1:17" x14ac:dyDescent="0.3">
      <c r="A3" s="7" t="s">
        <v>35</v>
      </c>
      <c r="B3" s="1" t="s">
        <v>42</v>
      </c>
      <c r="C3" s="1" t="s">
        <v>45</v>
      </c>
      <c r="D3" s="1" t="s">
        <v>66</v>
      </c>
      <c r="E3" s="1">
        <v>50</v>
      </c>
      <c r="F3" s="1">
        <v>19.989999999999998</v>
      </c>
      <c r="G3" s="9">
        <v>999.5</v>
      </c>
    </row>
    <row r="4" spans="1:17" x14ac:dyDescent="0.3">
      <c r="A4" s="8">
        <v>45203</v>
      </c>
      <c r="B4" s="1" t="s">
        <v>42</v>
      </c>
      <c r="C4" s="1" t="s">
        <v>46</v>
      </c>
      <c r="D4" s="1" t="s">
        <v>52</v>
      </c>
      <c r="E4" s="1">
        <v>36</v>
      </c>
      <c r="F4" s="1">
        <v>4.99</v>
      </c>
      <c r="G4" s="9">
        <v>179.64</v>
      </c>
    </row>
    <row r="5" spans="1:17" x14ac:dyDescent="0.3">
      <c r="A5" s="7" t="s">
        <v>36</v>
      </c>
      <c r="B5" s="1" t="s">
        <v>43</v>
      </c>
      <c r="C5" s="1" t="s">
        <v>47</v>
      </c>
      <c r="D5" s="1" t="s">
        <v>54</v>
      </c>
      <c r="E5" s="1">
        <v>27</v>
      </c>
      <c r="F5" s="1">
        <v>19.989999999999998</v>
      </c>
      <c r="G5" s="9">
        <v>539.73</v>
      </c>
      <c r="I5" s="4" t="s">
        <v>58</v>
      </c>
      <c r="J5" s="29" t="s">
        <v>59</v>
      </c>
      <c r="K5" s="29"/>
      <c r="L5" s="29"/>
      <c r="M5" s="29"/>
      <c r="N5" s="29"/>
      <c r="O5" s="29"/>
      <c r="P5" s="29"/>
      <c r="Q5" s="29"/>
    </row>
    <row r="6" spans="1:17" x14ac:dyDescent="0.3">
      <c r="A6" s="7" t="s">
        <v>37</v>
      </c>
      <c r="B6" s="1" t="s">
        <v>41</v>
      </c>
      <c r="C6" s="1" t="s">
        <v>45</v>
      </c>
      <c r="D6" s="1" t="s">
        <v>52</v>
      </c>
      <c r="E6" s="1">
        <v>56</v>
      </c>
      <c r="F6" s="1">
        <v>2.99</v>
      </c>
      <c r="G6" s="9">
        <v>167.44</v>
      </c>
      <c r="I6" t="s">
        <v>60</v>
      </c>
      <c r="J6">
        <f>SUMIF(B2:B16,"East",E2:E16)</f>
        <v>239</v>
      </c>
    </row>
    <row r="7" spans="1:17" x14ac:dyDescent="0.3">
      <c r="A7" s="7" t="s">
        <v>38</v>
      </c>
      <c r="B7" s="1" t="s">
        <v>42</v>
      </c>
      <c r="C7" s="1" t="s">
        <v>48</v>
      </c>
      <c r="D7" s="1" t="s">
        <v>54</v>
      </c>
      <c r="E7" s="1">
        <v>60</v>
      </c>
      <c r="F7" s="1">
        <v>4.99</v>
      </c>
      <c r="G7" s="9">
        <v>299.39999999999998</v>
      </c>
    </row>
    <row r="8" spans="1:17" x14ac:dyDescent="0.3">
      <c r="A8" s="7" t="s">
        <v>38</v>
      </c>
      <c r="B8" s="1" t="s">
        <v>42</v>
      </c>
      <c r="C8" s="1" t="s">
        <v>8</v>
      </c>
      <c r="D8" s="1" t="s">
        <v>52</v>
      </c>
      <c r="E8" s="1">
        <v>75</v>
      </c>
      <c r="F8" s="1">
        <v>1.99</v>
      </c>
      <c r="G8" s="9">
        <v>149.25</v>
      </c>
      <c r="I8" t="s">
        <v>61</v>
      </c>
      <c r="J8">
        <f>SUMIF(B2:B16,"West",E2:E16)</f>
        <v>234</v>
      </c>
    </row>
    <row r="9" spans="1:17" x14ac:dyDescent="0.3">
      <c r="A9" s="7" t="s">
        <v>39</v>
      </c>
      <c r="B9" s="1" t="s">
        <v>43</v>
      </c>
      <c r="C9" s="1" t="s">
        <v>49</v>
      </c>
      <c r="D9" s="1" t="s">
        <v>54</v>
      </c>
      <c r="E9" s="1">
        <v>90</v>
      </c>
      <c r="F9" s="1">
        <v>4.99</v>
      </c>
      <c r="G9" s="9">
        <v>449.1</v>
      </c>
    </row>
    <row r="10" spans="1:17" x14ac:dyDescent="0.3">
      <c r="A10" s="7" t="s">
        <v>39</v>
      </c>
      <c r="B10" s="1" t="s">
        <v>41</v>
      </c>
      <c r="C10" s="1" t="s">
        <v>50</v>
      </c>
      <c r="D10" s="1" t="s">
        <v>54</v>
      </c>
      <c r="E10" s="1">
        <v>32</v>
      </c>
      <c r="F10" s="1">
        <v>1.99</v>
      </c>
      <c r="G10" s="9">
        <v>63.68</v>
      </c>
      <c r="I10" t="s">
        <v>62</v>
      </c>
      <c r="J10">
        <f>SUMIF(B2:B16,"Central",E2:E16)</f>
        <v>392</v>
      </c>
    </row>
    <row r="11" spans="1:17" x14ac:dyDescent="0.3">
      <c r="A11" s="8">
        <v>45203</v>
      </c>
      <c r="B11" s="1" t="s">
        <v>42</v>
      </c>
      <c r="C11" s="1" t="s">
        <v>46</v>
      </c>
      <c r="D11" s="1" t="s">
        <v>52</v>
      </c>
      <c r="E11" s="1">
        <v>36</v>
      </c>
      <c r="F11" s="1">
        <v>4.99</v>
      </c>
      <c r="G11" s="9">
        <v>179.64</v>
      </c>
    </row>
    <row r="12" spans="1:17" x14ac:dyDescent="0.3">
      <c r="A12" s="7" t="s">
        <v>36</v>
      </c>
      <c r="B12" s="1" t="s">
        <v>43</v>
      </c>
      <c r="C12" s="1" t="s">
        <v>47</v>
      </c>
      <c r="D12" s="1" t="s">
        <v>66</v>
      </c>
      <c r="E12" s="1">
        <v>27</v>
      </c>
      <c r="F12" s="1">
        <v>19.989999999999998</v>
      </c>
      <c r="G12" s="9">
        <v>539.73</v>
      </c>
    </row>
    <row r="13" spans="1:17" x14ac:dyDescent="0.3">
      <c r="A13" s="7" t="s">
        <v>37</v>
      </c>
      <c r="B13" s="1" t="s">
        <v>41</v>
      </c>
      <c r="C13" s="1" t="s">
        <v>51</v>
      </c>
      <c r="D13" s="1" t="s">
        <v>54</v>
      </c>
      <c r="E13" s="1">
        <v>56</v>
      </c>
      <c r="F13" s="1">
        <v>2.99</v>
      </c>
      <c r="G13" s="9">
        <v>167.44</v>
      </c>
      <c r="I13" s="4" t="s">
        <v>63</v>
      </c>
      <c r="J13" s="29" t="s">
        <v>64</v>
      </c>
      <c r="K13" s="29"/>
      <c r="L13" s="29"/>
      <c r="M13" s="29"/>
      <c r="N13" s="29"/>
      <c r="O13" s="29"/>
      <c r="P13" s="29"/>
    </row>
    <row r="14" spans="1:17" x14ac:dyDescent="0.3">
      <c r="A14" s="7" t="s">
        <v>38</v>
      </c>
      <c r="B14" s="1" t="s">
        <v>42</v>
      </c>
      <c r="C14" s="1" t="s">
        <v>45</v>
      </c>
      <c r="D14" s="1" t="s">
        <v>52</v>
      </c>
      <c r="E14" s="1">
        <v>60</v>
      </c>
      <c r="F14" s="1">
        <v>4.99</v>
      </c>
      <c r="G14" s="9">
        <v>299.39999999999998</v>
      </c>
      <c r="I14" t="s">
        <v>65</v>
      </c>
      <c r="J14">
        <f>SUMIF(D2:D16,"Binder",G2:G16)</f>
        <v>1539.23</v>
      </c>
    </row>
    <row r="15" spans="1:17" x14ac:dyDescent="0.3">
      <c r="A15" s="7" t="s">
        <v>38</v>
      </c>
      <c r="B15" s="1" t="s">
        <v>42</v>
      </c>
      <c r="C15" s="1" t="s">
        <v>8</v>
      </c>
      <c r="D15" s="1" t="s">
        <v>54</v>
      </c>
      <c r="E15" s="1">
        <v>75</v>
      </c>
      <c r="F15" s="1">
        <v>1.99</v>
      </c>
      <c r="G15" s="9">
        <v>149.25</v>
      </c>
    </row>
    <row r="16" spans="1:17" x14ac:dyDescent="0.3">
      <c r="A16" s="13" t="s">
        <v>39</v>
      </c>
      <c r="B16" s="14" t="s">
        <v>43</v>
      </c>
      <c r="C16" s="14" t="s">
        <v>49</v>
      </c>
      <c r="D16" s="14" t="s">
        <v>54</v>
      </c>
      <c r="E16" s="14">
        <v>90</v>
      </c>
      <c r="F16" s="14">
        <v>4.99</v>
      </c>
      <c r="G16" s="15">
        <v>449.1</v>
      </c>
      <c r="I16" t="s">
        <v>67</v>
      </c>
      <c r="J16">
        <f>SUMIF(D2:D16,"Pencil",G2:G16)</f>
        <v>1164.42</v>
      </c>
    </row>
    <row r="18" spans="9:19" x14ac:dyDescent="0.3">
      <c r="I18" t="s">
        <v>68</v>
      </c>
      <c r="J18">
        <f>SUMIF(D2:D16,"Pen",G2:G16)</f>
        <v>2117.7000000000003</v>
      </c>
    </row>
    <row r="21" spans="9:19" x14ac:dyDescent="0.3">
      <c r="I21" s="4" t="s">
        <v>69</v>
      </c>
      <c r="J21" s="6" t="s">
        <v>70</v>
      </c>
      <c r="K21" s="6"/>
      <c r="L21" s="6"/>
      <c r="M21" s="6"/>
      <c r="N21" s="6"/>
      <c r="O21" s="6"/>
      <c r="P21" s="6"/>
      <c r="Q21" s="6"/>
    </row>
    <row r="22" spans="9:19" x14ac:dyDescent="0.3">
      <c r="I22" t="s">
        <v>72</v>
      </c>
      <c r="J22">
        <f>SUMIFS(G2:G16,B2:B16,"Central",D2:D16,"Pencil")</f>
        <v>807.93</v>
      </c>
    </row>
    <row r="24" spans="9:19" x14ac:dyDescent="0.3">
      <c r="I24" t="s">
        <v>71</v>
      </c>
      <c r="J24">
        <f>SUMIFS(G2:G16,B2:B16,"Central",D2:D16,"Pen")</f>
        <v>448.65</v>
      </c>
    </row>
    <row r="26" spans="9:19" x14ac:dyDescent="0.3">
      <c r="I26" t="s">
        <v>73</v>
      </c>
      <c r="J26">
        <f>SUMIFS(G2:G16,B2:B16,"Central",D2:D16,"Binder")</f>
        <v>999.5</v>
      </c>
    </row>
    <row r="29" spans="9:19" x14ac:dyDescent="0.3">
      <c r="I29" s="4" t="s">
        <v>74</v>
      </c>
      <c r="J29" s="30" t="s">
        <v>1108</v>
      </c>
      <c r="K29" s="30"/>
      <c r="L29" s="30"/>
      <c r="M29" s="30"/>
      <c r="N29" s="30"/>
      <c r="O29" s="30"/>
      <c r="P29" s="30"/>
      <c r="Q29" s="30"/>
      <c r="R29" s="30"/>
      <c r="S29" s="30"/>
    </row>
    <row r="30" spans="9:19" x14ac:dyDescent="0.3">
      <c r="I30" t="s">
        <v>1109</v>
      </c>
      <c r="J30">
        <f>SUMIFS(E2:E16,C2:C16,"Sohan",F2:F16,"&gt;4")</f>
        <v>110</v>
      </c>
    </row>
    <row r="32" spans="9:19" x14ac:dyDescent="0.3">
      <c r="I32" t="s">
        <v>1110</v>
      </c>
      <c r="J32">
        <f>SUMIFS(E2:E16,C2:C16,"Kreeti",F2:F16,"&gt;1")</f>
        <v>32</v>
      </c>
    </row>
    <row r="35" spans="9:21" x14ac:dyDescent="0.3">
      <c r="I35" s="4" t="s">
        <v>1111</v>
      </c>
      <c r="J35" s="30" t="s">
        <v>1112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9:21" x14ac:dyDescent="0.3">
      <c r="I36" t="s">
        <v>1113</v>
      </c>
      <c r="J36">
        <f>SUMIFS(E2:E16,C2:C16,"Sohan",D2:D16,"&lt;&gt;Pencil")</f>
        <v>50</v>
      </c>
    </row>
    <row r="38" spans="9:21" x14ac:dyDescent="0.3">
      <c r="I38" t="s">
        <v>1114</v>
      </c>
      <c r="J38">
        <f>SUMIFS(E2:E16,C2:C16,"Sohan",D2:D16,"&lt;&gt;Pen")</f>
        <v>261</v>
      </c>
    </row>
    <row r="40" spans="9:21" x14ac:dyDescent="0.3">
      <c r="I40" t="s">
        <v>1115</v>
      </c>
      <c r="J40">
        <f>SUMIFS(E2:E16,C2:C16,"Sohan",D2:D16,"&lt;&gt;Binder")</f>
        <v>211</v>
      </c>
    </row>
    <row r="43" spans="9:21" x14ac:dyDescent="0.3">
      <c r="I43" s="4" t="s">
        <v>1116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</sheetData>
  <mergeCells count="5">
    <mergeCell ref="J5:Q5"/>
    <mergeCell ref="J13:P13"/>
    <mergeCell ref="J29:S29"/>
    <mergeCell ref="J35:T35"/>
    <mergeCell ref="J43:U43"/>
  </mergeCells>
  <conditionalFormatting sqref="F2:F16">
    <cfRule type="cellIs" dxfId="1" priority="1" operator="lessThan">
      <formula>5</formula>
    </cfRule>
    <cfRule type="cellIs" dxfId="0" priority="2" operator="greaterThan">
      <formula>5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8725-1D90-4A14-A43F-9F92007AA732}">
  <dimension ref="A1:BD563"/>
  <sheetViews>
    <sheetView topLeftCell="AL25" zoomScale="74" workbookViewId="0">
      <selection activeCell="AS37" sqref="AS37:AY37"/>
    </sheetView>
  </sheetViews>
  <sheetFormatPr defaultRowHeight="14.4" x14ac:dyDescent="0.3"/>
  <cols>
    <col min="1" max="1" width="25.109375" bestFit="1" customWidth="1"/>
    <col min="2" max="2" width="12.44140625" bestFit="1" customWidth="1"/>
    <col min="3" max="3" width="27.5546875" bestFit="1" customWidth="1"/>
    <col min="4" max="4" width="11.33203125" bestFit="1" customWidth="1"/>
    <col min="5" max="5" width="17.44140625" bestFit="1" customWidth="1"/>
    <col min="6" max="6" width="17.6640625" bestFit="1" customWidth="1"/>
    <col min="7" max="7" width="19.44140625" bestFit="1" customWidth="1"/>
    <col min="8" max="8" width="21.21875" bestFit="1" customWidth="1"/>
    <col min="9" max="9" width="21.44140625" bestFit="1" customWidth="1"/>
    <col min="10" max="10" width="23.109375" bestFit="1" customWidth="1"/>
    <col min="11" max="11" width="14.77734375" bestFit="1" customWidth="1"/>
    <col min="12" max="12" width="15" bestFit="1" customWidth="1"/>
    <col min="13" max="13" width="16.77734375" bestFit="1" customWidth="1"/>
    <col min="14" max="14" width="10.77734375" bestFit="1" customWidth="1"/>
    <col min="15" max="15" width="15.88671875" bestFit="1" customWidth="1"/>
    <col min="16" max="16" width="27.21875" bestFit="1" customWidth="1"/>
    <col min="17" max="17" width="27.44140625" bestFit="1" customWidth="1"/>
    <col min="18" max="18" width="29.21875" bestFit="1" customWidth="1"/>
    <col min="19" max="19" width="20.77734375" bestFit="1" customWidth="1"/>
    <col min="20" max="20" width="16.5546875" bestFit="1" customWidth="1"/>
    <col min="21" max="21" width="16.77734375" bestFit="1" customWidth="1"/>
    <col min="22" max="22" width="18.44140625" bestFit="1" customWidth="1"/>
    <col min="26" max="26" width="44.44140625" customWidth="1"/>
    <col min="27" max="27" width="31" bestFit="1" customWidth="1"/>
    <col min="28" max="28" width="20.33203125" bestFit="1" customWidth="1"/>
    <col min="35" max="35" width="27.5546875" bestFit="1" customWidth="1"/>
    <col min="36" max="36" width="21.88671875" bestFit="1" customWidth="1"/>
    <col min="45" max="45" width="29.109375" bestFit="1" customWidth="1"/>
    <col min="46" max="46" width="19.33203125" bestFit="1" customWidth="1"/>
    <col min="47" max="47" width="21.33203125" bestFit="1" customWidth="1"/>
  </cols>
  <sheetData>
    <row r="1" spans="1:56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 spans="1:56" x14ac:dyDescent="0.3">
      <c r="A2" t="s">
        <v>97</v>
      </c>
      <c r="B2">
        <v>3</v>
      </c>
      <c r="C2" t="s">
        <v>98</v>
      </c>
      <c r="D2">
        <v>9</v>
      </c>
      <c r="E2">
        <v>145238</v>
      </c>
      <c r="F2">
        <v>76840</v>
      </c>
      <c r="G2">
        <v>68398</v>
      </c>
      <c r="H2">
        <v>15870</v>
      </c>
      <c r="I2">
        <v>8587</v>
      </c>
      <c r="J2">
        <v>7283</v>
      </c>
      <c r="K2">
        <v>103319</v>
      </c>
      <c r="L2">
        <v>58347</v>
      </c>
      <c r="M2">
        <v>44972</v>
      </c>
      <c r="N2">
        <v>890</v>
      </c>
      <c r="O2">
        <v>848</v>
      </c>
      <c r="P2">
        <v>79.86</v>
      </c>
      <c r="Q2">
        <v>85.49</v>
      </c>
      <c r="R2">
        <v>73.59</v>
      </c>
      <c r="S2" t="s">
        <v>99</v>
      </c>
      <c r="T2">
        <v>16287</v>
      </c>
      <c r="U2">
        <v>8612</v>
      </c>
      <c r="V2">
        <v>7675</v>
      </c>
      <c r="Z2" s="4" t="s">
        <v>58</v>
      </c>
      <c r="AA2" s="29" t="s">
        <v>1117</v>
      </c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R2" s="4" t="s">
        <v>69</v>
      </c>
      <c r="AS2" s="29" t="s">
        <v>1123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</row>
    <row r="3" spans="1:56" x14ac:dyDescent="0.3">
      <c r="A3" t="s">
        <v>100</v>
      </c>
      <c r="B3">
        <v>27</v>
      </c>
      <c r="C3" t="s">
        <v>101</v>
      </c>
      <c r="D3">
        <v>7</v>
      </c>
      <c r="E3">
        <v>112293</v>
      </c>
      <c r="F3">
        <v>58256</v>
      </c>
      <c r="G3">
        <v>54037</v>
      </c>
      <c r="H3">
        <v>11810</v>
      </c>
      <c r="I3">
        <v>6186</v>
      </c>
      <c r="J3">
        <v>5624</v>
      </c>
      <c r="K3">
        <v>92433</v>
      </c>
      <c r="L3">
        <v>49347</v>
      </c>
      <c r="M3">
        <v>43086</v>
      </c>
      <c r="N3">
        <v>928</v>
      </c>
      <c r="O3">
        <v>909</v>
      </c>
      <c r="P3">
        <v>91.99</v>
      </c>
      <c r="Q3">
        <v>94.77</v>
      </c>
      <c r="R3">
        <v>89</v>
      </c>
      <c r="S3" t="s">
        <v>102</v>
      </c>
      <c r="T3">
        <v>8863</v>
      </c>
      <c r="U3">
        <v>5269</v>
      </c>
      <c r="V3">
        <v>3594</v>
      </c>
    </row>
    <row r="4" spans="1:56" x14ac:dyDescent="0.3">
      <c r="A4" t="s">
        <v>103</v>
      </c>
      <c r="B4">
        <v>28</v>
      </c>
      <c r="C4" t="s">
        <v>104</v>
      </c>
      <c r="D4">
        <v>1</v>
      </c>
      <c r="E4">
        <v>117388</v>
      </c>
      <c r="F4">
        <v>59232</v>
      </c>
      <c r="G4">
        <v>58156</v>
      </c>
      <c r="H4">
        <v>13103</v>
      </c>
      <c r="I4">
        <v>6731</v>
      </c>
      <c r="J4">
        <v>6372</v>
      </c>
      <c r="K4">
        <v>83955</v>
      </c>
      <c r="L4">
        <v>46295</v>
      </c>
      <c r="M4">
        <v>37660</v>
      </c>
      <c r="N4">
        <v>982</v>
      </c>
      <c r="O4">
        <v>947</v>
      </c>
      <c r="P4">
        <v>80.510000000000005</v>
      </c>
      <c r="Q4">
        <v>88.18</v>
      </c>
      <c r="R4">
        <v>72.73</v>
      </c>
      <c r="S4" t="s">
        <v>105</v>
      </c>
      <c r="T4">
        <v>10565</v>
      </c>
      <c r="U4">
        <v>6797</v>
      </c>
      <c r="V4">
        <v>3768</v>
      </c>
      <c r="AA4" s="16"/>
      <c r="AB4" s="17"/>
      <c r="AC4" s="18"/>
      <c r="AS4" s="25" t="s">
        <v>1119</v>
      </c>
      <c r="AT4" t="s">
        <v>1124</v>
      </c>
      <c r="AU4" t="s">
        <v>1125</v>
      </c>
    </row>
    <row r="5" spans="1:56" x14ac:dyDescent="0.3">
      <c r="A5" t="s">
        <v>106</v>
      </c>
      <c r="B5">
        <v>20</v>
      </c>
      <c r="C5" t="s">
        <v>107</v>
      </c>
      <c r="D5">
        <v>24</v>
      </c>
      <c r="E5">
        <v>173988</v>
      </c>
      <c r="F5">
        <v>91495</v>
      </c>
      <c r="G5">
        <v>82493</v>
      </c>
      <c r="H5">
        <v>23042</v>
      </c>
      <c r="I5">
        <v>12063</v>
      </c>
      <c r="J5">
        <v>10979</v>
      </c>
      <c r="K5">
        <v>125985</v>
      </c>
      <c r="L5">
        <v>71470</v>
      </c>
      <c r="M5">
        <v>54515</v>
      </c>
      <c r="N5">
        <v>902</v>
      </c>
      <c r="O5">
        <v>910</v>
      </c>
      <c r="P5">
        <v>83.46</v>
      </c>
      <c r="Q5">
        <v>89.98</v>
      </c>
      <c r="R5">
        <v>76.23</v>
      </c>
      <c r="S5" t="s">
        <v>108</v>
      </c>
      <c r="T5">
        <v>19225</v>
      </c>
      <c r="U5">
        <v>12189</v>
      </c>
      <c r="V5">
        <v>7036</v>
      </c>
      <c r="AA5" s="19"/>
      <c r="AB5" s="20"/>
      <c r="AC5" s="21"/>
      <c r="AI5" s="25" t="s">
        <v>1119</v>
      </c>
      <c r="AJ5" t="s">
        <v>1118</v>
      </c>
      <c r="AS5" s="26" t="s">
        <v>136</v>
      </c>
      <c r="AT5">
        <v>1066.7142857142858</v>
      </c>
      <c r="AU5">
        <v>6699</v>
      </c>
    </row>
    <row r="6" spans="1:56" x14ac:dyDescent="0.3">
      <c r="A6" t="s">
        <v>109</v>
      </c>
      <c r="B6">
        <v>28</v>
      </c>
      <c r="C6" t="s">
        <v>104</v>
      </c>
      <c r="D6">
        <v>21</v>
      </c>
      <c r="E6">
        <v>166537</v>
      </c>
      <c r="F6">
        <v>82743</v>
      </c>
      <c r="G6">
        <v>83794</v>
      </c>
      <c r="H6">
        <v>18406</v>
      </c>
      <c r="I6">
        <v>9355</v>
      </c>
      <c r="J6">
        <v>9051</v>
      </c>
      <c r="K6">
        <v>101292</v>
      </c>
      <c r="L6">
        <v>56203</v>
      </c>
      <c r="M6">
        <v>45089</v>
      </c>
      <c r="N6">
        <v>1013</v>
      </c>
      <c r="O6">
        <v>968</v>
      </c>
      <c r="P6">
        <v>68.38</v>
      </c>
      <c r="Q6">
        <v>76.58</v>
      </c>
      <c r="R6">
        <v>60.33</v>
      </c>
      <c r="S6" t="s">
        <v>110</v>
      </c>
      <c r="T6">
        <v>11902</v>
      </c>
      <c r="U6">
        <v>7871</v>
      </c>
      <c r="V6">
        <v>4031</v>
      </c>
      <c r="AA6" s="19"/>
      <c r="AB6" s="20"/>
      <c r="AC6" s="21"/>
      <c r="AI6" s="26" t="s">
        <v>101</v>
      </c>
      <c r="AJ6">
        <v>37722136</v>
      </c>
      <c r="AS6" s="26" t="s">
        <v>560</v>
      </c>
      <c r="AT6">
        <v>1055</v>
      </c>
      <c r="AU6">
        <v>939</v>
      </c>
    </row>
    <row r="7" spans="1:56" x14ac:dyDescent="0.3">
      <c r="A7" t="s">
        <v>111</v>
      </c>
      <c r="B7">
        <v>16</v>
      </c>
      <c r="C7" t="s">
        <v>112</v>
      </c>
      <c r="D7">
        <v>1</v>
      </c>
      <c r="E7">
        <v>399688</v>
      </c>
      <c r="F7">
        <v>199616</v>
      </c>
      <c r="G7">
        <v>200072</v>
      </c>
      <c r="H7">
        <v>33635</v>
      </c>
      <c r="I7">
        <v>17341</v>
      </c>
      <c r="J7">
        <v>16294</v>
      </c>
      <c r="K7">
        <v>343633</v>
      </c>
      <c r="L7">
        <v>174524</v>
      </c>
      <c r="M7">
        <v>169109</v>
      </c>
      <c r="N7">
        <v>1002</v>
      </c>
      <c r="O7">
        <v>940</v>
      </c>
      <c r="P7">
        <v>93.88</v>
      </c>
      <c r="Q7">
        <v>95.75</v>
      </c>
      <c r="R7">
        <v>92.02</v>
      </c>
      <c r="S7" t="s">
        <v>113</v>
      </c>
      <c r="T7">
        <v>52711</v>
      </c>
      <c r="U7">
        <v>30215</v>
      </c>
      <c r="V7">
        <v>22496</v>
      </c>
      <c r="AA7" s="19"/>
      <c r="AB7" s="20"/>
      <c r="AC7" s="21"/>
      <c r="AI7" s="26" t="s">
        <v>115</v>
      </c>
      <c r="AJ7">
        <v>25302925</v>
      </c>
      <c r="AS7" s="26" t="s">
        <v>981</v>
      </c>
      <c r="AT7">
        <v>1042</v>
      </c>
      <c r="AU7">
        <v>937</v>
      </c>
    </row>
    <row r="8" spans="1:56" x14ac:dyDescent="0.3">
      <c r="A8" t="s">
        <v>114</v>
      </c>
      <c r="B8">
        <v>9</v>
      </c>
      <c r="C8" t="s">
        <v>115</v>
      </c>
      <c r="D8">
        <v>15</v>
      </c>
      <c r="E8">
        <v>1574542</v>
      </c>
      <c r="F8">
        <v>849771</v>
      </c>
      <c r="G8">
        <v>724771</v>
      </c>
      <c r="H8">
        <v>186516</v>
      </c>
      <c r="I8">
        <v>105279</v>
      </c>
      <c r="J8">
        <v>81237</v>
      </c>
      <c r="K8">
        <v>880530</v>
      </c>
      <c r="L8">
        <v>503805</v>
      </c>
      <c r="M8">
        <v>376725</v>
      </c>
      <c r="N8">
        <v>853</v>
      </c>
      <c r="O8">
        <v>772</v>
      </c>
      <c r="P8">
        <v>63.44</v>
      </c>
      <c r="Q8">
        <v>67.67</v>
      </c>
      <c r="R8">
        <v>58.54</v>
      </c>
      <c r="S8" t="s">
        <v>116</v>
      </c>
      <c r="T8">
        <v>185813</v>
      </c>
      <c r="U8">
        <v>106082</v>
      </c>
      <c r="V8">
        <v>79731</v>
      </c>
      <c r="AA8" s="19"/>
      <c r="AB8" s="20"/>
      <c r="AC8" s="21"/>
      <c r="AI8" s="26" t="s">
        <v>104</v>
      </c>
      <c r="AJ8">
        <v>18171615</v>
      </c>
      <c r="AS8" s="26" t="s">
        <v>834</v>
      </c>
      <c r="AT8">
        <v>1035</v>
      </c>
      <c r="AU8">
        <v>1952</v>
      </c>
    </row>
    <row r="9" spans="1:56" x14ac:dyDescent="0.3">
      <c r="A9" t="s">
        <v>117</v>
      </c>
      <c r="B9">
        <v>24</v>
      </c>
      <c r="C9" t="s">
        <v>118</v>
      </c>
      <c r="D9">
        <v>7</v>
      </c>
      <c r="E9">
        <v>5570585</v>
      </c>
      <c r="F9">
        <v>2935869</v>
      </c>
      <c r="G9">
        <v>2634716</v>
      </c>
      <c r="H9">
        <v>589076</v>
      </c>
      <c r="I9">
        <v>317917</v>
      </c>
      <c r="J9">
        <v>271159</v>
      </c>
      <c r="K9">
        <v>4464303</v>
      </c>
      <c r="L9">
        <v>2459823</v>
      </c>
      <c r="M9">
        <v>2004480</v>
      </c>
      <c r="N9">
        <v>897</v>
      </c>
      <c r="O9">
        <v>853</v>
      </c>
      <c r="P9">
        <v>89.62</v>
      </c>
      <c r="Q9">
        <v>93.96</v>
      </c>
      <c r="R9">
        <v>84.81</v>
      </c>
      <c r="S9" t="s">
        <v>119</v>
      </c>
      <c r="T9">
        <v>769858</v>
      </c>
      <c r="U9">
        <v>435267</v>
      </c>
      <c r="V9">
        <v>334591</v>
      </c>
      <c r="AA9" s="19"/>
      <c r="AB9" s="20"/>
      <c r="AC9" s="21"/>
      <c r="AI9" s="26" t="s">
        <v>177</v>
      </c>
      <c r="AJ9">
        <v>18063509</v>
      </c>
      <c r="AS9" s="26" t="s">
        <v>123</v>
      </c>
      <c r="AT9">
        <v>1029</v>
      </c>
      <c r="AU9">
        <v>989</v>
      </c>
    </row>
    <row r="10" spans="1:56" x14ac:dyDescent="0.3">
      <c r="A10" t="s">
        <v>120</v>
      </c>
      <c r="B10">
        <v>27</v>
      </c>
      <c r="C10" t="s">
        <v>101</v>
      </c>
      <c r="D10">
        <v>26</v>
      </c>
      <c r="E10">
        <v>350905</v>
      </c>
      <c r="F10">
        <v>179755</v>
      </c>
      <c r="G10">
        <v>171150</v>
      </c>
      <c r="H10">
        <v>36712</v>
      </c>
      <c r="I10">
        <v>19748</v>
      </c>
      <c r="J10">
        <v>16964</v>
      </c>
      <c r="K10">
        <v>287468</v>
      </c>
      <c r="L10">
        <v>152819</v>
      </c>
      <c r="M10">
        <v>134649</v>
      </c>
      <c r="N10">
        <v>952</v>
      </c>
      <c r="O10">
        <v>859</v>
      </c>
      <c r="P10">
        <v>91.49</v>
      </c>
      <c r="Q10">
        <v>95.51</v>
      </c>
      <c r="R10">
        <v>87.33</v>
      </c>
      <c r="S10" t="s">
        <v>121</v>
      </c>
      <c r="T10">
        <v>51661</v>
      </c>
      <c r="U10">
        <v>29832</v>
      </c>
      <c r="V10">
        <v>21829</v>
      </c>
      <c r="AA10" s="19"/>
      <c r="AB10" s="20"/>
      <c r="AC10" s="21"/>
      <c r="AI10" s="26" t="s">
        <v>118</v>
      </c>
      <c r="AJ10">
        <v>17835049</v>
      </c>
      <c r="AS10" s="26" t="s">
        <v>112</v>
      </c>
      <c r="AT10">
        <v>1002</v>
      </c>
      <c r="AU10">
        <v>940</v>
      </c>
    </row>
    <row r="11" spans="1:56" x14ac:dyDescent="0.3">
      <c r="A11" t="s">
        <v>122</v>
      </c>
      <c r="B11">
        <v>15</v>
      </c>
      <c r="C11" t="s">
        <v>123</v>
      </c>
      <c r="D11">
        <v>3</v>
      </c>
      <c r="E11">
        <v>291822</v>
      </c>
      <c r="F11">
        <v>143803</v>
      </c>
      <c r="G11">
        <v>148019</v>
      </c>
      <c r="H11">
        <v>35147</v>
      </c>
      <c r="I11">
        <v>17667</v>
      </c>
      <c r="J11">
        <v>17480</v>
      </c>
      <c r="K11">
        <v>253588</v>
      </c>
      <c r="L11">
        <v>125256</v>
      </c>
      <c r="M11">
        <v>128332</v>
      </c>
      <c r="N11">
        <v>1029</v>
      </c>
      <c r="O11">
        <v>989</v>
      </c>
      <c r="P11">
        <v>98.8</v>
      </c>
      <c r="Q11">
        <v>99.3</v>
      </c>
      <c r="R11">
        <v>98.31</v>
      </c>
      <c r="S11" t="s">
        <v>124</v>
      </c>
      <c r="T11">
        <v>26832</v>
      </c>
      <c r="U11">
        <v>14900</v>
      </c>
      <c r="V11">
        <v>11932</v>
      </c>
      <c r="AA11" s="19"/>
      <c r="AB11" s="20"/>
      <c r="AC11" s="21"/>
      <c r="AI11" s="26" t="s">
        <v>193</v>
      </c>
      <c r="AJ11">
        <v>15799896</v>
      </c>
      <c r="AS11" s="26" t="s">
        <v>133</v>
      </c>
      <c r="AT11">
        <v>1001.03125</v>
      </c>
      <c r="AU11">
        <v>30822</v>
      </c>
    </row>
    <row r="12" spans="1:56" x14ac:dyDescent="0.3">
      <c r="A12" t="s">
        <v>125</v>
      </c>
      <c r="B12">
        <v>8</v>
      </c>
      <c r="C12" t="s">
        <v>126</v>
      </c>
      <c r="D12">
        <v>21</v>
      </c>
      <c r="E12">
        <v>542580</v>
      </c>
      <c r="F12">
        <v>278786</v>
      </c>
      <c r="G12">
        <v>263794</v>
      </c>
      <c r="H12">
        <v>59437</v>
      </c>
      <c r="I12">
        <v>31547</v>
      </c>
      <c r="J12">
        <v>27890</v>
      </c>
      <c r="K12">
        <v>422913</v>
      </c>
      <c r="L12">
        <v>230586</v>
      </c>
      <c r="M12">
        <v>192327</v>
      </c>
      <c r="N12">
        <v>946</v>
      </c>
      <c r="O12">
        <v>884</v>
      </c>
      <c r="P12">
        <v>87.53</v>
      </c>
      <c r="Q12">
        <v>93.26</v>
      </c>
      <c r="R12">
        <v>81.53</v>
      </c>
      <c r="S12" t="s">
        <v>127</v>
      </c>
      <c r="T12">
        <v>77989</v>
      </c>
      <c r="U12">
        <v>42454</v>
      </c>
      <c r="V12">
        <v>35535</v>
      </c>
      <c r="AA12" s="19"/>
      <c r="AB12" s="20"/>
      <c r="AC12" s="21"/>
      <c r="AI12" s="26" t="s">
        <v>133</v>
      </c>
      <c r="AJ12">
        <v>13879395</v>
      </c>
      <c r="AS12" s="26" t="s">
        <v>104</v>
      </c>
      <c r="AT12">
        <v>999.40476190476193</v>
      </c>
      <c r="AU12">
        <v>39630</v>
      </c>
    </row>
    <row r="13" spans="1:56" x14ac:dyDescent="0.3">
      <c r="A13" t="s">
        <v>128</v>
      </c>
      <c r="B13">
        <v>9</v>
      </c>
      <c r="C13" t="s">
        <v>115</v>
      </c>
      <c r="D13">
        <v>47</v>
      </c>
      <c r="E13">
        <v>111594</v>
      </c>
      <c r="F13">
        <v>57560</v>
      </c>
      <c r="G13">
        <v>54034</v>
      </c>
      <c r="H13">
        <v>14037</v>
      </c>
      <c r="I13">
        <v>7247</v>
      </c>
      <c r="J13">
        <v>6790</v>
      </c>
      <c r="K13">
        <v>75062</v>
      </c>
      <c r="L13">
        <v>42208</v>
      </c>
      <c r="M13">
        <v>32854</v>
      </c>
      <c r="N13">
        <v>939</v>
      </c>
      <c r="O13">
        <v>937</v>
      </c>
      <c r="P13">
        <v>76.94</v>
      </c>
      <c r="Q13">
        <v>83.89</v>
      </c>
      <c r="R13">
        <v>69.540000000000006</v>
      </c>
      <c r="S13" t="s">
        <v>129</v>
      </c>
      <c r="T13">
        <v>9745</v>
      </c>
      <c r="U13">
        <v>5811</v>
      </c>
      <c r="V13">
        <v>3934</v>
      </c>
      <c r="AA13" s="19"/>
      <c r="AB13" s="20"/>
      <c r="AC13" s="21"/>
      <c r="AI13" s="26" t="s">
        <v>273</v>
      </c>
      <c r="AJ13">
        <v>13481997</v>
      </c>
      <c r="AS13" s="26" t="s">
        <v>193</v>
      </c>
      <c r="AT13">
        <v>987.11538461538464</v>
      </c>
      <c r="AU13">
        <v>24581</v>
      </c>
    </row>
    <row r="14" spans="1:56" x14ac:dyDescent="0.3">
      <c r="A14" t="s">
        <v>130</v>
      </c>
      <c r="B14">
        <v>27</v>
      </c>
      <c r="C14" t="s">
        <v>101</v>
      </c>
      <c r="D14">
        <v>5</v>
      </c>
      <c r="E14">
        <v>427146</v>
      </c>
      <c r="F14">
        <v>218184</v>
      </c>
      <c r="G14">
        <v>208962</v>
      </c>
      <c r="H14">
        <v>46500</v>
      </c>
      <c r="I14">
        <v>24488</v>
      </c>
      <c r="J14">
        <v>22012</v>
      </c>
      <c r="K14">
        <v>347687</v>
      </c>
      <c r="L14">
        <v>183594</v>
      </c>
      <c r="M14">
        <v>164093</v>
      </c>
      <c r="N14">
        <v>958</v>
      </c>
      <c r="O14">
        <v>899</v>
      </c>
      <c r="P14">
        <v>91.34</v>
      </c>
      <c r="Q14">
        <v>94.78</v>
      </c>
      <c r="R14">
        <v>87.77</v>
      </c>
      <c r="S14" t="s">
        <v>131</v>
      </c>
      <c r="T14">
        <v>49715</v>
      </c>
      <c r="U14">
        <v>28812</v>
      </c>
      <c r="V14">
        <v>20903</v>
      </c>
      <c r="AA14" s="19"/>
      <c r="AB14" s="20"/>
      <c r="AC14" s="21"/>
      <c r="AI14" s="26" t="s">
        <v>262</v>
      </c>
      <c r="AJ14">
        <v>11023091</v>
      </c>
      <c r="AS14" s="26" t="s">
        <v>420</v>
      </c>
      <c r="AT14">
        <v>950.75</v>
      </c>
      <c r="AU14">
        <v>3931</v>
      </c>
    </row>
    <row r="15" spans="1:56" x14ac:dyDescent="0.3">
      <c r="A15" t="s">
        <v>132</v>
      </c>
      <c r="B15">
        <v>33</v>
      </c>
      <c r="C15" t="s">
        <v>133</v>
      </c>
      <c r="D15">
        <v>3</v>
      </c>
      <c r="E15">
        <v>164162</v>
      </c>
      <c r="F15">
        <v>82190</v>
      </c>
      <c r="G15">
        <v>81972</v>
      </c>
      <c r="H15">
        <v>14486</v>
      </c>
      <c r="I15">
        <v>7336</v>
      </c>
      <c r="J15">
        <v>7150</v>
      </c>
      <c r="K15">
        <v>142415</v>
      </c>
      <c r="L15">
        <v>72755</v>
      </c>
      <c r="M15">
        <v>69660</v>
      </c>
      <c r="N15">
        <v>997</v>
      </c>
      <c r="O15">
        <v>975</v>
      </c>
      <c r="P15">
        <v>95.15</v>
      </c>
      <c r="Q15">
        <v>97.2</v>
      </c>
      <c r="R15">
        <v>93.1</v>
      </c>
      <c r="S15" t="s">
        <v>134</v>
      </c>
      <c r="T15">
        <v>45971</v>
      </c>
      <c r="U15">
        <v>25463</v>
      </c>
      <c r="V15">
        <v>20508</v>
      </c>
      <c r="AA15" s="19"/>
      <c r="AB15" s="20"/>
      <c r="AC15" s="21"/>
      <c r="AI15" s="26" t="s">
        <v>126</v>
      </c>
      <c r="AJ15">
        <v>10443016</v>
      </c>
      <c r="AS15" s="26" t="s">
        <v>154</v>
      </c>
      <c r="AT15">
        <v>950.22222222222217</v>
      </c>
      <c r="AU15">
        <v>8291</v>
      </c>
    </row>
    <row r="16" spans="1:56" x14ac:dyDescent="0.3">
      <c r="A16" t="s">
        <v>135</v>
      </c>
      <c r="B16">
        <v>32</v>
      </c>
      <c r="C16" t="s">
        <v>136</v>
      </c>
      <c r="D16">
        <v>11</v>
      </c>
      <c r="E16">
        <v>174164</v>
      </c>
      <c r="F16">
        <v>83888</v>
      </c>
      <c r="G16">
        <v>90276</v>
      </c>
      <c r="H16">
        <v>15434</v>
      </c>
      <c r="I16">
        <v>7934</v>
      </c>
      <c r="J16">
        <v>7500</v>
      </c>
      <c r="K16">
        <v>153269</v>
      </c>
      <c r="L16">
        <v>74454</v>
      </c>
      <c r="M16">
        <v>78815</v>
      </c>
      <c r="N16">
        <v>1076</v>
      </c>
      <c r="O16">
        <v>945</v>
      </c>
      <c r="P16">
        <v>96.56</v>
      </c>
      <c r="Q16">
        <v>98.03</v>
      </c>
      <c r="R16">
        <v>95.21</v>
      </c>
      <c r="S16" t="s">
        <v>137</v>
      </c>
      <c r="T16">
        <v>22263</v>
      </c>
      <c r="U16">
        <v>9900</v>
      </c>
      <c r="V16">
        <v>12363</v>
      </c>
      <c r="AA16" s="19"/>
      <c r="AB16" s="20"/>
      <c r="AC16" s="21"/>
      <c r="AI16" s="26" t="s">
        <v>174</v>
      </c>
      <c r="AJ16">
        <v>6714516</v>
      </c>
      <c r="AS16" s="26" t="s">
        <v>177</v>
      </c>
      <c r="AT16">
        <v>943.26229508196718</v>
      </c>
      <c r="AU16">
        <v>57499</v>
      </c>
    </row>
    <row r="17" spans="1:47" x14ac:dyDescent="0.3">
      <c r="A17" t="s">
        <v>138</v>
      </c>
      <c r="B17">
        <v>9</v>
      </c>
      <c r="C17" t="s">
        <v>115</v>
      </c>
      <c r="D17">
        <v>12</v>
      </c>
      <c r="E17">
        <v>872575</v>
      </c>
      <c r="F17">
        <v>463123</v>
      </c>
      <c r="G17">
        <v>409452</v>
      </c>
      <c r="H17">
        <v>113658</v>
      </c>
      <c r="I17">
        <v>60620</v>
      </c>
      <c r="J17">
        <v>53038</v>
      </c>
      <c r="K17">
        <v>533969</v>
      </c>
      <c r="L17">
        <v>303886</v>
      </c>
      <c r="M17">
        <v>230083</v>
      </c>
      <c r="N17">
        <v>884</v>
      </c>
      <c r="O17">
        <v>875</v>
      </c>
      <c r="P17">
        <v>70.36</v>
      </c>
      <c r="Q17">
        <v>75.5</v>
      </c>
      <c r="R17">
        <v>64.55</v>
      </c>
      <c r="S17" t="s">
        <v>139</v>
      </c>
      <c r="T17">
        <v>99341</v>
      </c>
      <c r="U17">
        <v>55965</v>
      </c>
      <c r="V17">
        <v>43376</v>
      </c>
      <c r="AA17" s="19"/>
      <c r="AB17" s="20"/>
      <c r="AC17" s="21"/>
      <c r="AI17" s="26" t="s">
        <v>145</v>
      </c>
      <c r="AJ17">
        <v>5952223</v>
      </c>
      <c r="AS17" s="26" t="s">
        <v>204</v>
      </c>
      <c r="AT17">
        <v>930.3</v>
      </c>
      <c r="AU17">
        <v>9089</v>
      </c>
    </row>
    <row r="18" spans="1:47" x14ac:dyDescent="0.3">
      <c r="A18" t="s">
        <v>140</v>
      </c>
      <c r="B18">
        <v>9</v>
      </c>
      <c r="C18" t="s">
        <v>115</v>
      </c>
      <c r="D18">
        <v>44</v>
      </c>
      <c r="E18">
        <v>1117094</v>
      </c>
      <c r="F18">
        <v>601363</v>
      </c>
      <c r="G18">
        <v>515731</v>
      </c>
      <c r="H18">
        <v>102556</v>
      </c>
      <c r="I18">
        <v>54660</v>
      </c>
      <c r="J18">
        <v>47896</v>
      </c>
      <c r="K18">
        <v>877590</v>
      </c>
      <c r="L18">
        <v>493181</v>
      </c>
      <c r="M18">
        <v>384409</v>
      </c>
      <c r="N18">
        <v>858</v>
      </c>
      <c r="O18">
        <v>876</v>
      </c>
      <c r="P18">
        <v>86.5</v>
      </c>
      <c r="Q18">
        <v>90.21</v>
      </c>
      <c r="R18">
        <v>82.17</v>
      </c>
      <c r="S18" t="s">
        <v>141</v>
      </c>
      <c r="T18">
        <v>233129</v>
      </c>
      <c r="U18">
        <v>138248</v>
      </c>
      <c r="V18">
        <v>94881</v>
      </c>
      <c r="AA18" s="19"/>
      <c r="AB18" s="20"/>
      <c r="AC18" s="21"/>
      <c r="AI18" s="26" t="s">
        <v>98</v>
      </c>
      <c r="AJ18">
        <v>5821876</v>
      </c>
      <c r="AS18" s="26" t="s">
        <v>101</v>
      </c>
      <c r="AT18">
        <v>920.51162790697674</v>
      </c>
      <c r="AU18">
        <v>38014</v>
      </c>
    </row>
    <row r="19" spans="1:47" x14ac:dyDescent="0.3">
      <c r="A19" t="s">
        <v>142</v>
      </c>
      <c r="B19">
        <v>8</v>
      </c>
      <c r="C19" t="s">
        <v>126</v>
      </c>
      <c r="D19">
        <v>6</v>
      </c>
      <c r="E19">
        <v>315310</v>
      </c>
      <c r="F19">
        <v>166900</v>
      </c>
      <c r="G19">
        <v>148410</v>
      </c>
      <c r="H19">
        <v>34576</v>
      </c>
      <c r="I19">
        <v>18862</v>
      </c>
      <c r="J19">
        <v>15714</v>
      </c>
      <c r="K19">
        <v>243634</v>
      </c>
      <c r="L19">
        <v>138737</v>
      </c>
      <c r="M19">
        <v>104897</v>
      </c>
      <c r="N19">
        <v>889</v>
      </c>
      <c r="O19">
        <v>833</v>
      </c>
      <c r="P19">
        <v>86.78</v>
      </c>
      <c r="Q19">
        <v>93.72</v>
      </c>
      <c r="R19">
        <v>79.05</v>
      </c>
      <c r="S19" t="s">
        <v>143</v>
      </c>
      <c r="T19">
        <v>58764</v>
      </c>
      <c r="U19">
        <v>35297</v>
      </c>
      <c r="V19">
        <v>23467</v>
      </c>
      <c r="AA19" s="19"/>
      <c r="AB19" s="20"/>
      <c r="AC19" s="21"/>
      <c r="AI19" s="26" t="s">
        <v>107</v>
      </c>
      <c r="AJ19">
        <v>4278259</v>
      </c>
      <c r="AS19" s="26" t="s">
        <v>262</v>
      </c>
      <c r="AT19">
        <v>914.8125</v>
      </c>
      <c r="AU19">
        <v>28524</v>
      </c>
    </row>
    <row r="20" spans="1:47" x14ac:dyDescent="0.3">
      <c r="A20" t="s">
        <v>144</v>
      </c>
      <c r="B20">
        <v>6</v>
      </c>
      <c r="C20" t="s">
        <v>145</v>
      </c>
      <c r="D20">
        <v>2</v>
      </c>
      <c r="E20">
        <v>196216</v>
      </c>
      <c r="F20">
        <v>103533</v>
      </c>
      <c r="G20">
        <v>92683</v>
      </c>
      <c r="H20">
        <v>19645</v>
      </c>
      <c r="I20">
        <v>10713</v>
      </c>
      <c r="J20">
        <v>8932</v>
      </c>
      <c r="K20">
        <v>155780</v>
      </c>
      <c r="L20">
        <v>85004</v>
      </c>
      <c r="M20">
        <v>70776</v>
      </c>
      <c r="N20">
        <v>895</v>
      </c>
      <c r="O20">
        <v>834</v>
      </c>
      <c r="P20">
        <v>88.23</v>
      </c>
      <c r="Q20">
        <v>91.58</v>
      </c>
      <c r="R20">
        <v>84.51</v>
      </c>
      <c r="S20" t="s">
        <v>146</v>
      </c>
      <c r="T20">
        <v>34943</v>
      </c>
      <c r="U20">
        <v>17809</v>
      </c>
      <c r="V20">
        <v>17134</v>
      </c>
      <c r="AA20" s="19"/>
      <c r="AB20" s="20"/>
      <c r="AC20" s="21"/>
      <c r="AI20" s="26" t="s">
        <v>154</v>
      </c>
      <c r="AJ20">
        <v>3137918</v>
      </c>
      <c r="AS20" s="26" t="s">
        <v>118</v>
      </c>
      <c r="AT20">
        <v>913.17241379310349</v>
      </c>
      <c r="AU20">
        <v>24837</v>
      </c>
    </row>
    <row r="21" spans="1:47" x14ac:dyDescent="0.3">
      <c r="A21" t="s">
        <v>147</v>
      </c>
      <c r="B21">
        <v>6</v>
      </c>
      <c r="C21" t="s">
        <v>145</v>
      </c>
      <c r="D21">
        <v>2</v>
      </c>
      <c r="E21">
        <v>104268</v>
      </c>
      <c r="F21">
        <v>54241</v>
      </c>
      <c r="G21">
        <v>50027</v>
      </c>
      <c r="H21">
        <v>9646</v>
      </c>
      <c r="I21">
        <v>5239</v>
      </c>
      <c r="J21">
        <v>4407</v>
      </c>
      <c r="K21">
        <v>83236</v>
      </c>
      <c r="L21">
        <v>43444</v>
      </c>
      <c r="M21">
        <v>39792</v>
      </c>
      <c r="N21">
        <v>922</v>
      </c>
      <c r="O21">
        <v>841</v>
      </c>
      <c r="P21">
        <v>87.97</v>
      </c>
      <c r="Q21">
        <v>88.66</v>
      </c>
      <c r="R21">
        <v>87.22</v>
      </c>
      <c r="S21" t="s">
        <v>148</v>
      </c>
      <c r="T21">
        <v>20618</v>
      </c>
      <c r="U21">
        <v>10689</v>
      </c>
      <c r="V21">
        <v>9929</v>
      </c>
      <c r="AA21" s="22"/>
      <c r="AB21" s="23"/>
      <c r="AC21" s="24"/>
      <c r="AI21" s="26" t="s">
        <v>204</v>
      </c>
      <c r="AJ21">
        <v>3003234</v>
      </c>
      <c r="AS21" s="26" t="s">
        <v>126</v>
      </c>
      <c r="AT21">
        <v>908.51724137931035</v>
      </c>
      <c r="AU21">
        <v>25198</v>
      </c>
    </row>
    <row r="22" spans="1:47" x14ac:dyDescent="0.3">
      <c r="A22" t="s">
        <v>149</v>
      </c>
      <c r="B22">
        <v>27</v>
      </c>
      <c r="C22" t="s">
        <v>101</v>
      </c>
      <c r="D22">
        <v>21</v>
      </c>
      <c r="E22">
        <v>254003</v>
      </c>
      <c r="F22">
        <v>133006</v>
      </c>
      <c r="G22">
        <v>120997</v>
      </c>
      <c r="H22">
        <v>27465</v>
      </c>
      <c r="I22">
        <v>14406</v>
      </c>
      <c r="J22">
        <v>13059</v>
      </c>
      <c r="K22">
        <v>201707</v>
      </c>
      <c r="L22">
        <v>111273</v>
      </c>
      <c r="M22">
        <v>90434</v>
      </c>
      <c r="N22">
        <v>910</v>
      </c>
      <c r="O22">
        <v>906</v>
      </c>
      <c r="P22">
        <v>89.04</v>
      </c>
      <c r="Q22">
        <v>93.82</v>
      </c>
      <c r="R22">
        <v>83.78</v>
      </c>
      <c r="S22" t="s">
        <v>150</v>
      </c>
      <c r="T22">
        <v>26596</v>
      </c>
      <c r="U22">
        <v>14444</v>
      </c>
      <c r="V22">
        <v>12152</v>
      </c>
      <c r="AI22" s="26" t="s">
        <v>136</v>
      </c>
      <c r="AJ22">
        <v>2755973</v>
      </c>
      <c r="AS22" s="26" t="s">
        <v>171</v>
      </c>
      <c r="AT22">
        <v>907.66666666666663</v>
      </c>
      <c r="AU22">
        <v>2572</v>
      </c>
    </row>
    <row r="23" spans="1:47" x14ac:dyDescent="0.3">
      <c r="A23" t="s">
        <v>151</v>
      </c>
      <c r="B23">
        <v>33</v>
      </c>
      <c r="C23" t="s">
        <v>133</v>
      </c>
      <c r="D23">
        <v>1</v>
      </c>
      <c r="E23">
        <v>478134</v>
      </c>
      <c r="F23">
        <v>241181</v>
      </c>
      <c r="G23">
        <v>236953</v>
      </c>
      <c r="H23">
        <v>45216</v>
      </c>
      <c r="I23">
        <v>23065</v>
      </c>
      <c r="J23">
        <v>22151</v>
      </c>
      <c r="K23">
        <v>401253</v>
      </c>
      <c r="L23">
        <v>208748</v>
      </c>
      <c r="M23">
        <v>192505</v>
      </c>
      <c r="N23">
        <v>982</v>
      </c>
      <c r="O23">
        <v>960</v>
      </c>
      <c r="P23">
        <v>92.69</v>
      </c>
      <c r="Q23">
        <v>95.71</v>
      </c>
      <c r="R23">
        <v>89.62</v>
      </c>
      <c r="S23" t="s">
        <v>152</v>
      </c>
      <c r="T23">
        <v>97186</v>
      </c>
      <c r="U23">
        <v>52224</v>
      </c>
      <c r="V23">
        <v>44962</v>
      </c>
      <c r="AI23" s="26" t="s">
        <v>171</v>
      </c>
      <c r="AJ23">
        <v>1804987</v>
      </c>
      <c r="AS23" s="26" t="s">
        <v>423</v>
      </c>
      <c r="AT23">
        <v>904</v>
      </c>
      <c r="AU23">
        <v>966</v>
      </c>
    </row>
    <row r="24" spans="1:47" x14ac:dyDescent="0.3">
      <c r="A24" t="s">
        <v>153</v>
      </c>
      <c r="B24">
        <v>22</v>
      </c>
      <c r="C24" t="s">
        <v>154</v>
      </c>
      <c r="D24">
        <v>2</v>
      </c>
      <c r="E24">
        <v>114575</v>
      </c>
      <c r="F24">
        <v>59673</v>
      </c>
      <c r="G24">
        <v>54902</v>
      </c>
      <c r="H24">
        <v>12995</v>
      </c>
      <c r="I24">
        <v>6887</v>
      </c>
      <c r="J24">
        <v>6108</v>
      </c>
      <c r="K24">
        <v>89590</v>
      </c>
      <c r="L24">
        <v>48950</v>
      </c>
      <c r="M24">
        <v>40640</v>
      </c>
      <c r="N24">
        <v>920</v>
      </c>
      <c r="O24">
        <v>887</v>
      </c>
      <c r="P24">
        <v>88.2</v>
      </c>
      <c r="Q24">
        <v>92.73</v>
      </c>
      <c r="R24">
        <v>83.29</v>
      </c>
      <c r="S24" t="s">
        <v>155</v>
      </c>
      <c r="T24">
        <v>20857</v>
      </c>
      <c r="U24">
        <v>12369</v>
      </c>
      <c r="V24">
        <v>8488</v>
      </c>
      <c r="AI24" s="26" t="s">
        <v>420</v>
      </c>
      <c r="AJ24">
        <v>1391154</v>
      </c>
      <c r="AS24" s="26" t="s">
        <v>107</v>
      </c>
      <c r="AT24">
        <v>903</v>
      </c>
      <c r="AU24">
        <v>8933</v>
      </c>
    </row>
    <row r="25" spans="1:47" x14ac:dyDescent="0.3">
      <c r="A25" t="s">
        <v>156</v>
      </c>
      <c r="B25">
        <v>33</v>
      </c>
      <c r="C25" t="s">
        <v>133</v>
      </c>
      <c r="D25">
        <v>4</v>
      </c>
      <c r="E25">
        <v>113856</v>
      </c>
      <c r="F25">
        <v>56052</v>
      </c>
      <c r="G25">
        <v>57804</v>
      </c>
      <c r="H25">
        <v>12150</v>
      </c>
      <c r="I25">
        <v>6216</v>
      </c>
      <c r="J25">
        <v>5934</v>
      </c>
      <c r="K25">
        <v>88309</v>
      </c>
      <c r="L25">
        <v>45439</v>
      </c>
      <c r="M25">
        <v>42870</v>
      </c>
      <c r="N25">
        <v>1031</v>
      </c>
      <c r="O25">
        <v>955</v>
      </c>
      <c r="P25">
        <v>86.83</v>
      </c>
      <c r="Q25">
        <v>91.18</v>
      </c>
      <c r="R25">
        <v>82.65</v>
      </c>
      <c r="S25" t="s">
        <v>157</v>
      </c>
      <c r="T25">
        <v>7813</v>
      </c>
      <c r="U25">
        <v>5076</v>
      </c>
      <c r="V25">
        <v>2737</v>
      </c>
      <c r="AI25" s="26" t="s">
        <v>395</v>
      </c>
      <c r="AJ25">
        <v>1340397</v>
      </c>
      <c r="AS25" s="26" t="s">
        <v>395</v>
      </c>
      <c r="AT25">
        <v>892.33333333333337</v>
      </c>
      <c r="AU25">
        <v>5232</v>
      </c>
    </row>
    <row r="26" spans="1:47" x14ac:dyDescent="0.3">
      <c r="A26" t="s">
        <v>158</v>
      </c>
      <c r="B26">
        <v>27</v>
      </c>
      <c r="C26" t="s">
        <v>101</v>
      </c>
      <c r="D26">
        <v>7</v>
      </c>
      <c r="E26">
        <v>646801</v>
      </c>
      <c r="F26">
        <v>330544</v>
      </c>
      <c r="G26">
        <v>316257</v>
      </c>
      <c r="H26">
        <v>62497</v>
      </c>
      <c r="I26">
        <v>32713</v>
      </c>
      <c r="J26">
        <v>29784</v>
      </c>
      <c r="K26">
        <v>543568</v>
      </c>
      <c r="L26">
        <v>284490</v>
      </c>
      <c r="M26">
        <v>259078</v>
      </c>
      <c r="N26">
        <v>957</v>
      </c>
      <c r="O26">
        <v>910</v>
      </c>
      <c r="P26">
        <v>93.03</v>
      </c>
      <c r="Q26">
        <v>95.52</v>
      </c>
      <c r="R26">
        <v>90.44</v>
      </c>
      <c r="S26" t="s">
        <v>159</v>
      </c>
      <c r="T26">
        <v>91996</v>
      </c>
      <c r="U26">
        <v>51456</v>
      </c>
      <c r="V26">
        <v>40540</v>
      </c>
      <c r="AI26" s="26" t="s">
        <v>346</v>
      </c>
      <c r="AJ26">
        <v>960787</v>
      </c>
      <c r="AS26" s="26" t="s">
        <v>115</v>
      </c>
      <c r="AT26">
        <v>891.28571428571433</v>
      </c>
      <c r="AU26">
        <v>55073</v>
      </c>
    </row>
    <row r="27" spans="1:47" x14ac:dyDescent="0.3">
      <c r="A27" t="s">
        <v>160</v>
      </c>
      <c r="B27">
        <v>24</v>
      </c>
      <c r="C27" t="s">
        <v>118</v>
      </c>
      <c r="D27">
        <v>13</v>
      </c>
      <c r="E27">
        <v>105980</v>
      </c>
      <c r="F27">
        <v>55166</v>
      </c>
      <c r="G27">
        <v>50814</v>
      </c>
      <c r="H27">
        <v>9885</v>
      </c>
      <c r="I27">
        <v>5386</v>
      </c>
      <c r="J27">
        <v>4499</v>
      </c>
      <c r="K27">
        <v>85975</v>
      </c>
      <c r="L27">
        <v>46721</v>
      </c>
      <c r="M27">
        <v>39254</v>
      </c>
      <c r="N27">
        <v>921</v>
      </c>
      <c r="O27">
        <v>835</v>
      </c>
      <c r="P27">
        <v>89.47</v>
      </c>
      <c r="Q27">
        <v>93.85</v>
      </c>
      <c r="R27">
        <v>84.75</v>
      </c>
      <c r="S27" t="s">
        <v>161</v>
      </c>
      <c r="T27">
        <v>11305</v>
      </c>
      <c r="U27">
        <v>6579</v>
      </c>
      <c r="V27">
        <v>4726</v>
      </c>
      <c r="AI27" s="26" t="s">
        <v>834</v>
      </c>
      <c r="AJ27">
        <v>541801</v>
      </c>
      <c r="AS27" s="26" t="s">
        <v>872</v>
      </c>
      <c r="AT27">
        <v>889</v>
      </c>
      <c r="AU27">
        <v>929</v>
      </c>
    </row>
    <row r="28" spans="1:47" x14ac:dyDescent="0.3">
      <c r="A28" t="s">
        <v>162</v>
      </c>
      <c r="B28">
        <v>3</v>
      </c>
      <c r="C28" t="s">
        <v>98</v>
      </c>
      <c r="D28">
        <v>15</v>
      </c>
      <c r="E28">
        <v>1132761</v>
      </c>
      <c r="F28">
        <v>602754</v>
      </c>
      <c r="G28">
        <v>530007</v>
      </c>
      <c r="H28">
        <v>109540</v>
      </c>
      <c r="I28">
        <v>60056</v>
      </c>
      <c r="J28">
        <v>49484</v>
      </c>
      <c r="K28">
        <v>872527</v>
      </c>
      <c r="L28">
        <v>478062</v>
      </c>
      <c r="M28">
        <v>394465</v>
      </c>
      <c r="N28">
        <v>879</v>
      </c>
      <c r="O28">
        <v>824</v>
      </c>
      <c r="P28">
        <v>85.27</v>
      </c>
      <c r="Q28">
        <v>88.09</v>
      </c>
      <c r="R28">
        <v>82.09</v>
      </c>
      <c r="S28" t="s">
        <v>163</v>
      </c>
      <c r="T28">
        <v>140359</v>
      </c>
      <c r="U28">
        <v>69241</v>
      </c>
      <c r="V28">
        <v>71118</v>
      </c>
      <c r="AI28" s="26" t="s">
        <v>112</v>
      </c>
      <c r="AJ28">
        <v>399688</v>
      </c>
      <c r="AS28" s="26" t="s">
        <v>174</v>
      </c>
      <c r="AT28">
        <v>887.88461538461536</v>
      </c>
      <c r="AU28">
        <v>23363</v>
      </c>
    </row>
    <row r="29" spans="1:47" x14ac:dyDescent="0.3">
      <c r="A29" t="s">
        <v>164</v>
      </c>
      <c r="B29">
        <v>9</v>
      </c>
      <c r="C29" t="s">
        <v>115</v>
      </c>
      <c r="D29">
        <v>6</v>
      </c>
      <c r="E29">
        <v>197135</v>
      </c>
      <c r="F29">
        <v>102804</v>
      </c>
      <c r="G29">
        <v>94331</v>
      </c>
      <c r="H29">
        <v>26855</v>
      </c>
      <c r="I29">
        <v>13799</v>
      </c>
      <c r="J29">
        <v>13056</v>
      </c>
      <c r="K29">
        <v>108772</v>
      </c>
      <c r="L29">
        <v>60621</v>
      </c>
      <c r="M29">
        <v>48151</v>
      </c>
      <c r="N29">
        <v>918</v>
      </c>
      <c r="O29">
        <v>946</v>
      </c>
      <c r="P29">
        <v>63.88</v>
      </c>
      <c r="Q29">
        <v>68.11</v>
      </c>
      <c r="R29">
        <v>59.24</v>
      </c>
      <c r="S29" t="s">
        <v>165</v>
      </c>
      <c r="T29">
        <v>13879</v>
      </c>
      <c r="U29">
        <v>7635</v>
      </c>
      <c r="V29">
        <v>6244</v>
      </c>
      <c r="AI29" s="26" t="s">
        <v>123</v>
      </c>
      <c r="AJ29">
        <v>291822</v>
      </c>
      <c r="AS29" s="26" t="s">
        <v>98</v>
      </c>
      <c r="AT29">
        <v>887.0625</v>
      </c>
      <c r="AU29">
        <v>13621</v>
      </c>
    </row>
    <row r="30" spans="1:47" x14ac:dyDescent="0.3">
      <c r="A30" t="s">
        <v>166</v>
      </c>
      <c r="B30">
        <v>24</v>
      </c>
      <c r="C30" t="s">
        <v>118</v>
      </c>
      <c r="D30">
        <v>15</v>
      </c>
      <c r="E30">
        <v>197351</v>
      </c>
      <c r="F30">
        <v>102359</v>
      </c>
      <c r="G30">
        <v>94992</v>
      </c>
      <c r="H30">
        <v>19993</v>
      </c>
      <c r="I30">
        <v>10631</v>
      </c>
      <c r="J30">
        <v>9362</v>
      </c>
      <c r="K30">
        <v>166211</v>
      </c>
      <c r="L30">
        <v>88444</v>
      </c>
      <c r="M30">
        <v>77767</v>
      </c>
      <c r="N30">
        <v>928</v>
      </c>
      <c r="O30">
        <v>881</v>
      </c>
      <c r="P30">
        <v>93.71</v>
      </c>
      <c r="Q30">
        <v>96.42</v>
      </c>
      <c r="R30">
        <v>90.82</v>
      </c>
      <c r="S30" t="s">
        <v>167</v>
      </c>
      <c r="T30">
        <v>29803</v>
      </c>
      <c r="U30">
        <v>17331</v>
      </c>
      <c r="V30">
        <v>12472</v>
      </c>
      <c r="AI30" s="26" t="s">
        <v>560</v>
      </c>
      <c r="AJ30">
        <v>264986</v>
      </c>
      <c r="AS30" s="26" t="s">
        <v>145</v>
      </c>
      <c r="AT30">
        <v>875.8</v>
      </c>
      <c r="AU30">
        <v>16454</v>
      </c>
    </row>
    <row r="31" spans="1:47" x14ac:dyDescent="0.3">
      <c r="A31" t="s">
        <v>168</v>
      </c>
      <c r="B31">
        <v>28</v>
      </c>
      <c r="C31" t="s">
        <v>104</v>
      </c>
      <c r="D31">
        <v>22</v>
      </c>
      <c r="E31">
        <v>262340</v>
      </c>
      <c r="F31">
        <v>131506</v>
      </c>
      <c r="G31">
        <v>130834</v>
      </c>
      <c r="H31">
        <v>23630</v>
      </c>
      <c r="I31">
        <v>12409</v>
      </c>
      <c r="J31">
        <v>11221</v>
      </c>
      <c r="K31">
        <v>195452</v>
      </c>
      <c r="L31">
        <v>105452</v>
      </c>
      <c r="M31">
        <v>90000</v>
      </c>
      <c r="N31">
        <v>995</v>
      </c>
      <c r="O31">
        <v>904</v>
      </c>
      <c r="P31">
        <v>81.88</v>
      </c>
      <c r="Q31">
        <v>88.54</v>
      </c>
      <c r="R31">
        <v>75.239999999999995</v>
      </c>
      <c r="S31" t="s">
        <v>169</v>
      </c>
      <c r="T31">
        <v>43700</v>
      </c>
      <c r="U31">
        <v>27392</v>
      </c>
      <c r="V31">
        <v>16308</v>
      </c>
      <c r="AI31" s="26" t="s">
        <v>984</v>
      </c>
      <c r="AJ31">
        <v>169758</v>
      </c>
      <c r="AS31" s="26" t="s">
        <v>273</v>
      </c>
      <c r="AT31">
        <v>861.5333333333333</v>
      </c>
      <c r="AU31">
        <v>13085</v>
      </c>
    </row>
    <row r="32" spans="1:47" x14ac:dyDescent="0.3">
      <c r="A32" t="s">
        <v>170</v>
      </c>
      <c r="B32">
        <v>1</v>
      </c>
      <c r="C32" t="s">
        <v>171</v>
      </c>
      <c r="D32">
        <v>14</v>
      </c>
      <c r="E32">
        <v>108505</v>
      </c>
      <c r="F32">
        <v>56030</v>
      </c>
      <c r="G32">
        <v>52475</v>
      </c>
      <c r="H32">
        <v>18056</v>
      </c>
      <c r="I32">
        <v>9633</v>
      </c>
      <c r="J32">
        <v>8423</v>
      </c>
      <c r="K32">
        <v>71408</v>
      </c>
      <c r="L32">
        <v>39591</v>
      </c>
      <c r="M32">
        <v>31817</v>
      </c>
      <c r="N32">
        <v>937</v>
      </c>
      <c r="O32">
        <v>874</v>
      </c>
      <c r="P32">
        <v>78.95</v>
      </c>
      <c r="Q32">
        <v>85.33</v>
      </c>
      <c r="R32">
        <v>72.23</v>
      </c>
      <c r="S32" t="s">
        <v>172</v>
      </c>
      <c r="T32">
        <v>12666</v>
      </c>
      <c r="U32">
        <v>7291</v>
      </c>
      <c r="V32">
        <v>5375</v>
      </c>
      <c r="AI32" s="26" t="s">
        <v>981</v>
      </c>
      <c r="AJ32">
        <v>143007</v>
      </c>
      <c r="AS32" s="26" t="s">
        <v>346</v>
      </c>
      <c r="AT32">
        <v>829</v>
      </c>
      <c r="AU32">
        <v>860</v>
      </c>
    </row>
    <row r="33" spans="1:51" x14ac:dyDescent="0.3">
      <c r="A33" t="s">
        <v>173</v>
      </c>
      <c r="B33">
        <v>10</v>
      </c>
      <c r="C33" t="s">
        <v>174</v>
      </c>
      <c r="D33">
        <v>29</v>
      </c>
      <c r="E33">
        <v>261099</v>
      </c>
      <c r="F33">
        <v>139319</v>
      </c>
      <c r="G33">
        <v>121780</v>
      </c>
      <c r="H33">
        <v>34419</v>
      </c>
      <c r="I33">
        <v>18356</v>
      </c>
      <c r="J33">
        <v>16063</v>
      </c>
      <c r="K33">
        <v>189080</v>
      </c>
      <c r="L33">
        <v>107822</v>
      </c>
      <c r="M33">
        <v>81258</v>
      </c>
      <c r="N33">
        <v>874</v>
      </c>
      <c r="O33">
        <v>875</v>
      </c>
      <c r="P33">
        <v>83.41</v>
      </c>
      <c r="Q33">
        <v>89.14</v>
      </c>
      <c r="R33">
        <v>76.86</v>
      </c>
      <c r="S33" t="s">
        <v>175</v>
      </c>
      <c r="T33">
        <v>35354</v>
      </c>
      <c r="U33">
        <v>25045</v>
      </c>
      <c r="V33">
        <v>10309</v>
      </c>
      <c r="AI33" s="26" t="s">
        <v>423</v>
      </c>
      <c r="AJ33">
        <v>123777</v>
      </c>
      <c r="AS33" s="26" t="s">
        <v>984</v>
      </c>
      <c r="AT33">
        <v>818</v>
      </c>
      <c r="AU33">
        <v>890</v>
      </c>
    </row>
    <row r="34" spans="1:51" x14ac:dyDescent="0.3">
      <c r="A34" t="s">
        <v>176</v>
      </c>
      <c r="B34">
        <v>19</v>
      </c>
      <c r="C34" t="s">
        <v>177</v>
      </c>
      <c r="D34">
        <v>9</v>
      </c>
      <c r="E34">
        <v>564491</v>
      </c>
      <c r="F34">
        <v>293748</v>
      </c>
      <c r="G34">
        <v>270743</v>
      </c>
      <c r="H34">
        <v>56014</v>
      </c>
      <c r="I34">
        <v>29363</v>
      </c>
      <c r="J34">
        <v>26651</v>
      </c>
      <c r="K34">
        <v>431300</v>
      </c>
      <c r="L34">
        <v>236683</v>
      </c>
      <c r="M34">
        <v>194617</v>
      </c>
      <c r="N34">
        <v>922</v>
      </c>
      <c r="O34">
        <v>908</v>
      </c>
      <c r="P34">
        <v>84.82</v>
      </c>
      <c r="Q34">
        <v>89.52</v>
      </c>
      <c r="R34">
        <v>79.73</v>
      </c>
      <c r="S34" t="s">
        <v>178</v>
      </c>
      <c r="T34">
        <v>65625</v>
      </c>
      <c r="U34">
        <v>40231</v>
      </c>
      <c r="V34">
        <v>25394</v>
      </c>
      <c r="AI34" s="26" t="s">
        <v>872</v>
      </c>
      <c r="AJ34">
        <v>100608</v>
      </c>
      <c r="AS34" s="26" t="s">
        <v>1120</v>
      </c>
      <c r="AT34">
        <v>930.29411764705878</v>
      </c>
      <c r="AU34">
        <v>444850</v>
      </c>
    </row>
    <row r="35" spans="1:51" x14ac:dyDescent="0.3">
      <c r="A35" t="s">
        <v>179</v>
      </c>
      <c r="B35">
        <v>19</v>
      </c>
      <c r="C35" t="s">
        <v>177</v>
      </c>
      <c r="D35">
        <v>11</v>
      </c>
      <c r="E35">
        <v>123906</v>
      </c>
      <c r="F35">
        <v>62554</v>
      </c>
      <c r="G35">
        <v>61352</v>
      </c>
      <c r="H35">
        <v>8885</v>
      </c>
      <c r="I35">
        <v>4564</v>
      </c>
      <c r="J35">
        <v>4321</v>
      </c>
      <c r="K35">
        <v>106337</v>
      </c>
      <c r="L35">
        <v>55398</v>
      </c>
      <c r="M35">
        <v>50939</v>
      </c>
      <c r="N35">
        <v>981</v>
      </c>
      <c r="O35">
        <v>947</v>
      </c>
      <c r="P35">
        <v>92.45</v>
      </c>
      <c r="Q35">
        <v>95.53</v>
      </c>
      <c r="R35">
        <v>89.32</v>
      </c>
      <c r="S35" t="s">
        <v>180</v>
      </c>
      <c r="T35">
        <v>11992</v>
      </c>
      <c r="U35">
        <v>7093</v>
      </c>
      <c r="V35">
        <v>4899</v>
      </c>
      <c r="AI35" s="26" t="s">
        <v>1120</v>
      </c>
      <c r="AJ35">
        <v>220919400</v>
      </c>
    </row>
    <row r="36" spans="1:51" x14ac:dyDescent="0.3">
      <c r="A36" t="s">
        <v>181</v>
      </c>
      <c r="B36">
        <v>10</v>
      </c>
      <c r="C36" t="s">
        <v>174</v>
      </c>
      <c r="D36">
        <v>33</v>
      </c>
      <c r="E36">
        <v>101520</v>
      </c>
      <c r="F36">
        <v>53307</v>
      </c>
      <c r="G36">
        <v>48213</v>
      </c>
      <c r="H36">
        <v>14292</v>
      </c>
      <c r="I36">
        <v>7548</v>
      </c>
      <c r="J36">
        <v>6744</v>
      </c>
      <c r="K36">
        <v>75796</v>
      </c>
      <c r="L36">
        <v>42338</v>
      </c>
      <c r="M36">
        <v>33458</v>
      </c>
      <c r="N36">
        <v>904</v>
      </c>
      <c r="O36">
        <v>893</v>
      </c>
      <c r="P36">
        <v>86.89</v>
      </c>
      <c r="Q36">
        <v>92.52</v>
      </c>
      <c r="R36">
        <v>80.680000000000007</v>
      </c>
      <c r="S36" t="s">
        <v>182</v>
      </c>
      <c r="T36">
        <v>13141</v>
      </c>
      <c r="U36">
        <v>9371</v>
      </c>
      <c r="V36">
        <v>3770</v>
      </c>
    </row>
    <row r="37" spans="1:51" x14ac:dyDescent="0.3">
      <c r="A37" t="s">
        <v>181</v>
      </c>
      <c r="B37">
        <v>27</v>
      </c>
      <c r="C37" t="s">
        <v>101</v>
      </c>
      <c r="D37">
        <v>19</v>
      </c>
      <c r="E37">
        <v>1171330</v>
      </c>
      <c r="F37">
        <v>610377</v>
      </c>
      <c r="G37">
        <v>560953</v>
      </c>
      <c r="H37">
        <v>151827</v>
      </c>
      <c r="I37">
        <v>81671</v>
      </c>
      <c r="J37">
        <v>70156</v>
      </c>
      <c r="K37">
        <v>908725</v>
      </c>
      <c r="L37">
        <v>497404</v>
      </c>
      <c r="M37">
        <v>411321</v>
      </c>
      <c r="N37">
        <v>919</v>
      </c>
      <c r="O37">
        <v>859</v>
      </c>
      <c r="P37">
        <v>89.13</v>
      </c>
      <c r="Q37">
        <v>94.08</v>
      </c>
      <c r="R37">
        <v>83.81</v>
      </c>
      <c r="S37" t="s">
        <v>183</v>
      </c>
      <c r="T37">
        <v>159308</v>
      </c>
      <c r="U37">
        <v>96576</v>
      </c>
      <c r="V37">
        <v>62732</v>
      </c>
      <c r="AR37" s="28"/>
      <c r="AS37" s="31"/>
      <c r="AT37" s="31"/>
      <c r="AU37" s="31"/>
      <c r="AV37" s="31"/>
      <c r="AW37" s="31"/>
      <c r="AX37" s="31"/>
      <c r="AY37" s="31"/>
    </row>
    <row r="38" spans="1:51" x14ac:dyDescent="0.3">
      <c r="A38" t="s">
        <v>184</v>
      </c>
      <c r="B38">
        <v>33</v>
      </c>
      <c r="C38" t="s">
        <v>133</v>
      </c>
      <c r="D38">
        <v>1</v>
      </c>
      <c r="E38">
        <v>344701</v>
      </c>
      <c r="F38">
        <v>175055</v>
      </c>
      <c r="G38">
        <v>169646</v>
      </c>
      <c r="H38">
        <v>33414</v>
      </c>
      <c r="I38">
        <v>17005</v>
      </c>
      <c r="J38">
        <v>16409</v>
      </c>
      <c r="K38">
        <v>275881</v>
      </c>
      <c r="L38">
        <v>145729</v>
      </c>
      <c r="M38">
        <v>130152</v>
      </c>
      <c r="N38">
        <v>969</v>
      </c>
      <c r="O38">
        <v>965</v>
      </c>
      <c r="P38">
        <v>88.63</v>
      </c>
      <c r="Q38">
        <v>92.2</v>
      </c>
      <c r="R38">
        <v>84.94</v>
      </c>
      <c r="S38" t="s">
        <v>185</v>
      </c>
      <c r="T38">
        <v>51647</v>
      </c>
      <c r="U38">
        <v>27742</v>
      </c>
      <c r="V38">
        <v>23905</v>
      </c>
      <c r="Z38" s="4" t="s">
        <v>63</v>
      </c>
      <c r="AA38" s="29" t="s">
        <v>1121</v>
      </c>
      <c r="AB38" s="29"/>
      <c r="AC38" s="29"/>
      <c r="AD38" s="29"/>
      <c r="AE38" s="29"/>
      <c r="AF38" s="29"/>
      <c r="AG38" s="29"/>
      <c r="AH38" s="29"/>
      <c r="AI38" s="29"/>
      <c r="AJ38" s="29"/>
    </row>
    <row r="39" spans="1:51" x14ac:dyDescent="0.3">
      <c r="A39" t="s">
        <v>186</v>
      </c>
      <c r="B39">
        <v>9</v>
      </c>
      <c r="C39" t="s">
        <v>115</v>
      </c>
      <c r="D39">
        <v>60</v>
      </c>
      <c r="E39">
        <v>110980</v>
      </c>
      <c r="F39">
        <v>58033</v>
      </c>
      <c r="G39">
        <v>52947</v>
      </c>
      <c r="H39">
        <v>12629</v>
      </c>
      <c r="I39">
        <v>6790</v>
      </c>
      <c r="J39">
        <v>5839</v>
      </c>
      <c r="K39">
        <v>85008</v>
      </c>
      <c r="L39">
        <v>46587</v>
      </c>
      <c r="M39">
        <v>38421</v>
      </c>
      <c r="N39">
        <v>912</v>
      </c>
      <c r="O39">
        <v>860</v>
      </c>
      <c r="P39">
        <v>86.43</v>
      </c>
      <c r="Q39">
        <v>90.91</v>
      </c>
      <c r="R39">
        <v>81.56</v>
      </c>
      <c r="S39" t="s">
        <v>187</v>
      </c>
      <c r="T39">
        <v>19911</v>
      </c>
      <c r="U39">
        <v>11691</v>
      </c>
      <c r="V39">
        <v>8220</v>
      </c>
    </row>
    <row r="40" spans="1:51" x14ac:dyDescent="0.3">
      <c r="A40" t="s">
        <v>188</v>
      </c>
      <c r="B40">
        <v>27</v>
      </c>
      <c r="C40" t="s">
        <v>101</v>
      </c>
      <c r="D40">
        <v>21</v>
      </c>
      <c r="E40">
        <v>175516</v>
      </c>
      <c r="F40">
        <v>91695</v>
      </c>
      <c r="G40">
        <v>83821</v>
      </c>
      <c r="H40">
        <v>17194</v>
      </c>
      <c r="I40">
        <v>9096</v>
      </c>
      <c r="J40">
        <v>8098</v>
      </c>
      <c r="K40">
        <v>146259</v>
      </c>
      <c r="L40">
        <v>78910</v>
      </c>
      <c r="M40">
        <v>67349</v>
      </c>
      <c r="N40">
        <v>914</v>
      </c>
      <c r="O40">
        <v>890</v>
      </c>
      <c r="P40">
        <v>92.38</v>
      </c>
      <c r="Q40">
        <v>95.53</v>
      </c>
      <c r="R40">
        <v>88.94</v>
      </c>
      <c r="S40" t="s">
        <v>189</v>
      </c>
      <c r="T40">
        <v>25115</v>
      </c>
      <c r="U40">
        <v>13878</v>
      </c>
      <c r="V40">
        <v>11237</v>
      </c>
      <c r="AA40" s="25" t="s">
        <v>1119</v>
      </c>
      <c r="AB40" t="s">
        <v>1122</v>
      </c>
    </row>
    <row r="41" spans="1:51" x14ac:dyDescent="0.3">
      <c r="A41" t="s">
        <v>190</v>
      </c>
      <c r="B41">
        <v>10</v>
      </c>
      <c r="C41" t="s">
        <v>174</v>
      </c>
      <c r="D41">
        <v>1</v>
      </c>
      <c r="E41">
        <v>113012</v>
      </c>
      <c r="F41">
        <v>59946</v>
      </c>
      <c r="G41">
        <v>53066</v>
      </c>
      <c r="H41">
        <v>19070</v>
      </c>
      <c r="I41">
        <v>9802</v>
      </c>
      <c r="J41">
        <v>9268</v>
      </c>
      <c r="K41">
        <v>56998</v>
      </c>
      <c r="L41">
        <v>34751</v>
      </c>
      <c r="M41">
        <v>22247</v>
      </c>
      <c r="N41">
        <v>885</v>
      </c>
      <c r="O41">
        <v>946</v>
      </c>
      <c r="P41">
        <v>60.67</v>
      </c>
      <c r="Q41">
        <v>69.3</v>
      </c>
      <c r="R41">
        <v>50.79</v>
      </c>
      <c r="S41" t="s">
        <v>191</v>
      </c>
      <c r="T41">
        <v>3744</v>
      </c>
      <c r="U41">
        <v>2756</v>
      </c>
      <c r="V41">
        <v>988</v>
      </c>
      <c r="AA41" s="26" t="s">
        <v>101</v>
      </c>
      <c r="AB41">
        <v>30514278</v>
      </c>
    </row>
    <row r="42" spans="1:51" x14ac:dyDescent="0.3">
      <c r="A42" t="s">
        <v>192</v>
      </c>
      <c r="B42">
        <v>29</v>
      </c>
      <c r="C42" t="s">
        <v>193</v>
      </c>
      <c r="D42">
        <v>2</v>
      </c>
      <c r="E42">
        <v>112068</v>
      </c>
      <c r="F42">
        <v>56837</v>
      </c>
      <c r="G42">
        <v>55231</v>
      </c>
      <c r="H42">
        <v>12399</v>
      </c>
      <c r="I42">
        <v>6476</v>
      </c>
      <c r="J42">
        <v>5923</v>
      </c>
      <c r="K42">
        <v>85860</v>
      </c>
      <c r="L42">
        <v>46623</v>
      </c>
      <c r="M42">
        <v>39237</v>
      </c>
      <c r="N42">
        <v>972</v>
      </c>
      <c r="O42">
        <v>915</v>
      </c>
      <c r="P42">
        <v>86.15</v>
      </c>
      <c r="Q42">
        <v>92.58</v>
      </c>
      <c r="R42">
        <v>79.58</v>
      </c>
      <c r="S42" t="s">
        <v>194</v>
      </c>
      <c r="T42">
        <v>14090</v>
      </c>
      <c r="U42">
        <v>9038</v>
      </c>
      <c r="V42">
        <v>5052</v>
      </c>
      <c r="AA42" s="27" t="s">
        <v>489</v>
      </c>
      <c r="AB42">
        <v>10237586</v>
      </c>
    </row>
    <row r="43" spans="1:51" x14ac:dyDescent="0.3">
      <c r="A43" t="s">
        <v>195</v>
      </c>
      <c r="B43">
        <v>6</v>
      </c>
      <c r="C43" t="s">
        <v>145</v>
      </c>
      <c r="D43">
        <v>15</v>
      </c>
      <c r="E43">
        <v>170426</v>
      </c>
      <c r="F43">
        <v>91736</v>
      </c>
      <c r="G43">
        <v>78690</v>
      </c>
      <c r="H43">
        <v>20374</v>
      </c>
      <c r="I43">
        <v>11420</v>
      </c>
      <c r="J43">
        <v>8954</v>
      </c>
      <c r="K43">
        <v>132108</v>
      </c>
      <c r="L43">
        <v>75714</v>
      </c>
      <c r="M43">
        <v>56394</v>
      </c>
      <c r="N43">
        <v>858</v>
      </c>
      <c r="O43">
        <v>784</v>
      </c>
      <c r="P43">
        <v>88.04</v>
      </c>
      <c r="Q43">
        <v>94.27</v>
      </c>
      <c r="R43">
        <v>80.87</v>
      </c>
      <c r="S43" t="s">
        <v>196</v>
      </c>
      <c r="T43">
        <v>22521</v>
      </c>
      <c r="U43">
        <v>13025</v>
      </c>
      <c r="V43">
        <v>9496</v>
      </c>
      <c r="AA43" s="27" t="s">
        <v>880</v>
      </c>
      <c r="AB43">
        <v>2556743</v>
      </c>
    </row>
    <row r="44" spans="1:51" x14ac:dyDescent="0.3">
      <c r="A44" t="s">
        <v>197</v>
      </c>
      <c r="B44">
        <v>19</v>
      </c>
      <c r="C44" t="s">
        <v>177</v>
      </c>
      <c r="D44">
        <v>7</v>
      </c>
      <c r="E44">
        <v>195363</v>
      </c>
      <c r="F44">
        <v>100431</v>
      </c>
      <c r="G44">
        <v>94932</v>
      </c>
      <c r="H44">
        <v>13228</v>
      </c>
      <c r="I44">
        <v>6741</v>
      </c>
      <c r="J44">
        <v>6487</v>
      </c>
      <c r="K44">
        <v>164445</v>
      </c>
      <c r="L44">
        <v>86535</v>
      </c>
      <c r="M44">
        <v>77910</v>
      </c>
      <c r="N44">
        <v>945</v>
      </c>
      <c r="O44">
        <v>962</v>
      </c>
      <c r="P44">
        <v>90.29</v>
      </c>
      <c r="Q44">
        <v>92.36</v>
      </c>
      <c r="R44">
        <v>88.09</v>
      </c>
      <c r="S44" t="s">
        <v>198</v>
      </c>
      <c r="T44">
        <v>32154</v>
      </c>
      <c r="U44">
        <v>19679</v>
      </c>
      <c r="V44">
        <v>12475</v>
      </c>
      <c r="AA44" s="27" t="s">
        <v>787</v>
      </c>
      <c r="AB44">
        <v>2018598</v>
      </c>
    </row>
    <row r="45" spans="1:51" x14ac:dyDescent="0.3">
      <c r="A45" t="s">
        <v>199</v>
      </c>
      <c r="B45">
        <v>9</v>
      </c>
      <c r="C45" t="s">
        <v>115</v>
      </c>
      <c r="D45">
        <v>49</v>
      </c>
      <c r="E45">
        <v>186241</v>
      </c>
      <c r="F45">
        <v>98529</v>
      </c>
      <c r="G45">
        <v>87712</v>
      </c>
      <c r="H45">
        <v>22828</v>
      </c>
      <c r="I45">
        <v>12046</v>
      </c>
      <c r="J45">
        <v>10782</v>
      </c>
      <c r="K45">
        <v>122602</v>
      </c>
      <c r="L45">
        <v>66544</v>
      </c>
      <c r="M45">
        <v>56058</v>
      </c>
      <c r="N45">
        <v>890</v>
      </c>
      <c r="O45">
        <v>895</v>
      </c>
      <c r="P45">
        <v>75.03</v>
      </c>
      <c r="Q45">
        <v>76.94</v>
      </c>
      <c r="R45">
        <v>72.87</v>
      </c>
      <c r="S45" t="s">
        <v>200</v>
      </c>
      <c r="T45">
        <v>20490</v>
      </c>
      <c r="U45">
        <v>11537</v>
      </c>
      <c r="V45">
        <v>8953</v>
      </c>
      <c r="AA45" s="27" t="s">
        <v>1034</v>
      </c>
      <c r="AB45">
        <v>1491552</v>
      </c>
    </row>
    <row r="46" spans="1:51" x14ac:dyDescent="0.3">
      <c r="A46" t="s">
        <v>201</v>
      </c>
      <c r="B46">
        <v>19</v>
      </c>
      <c r="C46" t="s">
        <v>177</v>
      </c>
      <c r="D46">
        <v>12</v>
      </c>
      <c r="E46">
        <v>121081</v>
      </c>
      <c r="F46">
        <v>62550</v>
      </c>
      <c r="G46">
        <v>58531</v>
      </c>
      <c r="H46">
        <v>8154</v>
      </c>
      <c r="I46">
        <v>4164</v>
      </c>
      <c r="J46">
        <v>3990</v>
      </c>
      <c r="K46">
        <v>100590</v>
      </c>
      <c r="L46">
        <v>53217</v>
      </c>
      <c r="M46">
        <v>47373</v>
      </c>
      <c r="N46">
        <v>936</v>
      </c>
      <c r="O46">
        <v>958</v>
      </c>
      <c r="P46">
        <v>89.08</v>
      </c>
      <c r="Q46">
        <v>91.15</v>
      </c>
      <c r="R46">
        <v>86.86</v>
      </c>
      <c r="S46" t="s">
        <v>202</v>
      </c>
      <c r="T46">
        <v>17224</v>
      </c>
      <c r="U46">
        <v>10311</v>
      </c>
      <c r="V46">
        <v>6913</v>
      </c>
      <c r="AA46" s="27" t="s">
        <v>865</v>
      </c>
      <c r="AB46">
        <v>1374986</v>
      </c>
    </row>
    <row r="47" spans="1:51" x14ac:dyDescent="0.3">
      <c r="A47" t="s">
        <v>203</v>
      </c>
      <c r="B47">
        <v>21</v>
      </c>
      <c r="C47" t="s">
        <v>204</v>
      </c>
      <c r="D47">
        <v>8</v>
      </c>
      <c r="E47">
        <v>118202</v>
      </c>
      <c r="F47">
        <v>60308</v>
      </c>
      <c r="G47">
        <v>57894</v>
      </c>
      <c r="H47">
        <v>11115</v>
      </c>
      <c r="I47">
        <v>5685</v>
      </c>
      <c r="J47">
        <v>5430</v>
      </c>
      <c r="K47">
        <v>95084</v>
      </c>
      <c r="L47">
        <v>50372</v>
      </c>
      <c r="M47">
        <v>44712</v>
      </c>
      <c r="N47">
        <v>960</v>
      </c>
      <c r="O47">
        <v>955</v>
      </c>
      <c r="P47">
        <v>88.79</v>
      </c>
      <c r="Q47">
        <v>92.22</v>
      </c>
      <c r="R47">
        <v>85.22</v>
      </c>
      <c r="S47" t="s">
        <v>205</v>
      </c>
      <c r="T47">
        <v>23170</v>
      </c>
      <c r="U47">
        <v>14071</v>
      </c>
      <c r="V47">
        <v>9099</v>
      </c>
      <c r="AA47" s="27" t="s">
        <v>803</v>
      </c>
      <c r="AB47">
        <v>1198144</v>
      </c>
    </row>
    <row r="48" spans="1:51" x14ac:dyDescent="0.3">
      <c r="A48" t="s">
        <v>206</v>
      </c>
      <c r="B48">
        <v>9</v>
      </c>
      <c r="C48" t="s">
        <v>115</v>
      </c>
      <c r="D48">
        <v>62</v>
      </c>
      <c r="E48">
        <v>104271</v>
      </c>
      <c r="F48">
        <v>55706</v>
      </c>
      <c r="G48">
        <v>48565</v>
      </c>
      <c r="H48">
        <v>10798</v>
      </c>
      <c r="I48">
        <v>5780</v>
      </c>
      <c r="J48">
        <v>5018</v>
      </c>
      <c r="K48">
        <v>80964</v>
      </c>
      <c r="L48">
        <v>45467</v>
      </c>
      <c r="M48">
        <v>35497</v>
      </c>
      <c r="N48">
        <v>872</v>
      </c>
      <c r="O48">
        <v>868</v>
      </c>
      <c r="P48">
        <v>86.62</v>
      </c>
      <c r="Q48">
        <v>91.07</v>
      </c>
      <c r="R48">
        <v>81.510000000000005</v>
      </c>
      <c r="S48" t="s">
        <v>207</v>
      </c>
      <c r="T48">
        <v>16114</v>
      </c>
      <c r="U48">
        <v>10252</v>
      </c>
      <c r="V48">
        <v>5862</v>
      </c>
      <c r="AA48" s="27" t="s">
        <v>1086</v>
      </c>
      <c r="AB48">
        <v>987916</v>
      </c>
    </row>
    <row r="49" spans="1:28" x14ac:dyDescent="0.3">
      <c r="A49" t="s">
        <v>208</v>
      </c>
      <c r="B49">
        <v>19</v>
      </c>
      <c r="C49" t="s">
        <v>177</v>
      </c>
      <c r="D49">
        <v>15</v>
      </c>
      <c r="E49">
        <v>291972</v>
      </c>
      <c r="F49">
        <v>156734</v>
      </c>
      <c r="G49">
        <v>135238</v>
      </c>
      <c r="H49">
        <v>31859</v>
      </c>
      <c r="I49">
        <v>14583</v>
      </c>
      <c r="J49">
        <v>17276</v>
      </c>
      <c r="K49">
        <v>216902</v>
      </c>
      <c r="L49">
        <v>119508</v>
      </c>
      <c r="M49">
        <v>97394</v>
      </c>
      <c r="N49">
        <v>863</v>
      </c>
      <c r="O49">
        <v>1185</v>
      </c>
      <c r="P49">
        <v>83.39</v>
      </c>
      <c r="Q49">
        <v>84.07</v>
      </c>
      <c r="R49">
        <v>82.56</v>
      </c>
      <c r="S49" t="s">
        <v>209</v>
      </c>
      <c r="T49">
        <v>36100</v>
      </c>
      <c r="U49">
        <v>22170</v>
      </c>
      <c r="V49">
        <v>13930</v>
      </c>
      <c r="AA49" s="27" t="s">
        <v>805</v>
      </c>
      <c r="AB49">
        <v>911542</v>
      </c>
    </row>
    <row r="50" spans="1:28" x14ac:dyDescent="0.3">
      <c r="A50" t="s">
        <v>210</v>
      </c>
      <c r="B50">
        <v>19</v>
      </c>
      <c r="C50" t="s">
        <v>177</v>
      </c>
      <c r="D50">
        <v>15</v>
      </c>
      <c r="E50">
        <v>115715</v>
      </c>
      <c r="F50">
        <v>59951</v>
      </c>
      <c r="G50">
        <v>55764</v>
      </c>
      <c r="H50">
        <v>9584</v>
      </c>
      <c r="I50">
        <v>4879</v>
      </c>
      <c r="J50">
        <v>4705</v>
      </c>
      <c r="K50">
        <v>95665</v>
      </c>
      <c r="L50">
        <v>51534</v>
      </c>
      <c r="M50">
        <v>44131</v>
      </c>
      <c r="N50">
        <v>930</v>
      </c>
      <c r="O50">
        <v>964</v>
      </c>
      <c r="P50">
        <v>90.14</v>
      </c>
      <c r="Q50">
        <v>93.58</v>
      </c>
      <c r="R50">
        <v>86.43</v>
      </c>
      <c r="S50" t="s">
        <v>209</v>
      </c>
      <c r="T50">
        <v>12354</v>
      </c>
      <c r="U50">
        <v>7562</v>
      </c>
      <c r="V50">
        <v>4792</v>
      </c>
      <c r="AA50" s="27" t="s">
        <v>181</v>
      </c>
      <c r="AB50">
        <v>908725</v>
      </c>
    </row>
    <row r="51" spans="1:28" x14ac:dyDescent="0.3">
      <c r="A51" t="s">
        <v>211</v>
      </c>
      <c r="B51">
        <v>19</v>
      </c>
      <c r="C51" t="s">
        <v>177</v>
      </c>
      <c r="D51">
        <v>5</v>
      </c>
      <c r="E51">
        <v>151183</v>
      </c>
      <c r="F51">
        <v>75677</v>
      </c>
      <c r="G51">
        <v>75506</v>
      </c>
      <c r="H51">
        <v>9391</v>
      </c>
      <c r="I51">
        <v>4757</v>
      </c>
      <c r="J51">
        <v>4634</v>
      </c>
      <c r="K51">
        <v>130230</v>
      </c>
      <c r="L51">
        <v>66954</v>
      </c>
      <c r="M51">
        <v>63276</v>
      </c>
      <c r="N51">
        <v>998</v>
      </c>
      <c r="O51">
        <v>974</v>
      </c>
      <c r="P51">
        <v>91.85</v>
      </c>
      <c r="Q51">
        <v>94.41</v>
      </c>
      <c r="R51">
        <v>89.28</v>
      </c>
      <c r="S51" t="s">
        <v>212</v>
      </c>
      <c r="T51">
        <v>23732</v>
      </c>
      <c r="U51">
        <v>14538</v>
      </c>
      <c r="V51">
        <v>9194</v>
      </c>
      <c r="AA51" s="27" t="s">
        <v>1004</v>
      </c>
      <c r="AB51">
        <v>710180</v>
      </c>
    </row>
    <row r="52" spans="1:28" x14ac:dyDescent="0.3">
      <c r="A52" t="s">
        <v>213</v>
      </c>
      <c r="B52">
        <v>9</v>
      </c>
      <c r="C52" t="s">
        <v>115</v>
      </c>
      <c r="D52">
        <v>39</v>
      </c>
      <c r="E52">
        <v>154388</v>
      </c>
      <c r="F52">
        <v>82215</v>
      </c>
      <c r="G52">
        <v>72173</v>
      </c>
      <c r="H52">
        <v>17697</v>
      </c>
      <c r="I52">
        <v>9351</v>
      </c>
      <c r="J52">
        <v>8346</v>
      </c>
      <c r="K52">
        <v>113857</v>
      </c>
      <c r="L52">
        <v>64871</v>
      </c>
      <c r="M52">
        <v>48986</v>
      </c>
      <c r="N52">
        <v>878</v>
      </c>
      <c r="O52">
        <v>893</v>
      </c>
      <c r="P52">
        <v>83.3</v>
      </c>
      <c r="Q52">
        <v>89.03</v>
      </c>
      <c r="R52">
        <v>76.75</v>
      </c>
      <c r="S52" t="s">
        <v>214</v>
      </c>
      <c r="T52">
        <v>24015</v>
      </c>
      <c r="U52">
        <v>15215</v>
      </c>
      <c r="V52">
        <v>8800</v>
      </c>
      <c r="AA52" s="27" t="s">
        <v>739</v>
      </c>
      <c r="AB52">
        <v>684165</v>
      </c>
    </row>
    <row r="53" spans="1:28" x14ac:dyDescent="0.3">
      <c r="A53" t="s">
        <v>215</v>
      </c>
      <c r="B53">
        <v>19</v>
      </c>
      <c r="C53" t="s">
        <v>177</v>
      </c>
      <c r="D53">
        <v>13</v>
      </c>
      <c r="E53">
        <v>138036</v>
      </c>
      <c r="F53">
        <v>70734</v>
      </c>
      <c r="G53">
        <v>67302</v>
      </c>
      <c r="H53">
        <v>10760</v>
      </c>
      <c r="I53">
        <v>5502</v>
      </c>
      <c r="J53">
        <v>5258</v>
      </c>
      <c r="K53">
        <v>111073</v>
      </c>
      <c r="L53">
        <v>60272</v>
      </c>
      <c r="M53">
        <v>50801</v>
      </c>
      <c r="N53">
        <v>951</v>
      </c>
      <c r="O53">
        <v>956</v>
      </c>
      <c r="P53">
        <v>87.27</v>
      </c>
      <c r="Q53">
        <v>92.4</v>
      </c>
      <c r="R53">
        <v>81.88</v>
      </c>
      <c r="S53" t="s">
        <v>216</v>
      </c>
      <c r="T53">
        <v>19082</v>
      </c>
      <c r="U53">
        <v>12321</v>
      </c>
      <c r="V53">
        <v>6761</v>
      </c>
      <c r="AA53" s="27" t="s">
        <v>158</v>
      </c>
      <c r="AB53">
        <v>543568</v>
      </c>
    </row>
    <row r="54" spans="1:28" x14ac:dyDescent="0.3">
      <c r="A54" t="s">
        <v>217</v>
      </c>
      <c r="B54">
        <v>19</v>
      </c>
      <c r="C54" t="s">
        <v>177</v>
      </c>
      <c r="D54">
        <v>12</v>
      </c>
      <c r="E54">
        <v>103799</v>
      </c>
      <c r="F54">
        <v>53807</v>
      </c>
      <c r="G54">
        <v>49992</v>
      </c>
      <c r="H54">
        <v>8721</v>
      </c>
      <c r="I54">
        <v>4518</v>
      </c>
      <c r="J54">
        <v>4203</v>
      </c>
      <c r="K54">
        <v>81514</v>
      </c>
      <c r="L54">
        <v>44671</v>
      </c>
      <c r="M54">
        <v>36843</v>
      </c>
      <c r="N54">
        <v>929</v>
      </c>
      <c r="O54">
        <v>930</v>
      </c>
      <c r="P54">
        <v>85.73</v>
      </c>
      <c r="Q54">
        <v>90.63</v>
      </c>
      <c r="R54">
        <v>80.459999999999994</v>
      </c>
      <c r="S54" t="s">
        <v>218</v>
      </c>
      <c r="T54">
        <v>8566</v>
      </c>
      <c r="U54">
        <v>5264</v>
      </c>
      <c r="V54">
        <v>3302</v>
      </c>
      <c r="AA54" s="27" t="s">
        <v>293</v>
      </c>
      <c r="AB54">
        <v>507722</v>
      </c>
    </row>
    <row r="55" spans="1:28" x14ac:dyDescent="0.3">
      <c r="A55" t="s">
        <v>219</v>
      </c>
      <c r="B55">
        <v>8</v>
      </c>
      <c r="C55" t="s">
        <v>126</v>
      </c>
      <c r="D55">
        <v>27</v>
      </c>
      <c r="E55">
        <v>100128</v>
      </c>
      <c r="F55">
        <v>51240</v>
      </c>
      <c r="G55">
        <v>48888</v>
      </c>
      <c r="H55">
        <v>12244</v>
      </c>
      <c r="I55">
        <v>6602</v>
      </c>
      <c r="J55">
        <v>5642</v>
      </c>
      <c r="K55">
        <v>76438</v>
      </c>
      <c r="L55">
        <v>41404</v>
      </c>
      <c r="M55">
        <v>35034</v>
      </c>
      <c r="N55">
        <v>954</v>
      </c>
      <c r="O55">
        <v>855</v>
      </c>
      <c r="P55">
        <v>86.98</v>
      </c>
      <c r="Q55">
        <v>92.76</v>
      </c>
      <c r="R55">
        <v>81.010000000000005</v>
      </c>
      <c r="S55" t="s">
        <v>220</v>
      </c>
      <c r="T55">
        <v>13852</v>
      </c>
      <c r="U55">
        <v>7837</v>
      </c>
      <c r="V55">
        <v>6015</v>
      </c>
      <c r="AA55" s="27" t="s">
        <v>665</v>
      </c>
      <c r="AB55">
        <v>459999</v>
      </c>
    </row>
    <row r="56" spans="1:28" x14ac:dyDescent="0.3">
      <c r="A56" t="s">
        <v>221</v>
      </c>
      <c r="B56">
        <v>8</v>
      </c>
      <c r="C56" t="s">
        <v>126</v>
      </c>
      <c r="D56">
        <v>30</v>
      </c>
      <c r="E56">
        <v>118157</v>
      </c>
      <c r="F56">
        <v>61360</v>
      </c>
      <c r="G56">
        <v>56797</v>
      </c>
      <c r="H56">
        <v>14845</v>
      </c>
      <c r="I56">
        <v>7842</v>
      </c>
      <c r="J56">
        <v>7003</v>
      </c>
      <c r="K56">
        <v>83879</v>
      </c>
      <c r="L56">
        <v>48209</v>
      </c>
      <c r="M56">
        <v>35670</v>
      </c>
      <c r="N56">
        <v>926</v>
      </c>
      <c r="O56">
        <v>893</v>
      </c>
      <c r="P56">
        <v>81.19</v>
      </c>
      <c r="Q56">
        <v>90.08</v>
      </c>
      <c r="R56">
        <v>71.64</v>
      </c>
      <c r="S56" t="s">
        <v>222</v>
      </c>
      <c r="T56">
        <v>11553</v>
      </c>
      <c r="U56">
        <v>7362</v>
      </c>
      <c r="V56">
        <v>4191</v>
      </c>
      <c r="AA56" s="27" t="s">
        <v>793</v>
      </c>
      <c r="AB56">
        <v>421606</v>
      </c>
    </row>
    <row r="57" spans="1:28" x14ac:dyDescent="0.3">
      <c r="A57" t="s">
        <v>223</v>
      </c>
      <c r="B57">
        <v>19</v>
      </c>
      <c r="C57" t="s">
        <v>177</v>
      </c>
      <c r="D57">
        <v>11</v>
      </c>
      <c r="E57">
        <v>248466</v>
      </c>
      <c r="F57">
        <v>128432</v>
      </c>
      <c r="G57">
        <v>120034</v>
      </c>
      <c r="H57">
        <v>15016</v>
      </c>
      <c r="I57">
        <v>7712</v>
      </c>
      <c r="J57">
        <v>7304</v>
      </c>
      <c r="K57">
        <v>215849</v>
      </c>
      <c r="L57">
        <v>114347</v>
      </c>
      <c r="M57">
        <v>101502</v>
      </c>
      <c r="N57">
        <v>935</v>
      </c>
      <c r="O57">
        <v>947</v>
      </c>
      <c r="P57">
        <v>92.46</v>
      </c>
      <c r="Q57">
        <v>94.72</v>
      </c>
      <c r="R57">
        <v>90.04</v>
      </c>
      <c r="S57" t="s">
        <v>224</v>
      </c>
      <c r="T57">
        <v>49711</v>
      </c>
      <c r="U57">
        <v>28274</v>
      </c>
      <c r="V57">
        <v>21437</v>
      </c>
      <c r="AA57" s="27" t="s">
        <v>1072</v>
      </c>
      <c r="AB57">
        <v>408959</v>
      </c>
    </row>
    <row r="58" spans="1:28" x14ac:dyDescent="0.3">
      <c r="A58" t="s">
        <v>225</v>
      </c>
      <c r="B58">
        <v>19</v>
      </c>
      <c r="C58" t="s">
        <v>177</v>
      </c>
      <c r="D58">
        <v>11</v>
      </c>
      <c r="E58">
        <v>283443</v>
      </c>
      <c r="F58">
        <v>143732</v>
      </c>
      <c r="G58">
        <v>139711</v>
      </c>
      <c r="H58">
        <v>21468</v>
      </c>
      <c r="I58">
        <v>10932</v>
      </c>
      <c r="J58">
        <v>10536</v>
      </c>
      <c r="K58">
        <v>236881</v>
      </c>
      <c r="L58">
        <v>123692</v>
      </c>
      <c r="M58">
        <v>113189</v>
      </c>
      <c r="N58">
        <v>972</v>
      </c>
      <c r="O58">
        <v>964</v>
      </c>
      <c r="P58">
        <v>90.42</v>
      </c>
      <c r="Q58">
        <v>93.14</v>
      </c>
      <c r="R58">
        <v>87.62</v>
      </c>
      <c r="S58" t="s">
        <v>226</v>
      </c>
      <c r="T58">
        <v>45516</v>
      </c>
      <c r="U58">
        <v>27143</v>
      </c>
      <c r="V58">
        <v>18373</v>
      </c>
      <c r="AA58" s="27" t="s">
        <v>954</v>
      </c>
      <c r="AB58">
        <v>397395</v>
      </c>
    </row>
    <row r="59" spans="1:28" x14ac:dyDescent="0.3">
      <c r="A59" t="s">
        <v>227</v>
      </c>
      <c r="B59">
        <v>9</v>
      </c>
      <c r="C59" t="s">
        <v>115</v>
      </c>
      <c r="D59">
        <v>8</v>
      </c>
      <c r="E59">
        <v>102733</v>
      </c>
      <c r="F59">
        <v>54521</v>
      </c>
      <c r="G59">
        <v>48212</v>
      </c>
      <c r="H59">
        <v>13536</v>
      </c>
      <c r="I59">
        <v>7387</v>
      </c>
      <c r="J59">
        <v>6149</v>
      </c>
      <c r="K59">
        <v>69559</v>
      </c>
      <c r="L59">
        <v>39900</v>
      </c>
      <c r="M59">
        <v>29659</v>
      </c>
      <c r="N59">
        <v>884</v>
      </c>
      <c r="O59">
        <v>832</v>
      </c>
      <c r="P59">
        <v>77.98</v>
      </c>
      <c r="Q59">
        <v>84.65</v>
      </c>
      <c r="R59">
        <v>70.510000000000005</v>
      </c>
      <c r="S59" t="s">
        <v>228</v>
      </c>
      <c r="T59">
        <v>12672</v>
      </c>
      <c r="U59">
        <v>7191</v>
      </c>
      <c r="V59">
        <v>5481</v>
      </c>
      <c r="AA59" s="27" t="s">
        <v>574</v>
      </c>
      <c r="AB59">
        <v>363778</v>
      </c>
    </row>
    <row r="60" spans="1:28" x14ac:dyDescent="0.3">
      <c r="A60" t="s">
        <v>229</v>
      </c>
      <c r="B60">
        <v>19</v>
      </c>
      <c r="C60" t="s">
        <v>177</v>
      </c>
      <c r="D60">
        <v>9</v>
      </c>
      <c r="E60">
        <v>314638</v>
      </c>
      <c r="F60">
        <v>160631</v>
      </c>
      <c r="G60">
        <v>154007</v>
      </c>
      <c r="H60">
        <v>22104</v>
      </c>
      <c r="I60">
        <v>11394</v>
      </c>
      <c r="J60">
        <v>10710</v>
      </c>
      <c r="K60">
        <v>260564</v>
      </c>
      <c r="L60">
        <v>138067</v>
      </c>
      <c r="M60">
        <v>122497</v>
      </c>
      <c r="N60">
        <v>959</v>
      </c>
      <c r="O60">
        <v>940</v>
      </c>
      <c r="P60">
        <v>89.07</v>
      </c>
      <c r="Q60">
        <v>92.52</v>
      </c>
      <c r="R60">
        <v>85.48</v>
      </c>
      <c r="S60" t="s">
        <v>230</v>
      </c>
      <c r="T60">
        <v>52387</v>
      </c>
      <c r="U60">
        <v>32325</v>
      </c>
      <c r="V60">
        <v>20062</v>
      </c>
      <c r="AA60" s="27" t="s">
        <v>130</v>
      </c>
      <c r="AB60">
        <v>347687</v>
      </c>
    </row>
    <row r="61" spans="1:28" x14ac:dyDescent="0.3">
      <c r="A61" t="s">
        <v>231</v>
      </c>
      <c r="B61">
        <v>9</v>
      </c>
      <c r="C61" t="s">
        <v>115</v>
      </c>
      <c r="D61">
        <v>19</v>
      </c>
      <c r="E61">
        <v>898167</v>
      </c>
      <c r="F61">
        <v>477438</v>
      </c>
      <c r="G61">
        <v>420729</v>
      </c>
      <c r="H61">
        <v>94915</v>
      </c>
      <c r="I61">
        <v>50224</v>
      </c>
      <c r="J61">
        <v>44691</v>
      </c>
      <c r="K61">
        <v>563619</v>
      </c>
      <c r="L61">
        <v>316385</v>
      </c>
      <c r="M61">
        <v>247234</v>
      </c>
      <c r="N61">
        <v>881</v>
      </c>
      <c r="O61">
        <v>890</v>
      </c>
      <c r="P61">
        <v>70.17</v>
      </c>
      <c r="Q61">
        <v>74.06</v>
      </c>
      <c r="R61">
        <v>65.75</v>
      </c>
      <c r="S61" t="s">
        <v>232</v>
      </c>
      <c r="T61">
        <v>110691</v>
      </c>
      <c r="U61">
        <v>61065</v>
      </c>
      <c r="V61">
        <v>49626</v>
      </c>
      <c r="AA61" s="27" t="s">
        <v>717</v>
      </c>
      <c r="AB61">
        <v>343611</v>
      </c>
    </row>
    <row r="62" spans="1:28" x14ac:dyDescent="0.3">
      <c r="A62" t="s">
        <v>233</v>
      </c>
      <c r="B62">
        <v>21</v>
      </c>
      <c r="C62" t="s">
        <v>204</v>
      </c>
      <c r="D62">
        <v>7</v>
      </c>
      <c r="E62">
        <v>110058</v>
      </c>
      <c r="F62">
        <v>57008</v>
      </c>
      <c r="G62">
        <v>53050</v>
      </c>
      <c r="H62">
        <v>9933</v>
      </c>
      <c r="I62">
        <v>5228</v>
      </c>
      <c r="J62">
        <v>4705</v>
      </c>
      <c r="K62">
        <v>89421</v>
      </c>
      <c r="L62">
        <v>48388</v>
      </c>
      <c r="M62">
        <v>41033</v>
      </c>
      <c r="N62">
        <v>931</v>
      </c>
      <c r="O62">
        <v>900</v>
      </c>
      <c r="P62">
        <v>89.31</v>
      </c>
      <c r="Q62">
        <v>93.45</v>
      </c>
      <c r="R62">
        <v>84.88</v>
      </c>
      <c r="S62" t="s">
        <v>234</v>
      </c>
      <c r="T62">
        <v>17589</v>
      </c>
      <c r="U62">
        <v>10953</v>
      </c>
      <c r="V62">
        <v>6636</v>
      </c>
      <c r="AA62" s="27" t="s">
        <v>417</v>
      </c>
      <c r="AB62">
        <v>298693</v>
      </c>
    </row>
    <row r="63" spans="1:28" x14ac:dyDescent="0.3">
      <c r="A63" t="s">
        <v>235</v>
      </c>
      <c r="B63">
        <v>3</v>
      </c>
      <c r="C63" t="s">
        <v>98</v>
      </c>
      <c r="D63">
        <v>20</v>
      </c>
      <c r="E63">
        <v>116454</v>
      </c>
      <c r="F63">
        <v>62302</v>
      </c>
      <c r="G63">
        <v>54152</v>
      </c>
      <c r="H63">
        <v>12984</v>
      </c>
      <c r="I63">
        <v>7096</v>
      </c>
      <c r="J63">
        <v>5888</v>
      </c>
      <c r="K63">
        <v>82347</v>
      </c>
      <c r="L63">
        <v>46100</v>
      </c>
      <c r="M63">
        <v>36247</v>
      </c>
      <c r="N63">
        <v>869</v>
      </c>
      <c r="O63">
        <v>830</v>
      </c>
      <c r="P63">
        <v>79.59</v>
      </c>
      <c r="Q63">
        <v>83.51</v>
      </c>
      <c r="R63">
        <v>75.099999999999994</v>
      </c>
      <c r="S63" t="s">
        <v>236</v>
      </c>
      <c r="T63">
        <v>12665</v>
      </c>
      <c r="U63">
        <v>6213</v>
      </c>
      <c r="V63">
        <v>6452</v>
      </c>
      <c r="AA63" s="27" t="s">
        <v>691</v>
      </c>
      <c r="AB63">
        <v>291226</v>
      </c>
    </row>
    <row r="64" spans="1:28" x14ac:dyDescent="0.3">
      <c r="A64" t="s">
        <v>237</v>
      </c>
      <c r="B64">
        <v>19</v>
      </c>
      <c r="C64" t="s">
        <v>177</v>
      </c>
      <c r="D64">
        <v>11</v>
      </c>
      <c r="E64">
        <v>154475</v>
      </c>
      <c r="F64">
        <v>79507</v>
      </c>
      <c r="G64">
        <v>74968</v>
      </c>
      <c r="H64">
        <v>10671</v>
      </c>
      <c r="I64">
        <v>5553</v>
      </c>
      <c r="J64">
        <v>5118</v>
      </c>
      <c r="K64">
        <v>128459</v>
      </c>
      <c r="L64">
        <v>68159</v>
      </c>
      <c r="M64">
        <v>60300</v>
      </c>
      <c r="N64">
        <v>943</v>
      </c>
      <c r="O64">
        <v>922</v>
      </c>
      <c r="P64">
        <v>89.33</v>
      </c>
      <c r="Q64">
        <v>92.16</v>
      </c>
      <c r="R64">
        <v>86.33</v>
      </c>
      <c r="S64" t="s">
        <v>238</v>
      </c>
      <c r="T64">
        <v>29910</v>
      </c>
      <c r="U64">
        <v>17514</v>
      </c>
      <c r="V64">
        <v>12396</v>
      </c>
      <c r="AA64" s="27" t="s">
        <v>120</v>
      </c>
      <c r="AB64">
        <v>287468</v>
      </c>
    </row>
    <row r="65" spans="1:28" x14ac:dyDescent="0.3">
      <c r="A65" t="s">
        <v>239</v>
      </c>
      <c r="B65">
        <v>27</v>
      </c>
      <c r="C65" t="s">
        <v>101</v>
      </c>
      <c r="D65">
        <v>30</v>
      </c>
      <c r="E65">
        <v>118573</v>
      </c>
      <c r="F65">
        <v>60857</v>
      </c>
      <c r="G65">
        <v>57716</v>
      </c>
      <c r="H65">
        <v>13029</v>
      </c>
      <c r="I65">
        <v>7060</v>
      </c>
      <c r="J65">
        <v>5969</v>
      </c>
      <c r="K65">
        <v>91260</v>
      </c>
      <c r="L65">
        <v>49965</v>
      </c>
      <c r="M65">
        <v>41295</v>
      </c>
      <c r="N65">
        <v>948</v>
      </c>
      <c r="O65">
        <v>845</v>
      </c>
      <c r="P65">
        <v>86.47</v>
      </c>
      <c r="Q65">
        <v>92.88</v>
      </c>
      <c r="R65">
        <v>79.8</v>
      </c>
      <c r="S65" t="s">
        <v>240</v>
      </c>
      <c r="T65">
        <v>13351</v>
      </c>
      <c r="U65">
        <v>8564</v>
      </c>
      <c r="V65">
        <v>4787</v>
      </c>
      <c r="AA65" s="27" t="s">
        <v>348</v>
      </c>
      <c r="AB65">
        <v>263962</v>
      </c>
    </row>
    <row r="66" spans="1:28" x14ac:dyDescent="0.3">
      <c r="A66" t="s">
        <v>241</v>
      </c>
      <c r="B66">
        <v>19</v>
      </c>
      <c r="C66" t="s">
        <v>177</v>
      </c>
      <c r="D66">
        <v>11</v>
      </c>
      <c r="E66">
        <v>127135</v>
      </c>
      <c r="F66">
        <v>64397</v>
      </c>
      <c r="G66">
        <v>62738</v>
      </c>
      <c r="H66">
        <v>10719</v>
      </c>
      <c r="I66">
        <v>5504</v>
      </c>
      <c r="J66">
        <v>5215</v>
      </c>
      <c r="K66">
        <v>102737</v>
      </c>
      <c r="L66">
        <v>53913</v>
      </c>
      <c r="M66">
        <v>48824</v>
      </c>
      <c r="N66">
        <v>974</v>
      </c>
      <c r="O66">
        <v>947</v>
      </c>
      <c r="P66">
        <v>88.25</v>
      </c>
      <c r="Q66">
        <v>91.54</v>
      </c>
      <c r="R66">
        <v>84.88</v>
      </c>
      <c r="S66" t="s">
        <v>242</v>
      </c>
      <c r="T66">
        <v>20037</v>
      </c>
      <c r="U66">
        <v>12083</v>
      </c>
      <c r="V66">
        <v>7954</v>
      </c>
      <c r="AA66" s="27" t="s">
        <v>853</v>
      </c>
      <c r="AB66">
        <v>225298</v>
      </c>
    </row>
    <row r="67" spans="1:28" x14ac:dyDescent="0.3">
      <c r="A67" t="s">
        <v>243</v>
      </c>
      <c r="B67">
        <v>9</v>
      </c>
      <c r="C67" t="s">
        <v>115</v>
      </c>
      <c r="D67">
        <v>54</v>
      </c>
      <c r="E67">
        <v>114651</v>
      </c>
      <c r="F67">
        <v>60126</v>
      </c>
      <c r="G67">
        <v>54525</v>
      </c>
      <c r="H67">
        <v>12568</v>
      </c>
      <c r="I67">
        <v>6541</v>
      </c>
      <c r="J67">
        <v>6027</v>
      </c>
      <c r="K67">
        <v>87065</v>
      </c>
      <c r="L67">
        <v>48473</v>
      </c>
      <c r="M67">
        <v>38592</v>
      </c>
      <c r="N67">
        <v>907</v>
      </c>
      <c r="O67">
        <v>921</v>
      </c>
      <c r="P67">
        <v>85.29</v>
      </c>
      <c r="Q67">
        <v>90.46</v>
      </c>
      <c r="R67">
        <v>79.569999999999993</v>
      </c>
      <c r="S67" t="s">
        <v>244</v>
      </c>
      <c r="T67">
        <v>20183</v>
      </c>
      <c r="U67">
        <v>12071</v>
      </c>
      <c r="V67">
        <v>8112</v>
      </c>
      <c r="AA67" s="27" t="s">
        <v>557</v>
      </c>
      <c r="AB67">
        <v>223752</v>
      </c>
    </row>
    <row r="68" spans="1:28" x14ac:dyDescent="0.3">
      <c r="A68" t="s">
        <v>245</v>
      </c>
      <c r="B68">
        <v>3</v>
      </c>
      <c r="C68" t="s">
        <v>98</v>
      </c>
      <c r="D68">
        <v>1</v>
      </c>
      <c r="E68">
        <v>156400</v>
      </c>
      <c r="F68">
        <v>82459</v>
      </c>
      <c r="G68">
        <v>73941</v>
      </c>
      <c r="H68">
        <v>14698</v>
      </c>
      <c r="I68">
        <v>8028</v>
      </c>
      <c r="J68">
        <v>6670</v>
      </c>
      <c r="K68">
        <v>121138</v>
      </c>
      <c r="L68">
        <v>66101</v>
      </c>
      <c r="M68">
        <v>55037</v>
      </c>
      <c r="N68">
        <v>897</v>
      </c>
      <c r="O68">
        <v>831</v>
      </c>
      <c r="P68">
        <v>85.49</v>
      </c>
      <c r="Q68">
        <v>88.81</v>
      </c>
      <c r="R68">
        <v>81.81</v>
      </c>
      <c r="S68" t="s">
        <v>246</v>
      </c>
      <c r="T68">
        <v>16436</v>
      </c>
      <c r="U68">
        <v>8120</v>
      </c>
      <c r="V68">
        <v>8316</v>
      </c>
      <c r="AA68" s="27" t="s">
        <v>576</v>
      </c>
      <c r="AB68">
        <v>209531</v>
      </c>
    </row>
    <row r="69" spans="1:28" x14ac:dyDescent="0.3">
      <c r="A69" t="s">
        <v>247</v>
      </c>
      <c r="B69">
        <v>3</v>
      </c>
      <c r="C69" t="s">
        <v>98</v>
      </c>
      <c r="D69">
        <v>12</v>
      </c>
      <c r="E69">
        <v>285813</v>
      </c>
      <c r="F69">
        <v>151782</v>
      </c>
      <c r="G69">
        <v>134031</v>
      </c>
      <c r="H69">
        <v>30713</v>
      </c>
      <c r="I69">
        <v>16472</v>
      </c>
      <c r="J69">
        <v>14241</v>
      </c>
      <c r="K69">
        <v>211318</v>
      </c>
      <c r="L69">
        <v>118888</v>
      </c>
      <c r="M69">
        <v>92430</v>
      </c>
      <c r="N69">
        <v>883</v>
      </c>
      <c r="O69">
        <v>865</v>
      </c>
      <c r="P69">
        <v>82.84</v>
      </c>
      <c r="Q69">
        <v>87.86</v>
      </c>
      <c r="R69">
        <v>77.16</v>
      </c>
      <c r="S69" t="s">
        <v>248</v>
      </c>
      <c r="T69">
        <v>43428</v>
      </c>
      <c r="U69">
        <v>22471</v>
      </c>
      <c r="V69">
        <v>20957</v>
      </c>
      <c r="AA69" s="27" t="s">
        <v>149</v>
      </c>
      <c r="AB69">
        <v>201707</v>
      </c>
    </row>
    <row r="70" spans="1:28" x14ac:dyDescent="0.3">
      <c r="A70" t="s">
        <v>249</v>
      </c>
      <c r="B70">
        <v>8</v>
      </c>
      <c r="C70" t="s">
        <v>126</v>
      </c>
      <c r="D70">
        <v>21</v>
      </c>
      <c r="E70">
        <v>145809</v>
      </c>
      <c r="F70">
        <v>74946</v>
      </c>
      <c r="G70">
        <v>70863</v>
      </c>
      <c r="H70">
        <v>17709</v>
      </c>
      <c r="I70">
        <v>9419</v>
      </c>
      <c r="J70">
        <v>8290</v>
      </c>
      <c r="K70">
        <v>110111</v>
      </c>
      <c r="L70">
        <v>61229</v>
      </c>
      <c r="M70">
        <v>48882</v>
      </c>
      <c r="N70">
        <v>946</v>
      </c>
      <c r="O70">
        <v>880</v>
      </c>
      <c r="P70">
        <v>85.96</v>
      </c>
      <c r="Q70">
        <v>93.44</v>
      </c>
      <c r="R70">
        <v>78.12</v>
      </c>
      <c r="S70" t="s">
        <v>250</v>
      </c>
      <c r="T70">
        <v>13767</v>
      </c>
      <c r="U70">
        <v>8257</v>
      </c>
      <c r="V70">
        <v>5510</v>
      </c>
      <c r="AA70" s="27" t="s">
        <v>807</v>
      </c>
      <c r="AB70">
        <v>153608</v>
      </c>
    </row>
    <row r="71" spans="1:28" x14ac:dyDescent="0.3">
      <c r="A71" t="s">
        <v>251</v>
      </c>
      <c r="B71">
        <v>10</v>
      </c>
      <c r="C71" t="s">
        <v>174</v>
      </c>
      <c r="D71">
        <v>20</v>
      </c>
      <c r="E71">
        <v>251136</v>
      </c>
      <c r="F71">
        <v>133931</v>
      </c>
      <c r="G71">
        <v>117205</v>
      </c>
      <c r="H71">
        <v>37966</v>
      </c>
      <c r="I71">
        <v>20012</v>
      </c>
      <c r="J71">
        <v>17954</v>
      </c>
      <c r="K71">
        <v>169161</v>
      </c>
      <c r="L71">
        <v>96459</v>
      </c>
      <c r="M71">
        <v>72702</v>
      </c>
      <c r="N71">
        <v>875</v>
      </c>
      <c r="O71">
        <v>897</v>
      </c>
      <c r="P71">
        <v>79.349999999999994</v>
      </c>
      <c r="Q71">
        <v>84.67</v>
      </c>
      <c r="R71">
        <v>73.25</v>
      </c>
      <c r="S71" t="s">
        <v>252</v>
      </c>
      <c r="T71">
        <v>24616</v>
      </c>
      <c r="U71">
        <v>16492</v>
      </c>
      <c r="V71">
        <v>8124</v>
      </c>
      <c r="AA71" s="27" t="s">
        <v>852</v>
      </c>
      <c r="AB71">
        <v>153138</v>
      </c>
    </row>
    <row r="72" spans="1:28" x14ac:dyDescent="0.3">
      <c r="A72" t="s">
        <v>253</v>
      </c>
      <c r="B72">
        <v>29</v>
      </c>
      <c r="C72" t="s">
        <v>193</v>
      </c>
      <c r="D72">
        <v>1</v>
      </c>
      <c r="E72">
        <v>488292</v>
      </c>
      <c r="F72">
        <v>246407</v>
      </c>
      <c r="G72">
        <v>241885</v>
      </c>
      <c r="H72">
        <v>49848</v>
      </c>
      <c r="I72">
        <v>25749</v>
      </c>
      <c r="J72">
        <v>24099</v>
      </c>
      <c r="K72">
        <v>396736</v>
      </c>
      <c r="L72">
        <v>208546</v>
      </c>
      <c r="M72">
        <v>188190</v>
      </c>
      <c r="N72">
        <v>982</v>
      </c>
      <c r="O72">
        <v>936</v>
      </c>
      <c r="P72">
        <v>90.49</v>
      </c>
      <c r="Q72">
        <v>94.51</v>
      </c>
      <c r="R72">
        <v>86.41</v>
      </c>
      <c r="S72" t="s">
        <v>254</v>
      </c>
      <c r="T72">
        <v>64200</v>
      </c>
      <c r="U72">
        <v>37682</v>
      </c>
      <c r="V72">
        <v>26518</v>
      </c>
      <c r="AA72" s="27" t="s">
        <v>303</v>
      </c>
      <c r="AB72">
        <v>152103</v>
      </c>
    </row>
    <row r="73" spans="1:28" x14ac:dyDescent="0.3">
      <c r="A73" t="s">
        <v>255</v>
      </c>
      <c r="B73">
        <v>29</v>
      </c>
      <c r="C73" t="s">
        <v>193</v>
      </c>
      <c r="D73">
        <v>11</v>
      </c>
      <c r="E73">
        <v>409644</v>
      </c>
      <c r="F73">
        <v>206026</v>
      </c>
      <c r="G73">
        <v>203618</v>
      </c>
      <c r="H73">
        <v>49587</v>
      </c>
      <c r="I73">
        <v>25337</v>
      </c>
      <c r="J73">
        <v>24250</v>
      </c>
      <c r="K73">
        <v>281768</v>
      </c>
      <c r="L73">
        <v>153275</v>
      </c>
      <c r="M73">
        <v>128493</v>
      </c>
      <c r="N73">
        <v>988</v>
      </c>
      <c r="O73">
        <v>957</v>
      </c>
      <c r="P73">
        <v>78.260000000000005</v>
      </c>
      <c r="Q73">
        <v>84.83</v>
      </c>
      <c r="R73">
        <v>71.64</v>
      </c>
      <c r="S73" t="s">
        <v>256</v>
      </c>
      <c r="T73">
        <v>36855</v>
      </c>
      <c r="U73">
        <v>23011</v>
      </c>
      <c r="V73">
        <v>13844</v>
      </c>
      <c r="AA73" s="27" t="s">
        <v>188</v>
      </c>
      <c r="AB73">
        <v>146259</v>
      </c>
    </row>
    <row r="74" spans="1:28" x14ac:dyDescent="0.3">
      <c r="A74" t="s">
        <v>257</v>
      </c>
      <c r="B74">
        <v>29</v>
      </c>
      <c r="C74" t="s">
        <v>193</v>
      </c>
      <c r="D74">
        <v>18</v>
      </c>
      <c r="E74">
        <v>8425970</v>
      </c>
      <c r="F74">
        <v>4401299</v>
      </c>
      <c r="G74">
        <v>4024671</v>
      </c>
      <c r="H74">
        <v>862493</v>
      </c>
      <c r="I74">
        <v>444639</v>
      </c>
      <c r="J74">
        <v>417854</v>
      </c>
      <c r="K74">
        <v>6775942</v>
      </c>
      <c r="L74">
        <v>3664959</v>
      </c>
      <c r="M74">
        <v>3110983</v>
      </c>
      <c r="N74">
        <v>914</v>
      </c>
      <c r="O74">
        <v>940</v>
      </c>
      <c r="P74">
        <v>89.59</v>
      </c>
      <c r="Q74">
        <v>92.63</v>
      </c>
      <c r="R74">
        <v>86.25</v>
      </c>
      <c r="S74" t="s">
        <v>258</v>
      </c>
      <c r="T74">
        <v>1591163</v>
      </c>
      <c r="U74">
        <v>908363</v>
      </c>
      <c r="V74">
        <v>682800</v>
      </c>
      <c r="AA74" s="27" t="s">
        <v>483</v>
      </c>
      <c r="AB74">
        <v>112490</v>
      </c>
    </row>
    <row r="75" spans="1:28" x14ac:dyDescent="0.3">
      <c r="A75" t="s">
        <v>259</v>
      </c>
      <c r="B75">
        <v>10</v>
      </c>
      <c r="C75" t="s">
        <v>174</v>
      </c>
      <c r="D75">
        <v>1</v>
      </c>
      <c r="E75">
        <v>132896</v>
      </c>
      <c r="F75">
        <v>70381</v>
      </c>
      <c r="G75">
        <v>62515</v>
      </c>
      <c r="H75">
        <v>18203</v>
      </c>
      <c r="I75">
        <v>9685</v>
      </c>
      <c r="J75">
        <v>8518</v>
      </c>
      <c r="K75">
        <v>94663</v>
      </c>
      <c r="L75">
        <v>52547</v>
      </c>
      <c r="M75">
        <v>42116</v>
      </c>
      <c r="N75">
        <v>888</v>
      </c>
      <c r="O75">
        <v>880</v>
      </c>
      <c r="P75">
        <v>82.54</v>
      </c>
      <c r="Q75">
        <v>86.57</v>
      </c>
      <c r="R75">
        <v>78</v>
      </c>
      <c r="S75" t="s">
        <v>260</v>
      </c>
      <c r="T75">
        <v>13438</v>
      </c>
      <c r="U75">
        <v>9372</v>
      </c>
      <c r="V75">
        <v>4066</v>
      </c>
      <c r="AA75" s="27" t="s">
        <v>305</v>
      </c>
      <c r="AB75">
        <v>112171</v>
      </c>
    </row>
    <row r="76" spans="1:28" x14ac:dyDescent="0.3">
      <c r="A76" t="s">
        <v>261</v>
      </c>
      <c r="B76">
        <v>23</v>
      </c>
      <c r="C76" t="s">
        <v>262</v>
      </c>
      <c r="D76">
        <v>30</v>
      </c>
      <c r="E76">
        <v>103341</v>
      </c>
      <c r="F76">
        <v>52902</v>
      </c>
      <c r="G76">
        <v>50439</v>
      </c>
      <c r="H76">
        <v>11005</v>
      </c>
      <c r="I76">
        <v>5772</v>
      </c>
      <c r="J76">
        <v>5233</v>
      </c>
      <c r="K76">
        <v>83356</v>
      </c>
      <c r="L76">
        <v>44429</v>
      </c>
      <c r="M76">
        <v>38927</v>
      </c>
      <c r="N76">
        <v>953</v>
      </c>
      <c r="O76">
        <v>907</v>
      </c>
      <c r="P76">
        <v>90.27</v>
      </c>
      <c r="Q76">
        <v>94.27</v>
      </c>
      <c r="R76">
        <v>86.11</v>
      </c>
      <c r="S76" t="s">
        <v>263</v>
      </c>
      <c r="T76">
        <v>17125</v>
      </c>
      <c r="U76">
        <v>9918</v>
      </c>
      <c r="V76">
        <v>7207</v>
      </c>
      <c r="AA76" s="27" t="s">
        <v>960</v>
      </c>
      <c r="AB76">
        <v>101320</v>
      </c>
    </row>
    <row r="77" spans="1:28" x14ac:dyDescent="0.3">
      <c r="A77" t="s">
        <v>264</v>
      </c>
      <c r="B77">
        <v>21</v>
      </c>
      <c r="C77" t="s">
        <v>204</v>
      </c>
      <c r="D77">
        <v>9</v>
      </c>
      <c r="E77">
        <v>107369</v>
      </c>
      <c r="F77">
        <v>55094</v>
      </c>
      <c r="G77">
        <v>52275</v>
      </c>
      <c r="H77">
        <v>12251</v>
      </c>
      <c r="I77">
        <v>6285</v>
      </c>
      <c r="J77">
        <v>5966</v>
      </c>
      <c r="K77">
        <v>76928</v>
      </c>
      <c r="L77">
        <v>41628</v>
      </c>
      <c r="M77">
        <v>35300</v>
      </c>
      <c r="N77">
        <v>949</v>
      </c>
      <c r="O77">
        <v>949</v>
      </c>
      <c r="P77">
        <v>80.88</v>
      </c>
      <c r="Q77">
        <v>85.29</v>
      </c>
      <c r="R77">
        <v>76.23</v>
      </c>
      <c r="S77" t="s">
        <v>265</v>
      </c>
      <c r="T77">
        <v>13311</v>
      </c>
      <c r="U77">
        <v>8191</v>
      </c>
      <c r="V77">
        <v>5120</v>
      </c>
      <c r="AA77" s="27" t="s">
        <v>1106</v>
      </c>
      <c r="AB77">
        <v>96980</v>
      </c>
    </row>
    <row r="78" spans="1:28" x14ac:dyDescent="0.3">
      <c r="A78" t="s">
        <v>266</v>
      </c>
      <c r="B78">
        <v>29</v>
      </c>
      <c r="C78" t="s">
        <v>193</v>
      </c>
      <c r="D78">
        <v>14</v>
      </c>
      <c r="E78">
        <v>150776</v>
      </c>
      <c r="F78">
        <v>75020</v>
      </c>
      <c r="G78">
        <v>75756</v>
      </c>
      <c r="H78">
        <v>14000</v>
      </c>
      <c r="I78">
        <v>7087</v>
      </c>
      <c r="J78">
        <v>6913</v>
      </c>
      <c r="K78">
        <v>118446</v>
      </c>
      <c r="L78">
        <v>62199</v>
      </c>
      <c r="M78">
        <v>56247</v>
      </c>
      <c r="N78">
        <v>1010</v>
      </c>
      <c r="O78">
        <v>975</v>
      </c>
      <c r="P78">
        <v>86.6</v>
      </c>
      <c r="Q78">
        <v>91.56</v>
      </c>
      <c r="R78">
        <v>81.7</v>
      </c>
      <c r="S78" t="s">
        <v>267</v>
      </c>
      <c r="T78">
        <v>12406</v>
      </c>
      <c r="U78">
        <v>7066</v>
      </c>
      <c r="V78">
        <v>5340</v>
      </c>
      <c r="AA78" s="27" t="s">
        <v>100</v>
      </c>
      <c r="AB78">
        <v>92433</v>
      </c>
    </row>
    <row r="79" spans="1:28" x14ac:dyDescent="0.3">
      <c r="A79" t="s">
        <v>268</v>
      </c>
      <c r="B79">
        <v>19</v>
      </c>
      <c r="C79" t="s">
        <v>177</v>
      </c>
      <c r="D79">
        <v>12</v>
      </c>
      <c r="E79">
        <v>101334</v>
      </c>
      <c r="F79">
        <v>53318</v>
      </c>
      <c r="G79">
        <v>48016</v>
      </c>
      <c r="H79">
        <v>8981</v>
      </c>
      <c r="I79">
        <v>4674</v>
      </c>
      <c r="J79">
        <v>4307</v>
      </c>
      <c r="K79">
        <v>80249</v>
      </c>
      <c r="L79">
        <v>44493</v>
      </c>
      <c r="M79">
        <v>35756</v>
      </c>
      <c r="N79">
        <v>901</v>
      </c>
      <c r="O79">
        <v>921</v>
      </c>
      <c r="P79">
        <v>86.89</v>
      </c>
      <c r="Q79">
        <v>91.47</v>
      </c>
      <c r="R79">
        <v>81.8</v>
      </c>
      <c r="S79" t="s">
        <v>269</v>
      </c>
      <c r="T79">
        <v>9225</v>
      </c>
      <c r="U79">
        <v>5743</v>
      </c>
      <c r="V79">
        <v>3482</v>
      </c>
      <c r="AA79" s="27" t="s">
        <v>239</v>
      </c>
      <c r="AB79">
        <v>91260</v>
      </c>
    </row>
    <row r="80" spans="1:28" x14ac:dyDescent="0.3">
      <c r="A80" t="s">
        <v>270</v>
      </c>
      <c r="B80">
        <v>10</v>
      </c>
      <c r="C80" t="s">
        <v>174</v>
      </c>
      <c r="D80">
        <v>22</v>
      </c>
      <c r="E80">
        <v>398138</v>
      </c>
      <c r="F80">
        <v>212005</v>
      </c>
      <c r="G80">
        <v>186133</v>
      </c>
      <c r="H80">
        <v>53775</v>
      </c>
      <c r="I80">
        <v>28061</v>
      </c>
      <c r="J80">
        <v>25714</v>
      </c>
      <c r="K80">
        <v>279469</v>
      </c>
      <c r="L80">
        <v>157049</v>
      </c>
      <c r="M80">
        <v>122420</v>
      </c>
      <c r="N80">
        <v>878</v>
      </c>
      <c r="O80">
        <v>916</v>
      </c>
      <c r="P80">
        <v>81.16</v>
      </c>
      <c r="Q80">
        <v>85.38</v>
      </c>
      <c r="R80">
        <v>76.31</v>
      </c>
      <c r="S80" t="s">
        <v>271</v>
      </c>
      <c r="T80">
        <v>49656</v>
      </c>
      <c r="U80">
        <v>33692</v>
      </c>
      <c r="V80">
        <v>15964</v>
      </c>
      <c r="AA80" s="27" t="s">
        <v>1102</v>
      </c>
      <c r="AB80">
        <v>90091</v>
      </c>
    </row>
    <row r="81" spans="1:28" x14ac:dyDescent="0.3">
      <c r="A81" t="s">
        <v>272</v>
      </c>
      <c r="B81">
        <v>7</v>
      </c>
      <c r="C81" t="s">
        <v>273</v>
      </c>
      <c r="D81">
        <v>1</v>
      </c>
      <c r="E81">
        <v>197150</v>
      </c>
      <c r="F81">
        <v>106271</v>
      </c>
      <c r="G81">
        <v>90879</v>
      </c>
      <c r="H81">
        <v>27653</v>
      </c>
      <c r="I81">
        <v>14678</v>
      </c>
      <c r="J81">
        <v>12975</v>
      </c>
      <c r="K81">
        <v>130417</v>
      </c>
      <c r="L81">
        <v>76114</v>
      </c>
      <c r="M81">
        <v>54303</v>
      </c>
      <c r="N81">
        <v>855</v>
      </c>
      <c r="O81">
        <v>884</v>
      </c>
      <c r="P81">
        <v>76.94</v>
      </c>
      <c r="Q81">
        <v>83.1</v>
      </c>
      <c r="R81">
        <v>69.709999999999994</v>
      </c>
      <c r="S81" t="s">
        <v>274</v>
      </c>
      <c r="T81">
        <v>8348</v>
      </c>
      <c r="U81">
        <v>5164</v>
      </c>
      <c r="V81">
        <v>3184</v>
      </c>
      <c r="AA81" s="27" t="s">
        <v>831</v>
      </c>
      <c r="AB81">
        <v>87041</v>
      </c>
    </row>
    <row r="82" spans="1:28" x14ac:dyDescent="0.3">
      <c r="A82" t="s">
        <v>275</v>
      </c>
      <c r="B82">
        <v>8</v>
      </c>
      <c r="C82" t="s">
        <v>126</v>
      </c>
      <c r="D82">
        <v>7</v>
      </c>
      <c r="E82">
        <v>252109</v>
      </c>
      <c r="F82">
        <v>134088</v>
      </c>
      <c r="G82">
        <v>118021</v>
      </c>
      <c r="H82">
        <v>31538</v>
      </c>
      <c r="I82">
        <v>17245</v>
      </c>
      <c r="J82">
        <v>14293</v>
      </c>
      <c r="K82">
        <v>181159</v>
      </c>
      <c r="L82">
        <v>105642</v>
      </c>
      <c r="M82">
        <v>75517</v>
      </c>
      <c r="N82">
        <v>880</v>
      </c>
      <c r="O82">
        <v>829</v>
      </c>
      <c r="P82">
        <v>82.13</v>
      </c>
      <c r="Q82">
        <v>90.41</v>
      </c>
      <c r="R82">
        <v>72.8</v>
      </c>
      <c r="S82" t="s">
        <v>276</v>
      </c>
      <c r="T82">
        <v>33411</v>
      </c>
      <c r="U82">
        <v>20734</v>
      </c>
      <c r="V82">
        <v>12677</v>
      </c>
      <c r="AA82" s="27" t="s">
        <v>795</v>
      </c>
      <c r="AB82">
        <v>85635</v>
      </c>
    </row>
    <row r="83" spans="1:28" x14ac:dyDescent="0.3">
      <c r="A83" t="s">
        <v>277</v>
      </c>
      <c r="B83">
        <v>24</v>
      </c>
      <c r="C83" t="s">
        <v>118</v>
      </c>
      <c r="D83">
        <v>21</v>
      </c>
      <c r="E83">
        <v>168729</v>
      </c>
      <c r="F83">
        <v>86887</v>
      </c>
      <c r="G83">
        <v>81842</v>
      </c>
      <c r="H83">
        <v>16106</v>
      </c>
      <c r="I83">
        <v>8406</v>
      </c>
      <c r="J83">
        <v>7700</v>
      </c>
      <c r="K83">
        <v>133796</v>
      </c>
      <c r="L83">
        <v>71671</v>
      </c>
      <c r="M83">
        <v>62125</v>
      </c>
      <c r="N83">
        <v>942</v>
      </c>
      <c r="O83">
        <v>916</v>
      </c>
      <c r="P83">
        <v>87.66</v>
      </c>
      <c r="Q83">
        <v>91.32</v>
      </c>
      <c r="R83">
        <v>83.79</v>
      </c>
      <c r="S83" t="s">
        <v>278</v>
      </c>
      <c r="T83">
        <v>14059</v>
      </c>
      <c r="U83">
        <v>8210</v>
      </c>
      <c r="V83">
        <v>5849</v>
      </c>
      <c r="AA83" s="27" t="s">
        <v>541</v>
      </c>
      <c r="AB83">
        <v>85599</v>
      </c>
    </row>
    <row r="84" spans="1:28" x14ac:dyDescent="0.3">
      <c r="A84" t="s">
        <v>279</v>
      </c>
      <c r="B84">
        <v>19</v>
      </c>
      <c r="C84" t="s">
        <v>177</v>
      </c>
      <c r="D84">
        <v>11</v>
      </c>
      <c r="E84">
        <v>390467</v>
      </c>
      <c r="F84">
        <v>207876</v>
      </c>
      <c r="G84">
        <v>182591</v>
      </c>
      <c r="H84">
        <v>32498</v>
      </c>
      <c r="I84">
        <v>16879</v>
      </c>
      <c r="J84">
        <v>15619</v>
      </c>
      <c r="K84">
        <v>307362</v>
      </c>
      <c r="L84">
        <v>172042</v>
      </c>
      <c r="M84">
        <v>135320</v>
      </c>
      <c r="N84">
        <v>878</v>
      </c>
      <c r="O84">
        <v>925</v>
      </c>
      <c r="P84">
        <v>85.86</v>
      </c>
      <c r="Q84">
        <v>90.08</v>
      </c>
      <c r="R84">
        <v>81.040000000000006</v>
      </c>
      <c r="S84" t="s">
        <v>280</v>
      </c>
      <c r="T84">
        <v>29055</v>
      </c>
      <c r="U84">
        <v>18147</v>
      </c>
      <c r="V84">
        <v>10908</v>
      </c>
      <c r="AA84" s="27" t="s">
        <v>1066</v>
      </c>
      <c r="AB84">
        <v>78051</v>
      </c>
    </row>
    <row r="85" spans="1:28" x14ac:dyDescent="0.3">
      <c r="A85" t="s">
        <v>281</v>
      </c>
      <c r="B85">
        <v>24</v>
      </c>
      <c r="C85" t="s">
        <v>118</v>
      </c>
      <c r="D85">
        <v>14</v>
      </c>
      <c r="E85">
        <v>593768</v>
      </c>
      <c r="F85">
        <v>309447</v>
      </c>
      <c r="G85">
        <v>284321</v>
      </c>
      <c r="H85">
        <v>62089</v>
      </c>
      <c r="I85">
        <v>33775</v>
      </c>
      <c r="J85">
        <v>28314</v>
      </c>
      <c r="K85">
        <v>455242</v>
      </c>
      <c r="L85">
        <v>251860</v>
      </c>
      <c r="M85">
        <v>203382</v>
      </c>
      <c r="N85">
        <v>919</v>
      </c>
      <c r="O85">
        <v>838</v>
      </c>
      <c r="P85">
        <v>85.62</v>
      </c>
      <c r="Q85">
        <v>91.36</v>
      </c>
      <c r="R85">
        <v>79.44</v>
      </c>
      <c r="S85" t="s">
        <v>282</v>
      </c>
      <c r="T85">
        <v>51875</v>
      </c>
      <c r="U85">
        <v>30315</v>
      </c>
      <c r="V85">
        <v>21560</v>
      </c>
      <c r="AA85" s="26" t="s">
        <v>115</v>
      </c>
      <c r="AB85">
        <v>17669408</v>
      </c>
    </row>
    <row r="86" spans="1:28" x14ac:dyDescent="0.3">
      <c r="A86" t="s">
        <v>283</v>
      </c>
      <c r="B86">
        <v>22</v>
      </c>
      <c r="C86" t="s">
        <v>154</v>
      </c>
      <c r="D86">
        <v>10</v>
      </c>
      <c r="E86">
        <v>625697</v>
      </c>
      <c r="F86">
        <v>322254</v>
      </c>
      <c r="G86">
        <v>303443</v>
      </c>
      <c r="H86">
        <v>67131</v>
      </c>
      <c r="I86">
        <v>35011</v>
      </c>
      <c r="J86">
        <v>32120</v>
      </c>
      <c r="K86">
        <v>487242</v>
      </c>
      <c r="L86">
        <v>267487</v>
      </c>
      <c r="M86">
        <v>219755</v>
      </c>
      <c r="N86">
        <v>942</v>
      </c>
      <c r="O86">
        <v>917</v>
      </c>
      <c r="P86">
        <v>87.23</v>
      </c>
      <c r="Q86">
        <v>93.12</v>
      </c>
      <c r="R86">
        <v>80.989999999999995</v>
      </c>
      <c r="S86" t="s">
        <v>284</v>
      </c>
      <c r="T86">
        <v>81620</v>
      </c>
      <c r="U86">
        <v>43751</v>
      </c>
      <c r="V86">
        <v>37869</v>
      </c>
      <c r="AA86" s="27" t="s">
        <v>695</v>
      </c>
      <c r="AB86">
        <v>2147564</v>
      </c>
    </row>
    <row r="87" spans="1:28" x14ac:dyDescent="0.3">
      <c r="A87" t="s">
        <v>285</v>
      </c>
      <c r="B87">
        <v>8</v>
      </c>
      <c r="C87" t="s">
        <v>126</v>
      </c>
      <c r="D87">
        <v>24</v>
      </c>
      <c r="E87">
        <v>360009</v>
      </c>
      <c r="F87">
        <v>187952</v>
      </c>
      <c r="G87">
        <v>172057</v>
      </c>
      <c r="H87">
        <v>45832</v>
      </c>
      <c r="I87">
        <v>24215</v>
      </c>
      <c r="J87">
        <v>21617</v>
      </c>
      <c r="K87">
        <v>264762</v>
      </c>
      <c r="L87">
        <v>150306</v>
      </c>
      <c r="M87">
        <v>114456</v>
      </c>
      <c r="N87">
        <v>915</v>
      </c>
      <c r="O87">
        <v>893</v>
      </c>
      <c r="P87">
        <v>84.27</v>
      </c>
      <c r="Q87">
        <v>91.8</v>
      </c>
      <c r="R87">
        <v>76.08</v>
      </c>
      <c r="S87" t="s">
        <v>286</v>
      </c>
      <c r="T87">
        <v>41788</v>
      </c>
      <c r="U87">
        <v>24856</v>
      </c>
      <c r="V87">
        <v>16932</v>
      </c>
      <c r="AA87" s="27" t="s">
        <v>622</v>
      </c>
      <c r="AB87">
        <v>2116973</v>
      </c>
    </row>
    <row r="88" spans="1:28" x14ac:dyDescent="0.3">
      <c r="A88" t="s">
        <v>287</v>
      </c>
      <c r="B88">
        <v>28</v>
      </c>
      <c r="C88" t="s">
        <v>104</v>
      </c>
      <c r="D88">
        <v>15</v>
      </c>
      <c r="E88">
        <v>142280</v>
      </c>
      <c r="F88">
        <v>70066</v>
      </c>
      <c r="G88">
        <v>72214</v>
      </c>
      <c r="H88">
        <v>12157</v>
      </c>
      <c r="I88">
        <v>6149</v>
      </c>
      <c r="J88">
        <v>6008</v>
      </c>
      <c r="K88">
        <v>108535</v>
      </c>
      <c r="L88">
        <v>55523</v>
      </c>
      <c r="M88">
        <v>53012</v>
      </c>
      <c r="N88">
        <v>1031</v>
      </c>
      <c r="O88">
        <v>977</v>
      </c>
      <c r="P88">
        <v>83.41</v>
      </c>
      <c r="Q88">
        <v>86.87</v>
      </c>
      <c r="R88">
        <v>80.069999999999993</v>
      </c>
      <c r="S88" t="s">
        <v>288</v>
      </c>
      <c r="T88">
        <v>18298</v>
      </c>
      <c r="U88">
        <v>11541</v>
      </c>
      <c r="V88">
        <v>6757</v>
      </c>
      <c r="AA88" s="27" t="s">
        <v>737</v>
      </c>
      <c r="AB88">
        <v>889729</v>
      </c>
    </row>
    <row r="89" spans="1:28" x14ac:dyDescent="0.3">
      <c r="A89" t="s">
        <v>289</v>
      </c>
      <c r="B89">
        <v>23</v>
      </c>
      <c r="C89" t="s">
        <v>262</v>
      </c>
      <c r="D89">
        <v>3</v>
      </c>
      <c r="E89">
        <v>197332</v>
      </c>
      <c r="F89">
        <v>105394</v>
      </c>
      <c r="G89">
        <v>91938</v>
      </c>
      <c r="H89">
        <v>24486</v>
      </c>
      <c r="I89">
        <v>13319</v>
      </c>
      <c r="J89">
        <v>11167</v>
      </c>
      <c r="K89">
        <v>145530</v>
      </c>
      <c r="L89">
        <v>83903</v>
      </c>
      <c r="M89">
        <v>61627</v>
      </c>
      <c r="N89">
        <v>872</v>
      </c>
      <c r="O89">
        <v>838</v>
      </c>
      <c r="P89">
        <v>84.2</v>
      </c>
      <c r="Q89">
        <v>91.12</v>
      </c>
      <c r="R89">
        <v>76.3</v>
      </c>
      <c r="S89" t="s">
        <v>290</v>
      </c>
      <c r="T89">
        <v>20470</v>
      </c>
      <c r="U89">
        <v>13748</v>
      </c>
      <c r="V89">
        <v>6722</v>
      </c>
      <c r="AA89" s="27" t="s">
        <v>114</v>
      </c>
      <c r="AB89">
        <v>880530</v>
      </c>
    </row>
    <row r="90" spans="1:28" x14ac:dyDescent="0.3">
      <c r="A90" t="s">
        <v>291</v>
      </c>
      <c r="B90">
        <v>8</v>
      </c>
      <c r="C90" t="s">
        <v>126</v>
      </c>
      <c r="D90">
        <v>6</v>
      </c>
      <c r="E90">
        <v>104883</v>
      </c>
      <c r="F90">
        <v>59757</v>
      </c>
      <c r="G90">
        <v>45126</v>
      </c>
      <c r="H90">
        <v>16884</v>
      </c>
      <c r="I90">
        <v>9080</v>
      </c>
      <c r="J90">
        <v>7804</v>
      </c>
      <c r="K90">
        <v>70987</v>
      </c>
      <c r="L90">
        <v>44697</v>
      </c>
      <c r="M90">
        <v>26290</v>
      </c>
      <c r="N90">
        <v>755</v>
      </c>
      <c r="O90">
        <v>859</v>
      </c>
      <c r="P90">
        <v>80.67</v>
      </c>
      <c r="Q90">
        <v>88.2</v>
      </c>
      <c r="R90">
        <v>70.44</v>
      </c>
      <c r="S90" t="s">
        <v>292</v>
      </c>
      <c r="T90">
        <v>10135</v>
      </c>
      <c r="U90">
        <v>6331</v>
      </c>
      <c r="V90">
        <v>3804</v>
      </c>
      <c r="AA90" s="27" t="s">
        <v>140</v>
      </c>
      <c r="AB90">
        <v>877590</v>
      </c>
    </row>
    <row r="91" spans="1:28" x14ac:dyDescent="0.3">
      <c r="A91" t="s">
        <v>293</v>
      </c>
      <c r="B91">
        <v>27</v>
      </c>
      <c r="C91" t="s">
        <v>101</v>
      </c>
      <c r="D91">
        <v>21</v>
      </c>
      <c r="E91">
        <v>711329</v>
      </c>
      <c r="F91">
        <v>418478</v>
      </c>
      <c r="G91">
        <v>292851</v>
      </c>
      <c r="H91">
        <v>88613</v>
      </c>
      <c r="I91">
        <v>45820</v>
      </c>
      <c r="J91">
        <v>42793</v>
      </c>
      <c r="K91">
        <v>507722</v>
      </c>
      <c r="L91">
        <v>314906</v>
      </c>
      <c r="M91">
        <v>192816</v>
      </c>
      <c r="N91">
        <v>700</v>
      </c>
      <c r="O91">
        <v>934</v>
      </c>
      <c r="P91">
        <v>81.53</v>
      </c>
      <c r="Q91">
        <v>84.5</v>
      </c>
      <c r="R91">
        <v>77.11</v>
      </c>
      <c r="S91" t="s">
        <v>294</v>
      </c>
      <c r="T91">
        <v>24688</v>
      </c>
      <c r="U91">
        <v>14404</v>
      </c>
      <c r="V91">
        <v>10284</v>
      </c>
      <c r="AA91" s="27" t="s">
        <v>1084</v>
      </c>
      <c r="AB91">
        <v>859379</v>
      </c>
    </row>
    <row r="92" spans="1:28" x14ac:dyDescent="0.3">
      <c r="A92" t="s">
        <v>295</v>
      </c>
      <c r="B92">
        <v>6</v>
      </c>
      <c r="C92" t="s">
        <v>145</v>
      </c>
      <c r="D92">
        <v>13</v>
      </c>
      <c r="E92">
        <v>197662</v>
      </c>
      <c r="F92">
        <v>105372</v>
      </c>
      <c r="G92">
        <v>92290</v>
      </c>
      <c r="H92">
        <v>22507</v>
      </c>
      <c r="I92">
        <v>12444</v>
      </c>
      <c r="J92">
        <v>10063</v>
      </c>
      <c r="K92">
        <v>147807</v>
      </c>
      <c r="L92">
        <v>84028</v>
      </c>
      <c r="M92">
        <v>63779</v>
      </c>
      <c r="N92">
        <v>876</v>
      </c>
      <c r="O92">
        <v>809</v>
      </c>
      <c r="P92">
        <v>84.39</v>
      </c>
      <c r="Q92">
        <v>90.42</v>
      </c>
      <c r="R92">
        <v>77.56</v>
      </c>
      <c r="S92" t="s">
        <v>296</v>
      </c>
      <c r="T92">
        <v>28123</v>
      </c>
      <c r="U92">
        <v>17068</v>
      </c>
      <c r="V92">
        <v>11055</v>
      </c>
      <c r="AA92" s="27" t="s">
        <v>231</v>
      </c>
      <c r="AB92">
        <v>563619</v>
      </c>
    </row>
    <row r="93" spans="1:28" x14ac:dyDescent="0.3">
      <c r="A93" t="s">
        <v>297</v>
      </c>
      <c r="B93">
        <v>23</v>
      </c>
      <c r="C93" t="s">
        <v>262</v>
      </c>
      <c r="D93">
        <v>27</v>
      </c>
      <c r="E93">
        <v>1795648</v>
      </c>
      <c r="F93">
        <v>939560</v>
      </c>
      <c r="G93">
        <v>856088</v>
      </c>
      <c r="H93">
        <v>206967</v>
      </c>
      <c r="I93">
        <v>107945</v>
      </c>
      <c r="J93">
        <v>99022</v>
      </c>
      <c r="K93">
        <v>1354219</v>
      </c>
      <c r="L93">
        <v>741737</v>
      </c>
      <c r="M93">
        <v>612482</v>
      </c>
      <c r="N93">
        <v>911</v>
      </c>
      <c r="O93">
        <v>917</v>
      </c>
      <c r="P93">
        <v>85.24</v>
      </c>
      <c r="Q93">
        <v>89.19</v>
      </c>
      <c r="R93">
        <v>80.900000000000006</v>
      </c>
      <c r="S93" t="s">
        <v>298</v>
      </c>
      <c r="T93">
        <v>282813</v>
      </c>
      <c r="U93">
        <v>155418</v>
      </c>
      <c r="V93">
        <v>127395</v>
      </c>
      <c r="AA93" s="27" t="s">
        <v>749</v>
      </c>
      <c r="AB93">
        <v>550637</v>
      </c>
    </row>
    <row r="94" spans="1:28" x14ac:dyDescent="0.3">
      <c r="A94" t="s">
        <v>299</v>
      </c>
      <c r="B94">
        <v>21</v>
      </c>
      <c r="C94" t="s">
        <v>204</v>
      </c>
      <c r="D94">
        <v>17</v>
      </c>
      <c r="E94">
        <v>837737</v>
      </c>
      <c r="F94">
        <v>445233</v>
      </c>
      <c r="G94">
        <v>392504</v>
      </c>
      <c r="H94">
        <v>75237</v>
      </c>
      <c r="I94">
        <v>39567</v>
      </c>
      <c r="J94">
        <v>35670</v>
      </c>
      <c r="K94">
        <v>710243</v>
      </c>
      <c r="L94">
        <v>388164</v>
      </c>
      <c r="M94">
        <v>322079</v>
      </c>
      <c r="N94">
        <v>882</v>
      </c>
      <c r="O94">
        <v>902</v>
      </c>
      <c r="P94">
        <v>93.15</v>
      </c>
      <c r="Q94">
        <v>95.69</v>
      </c>
      <c r="R94">
        <v>90.26</v>
      </c>
      <c r="S94" t="s">
        <v>300</v>
      </c>
      <c r="T94">
        <v>200788</v>
      </c>
      <c r="U94">
        <v>121563</v>
      </c>
      <c r="V94">
        <v>79225</v>
      </c>
      <c r="AA94" s="27" t="s">
        <v>138</v>
      </c>
      <c r="AB94">
        <v>533969</v>
      </c>
    </row>
    <row r="95" spans="1:28" x14ac:dyDescent="0.3">
      <c r="A95" t="s">
        <v>301</v>
      </c>
      <c r="B95">
        <v>24</v>
      </c>
      <c r="C95" t="s">
        <v>118</v>
      </c>
      <c r="D95">
        <v>1</v>
      </c>
      <c r="E95">
        <v>147123</v>
      </c>
      <c r="F95">
        <v>77900</v>
      </c>
      <c r="G95">
        <v>69223</v>
      </c>
      <c r="H95">
        <v>15894</v>
      </c>
      <c r="I95">
        <v>8365</v>
      </c>
      <c r="J95">
        <v>7529</v>
      </c>
      <c r="K95">
        <v>114822</v>
      </c>
      <c r="L95">
        <v>64172</v>
      </c>
      <c r="M95">
        <v>50650</v>
      </c>
      <c r="N95">
        <v>889</v>
      </c>
      <c r="O95">
        <v>900</v>
      </c>
      <c r="P95">
        <v>87.5</v>
      </c>
      <c r="Q95">
        <v>92.29</v>
      </c>
      <c r="R95">
        <v>82.1</v>
      </c>
      <c r="S95" t="s">
        <v>302</v>
      </c>
      <c r="T95">
        <v>16457</v>
      </c>
      <c r="U95">
        <v>9536</v>
      </c>
      <c r="V95">
        <v>6921</v>
      </c>
      <c r="AA95" s="27" t="s">
        <v>485</v>
      </c>
      <c r="AB95">
        <v>523441</v>
      </c>
    </row>
    <row r="96" spans="1:28" x14ac:dyDescent="0.3">
      <c r="A96" t="s">
        <v>303</v>
      </c>
      <c r="B96">
        <v>27</v>
      </c>
      <c r="C96" t="s">
        <v>101</v>
      </c>
      <c r="D96">
        <v>3</v>
      </c>
      <c r="E96">
        <v>187750</v>
      </c>
      <c r="F96">
        <v>96655</v>
      </c>
      <c r="G96">
        <v>91095</v>
      </c>
      <c r="H96">
        <v>19440</v>
      </c>
      <c r="I96">
        <v>10496</v>
      </c>
      <c r="J96">
        <v>8944</v>
      </c>
      <c r="K96">
        <v>152103</v>
      </c>
      <c r="L96">
        <v>81544</v>
      </c>
      <c r="M96">
        <v>70559</v>
      </c>
      <c r="N96">
        <v>942</v>
      </c>
      <c r="O96">
        <v>852</v>
      </c>
      <c r="P96">
        <v>90.37</v>
      </c>
      <c r="Q96">
        <v>94.64</v>
      </c>
      <c r="R96">
        <v>85.89</v>
      </c>
      <c r="S96" t="s">
        <v>304</v>
      </c>
      <c r="T96">
        <v>19815</v>
      </c>
      <c r="U96">
        <v>11257</v>
      </c>
      <c r="V96">
        <v>8558</v>
      </c>
      <c r="AA96" s="27" t="s">
        <v>821</v>
      </c>
      <c r="AB96">
        <v>495045</v>
      </c>
    </row>
    <row r="97" spans="1:28" x14ac:dyDescent="0.3">
      <c r="A97" t="s">
        <v>305</v>
      </c>
      <c r="B97">
        <v>27</v>
      </c>
      <c r="C97" t="s">
        <v>101</v>
      </c>
      <c r="D97">
        <v>27</v>
      </c>
      <c r="E97">
        <v>146237</v>
      </c>
      <c r="F97">
        <v>75655</v>
      </c>
      <c r="G97">
        <v>70582</v>
      </c>
      <c r="H97">
        <v>19580</v>
      </c>
      <c r="I97">
        <v>10626</v>
      </c>
      <c r="J97">
        <v>8954</v>
      </c>
      <c r="K97">
        <v>112171</v>
      </c>
      <c r="L97">
        <v>61135</v>
      </c>
      <c r="M97">
        <v>51036</v>
      </c>
      <c r="N97">
        <v>933</v>
      </c>
      <c r="O97">
        <v>843</v>
      </c>
      <c r="P97">
        <v>88.56</v>
      </c>
      <c r="Q97">
        <v>94.01</v>
      </c>
      <c r="R97">
        <v>82.81</v>
      </c>
      <c r="S97" t="s">
        <v>306</v>
      </c>
      <c r="T97">
        <v>19030</v>
      </c>
      <c r="U97">
        <v>12252</v>
      </c>
      <c r="V97">
        <v>6778</v>
      </c>
      <c r="AA97" s="27" t="s">
        <v>944</v>
      </c>
      <c r="AB97">
        <v>479218</v>
      </c>
    </row>
    <row r="98" spans="1:28" x14ac:dyDescent="0.3">
      <c r="A98" t="s">
        <v>307</v>
      </c>
      <c r="B98">
        <v>29</v>
      </c>
      <c r="C98" t="s">
        <v>193</v>
      </c>
      <c r="D98">
        <v>4</v>
      </c>
      <c r="E98">
        <v>211944</v>
      </c>
      <c r="F98">
        <v>109435</v>
      </c>
      <c r="G98">
        <v>102509</v>
      </c>
      <c r="H98">
        <v>25077</v>
      </c>
      <c r="I98">
        <v>13103</v>
      </c>
      <c r="J98">
        <v>11974</v>
      </c>
      <c r="K98">
        <v>163781</v>
      </c>
      <c r="L98">
        <v>89472</v>
      </c>
      <c r="M98">
        <v>74309</v>
      </c>
      <c r="N98">
        <v>937</v>
      </c>
      <c r="O98">
        <v>914</v>
      </c>
      <c r="P98">
        <v>87.65</v>
      </c>
      <c r="Q98">
        <v>92.88</v>
      </c>
      <c r="R98">
        <v>82.08</v>
      </c>
      <c r="S98" t="s">
        <v>308</v>
      </c>
      <c r="T98">
        <v>25910</v>
      </c>
      <c r="U98">
        <v>16824</v>
      </c>
      <c r="V98">
        <v>9086</v>
      </c>
      <c r="AA98" s="27" t="s">
        <v>596</v>
      </c>
      <c r="AB98">
        <v>381771</v>
      </c>
    </row>
    <row r="99" spans="1:28" x14ac:dyDescent="0.3">
      <c r="A99" t="s">
        <v>309</v>
      </c>
      <c r="B99">
        <v>19</v>
      </c>
      <c r="C99" t="s">
        <v>177</v>
      </c>
      <c r="D99">
        <v>11</v>
      </c>
      <c r="E99">
        <v>218323</v>
      </c>
      <c r="F99">
        <v>111363</v>
      </c>
      <c r="G99">
        <v>106960</v>
      </c>
      <c r="H99">
        <v>12786</v>
      </c>
      <c r="I99">
        <v>6500</v>
      </c>
      <c r="J99">
        <v>6286</v>
      </c>
      <c r="K99">
        <v>185885</v>
      </c>
      <c r="L99">
        <v>97604</v>
      </c>
      <c r="M99">
        <v>88281</v>
      </c>
      <c r="N99">
        <v>960</v>
      </c>
      <c r="O99">
        <v>967</v>
      </c>
      <c r="P99">
        <v>90.44</v>
      </c>
      <c r="Q99">
        <v>93.08</v>
      </c>
      <c r="R99">
        <v>87.69</v>
      </c>
      <c r="S99" t="s">
        <v>310</v>
      </c>
      <c r="T99">
        <v>65863</v>
      </c>
      <c r="U99">
        <v>35756</v>
      </c>
      <c r="V99">
        <v>30107</v>
      </c>
      <c r="AA99" s="27" t="s">
        <v>453</v>
      </c>
      <c r="AB99">
        <v>365347</v>
      </c>
    </row>
    <row r="100" spans="1:28" x14ac:dyDescent="0.3">
      <c r="A100" t="s">
        <v>311</v>
      </c>
      <c r="B100">
        <v>10</v>
      </c>
      <c r="C100" t="s">
        <v>174</v>
      </c>
      <c r="D100">
        <v>27</v>
      </c>
      <c r="E100">
        <v>296889</v>
      </c>
      <c r="F100">
        <v>154915</v>
      </c>
      <c r="G100">
        <v>141974</v>
      </c>
      <c r="H100">
        <v>43646</v>
      </c>
      <c r="I100">
        <v>22758</v>
      </c>
      <c r="J100">
        <v>20888</v>
      </c>
      <c r="K100">
        <v>189420</v>
      </c>
      <c r="L100">
        <v>110247</v>
      </c>
      <c r="M100">
        <v>79173</v>
      </c>
      <c r="N100">
        <v>916</v>
      </c>
      <c r="O100">
        <v>918</v>
      </c>
      <c r="P100">
        <v>74.8</v>
      </c>
      <c r="Q100">
        <v>83.42</v>
      </c>
      <c r="R100">
        <v>65.39</v>
      </c>
      <c r="S100" t="s">
        <v>312</v>
      </c>
      <c r="T100">
        <v>28092</v>
      </c>
      <c r="U100">
        <v>20487</v>
      </c>
      <c r="V100">
        <v>7605</v>
      </c>
      <c r="AA100" s="27" t="s">
        <v>693</v>
      </c>
      <c r="AB100">
        <v>328096</v>
      </c>
    </row>
    <row r="101" spans="1:28" x14ac:dyDescent="0.3">
      <c r="A101" t="s">
        <v>313</v>
      </c>
      <c r="B101">
        <v>29</v>
      </c>
      <c r="C101" t="s">
        <v>193</v>
      </c>
      <c r="D101">
        <v>3</v>
      </c>
      <c r="E101">
        <v>326360</v>
      </c>
      <c r="F101">
        <v>165122</v>
      </c>
      <c r="G101">
        <v>161238</v>
      </c>
      <c r="H101">
        <v>39134</v>
      </c>
      <c r="I101">
        <v>20482</v>
      </c>
      <c r="J101">
        <v>18652</v>
      </c>
      <c r="K101">
        <v>239631</v>
      </c>
      <c r="L101">
        <v>128615</v>
      </c>
      <c r="M101">
        <v>111016</v>
      </c>
      <c r="N101">
        <v>976</v>
      </c>
      <c r="O101">
        <v>911</v>
      </c>
      <c r="P101">
        <v>83.43</v>
      </c>
      <c r="Q101">
        <v>88.92</v>
      </c>
      <c r="R101">
        <v>77.86</v>
      </c>
      <c r="S101" t="s">
        <v>314</v>
      </c>
      <c r="T101">
        <v>37265</v>
      </c>
      <c r="U101">
        <v>24355</v>
      </c>
      <c r="V101">
        <v>12910</v>
      </c>
      <c r="AA101" s="27" t="s">
        <v>767</v>
      </c>
      <c r="AB101">
        <v>278405</v>
      </c>
    </row>
    <row r="102" spans="1:28" x14ac:dyDescent="0.3">
      <c r="A102" t="s">
        <v>315</v>
      </c>
      <c r="B102">
        <v>8</v>
      </c>
      <c r="C102" t="s">
        <v>126</v>
      </c>
      <c r="D102">
        <v>3</v>
      </c>
      <c r="E102">
        <v>647804</v>
      </c>
      <c r="F102">
        <v>340894</v>
      </c>
      <c r="G102">
        <v>306910</v>
      </c>
      <c r="H102">
        <v>82264</v>
      </c>
      <c r="I102">
        <v>43280</v>
      </c>
      <c r="J102">
        <v>38984</v>
      </c>
      <c r="K102">
        <v>451663</v>
      </c>
      <c r="L102">
        <v>259367</v>
      </c>
      <c r="M102">
        <v>192296</v>
      </c>
      <c r="N102">
        <v>900</v>
      </c>
      <c r="O102">
        <v>901</v>
      </c>
      <c r="P102">
        <v>79.86</v>
      </c>
      <c r="Q102">
        <v>87.15</v>
      </c>
      <c r="R102">
        <v>71.77</v>
      </c>
      <c r="S102" t="s">
        <v>316</v>
      </c>
      <c r="T102">
        <v>73369</v>
      </c>
      <c r="U102">
        <v>44965</v>
      </c>
      <c r="V102">
        <v>28404</v>
      </c>
      <c r="AA102" s="27" t="s">
        <v>731</v>
      </c>
      <c r="AB102">
        <v>235976</v>
      </c>
    </row>
    <row r="103" spans="1:28" x14ac:dyDescent="0.3">
      <c r="A103" t="s">
        <v>317</v>
      </c>
      <c r="B103">
        <v>22</v>
      </c>
      <c r="C103" t="s">
        <v>154</v>
      </c>
      <c r="D103">
        <v>7</v>
      </c>
      <c r="E103">
        <v>330106</v>
      </c>
      <c r="F103">
        <v>169738</v>
      </c>
      <c r="G103">
        <v>160368</v>
      </c>
      <c r="H103">
        <v>36448</v>
      </c>
      <c r="I103">
        <v>19167</v>
      </c>
      <c r="J103">
        <v>17281</v>
      </c>
      <c r="K103">
        <v>260654</v>
      </c>
      <c r="L103">
        <v>141169</v>
      </c>
      <c r="M103">
        <v>119485</v>
      </c>
      <c r="N103">
        <v>945</v>
      </c>
      <c r="O103">
        <v>902</v>
      </c>
      <c r="P103">
        <v>88.76</v>
      </c>
      <c r="Q103">
        <v>93.76</v>
      </c>
      <c r="R103">
        <v>83.51</v>
      </c>
      <c r="S103" t="s">
        <v>318</v>
      </c>
      <c r="T103">
        <v>67396</v>
      </c>
      <c r="U103">
        <v>38607</v>
      </c>
      <c r="V103">
        <v>28789</v>
      </c>
      <c r="AA103" s="27" t="s">
        <v>974</v>
      </c>
      <c r="AB103">
        <v>200804</v>
      </c>
    </row>
    <row r="104" spans="1:28" x14ac:dyDescent="0.3">
      <c r="A104" t="s">
        <v>319</v>
      </c>
      <c r="B104">
        <v>20</v>
      </c>
      <c r="C104" t="s">
        <v>107</v>
      </c>
      <c r="D104">
        <v>10</v>
      </c>
      <c r="E104">
        <v>413934</v>
      </c>
      <c r="F104">
        <v>220088</v>
      </c>
      <c r="G104">
        <v>193846</v>
      </c>
      <c r="H104">
        <v>48834</v>
      </c>
      <c r="I104">
        <v>26058</v>
      </c>
      <c r="J104">
        <v>22776</v>
      </c>
      <c r="K104">
        <v>310127</v>
      </c>
      <c r="L104">
        <v>179188</v>
      </c>
      <c r="M104">
        <v>130939</v>
      </c>
      <c r="N104">
        <v>881</v>
      </c>
      <c r="O104">
        <v>874</v>
      </c>
      <c r="P104">
        <v>84.94</v>
      </c>
      <c r="Q104">
        <v>92.35</v>
      </c>
      <c r="R104">
        <v>76.540000000000006</v>
      </c>
      <c r="S104" t="s">
        <v>320</v>
      </c>
      <c r="T104">
        <v>61034</v>
      </c>
      <c r="U104">
        <v>39496</v>
      </c>
      <c r="V104">
        <v>21538</v>
      </c>
      <c r="AA104" s="27" t="s">
        <v>443</v>
      </c>
      <c r="AB104">
        <v>188887</v>
      </c>
    </row>
    <row r="105" spans="1:28" x14ac:dyDescent="0.3">
      <c r="A105" t="s">
        <v>321</v>
      </c>
      <c r="B105">
        <v>19</v>
      </c>
      <c r="C105" t="s">
        <v>177</v>
      </c>
      <c r="D105">
        <v>11</v>
      </c>
      <c r="E105">
        <v>110668</v>
      </c>
      <c r="F105">
        <v>56416</v>
      </c>
      <c r="G105">
        <v>54252</v>
      </c>
      <c r="H105">
        <v>8452</v>
      </c>
      <c r="I105">
        <v>4387</v>
      </c>
      <c r="J105">
        <v>4065</v>
      </c>
      <c r="K105">
        <v>92253</v>
      </c>
      <c r="L105">
        <v>48799</v>
      </c>
      <c r="M105">
        <v>43454</v>
      </c>
      <c r="N105">
        <v>962</v>
      </c>
      <c r="O105">
        <v>927</v>
      </c>
      <c r="P105">
        <v>90.25</v>
      </c>
      <c r="Q105">
        <v>93.79</v>
      </c>
      <c r="R105">
        <v>86.58</v>
      </c>
      <c r="S105" t="s">
        <v>322</v>
      </c>
      <c r="T105">
        <v>10286</v>
      </c>
      <c r="U105">
        <v>6684</v>
      </c>
      <c r="V105">
        <v>3602</v>
      </c>
      <c r="AA105" s="27" t="s">
        <v>733</v>
      </c>
      <c r="AB105">
        <v>187382</v>
      </c>
    </row>
    <row r="106" spans="1:28" x14ac:dyDescent="0.3">
      <c r="A106" t="s">
        <v>323</v>
      </c>
      <c r="B106">
        <v>24</v>
      </c>
      <c r="C106" t="s">
        <v>118</v>
      </c>
      <c r="D106">
        <v>14</v>
      </c>
      <c r="E106">
        <v>130302</v>
      </c>
      <c r="F106">
        <v>67778</v>
      </c>
      <c r="G106">
        <v>62524</v>
      </c>
      <c r="H106">
        <v>16654</v>
      </c>
      <c r="I106">
        <v>8889</v>
      </c>
      <c r="J106">
        <v>7765</v>
      </c>
      <c r="K106">
        <v>94563</v>
      </c>
      <c r="L106">
        <v>53275</v>
      </c>
      <c r="M106">
        <v>41288</v>
      </c>
      <c r="N106">
        <v>922</v>
      </c>
      <c r="O106">
        <v>874</v>
      </c>
      <c r="P106">
        <v>83.21</v>
      </c>
      <c r="Q106">
        <v>90.47</v>
      </c>
      <c r="R106">
        <v>75.400000000000006</v>
      </c>
      <c r="S106" t="s">
        <v>324</v>
      </c>
      <c r="T106">
        <v>4578</v>
      </c>
      <c r="U106">
        <v>2997</v>
      </c>
      <c r="V106">
        <v>1581</v>
      </c>
      <c r="AA106" s="27" t="s">
        <v>449</v>
      </c>
      <c r="AB106">
        <v>182356</v>
      </c>
    </row>
    <row r="107" spans="1:28" x14ac:dyDescent="0.3">
      <c r="A107" t="s">
        <v>325</v>
      </c>
      <c r="B107">
        <v>21</v>
      </c>
      <c r="C107" t="s">
        <v>204</v>
      </c>
      <c r="D107">
        <v>19</v>
      </c>
      <c r="E107">
        <v>355823</v>
      </c>
      <c r="F107">
        <v>185584</v>
      </c>
      <c r="G107">
        <v>170239</v>
      </c>
      <c r="H107">
        <v>29509</v>
      </c>
      <c r="I107">
        <v>15544</v>
      </c>
      <c r="J107">
        <v>13965</v>
      </c>
      <c r="K107">
        <v>293818</v>
      </c>
      <c r="L107">
        <v>159550</v>
      </c>
      <c r="M107">
        <v>134268</v>
      </c>
      <c r="N107">
        <v>917</v>
      </c>
      <c r="O107">
        <v>898</v>
      </c>
      <c r="P107">
        <v>90.04</v>
      </c>
      <c r="Q107">
        <v>93.83</v>
      </c>
      <c r="R107">
        <v>85.92</v>
      </c>
      <c r="S107" t="s">
        <v>326</v>
      </c>
      <c r="T107">
        <v>50782</v>
      </c>
      <c r="U107">
        <v>32587</v>
      </c>
      <c r="V107">
        <v>18195</v>
      </c>
      <c r="AA107" s="27" t="s">
        <v>912</v>
      </c>
      <c r="AB107">
        <v>174508</v>
      </c>
    </row>
    <row r="108" spans="1:28" x14ac:dyDescent="0.3">
      <c r="A108" t="s">
        <v>327</v>
      </c>
      <c r="B108">
        <v>9</v>
      </c>
      <c r="C108" t="s">
        <v>115</v>
      </c>
      <c r="D108">
        <v>18</v>
      </c>
      <c r="E108">
        <v>159221</v>
      </c>
      <c r="F108">
        <v>83475</v>
      </c>
      <c r="G108">
        <v>75746</v>
      </c>
      <c r="H108">
        <v>19613</v>
      </c>
      <c r="I108">
        <v>10420</v>
      </c>
      <c r="J108">
        <v>9193</v>
      </c>
      <c r="K108">
        <v>101914</v>
      </c>
      <c r="L108">
        <v>56012</v>
      </c>
      <c r="M108">
        <v>45902</v>
      </c>
      <c r="N108">
        <v>907</v>
      </c>
      <c r="O108">
        <v>882</v>
      </c>
      <c r="P108">
        <v>73</v>
      </c>
      <c r="Q108">
        <v>76.67</v>
      </c>
      <c r="R108">
        <v>68.97</v>
      </c>
      <c r="S108" t="s">
        <v>328</v>
      </c>
      <c r="T108">
        <v>19204</v>
      </c>
      <c r="U108">
        <v>10705</v>
      </c>
      <c r="V108">
        <v>8499</v>
      </c>
      <c r="AA108" s="27" t="s">
        <v>523</v>
      </c>
      <c r="AB108">
        <v>170325</v>
      </c>
    </row>
    <row r="109" spans="1:28" x14ac:dyDescent="0.3">
      <c r="A109" t="s">
        <v>329</v>
      </c>
      <c r="B109">
        <v>9</v>
      </c>
      <c r="C109" t="s">
        <v>115</v>
      </c>
      <c r="D109">
        <v>11</v>
      </c>
      <c r="E109">
        <v>222826</v>
      </c>
      <c r="F109">
        <v>116923</v>
      </c>
      <c r="G109">
        <v>105903</v>
      </c>
      <c r="H109">
        <v>28936</v>
      </c>
      <c r="I109">
        <v>15892</v>
      </c>
      <c r="J109">
        <v>13044</v>
      </c>
      <c r="K109">
        <v>153135</v>
      </c>
      <c r="L109">
        <v>86408</v>
      </c>
      <c r="M109">
        <v>66727</v>
      </c>
      <c r="N109">
        <v>906</v>
      </c>
      <c r="O109">
        <v>821</v>
      </c>
      <c r="P109">
        <v>78.98</v>
      </c>
      <c r="Q109">
        <v>85.53</v>
      </c>
      <c r="R109">
        <v>71.86</v>
      </c>
      <c r="S109" t="s">
        <v>330</v>
      </c>
      <c r="T109">
        <v>32546</v>
      </c>
      <c r="U109">
        <v>18503</v>
      </c>
      <c r="V109">
        <v>14043</v>
      </c>
      <c r="AA109" s="27" t="s">
        <v>743</v>
      </c>
      <c r="AB109">
        <v>161128</v>
      </c>
    </row>
    <row r="110" spans="1:28" x14ac:dyDescent="0.3">
      <c r="A110" t="s">
        <v>331</v>
      </c>
      <c r="B110">
        <v>8</v>
      </c>
      <c r="C110" t="s">
        <v>126</v>
      </c>
      <c r="D110">
        <v>23</v>
      </c>
      <c r="E110">
        <v>102823</v>
      </c>
      <c r="F110">
        <v>53299</v>
      </c>
      <c r="G110">
        <v>49524</v>
      </c>
      <c r="H110">
        <v>12047</v>
      </c>
      <c r="I110">
        <v>6419</v>
      </c>
      <c r="J110">
        <v>5628</v>
      </c>
      <c r="K110">
        <v>75482</v>
      </c>
      <c r="L110">
        <v>42642</v>
      </c>
      <c r="M110">
        <v>32840</v>
      </c>
      <c r="N110">
        <v>929</v>
      </c>
      <c r="O110">
        <v>877</v>
      </c>
      <c r="P110">
        <v>83.15</v>
      </c>
      <c r="Q110">
        <v>90.96</v>
      </c>
      <c r="R110">
        <v>74.81</v>
      </c>
      <c r="S110" t="s">
        <v>332</v>
      </c>
      <c r="T110">
        <v>13148</v>
      </c>
      <c r="U110">
        <v>8081</v>
      </c>
      <c r="V110">
        <v>5067</v>
      </c>
      <c r="AA110" s="27" t="s">
        <v>329</v>
      </c>
      <c r="AB110">
        <v>153135</v>
      </c>
    </row>
    <row r="111" spans="1:28" x14ac:dyDescent="0.3">
      <c r="A111" t="s">
        <v>333</v>
      </c>
      <c r="B111">
        <v>7</v>
      </c>
      <c r="C111" t="s">
        <v>273</v>
      </c>
      <c r="D111">
        <v>2</v>
      </c>
      <c r="E111">
        <v>145584</v>
      </c>
      <c r="F111">
        <v>77767</v>
      </c>
      <c r="G111">
        <v>67817</v>
      </c>
      <c r="H111">
        <v>18134</v>
      </c>
      <c r="I111">
        <v>9809</v>
      </c>
      <c r="J111">
        <v>8325</v>
      </c>
      <c r="K111">
        <v>113188</v>
      </c>
      <c r="L111">
        <v>64125</v>
      </c>
      <c r="M111">
        <v>49063</v>
      </c>
      <c r="N111">
        <v>872</v>
      </c>
      <c r="O111">
        <v>849</v>
      </c>
      <c r="P111">
        <v>88.81</v>
      </c>
      <c r="Q111">
        <v>94.36</v>
      </c>
      <c r="R111">
        <v>82.47</v>
      </c>
      <c r="S111" t="s">
        <v>334</v>
      </c>
      <c r="T111">
        <v>17914</v>
      </c>
      <c r="U111">
        <v>11136</v>
      </c>
      <c r="V111">
        <v>6778</v>
      </c>
      <c r="AA111" s="27" t="s">
        <v>888</v>
      </c>
      <c r="AB111">
        <v>142863</v>
      </c>
    </row>
    <row r="112" spans="1:28" x14ac:dyDescent="0.3">
      <c r="A112" t="s">
        <v>335</v>
      </c>
      <c r="B112">
        <v>23</v>
      </c>
      <c r="C112" t="s">
        <v>262</v>
      </c>
      <c r="D112">
        <v>50</v>
      </c>
      <c r="E112">
        <v>210891</v>
      </c>
      <c r="F112">
        <v>108234</v>
      </c>
      <c r="G112">
        <v>102657</v>
      </c>
      <c r="H112">
        <v>28107</v>
      </c>
      <c r="I112">
        <v>14628</v>
      </c>
      <c r="J112">
        <v>13479</v>
      </c>
      <c r="K112">
        <v>149339</v>
      </c>
      <c r="L112">
        <v>80909</v>
      </c>
      <c r="M112">
        <v>68430</v>
      </c>
      <c r="N112">
        <v>948</v>
      </c>
      <c r="O112">
        <v>921</v>
      </c>
      <c r="P112">
        <v>81.7</v>
      </c>
      <c r="Q112">
        <v>86.44</v>
      </c>
      <c r="R112">
        <v>76.73</v>
      </c>
      <c r="S112" t="s">
        <v>336</v>
      </c>
      <c r="T112">
        <v>15203</v>
      </c>
      <c r="U112">
        <v>9325</v>
      </c>
      <c r="V112">
        <v>5878</v>
      </c>
      <c r="AA112" s="27" t="s">
        <v>651</v>
      </c>
      <c r="AB112">
        <v>140013</v>
      </c>
    </row>
    <row r="113" spans="1:28" x14ac:dyDescent="0.3">
      <c r="A113" t="s">
        <v>337</v>
      </c>
      <c r="B113">
        <v>10</v>
      </c>
      <c r="C113" t="s">
        <v>174</v>
      </c>
      <c r="D113">
        <v>30</v>
      </c>
      <c r="E113">
        <v>102591</v>
      </c>
      <c r="F113">
        <v>54123</v>
      </c>
      <c r="G113">
        <v>48468</v>
      </c>
      <c r="H113">
        <v>13639</v>
      </c>
      <c r="I113">
        <v>7260</v>
      </c>
      <c r="J113">
        <v>6379</v>
      </c>
      <c r="K113">
        <v>75752</v>
      </c>
      <c r="L113">
        <v>42601</v>
      </c>
      <c r="M113">
        <v>33151</v>
      </c>
      <c r="N113">
        <v>896</v>
      </c>
      <c r="O113">
        <v>879</v>
      </c>
      <c r="P113">
        <v>85.16</v>
      </c>
      <c r="Q113">
        <v>90.91</v>
      </c>
      <c r="R113">
        <v>78.760000000000005</v>
      </c>
      <c r="S113" t="s">
        <v>338</v>
      </c>
      <c r="T113">
        <v>12464</v>
      </c>
      <c r="U113">
        <v>8920</v>
      </c>
      <c r="V113">
        <v>3544</v>
      </c>
      <c r="AA113" s="27" t="s">
        <v>829</v>
      </c>
      <c r="AB113">
        <v>139256</v>
      </c>
    </row>
    <row r="114" spans="1:28" x14ac:dyDescent="0.3">
      <c r="A114" t="s">
        <v>339</v>
      </c>
      <c r="B114">
        <v>19</v>
      </c>
      <c r="C114" t="s">
        <v>177</v>
      </c>
      <c r="D114">
        <v>12</v>
      </c>
      <c r="E114">
        <v>110983</v>
      </c>
      <c r="F114">
        <v>59296</v>
      </c>
      <c r="G114">
        <v>51687</v>
      </c>
      <c r="H114">
        <v>11604</v>
      </c>
      <c r="I114">
        <v>6017</v>
      </c>
      <c r="J114">
        <v>5587</v>
      </c>
      <c r="K114">
        <v>81883</v>
      </c>
      <c r="L114">
        <v>46888</v>
      </c>
      <c r="M114">
        <v>34995</v>
      </c>
      <c r="N114">
        <v>872</v>
      </c>
      <c r="O114">
        <v>929</v>
      </c>
      <c r="P114">
        <v>82.39</v>
      </c>
      <c r="Q114">
        <v>88</v>
      </c>
      <c r="R114">
        <v>75.91</v>
      </c>
      <c r="S114" t="s">
        <v>340</v>
      </c>
      <c r="T114">
        <v>7167</v>
      </c>
      <c r="U114">
        <v>4654</v>
      </c>
      <c r="V114">
        <v>2513</v>
      </c>
      <c r="AA114" s="27" t="s">
        <v>1076</v>
      </c>
      <c r="AB114">
        <v>134018</v>
      </c>
    </row>
    <row r="115" spans="1:28" x14ac:dyDescent="0.3">
      <c r="A115" t="s">
        <v>341</v>
      </c>
      <c r="B115">
        <v>19</v>
      </c>
      <c r="C115" t="s">
        <v>177</v>
      </c>
      <c r="D115">
        <v>12</v>
      </c>
      <c r="E115">
        <v>166949</v>
      </c>
      <c r="F115">
        <v>84257</v>
      </c>
      <c r="G115">
        <v>82692</v>
      </c>
      <c r="H115">
        <v>10716</v>
      </c>
      <c r="I115">
        <v>5514</v>
      </c>
      <c r="J115">
        <v>5202</v>
      </c>
      <c r="K115">
        <v>141572</v>
      </c>
      <c r="L115">
        <v>73393</v>
      </c>
      <c r="M115">
        <v>68179</v>
      </c>
      <c r="N115">
        <v>981</v>
      </c>
      <c r="O115">
        <v>943</v>
      </c>
      <c r="P115">
        <v>90.62</v>
      </c>
      <c r="Q115">
        <v>93.21</v>
      </c>
      <c r="R115">
        <v>87.98</v>
      </c>
      <c r="S115" t="s">
        <v>342</v>
      </c>
      <c r="T115">
        <v>30933</v>
      </c>
      <c r="U115">
        <v>17942</v>
      </c>
      <c r="V115">
        <v>12991</v>
      </c>
      <c r="AA115" s="27" t="s">
        <v>451</v>
      </c>
      <c r="AB115">
        <v>133418</v>
      </c>
    </row>
    <row r="116" spans="1:28" x14ac:dyDescent="0.3">
      <c r="A116" t="s">
        <v>343</v>
      </c>
      <c r="B116">
        <v>9</v>
      </c>
      <c r="C116" t="s">
        <v>115</v>
      </c>
      <c r="D116">
        <v>4</v>
      </c>
      <c r="E116">
        <v>114254</v>
      </c>
      <c r="F116">
        <v>60238</v>
      </c>
      <c r="G116">
        <v>54016</v>
      </c>
      <c r="H116">
        <v>14417</v>
      </c>
      <c r="I116">
        <v>7730</v>
      </c>
      <c r="J116">
        <v>6687</v>
      </c>
      <c r="K116">
        <v>72515</v>
      </c>
      <c r="L116">
        <v>40323</v>
      </c>
      <c r="M116">
        <v>32192</v>
      </c>
      <c r="N116">
        <v>897</v>
      </c>
      <c r="O116">
        <v>865</v>
      </c>
      <c r="P116">
        <v>72.63</v>
      </c>
      <c r="Q116">
        <v>76.790000000000006</v>
      </c>
      <c r="R116">
        <v>68.02</v>
      </c>
      <c r="S116" t="s">
        <v>344</v>
      </c>
      <c r="T116">
        <v>15436</v>
      </c>
      <c r="U116">
        <v>8436</v>
      </c>
      <c r="V116">
        <v>7000</v>
      </c>
      <c r="AA116" s="27" t="s">
        <v>1000</v>
      </c>
      <c r="AB116">
        <v>131995</v>
      </c>
    </row>
    <row r="117" spans="1:28" x14ac:dyDescent="0.3">
      <c r="A117" t="s">
        <v>345</v>
      </c>
      <c r="B117">
        <v>4</v>
      </c>
      <c r="C117" t="s">
        <v>346</v>
      </c>
      <c r="D117">
        <v>1</v>
      </c>
      <c r="E117">
        <v>960787</v>
      </c>
      <c r="F117">
        <v>525226</v>
      </c>
      <c r="G117">
        <v>435561</v>
      </c>
      <c r="H117">
        <v>104192</v>
      </c>
      <c r="I117">
        <v>56020</v>
      </c>
      <c r="J117">
        <v>48172</v>
      </c>
      <c r="K117">
        <v>743254</v>
      </c>
      <c r="L117">
        <v>426071</v>
      </c>
      <c r="M117">
        <v>317183</v>
      </c>
      <c r="N117">
        <v>829</v>
      </c>
      <c r="O117">
        <v>860</v>
      </c>
      <c r="P117">
        <v>86.77</v>
      </c>
      <c r="Q117">
        <v>90.81</v>
      </c>
      <c r="R117">
        <v>81.88</v>
      </c>
      <c r="S117" t="s">
        <v>347</v>
      </c>
      <c r="T117">
        <v>189312</v>
      </c>
      <c r="U117">
        <v>101491</v>
      </c>
      <c r="V117">
        <v>87821</v>
      </c>
      <c r="AA117" s="27" t="s">
        <v>445</v>
      </c>
      <c r="AB117">
        <v>130700</v>
      </c>
    </row>
    <row r="118" spans="1:28" x14ac:dyDescent="0.3">
      <c r="A118" t="s">
        <v>348</v>
      </c>
      <c r="B118">
        <v>27</v>
      </c>
      <c r="C118" t="s">
        <v>101</v>
      </c>
      <c r="D118">
        <v>13</v>
      </c>
      <c r="E118">
        <v>321036</v>
      </c>
      <c r="F118">
        <v>165125</v>
      </c>
      <c r="G118">
        <v>155911</v>
      </c>
      <c r="H118">
        <v>30353</v>
      </c>
      <c r="I118">
        <v>15921</v>
      </c>
      <c r="J118">
        <v>14432</v>
      </c>
      <c r="K118">
        <v>263962</v>
      </c>
      <c r="L118">
        <v>142528</v>
      </c>
      <c r="M118">
        <v>121434</v>
      </c>
      <c r="N118">
        <v>944</v>
      </c>
      <c r="O118">
        <v>906</v>
      </c>
      <c r="P118">
        <v>90.81</v>
      </c>
      <c r="Q118">
        <v>95.53</v>
      </c>
      <c r="R118">
        <v>85.83</v>
      </c>
      <c r="S118" t="s">
        <v>349</v>
      </c>
      <c r="T118">
        <v>37686</v>
      </c>
      <c r="U118">
        <v>21317</v>
      </c>
      <c r="V118">
        <v>16369</v>
      </c>
      <c r="AA118" s="27" t="s">
        <v>590</v>
      </c>
      <c r="AB118">
        <v>123245</v>
      </c>
    </row>
    <row r="119" spans="1:28" x14ac:dyDescent="0.3">
      <c r="A119" t="s">
        <v>350</v>
      </c>
      <c r="B119">
        <v>10</v>
      </c>
      <c r="C119" t="s">
        <v>174</v>
      </c>
      <c r="D119">
        <v>17</v>
      </c>
      <c r="E119">
        <v>201597</v>
      </c>
      <c r="F119">
        <v>106250</v>
      </c>
      <c r="G119">
        <v>95347</v>
      </c>
      <c r="H119">
        <v>27668</v>
      </c>
      <c r="I119">
        <v>14516</v>
      </c>
      <c r="J119">
        <v>13152</v>
      </c>
      <c r="K119">
        <v>141403</v>
      </c>
      <c r="L119">
        <v>78956</v>
      </c>
      <c r="M119">
        <v>62447</v>
      </c>
      <c r="N119">
        <v>897</v>
      </c>
      <c r="O119">
        <v>906</v>
      </c>
      <c r="P119">
        <v>81.3</v>
      </c>
      <c r="Q119">
        <v>86.07</v>
      </c>
      <c r="R119">
        <v>75.97</v>
      </c>
      <c r="S119" t="s">
        <v>351</v>
      </c>
      <c r="T119">
        <v>22852</v>
      </c>
      <c r="U119">
        <v>15710</v>
      </c>
      <c r="V119">
        <v>7142</v>
      </c>
      <c r="AA119" s="27" t="s">
        <v>199</v>
      </c>
      <c r="AB119">
        <v>122602</v>
      </c>
    </row>
    <row r="120" spans="1:28" x14ac:dyDescent="0.3">
      <c r="A120" t="s">
        <v>352</v>
      </c>
      <c r="B120">
        <v>20</v>
      </c>
      <c r="C120" t="s">
        <v>107</v>
      </c>
      <c r="D120">
        <v>10</v>
      </c>
      <c r="E120">
        <v>141618</v>
      </c>
      <c r="F120">
        <v>75027</v>
      </c>
      <c r="G120">
        <v>66591</v>
      </c>
      <c r="H120">
        <v>17774</v>
      </c>
      <c r="I120">
        <v>9423</v>
      </c>
      <c r="J120">
        <v>8351</v>
      </c>
      <c r="K120">
        <v>105417</v>
      </c>
      <c r="L120">
        <v>60459</v>
      </c>
      <c r="M120">
        <v>44958</v>
      </c>
      <c r="N120">
        <v>888</v>
      </c>
      <c r="O120">
        <v>886</v>
      </c>
      <c r="P120">
        <v>85.12</v>
      </c>
      <c r="Q120">
        <v>92.16</v>
      </c>
      <c r="R120">
        <v>77.19</v>
      </c>
      <c r="S120" t="s">
        <v>353</v>
      </c>
      <c r="T120">
        <v>15277</v>
      </c>
      <c r="U120">
        <v>10431</v>
      </c>
      <c r="V120">
        <v>4846</v>
      </c>
      <c r="AA120" s="27" t="s">
        <v>687</v>
      </c>
      <c r="AB120">
        <v>114526</v>
      </c>
    </row>
    <row r="121" spans="1:28" x14ac:dyDescent="0.3">
      <c r="A121" t="s">
        <v>354</v>
      </c>
      <c r="B121">
        <v>33</v>
      </c>
      <c r="C121" t="s">
        <v>133</v>
      </c>
      <c r="D121">
        <v>2</v>
      </c>
      <c r="E121">
        <v>4681087</v>
      </c>
      <c r="F121">
        <v>2357633</v>
      </c>
      <c r="G121">
        <v>2323454</v>
      </c>
      <c r="H121">
        <v>418541</v>
      </c>
      <c r="I121">
        <v>213084</v>
      </c>
      <c r="J121">
        <v>205457</v>
      </c>
      <c r="K121">
        <v>3850472</v>
      </c>
      <c r="L121">
        <v>2004498</v>
      </c>
      <c r="M121">
        <v>1845974</v>
      </c>
      <c r="N121">
        <v>986</v>
      </c>
      <c r="O121">
        <v>964</v>
      </c>
      <c r="P121">
        <v>90.33</v>
      </c>
      <c r="Q121">
        <v>93.47</v>
      </c>
      <c r="R121">
        <v>87.16</v>
      </c>
      <c r="S121" t="s">
        <v>355</v>
      </c>
      <c r="T121">
        <v>879695</v>
      </c>
      <c r="U121">
        <v>487428</v>
      </c>
      <c r="V121">
        <v>392267</v>
      </c>
      <c r="AA121" s="27" t="s">
        <v>213</v>
      </c>
      <c r="AB121">
        <v>113857</v>
      </c>
    </row>
    <row r="122" spans="1:28" x14ac:dyDescent="0.3">
      <c r="A122" t="s">
        <v>356</v>
      </c>
      <c r="B122">
        <v>23</v>
      </c>
      <c r="C122" t="s">
        <v>262</v>
      </c>
      <c r="D122">
        <v>8</v>
      </c>
      <c r="E122">
        <v>133626</v>
      </c>
      <c r="F122">
        <v>70586</v>
      </c>
      <c r="G122">
        <v>63040</v>
      </c>
      <c r="H122">
        <v>16381</v>
      </c>
      <c r="I122">
        <v>8811</v>
      </c>
      <c r="J122">
        <v>7570</v>
      </c>
      <c r="K122">
        <v>99154</v>
      </c>
      <c r="L122">
        <v>55244</v>
      </c>
      <c r="M122">
        <v>43910</v>
      </c>
      <c r="N122">
        <v>893</v>
      </c>
      <c r="O122">
        <v>859</v>
      </c>
      <c r="P122">
        <v>84.57</v>
      </c>
      <c r="Q122">
        <v>89.43</v>
      </c>
      <c r="R122">
        <v>79.16</v>
      </c>
      <c r="S122" t="s">
        <v>357</v>
      </c>
      <c r="T122">
        <v>20807</v>
      </c>
      <c r="U122">
        <v>12484</v>
      </c>
      <c r="V122">
        <v>8323</v>
      </c>
      <c r="AA122" s="27" t="s">
        <v>164</v>
      </c>
      <c r="AB122">
        <v>108772</v>
      </c>
    </row>
    <row r="123" spans="1:28" x14ac:dyDescent="0.3">
      <c r="A123" t="s">
        <v>358</v>
      </c>
      <c r="B123">
        <v>23</v>
      </c>
      <c r="C123" t="s">
        <v>262</v>
      </c>
      <c r="D123">
        <v>38</v>
      </c>
      <c r="E123">
        <v>138266</v>
      </c>
      <c r="F123">
        <v>70444</v>
      </c>
      <c r="G123">
        <v>67822</v>
      </c>
      <c r="H123">
        <v>13745</v>
      </c>
      <c r="I123">
        <v>7062</v>
      </c>
      <c r="J123">
        <v>6683</v>
      </c>
      <c r="K123">
        <v>112532</v>
      </c>
      <c r="L123">
        <v>59892</v>
      </c>
      <c r="M123">
        <v>52640</v>
      </c>
      <c r="N123">
        <v>963</v>
      </c>
      <c r="O123">
        <v>946</v>
      </c>
      <c r="P123">
        <v>90.37</v>
      </c>
      <c r="Q123">
        <v>94.49</v>
      </c>
      <c r="R123">
        <v>86.1</v>
      </c>
      <c r="S123" t="s">
        <v>359</v>
      </c>
      <c r="T123">
        <v>28233</v>
      </c>
      <c r="U123">
        <v>16058</v>
      </c>
      <c r="V123">
        <v>12175</v>
      </c>
      <c r="AA123" s="27" t="s">
        <v>745</v>
      </c>
      <c r="AB123">
        <v>104383</v>
      </c>
    </row>
    <row r="124" spans="1:28" x14ac:dyDescent="0.3">
      <c r="A124" t="s">
        <v>360</v>
      </c>
      <c r="B124">
        <v>29</v>
      </c>
      <c r="C124" t="s">
        <v>193</v>
      </c>
      <c r="D124">
        <v>16</v>
      </c>
      <c r="E124">
        <v>118496</v>
      </c>
      <c r="F124">
        <v>58859</v>
      </c>
      <c r="G124">
        <v>59637</v>
      </c>
      <c r="H124">
        <v>10931</v>
      </c>
      <c r="I124">
        <v>5599</v>
      </c>
      <c r="J124">
        <v>5332</v>
      </c>
      <c r="K124">
        <v>96586</v>
      </c>
      <c r="L124">
        <v>49742</v>
      </c>
      <c r="M124">
        <v>46844</v>
      </c>
      <c r="N124">
        <v>1013</v>
      </c>
      <c r="O124">
        <v>952</v>
      </c>
      <c r="P124">
        <v>89.79</v>
      </c>
      <c r="Q124">
        <v>93.39</v>
      </c>
      <c r="R124">
        <v>86.26</v>
      </c>
      <c r="S124" t="s">
        <v>361</v>
      </c>
      <c r="T124">
        <v>13204</v>
      </c>
      <c r="U124">
        <v>7441</v>
      </c>
      <c r="V124">
        <v>5763</v>
      </c>
      <c r="AA124" s="27" t="s">
        <v>407</v>
      </c>
      <c r="AB124">
        <v>102802</v>
      </c>
    </row>
    <row r="125" spans="1:28" x14ac:dyDescent="0.3">
      <c r="A125" t="s">
        <v>362</v>
      </c>
      <c r="B125">
        <v>28</v>
      </c>
      <c r="C125" t="s">
        <v>104</v>
      </c>
      <c r="D125">
        <v>17</v>
      </c>
      <c r="E125">
        <v>101550</v>
      </c>
      <c r="F125">
        <v>50201</v>
      </c>
      <c r="G125">
        <v>51349</v>
      </c>
      <c r="H125">
        <v>9525</v>
      </c>
      <c r="I125">
        <v>4916</v>
      </c>
      <c r="J125">
        <v>4609</v>
      </c>
      <c r="K125">
        <v>66336</v>
      </c>
      <c r="L125">
        <v>36472</v>
      </c>
      <c r="M125">
        <v>29864</v>
      </c>
      <c r="N125">
        <v>1023</v>
      </c>
      <c r="O125">
        <v>938</v>
      </c>
      <c r="P125">
        <v>72.08</v>
      </c>
      <c r="Q125">
        <v>80.540000000000006</v>
      </c>
      <c r="R125">
        <v>63.89</v>
      </c>
      <c r="S125" t="s">
        <v>363</v>
      </c>
      <c r="T125">
        <v>9526</v>
      </c>
      <c r="U125">
        <v>6302</v>
      </c>
      <c r="V125">
        <v>3224</v>
      </c>
      <c r="AA125" s="27" t="s">
        <v>327</v>
      </c>
      <c r="AB125">
        <v>101914</v>
      </c>
    </row>
    <row r="126" spans="1:28" x14ac:dyDescent="0.3">
      <c r="A126" t="s">
        <v>364</v>
      </c>
      <c r="B126">
        <v>29</v>
      </c>
      <c r="C126" t="s">
        <v>193</v>
      </c>
      <c r="D126">
        <v>12</v>
      </c>
      <c r="E126">
        <v>139914</v>
      </c>
      <c r="F126">
        <v>70304</v>
      </c>
      <c r="G126">
        <v>69610</v>
      </c>
      <c r="H126">
        <v>14282</v>
      </c>
      <c r="I126">
        <v>7349</v>
      </c>
      <c r="J126">
        <v>6933</v>
      </c>
      <c r="K126">
        <v>111514</v>
      </c>
      <c r="L126">
        <v>58257</v>
      </c>
      <c r="M126">
        <v>53257</v>
      </c>
      <c r="N126">
        <v>990</v>
      </c>
      <c r="O126">
        <v>943</v>
      </c>
      <c r="P126">
        <v>88.76</v>
      </c>
      <c r="Q126">
        <v>92.54</v>
      </c>
      <c r="R126">
        <v>84.97</v>
      </c>
      <c r="S126" t="s">
        <v>365</v>
      </c>
      <c r="T126">
        <v>16857</v>
      </c>
      <c r="U126">
        <v>10213</v>
      </c>
      <c r="V126">
        <v>6644</v>
      </c>
      <c r="AA126" s="27" t="s">
        <v>525</v>
      </c>
      <c r="AB126">
        <v>99217</v>
      </c>
    </row>
    <row r="127" spans="1:28" x14ac:dyDescent="0.3">
      <c r="A127" t="s">
        <v>366</v>
      </c>
      <c r="B127">
        <v>8</v>
      </c>
      <c r="C127" t="s">
        <v>126</v>
      </c>
      <c r="D127">
        <v>28</v>
      </c>
      <c r="E127">
        <v>116409</v>
      </c>
      <c r="F127">
        <v>60229</v>
      </c>
      <c r="G127">
        <v>56180</v>
      </c>
      <c r="H127">
        <v>14067</v>
      </c>
      <c r="I127">
        <v>7473</v>
      </c>
      <c r="J127">
        <v>6594</v>
      </c>
      <c r="K127">
        <v>86945</v>
      </c>
      <c r="L127">
        <v>48624</v>
      </c>
      <c r="M127">
        <v>38321</v>
      </c>
      <c r="N127">
        <v>933</v>
      </c>
      <c r="O127">
        <v>882</v>
      </c>
      <c r="P127">
        <v>84.96</v>
      </c>
      <c r="Q127">
        <v>92.17</v>
      </c>
      <c r="R127">
        <v>77.28</v>
      </c>
      <c r="S127" t="s">
        <v>367</v>
      </c>
      <c r="T127">
        <v>16833</v>
      </c>
      <c r="U127">
        <v>9875</v>
      </c>
      <c r="V127">
        <v>6958</v>
      </c>
      <c r="AA127" s="27" t="s">
        <v>689</v>
      </c>
      <c r="AB127">
        <v>98108</v>
      </c>
    </row>
    <row r="128" spans="1:28" x14ac:dyDescent="0.3">
      <c r="A128" t="s">
        <v>368</v>
      </c>
      <c r="B128">
        <v>28</v>
      </c>
      <c r="C128" t="s">
        <v>104</v>
      </c>
      <c r="D128">
        <v>23</v>
      </c>
      <c r="E128">
        <v>153766</v>
      </c>
      <c r="F128">
        <v>76566</v>
      </c>
      <c r="G128">
        <v>77200</v>
      </c>
      <c r="H128">
        <v>13569</v>
      </c>
      <c r="I128">
        <v>7112</v>
      </c>
      <c r="J128">
        <v>6457</v>
      </c>
      <c r="K128">
        <v>121094</v>
      </c>
      <c r="L128">
        <v>63681</v>
      </c>
      <c r="M128">
        <v>57413</v>
      </c>
      <c r="N128">
        <v>1008</v>
      </c>
      <c r="O128">
        <v>908</v>
      </c>
      <c r="P128">
        <v>86.37</v>
      </c>
      <c r="Q128">
        <v>91.69</v>
      </c>
      <c r="R128">
        <v>81.16</v>
      </c>
      <c r="S128" t="s">
        <v>369</v>
      </c>
      <c r="T128">
        <v>21345</v>
      </c>
      <c r="U128">
        <v>12973</v>
      </c>
      <c r="V128">
        <v>8372</v>
      </c>
      <c r="AA128" s="27" t="s">
        <v>533</v>
      </c>
      <c r="AB128">
        <v>95524</v>
      </c>
    </row>
    <row r="129" spans="1:28" x14ac:dyDescent="0.3">
      <c r="A129" t="s">
        <v>370</v>
      </c>
      <c r="B129">
        <v>8</v>
      </c>
      <c r="C129" t="s">
        <v>126</v>
      </c>
      <c r="D129">
        <v>4</v>
      </c>
      <c r="E129">
        <v>119846</v>
      </c>
      <c r="F129">
        <v>61771</v>
      </c>
      <c r="G129">
        <v>58075</v>
      </c>
      <c r="H129">
        <v>16334</v>
      </c>
      <c r="I129">
        <v>8513</v>
      </c>
      <c r="J129">
        <v>7821</v>
      </c>
      <c r="K129">
        <v>77751</v>
      </c>
      <c r="L129">
        <v>46055</v>
      </c>
      <c r="M129">
        <v>31696</v>
      </c>
      <c r="N129">
        <v>940</v>
      </c>
      <c r="O129">
        <v>919</v>
      </c>
      <c r="P129">
        <v>75.11</v>
      </c>
      <c r="Q129">
        <v>86.48</v>
      </c>
      <c r="R129">
        <v>63.07</v>
      </c>
      <c r="S129" t="s">
        <v>371</v>
      </c>
      <c r="T129">
        <v>8756</v>
      </c>
      <c r="U129">
        <v>5873</v>
      </c>
      <c r="V129">
        <v>2883</v>
      </c>
      <c r="AA129" s="27" t="s">
        <v>952</v>
      </c>
      <c r="AB129">
        <v>92608</v>
      </c>
    </row>
    <row r="130" spans="1:28" x14ac:dyDescent="0.3">
      <c r="A130" t="s">
        <v>372</v>
      </c>
      <c r="B130">
        <v>33</v>
      </c>
      <c r="C130" t="s">
        <v>133</v>
      </c>
      <c r="D130">
        <v>31</v>
      </c>
      <c r="E130">
        <v>1061447</v>
      </c>
      <c r="F130">
        <v>531017</v>
      </c>
      <c r="G130">
        <v>530430</v>
      </c>
      <c r="H130">
        <v>96261</v>
      </c>
      <c r="I130">
        <v>49040</v>
      </c>
      <c r="J130">
        <v>47221</v>
      </c>
      <c r="K130">
        <v>885471</v>
      </c>
      <c r="L130">
        <v>457982</v>
      </c>
      <c r="M130">
        <v>427489</v>
      </c>
      <c r="N130">
        <v>999</v>
      </c>
      <c r="O130">
        <v>963</v>
      </c>
      <c r="P130">
        <v>91.74</v>
      </c>
      <c r="Q130">
        <v>95.02</v>
      </c>
      <c r="R130">
        <v>88.47</v>
      </c>
      <c r="S130" t="s">
        <v>373</v>
      </c>
      <c r="T130">
        <v>168145</v>
      </c>
      <c r="U130">
        <v>87123</v>
      </c>
      <c r="V130">
        <v>81022</v>
      </c>
      <c r="AA130" s="27" t="s">
        <v>441</v>
      </c>
      <c r="AB130">
        <v>90289</v>
      </c>
    </row>
    <row r="131" spans="1:28" x14ac:dyDescent="0.3">
      <c r="A131" t="s">
        <v>374</v>
      </c>
      <c r="B131">
        <v>33</v>
      </c>
      <c r="C131" t="s">
        <v>133</v>
      </c>
      <c r="D131">
        <v>16</v>
      </c>
      <c r="E131">
        <v>173361</v>
      </c>
      <c r="F131">
        <v>85593</v>
      </c>
      <c r="G131">
        <v>87768</v>
      </c>
      <c r="H131">
        <v>15940</v>
      </c>
      <c r="I131">
        <v>8153</v>
      </c>
      <c r="J131">
        <v>7787</v>
      </c>
      <c r="K131">
        <v>139388</v>
      </c>
      <c r="L131">
        <v>72083</v>
      </c>
      <c r="M131">
        <v>67305</v>
      </c>
      <c r="N131">
        <v>1025</v>
      </c>
      <c r="O131">
        <v>955</v>
      </c>
      <c r="P131">
        <v>88.54</v>
      </c>
      <c r="Q131">
        <v>93.08</v>
      </c>
      <c r="R131">
        <v>84.15</v>
      </c>
      <c r="S131" t="s">
        <v>375</v>
      </c>
      <c r="T131">
        <v>21572</v>
      </c>
      <c r="U131">
        <v>12022</v>
      </c>
      <c r="V131">
        <v>9550</v>
      </c>
      <c r="AA131" s="27" t="s">
        <v>715</v>
      </c>
      <c r="AB131">
        <v>88548</v>
      </c>
    </row>
    <row r="132" spans="1:28" x14ac:dyDescent="0.3">
      <c r="A132" t="s">
        <v>376</v>
      </c>
      <c r="B132">
        <v>21</v>
      </c>
      <c r="C132" t="s">
        <v>204</v>
      </c>
      <c r="D132">
        <v>12</v>
      </c>
      <c r="E132">
        <v>606007</v>
      </c>
      <c r="F132">
        <v>303530</v>
      </c>
      <c r="G132">
        <v>302477</v>
      </c>
      <c r="H132">
        <v>48585</v>
      </c>
      <c r="I132">
        <v>25358</v>
      </c>
      <c r="J132">
        <v>23227</v>
      </c>
      <c r="K132">
        <v>508188</v>
      </c>
      <c r="L132">
        <v>272257</v>
      </c>
      <c r="M132">
        <v>235931</v>
      </c>
      <c r="N132">
        <v>997</v>
      </c>
      <c r="O132">
        <v>916</v>
      </c>
      <c r="P132">
        <v>91.17</v>
      </c>
      <c r="Q132">
        <v>97.87</v>
      </c>
      <c r="R132">
        <v>84.49</v>
      </c>
      <c r="S132" t="s">
        <v>377</v>
      </c>
      <c r="T132">
        <v>110147</v>
      </c>
      <c r="U132">
        <v>66347</v>
      </c>
      <c r="V132">
        <v>43800</v>
      </c>
      <c r="AA132" s="27" t="s">
        <v>863</v>
      </c>
      <c r="AB132">
        <v>88119</v>
      </c>
    </row>
    <row r="133" spans="1:28" x14ac:dyDescent="0.3">
      <c r="A133" t="s">
        <v>378</v>
      </c>
      <c r="B133">
        <v>19</v>
      </c>
      <c r="C133" t="s">
        <v>177</v>
      </c>
      <c r="D133">
        <v>2</v>
      </c>
      <c r="E133">
        <v>118464</v>
      </c>
      <c r="F133">
        <v>60708</v>
      </c>
      <c r="G133">
        <v>57756</v>
      </c>
      <c r="H133">
        <v>14472</v>
      </c>
      <c r="I133">
        <v>7427</v>
      </c>
      <c r="J133">
        <v>7045</v>
      </c>
      <c r="K133">
        <v>76930</v>
      </c>
      <c r="L133">
        <v>42781</v>
      </c>
      <c r="M133">
        <v>34149</v>
      </c>
      <c r="N133">
        <v>951</v>
      </c>
      <c r="O133">
        <v>949</v>
      </c>
      <c r="P133">
        <v>73.98</v>
      </c>
      <c r="Q133">
        <v>80.290000000000006</v>
      </c>
      <c r="R133">
        <v>67.34</v>
      </c>
      <c r="S133" t="s">
        <v>379</v>
      </c>
      <c r="T133">
        <v>2532</v>
      </c>
      <c r="U133">
        <v>1703</v>
      </c>
      <c r="V133">
        <v>829</v>
      </c>
      <c r="AA133" s="27" t="s">
        <v>243</v>
      </c>
      <c r="AB133">
        <v>87065</v>
      </c>
    </row>
    <row r="134" spans="1:28" x14ac:dyDescent="0.3">
      <c r="A134" t="s">
        <v>380</v>
      </c>
      <c r="B134">
        <v>7</v>
      </c>
      <c r="C134" t="s">
        <v>273</v>
      </c>
      <c r="D134">
        <v>4</v>
      </c>
      <c r="E134">
        <v>154955</v>
      </c>
      <c r="F134">
        <v>81425</v>
      </c>
      <c r="G134">
        <v>73530</v>
      </c>
      <c r="H134">
        <v>18832</v>
      </c>
      <c r="I134">
        <v>9961</v>
      </c>
      <c r="J134">
        <v>8871</v>
      </c>
      <c r="K134">
        <v>111514</v>
      </c>
      <c r="L134">
        <v>62799</v>
      </c>
      <c r="M134">
        <v>48715</v>
      </c>
      <c r="N134">
        <v>903</v>
      </c>
      <c r="O134">
        <v>891</v>
      </c>
      <c r="P134">
        <v>81.92</v>
      </c>
      <c r="Q134">
        <v>87.88</v>
      </c>
      <c r="R134">
        <v>75.34</v>
      </c>
      <c r="S134" t="s">
        <v>381</v>
      </c>
      <c r="T134">
        <v>17134</v>
      </c>
      <c r="U134">
        <v>9918</v>
      </c>
      <c r="V134">
        <v>7216</v>
      </c>
      <c r="AA134" s="27" t="s">
        <v>1018</v>
      </c>
      <c r="AB134">
        <v>85656</v>
      </c>
    </row>
    <row r="135" spans="1:28" x14ac:dyDescent="0.3">
      <c r="A135" t="s">
        <v>382</v>
      </c>
      <c r="B135">
        <v>23</v>
      </c>
      <c r="C135" t="s">
        <v>262</v>
      </c>
      <c r="D135">
        <v>11</v>
      </c>
      <c r="E135">
        <v>124979</v>
      </c>
      <c r="F135">
        <v>65133</v>
      </c>
      <c r="G135">
        <v>59846</v>
      </c>
      <c r="H135">
        <v>14712</v>
      </c>
      <c r="I135">
        <v>7682</v>
      </c>
      <c r="J135">
        <v>7030</v>
      </c>
      <c r="K135">
        <v>96043</v>
      </c>
      <c r="L135">
        <v>53052</v>
      </c>
      <c r="M135">
        <v>42991</v>
      </c>
      <c r="N135">
        <v>919</v>
      </c>
      <c r="O135">
        <v>915</v>
      </c>
      <c r="P135">
        <v>87.1</v>
      </c>
      <c r="Q135">
        <v>92.34</v>
      </c>
      <c r="R135">
        <v>81.400000000000006</v>
      </c>
      <c r="S135" t="s">
        <v>383</v>
      </c>
      <c r="T135">
        <v>16544</v>
      </c>
      <c r="U135">
        <v>9740</v>
      </c>
      <c r="V135">
        <v>6804</v>
      </c>
      <c r="AA135" s="27" t="s">
        <v>186</v>
      </c>
      <c r="AB135">
        <v>85008</v>
      </c>
    </row>
    <row r="136" spans="1:28" x14ac:dyDescent="0.3">
      <c r="A136" t="s">
        <v>384</v>
      </c>
      <c r="B136">
        <v>10</v>
      </c>
      <c r="C136" t="s">
        <v>174</v>
      </c>
      <c r="D136">
        <v>13</v>
      </c>
      <c r="E136">
        <v>294116</v>
      </c>
      <c r="F136">
        <v>154970</v>
      </c>
      <c r="G136">
        <v>139146</v>
      </c>
      <c r="H136">
        <v>40392</v>
      </c>
      <c r="I136">
        <v>21202</v>
      </c>
      <c r="J136">
        <v>19190</v>
      </c>
      <c r="K136">
        <v>205203</v>
      </c>
      <c r="L136">
        <v>115620</v>
      </c>
      <c r="M136">
        <v>89583</v>
      </c>
      <c r="N136">
        <v>898</v>
      </c>
      <c r="O136">
        <v>905</v>
      </c>
      <c r="P136">
        <v>80.88</v>
      </c>
      <c r="Q136">
        <v>86.43</v>
      </c>
      <c r="R136">
        <v>74.680000000000007</v>
      </c>
      <c r="S136" t="s">
        <v>385</v>
      </c>
      <c r="T136">
        <v>38605</v>
      </c>
      <c r="U136">
        <v>26731</v>
      </c>
      <c r="V136">
        <v>11874</v>
      </c>
      <c r="AA136" s="27" t="s">
        <v>471</v>
      </c>
      <c r="AB136">
        <v>83755</v>
      </c>
    </row>
    <row r="137" spans="1:28" x14ac:dyDescent="0.3">
      <c r="A137" t="s">
        <v>386</v>
      </c>
      <c r="B137">
        <v>19</v>
      </c>
      <c r="C137" t="s">
        <v>177</v>
      </c>
      <c r="D137">
        <v>1</v>
      </c>
      <c r="E137">
        <v>120414</v>
      </c>
      <c r="F137">
        <v>60114</v>
      </c>
      <c r="G137">
        <v>60300</v>
      </c>
      <c r="H137">
        <v>6547</v>
      </c>
      <c r="I137">
        <v>3440</v>
      </c>
      <c r="J137">
        <v>3107</v>
      </c>
      <c r="K137">
        <v>107242</v>
      </c>
      <c r="L137">
        <v>54710</v>
      </c>
      <c r="M137">
        <v>52532</v>
      </c>
      <c r="N137">
        <v>1003</v>
      </c>
      <c r="O137">
        <v>903</v>
      </c>
      <c r="P137">
        <v>94.18</v>
      </c>
      <c r="Q137">
        <v>96.53</v>
      </c>
      <c r="R137">
        <v>91.85</v>
      </c>
      <c r="S137" t="s">
        <v>387</v>
      </c>
      <c r="T137">
        <v>16319</v>
      </c>
      <c r="U137">
        <v>8829</v>
      </c>
      <c r="V137">
        <v>7490</v>
      </c>
      <c r="AA137" s="27" t="s">
        <v>479</v>
      </c>
      <c r="AB137">
        <v>82739</v>
      </c>
    </row>
    <row r="138" spans="1:28" x14ac:dyDescent="0.3">
      <c r="A138" t="s">
        <v>388</v>
      </c>
      <c r="B138">
        <v>23</v>
      </c>
      <c r="C138" t="s">
        <v>262</v>
      </c>
      <c r="D138">
        <v>5</v>
      </c>
      <c r="E138">
        <v>100466</v>
      </c>
      <c r="F138">
        <v>52931</v>
      </c>
      <c r="G138">
        <v>47535</v>
      </c>
      <c r="H138">
        <v>12218</v>
      </c>
      <c r="I138">
        <v>6553</v>
      </c>
      <c r="J138">
        <v>5665</v>
      </c>
      <c r="K138">
        <v>71071</v>
      </c>
      <c r="L138">
        <v>40482</v>
      </c>
      <c r="M138">
        <v>30589</v>
      </c>
      <c r="N138">
        <v>898</v>
      </c>
      <c r="O138">
        <v>864</v>
      </c>
      <c r="P138">
        <v>80.540000000000006</v>
      </c>
      <c r="Q138">
        <v>87.29</v>
      </c>
      <c r="R138">
        <v>73.06</v>
      </c>
      <c r="S138" t="s">
        <v>389</v>
      </c>
      <c r="T138">
        <v>12717</v>
      </c>
      <c r="U138">
        <v>7960</v>
      </c>
      <c r="V138">
        <v>4757</v>
      </c>
      <c r="AA138" s="27" t="s">
        <v>206</v>
      </c>
      <c r="AB138">
        <v>80964</v>
      </c>
    </row>
    <row r="139" spans="1:28" x14ac:dyDescent="0.3">
      <c r="A139" t="s">
        <v>390</v>
      </c>
      <c r="B139">
        <v>29</v>
      </c>
      <c r="C139" t="s">
        <v>193</v>
      </c>
      <c r="D139">
        <v>13</v>
      </c>
      <c r="E139">
        <v>435128</v>
      </c>
      <c r="F139">
        <v>220544</v>
      </c>
      <c r="G139">
        <v>214584</v>
      </c>
      <c r="H139">
        <v>44545</v>
      </c>
      <c r="I139">
        <v>22888</v>
      </c>
      <c r="J139">
        <v>21657</v>
      </c>
      <c r="K139">
        <v>331551</v>
      </c>
      <c r="L139">
        <v>175747</v>
      </c>
      <c r="M139">
        <v>155804</v>
      </c>
      <c r="N139">
        <v>973</v>
      </c>
      <c r="O139">
        <v>946</v>
      </c>
      <c r="P139">
        <v>84.89</v>
      </c>
      <c r="Q139">
        <v>88.92</v>
      </c>
      <c r="R139">
        <v>80.760000000000005</v>
      </c>
      <c r="S139" t="s">
        <v>391</v>
      </c>
      <c r="T139">
        <v>40740</v>
      </c>
      <c r="U139">
        <v>24921</v>
      </c>
      <c r="V139">
        <v>15819</v>
      </c>
      <c r="AA139" s="27" t="s">
        <v>491</v>
      </c>
      <c r="AB139">
        <v>79757</v>
      </c>
    </row>
    <row r="140" spans="1:28" x14ac:dyDescent="0.3">
      <c r="A140" t="s">
        <v>392</v>
      </c>
      <c r="B140">
        <v>24</v>
      </c>
      <c r="C140" t="s">
        <v>118</v>
      </c>
      <c r="D140">
        <v>2</v>
      </c>
      <c r="E140">
        <v>111149</v>
      </c>
      <c r="F140">
        <v>58724</v>
      </c>
      <c r="G140">
        <v>52425</v>
      </c>
      <c r="H140">
        <v>14192</v>
      </c>
      <c r="I140">
        <v>7790</v>
      </c>
      <c r="J140">
        <v>6402</v>
      </c>
      <c r="K140">
        <v>78219</v>
      </c>
      <c r="L140">
        <v>45479</v>
      </c>
      <c r="M140">
        <v>32740</v>
      </c>
      <c r="N140">
        <v>893</v>
      </c>
      <c r="O140">
        <v>822</v>
      </c>
      <c r="P140">
        <v>80.67</v>
      </c>
      <c r="Q140">
        <v>89.29</v>
      </c>
      <c r="R140">
        <v>71.14</v>
      </c>
      <c r="S140" t="s">
        <v>393</v>
      </c>
      <c r="T140">
        <v>5933</v>
      </c>
      <c r="U140">
        <v>3946</v>
      </c>
      <c r="V140">
        <v>1987</v>
      </c>
      <c r="AA140" s="27" t="s">
        <v>757</v>
      </c>
      <c r="AB140">
        <v>79611</v>
      </c>
    </row>
    <row r="141" spans="1:28" x14ac:dyDescent="0.3">
      <c r="A141" t="s">
        <v>394</v>
      </c>
      <c r="B141">
        <v>5</v>
      </c>
      <c r="C141" t="s">
        <v>395</v>
      </c>
      <c r="D141">
        <v>5</v>
      </c>
      <c r="E141">
        <v>578420</v>
      </c>
      <c r="F141">
        <v>303411</v>
      </c>
      <c r="G141">
        <v>275009</v>
      </c>
      <c r="H141">
        <v>59180</v>
      </c>
      <c r="I141">
        <v>31600</v>
      </c>
      <c r="J141">
        <v>27580</v>
      </c>
      <c r="K141">
        <v>463791</v>
      </c>
      <c r="L141">
        <v>251832</v>
      </c>
      <c r="M141">
        <v>211959</v>
      </c>
      <c r="N141">
        <v>906</v>
      </c>
      <c r="O141">
        <v>873</v>
      </c>
      <c r="P141">
        <v>89.32</v>
      </c>
      <c r="Q141">
        <v>92.65</v>
      </c>
      <c r="R141">
        <v>85.66</v>
      </c>
      <c r="S141" t="s">
        <v>396</v>
      </c>
      <c r="T141">
        <v>136036</v>
      </c>
      <c r="U141">
        <v>70607</v>
      </c>
      <c r="V141">
        <v>65429</v>
      </c>
      <c r="AA141" s="27" t="s">
        <v>624</v>
      </c>
      <c r="AB141">
        <v>77484</v>
      </c>
    </row>
    <row r="142" spans="1:28" x14ac:dyDescent="0.3">
      <c r="A142" t="s">
        <v>397</v>
      </c>
      <c r="B142">
        <v>10</v>
      </c>
      <c r="C142" t="s">
        <v>174</v>
      </c>
      <c r="D142">
        <v>32</v>
      </c>
      <c r="E142">
        <v>137068</v>
      </c>
      <c r="F142">
        <v>72311</v>
      </c>
      <c r="G142">
        <v>64757</v>
      </c>
      <c r="H142">
        <v>18372</v>
      </c>
      <c r="I142">
        <v>9570</v>
      </c>
      <c r="J142">
        <v>8802</v>
      </c>
      <c r="K142">
        <v>98968</v>
      </c>
      <c r="L142">
        <v>56416</v>
      </c>
      <c r="M142">
        <v>42552</v>
      </c>
      <c r="N142">
        <v>896</v>
      </c>
      <c r="O142">
        <v>920</v>
      </c>
      <c r="P142">
        <v>83.38</v>
      </c>
      <c r="Q142">
        <v>89.92</v>
      </c>
      <c r="R142">
        <v>76.05</v>
      </c>
      <c r="S142" t="s">
        <v>398</v>
      </c>
      <c r="T142">
        <v>14780</v>
      </c>
      <c r="U142">
        <v>10297</v>
      </c>
      <c r="V142">
        <v>4483</v>
      </c>
      <c r="AA142" s="27" t="s">
        <v>978</v>
      </c>
      <c r="AB142">
        <v>77060</v>
      </c>
    </row>
    <row r="143" spans="1:28" x14ac:dyDescent="0.3">
      <c r="A143" t="s">
        <v>399</v>
      </c>
      <c r="B143">
        <v>7</v>
      </c>
      <c r="C143" t="s">
        <v>273</v>
      </c>
      <c r="D143">
        <v>99</v>
      </c>
      <c r="E143">
        <v>11007835</v>
      </c>
      <c r="F143">
        <v>5871362</v>
      </c>
      <c r="G143">
        <v>5136473</v>
      </c>
      <c r="H143">
        <v>1209275</v>
      </c>
      <c r="I143">
        <v>647938</v>
      </c>
      <c r="J143">
        <v>561337</v>
      </c>
      <c r="K143">
        <v>8583105</v>
      </c>
      <c r="L143">
        <v>4776490</v>
      </c>
      <c r="M143">
        <v>3806615</v>
      </c>
      <c r="N143">
        <v>875</v>
      </c>
      <c r="O143">
        <v>866</v>
      </c>
      <c r="P143">
        <v>87.6</v>
      </c>
      <c r="Q143">
        <v>91.44</v>
      </c>
      <c r="R143">
        <v>83.2</v>
      </c>
      <c r="S143" t="s">
        <v>400</v>
      </c>
      <c r="T143">
        <v>2221137</v>
      </c>
      <c r="U143">
        <v>1210040</v>
      </c>
      <c r="V143">
        <v>1011097</v>
      </c>
      <c r="AA143" s="27" t="s">
        <v>976</v>
      </c>
      <c r="AB143">
        <v>76650</v>
      </c>
    </row>
    <row r="144" spans="1:28" x14ac:dyDescent="0.3">
      <c r="A144" t="s">
        <v>401</v>
      </c>
      <c r="B144">
        <v>7</v>
      </c>
      <c r="C144" t="s">
        <v>273</v>
      </c>
      <c r="D144">
        <v>8</v>
      </c>
      <c r="E144">
        <v>116352</v>
      </c>
      <c r="F144">
        <v>67703</v>
      </c>
      <c r="G144">
        <v>48649</v>
      </c>
      <c r="H144">
        <v>13214</v>
      </c>
      <c r="I144">
        <v>7258</v>
      </c>
      <c r="J144">
        <v>5956</v>
      </c>
      <c r="K144">
        <v>93971</v>
      </c>
      <c r="L144">
        <v>57144</v>
      </c>
      <c r="M144">
        <v>36827</v>
      </c>
      <c r="N144">
        <v>719</v>
      </c>
      <c r="O144">
        <v>821</v>
      </c>
      <c r="P144">
        <v>91.11</v>
      </c>
      <c r="Q144">
        <v>94.54</v>
      </c>
      <c r="R144">
        <v>86.26</v>
      </c>
      <c r="S144" t="s">
        <v>402</v>
      </c>
      <c r="T144">
        <v>17317</v>
      </c>
      <c r="U144">
        <v>9653</v>
      </c>
      <c r="V144">
        <v>7664</v>
      </c>
      <c r="AA144" s="27" t="s">
        <v>128</v>
      </c>
      <c r="AB144">
        <v>75062</v>
      </c>
    </row>
    <row r="145" spans="1:28" x14ac:dyDescent="0.3">
      <c r="A145" t="s">
        <v>403</v>
      </c>
      <c r="B145">
        <v>20</v>
      </c>
      <c r="C145" t="s">
        <v>107</v>
      </c>
      <c r="D145">
        <v>5</v>
      </c>
      <c r="E145">
        <v>203116</v>
      </c>
      <c r="F145">
        <v>108243</v>
      </c>
      <c r="G145">
        <v>94873</v>
      </c>
      <c r="H145">
        <v>25929</v>
      </c>
      <c r="I145">
        <v>13907</v>
      </c>
      <c r="J145">
        <v>12022</v>
      </c>
      <c r="K145">
        <v>153807</v>
      </c>
      <c r="L145">
        <v>87540</v>
      </c>
      <c r="M145">
        <v>66267</v>
      </c>
      <c r="N145">
        <v>876</v>
      </c>
      <c r="O145">
        <v>864</v>
      </c>
      <c r="P145">
        <v>86.8</v>
      </c>
      <c r="Q145">
        <v>92.8</v>
      </c>
      <c r="R145">
        <v>79.98</v>
      </c>
      <c r="S145" t="s">
        <v>404</v>
      </c>
      <c r="T145">
        <v>27126</v>
      </c>
      <c r="U145">
        <v>19215</v>
      </c>
      <c r="V145">
        <v>7911</v>
      </c>
      <c r="AA145" s="27" t="s">
        <v>343</v>
      </c>
      <c r="AB145">
        <v>72515</v>
      </c>
    </row>
    <row r="146" spans="1:28" x14ac:dyDescent="0.3">
      <c r="A146" t="s">
        <v>405</v>
      </c>
      <c r="B146">
        <v>7</v>
      </c>
      <c r="C146" t="s">
        <v>273</v>
      </c>
      <c r="D146">
        <v>9</v>
      </c>
      <c r="E146">
        <v>169410</v>
      </c>
      <c r="F146">
        <v>91173</v>
      </c>
      <c r="G146">
        <v>78237</v>
      </c>
      <c r="H146">
        <v>22526</v>
      </c>
      <c r="I146">
        <v>12001</v>
      </c>
      <c r="J146">
        <v>10525</v>
      </c>
      <c r="K146">
        <v>123167</v>
      </c>
      <c r="L146">
        <v>72062</v>
      </c>
      <c r="M146">
        <v>51105</v>
      </c>
      <c r="N146">
        <v>858</v>
      </c>
      <c r="O146">
        <v>877</v>
      </c>
      <c r="P146">
        <v>83.85</v>
      </c>
      <c r="Q146">
        <v>91.02</v>
      </c>
      <c r="R146">
        <v>75.47</v>
      </c>
      <c r="S146" t="s">
        <v>406</v>
      </c>
      <c r="T146">
        <v>13046</v>
      </c>
      <c r="U146">
        <v>8694</v>
      </c>
      <c r="V146">
        <v>4352</v>
      </c>
      <c r="AA146" s="27" t="s">
        <v>227</v>
      </c>
      <c r="AB146">
        <v>69559</v>
      </c>
    </row>
    <row r="147" spans="1:28" x14ac:dyDescent="0.3">
      <c r="A147" t="s">
        <v>407</v>
      </c>
      <c r="B147">
        <v>9</v>
      </c>
      <c r="C147" t="s">
        <v>115</v>
      </c>
      <c r="D147">
        <v>59</v>
      </c>
      <c r="E147">
        <v>129570</v>
      </c>
      <c r="F147">
        <v>67754</v>
      </c>
      <c r="G147">
        <v>61816</v>
      </c>
      <c r="H147">
        <v>13821</v>
      </c>
      <c r="I147">
        <v>7243</v>
      </c>
      <c r="J147">
        <v>6578</v>
      </c>
      <c r="K147">
        <v>102802</v>
      </c>
      <c r="L147">
        <v>56719</v>
      </c>
      <c r="M147">
        <v>46083</v>
      </c>
      <c r="N147">
        <v>912</v>
      </c>
      <c r="O147">
        <v>908</v>
      </c>
      <c r="P147">
        <v>88.81</v>
      </c>
      <c r="Q147">
        <v>93.73</v>
      </c>
      <c r="R147">
        <v>83.43</v>
      </c>
      <c r="S147" t="s">
        <v>408</v>
      </c>
      <c r="T147">
        <v>25206</v>
      </c>
      <c r="U147">
        <v>15782</v>
      </c>
      <c r="V147">
        <v>9424</v>
      </c>
      <c r="AA147" s="27" t="s">
        <v>633</v>
      </c>
      <c r="AB147">
        <v>69289</v>
      </c>
    </row>
    <row r="148" spans="1:28" x14ac:dyDescent="0.3">
      <c r="A148" t="s">
        <v>409</v>
      </c>
      <c r="B148">
        <v>23</v>
      </c>
      <c r="C148" t="s">
        <v>262</v>
      </c>
      <c r="D148">
        <v>20</v>
      </c>
      <c r="E148">
        <v>289438</v>
      </c>
      <c r="F148">
        <v>150193</v>
      </c>
      <c r="G148">
        <v>139245</v>
      </c>
      <c r="H148">
        <v>34435</v>
      </c>
      <c r="I148">
        <v>18117</v>
      </c>
      <c r="J148">
        <v>16318</v>
      </c>
      <c r="K148">
        <v>218877</v>
      </c>
      <c r="L148">
        <v>122388</v>
      </c>
      <c r="M148">
        <v>96489</v>
      </c>
      <c r="N148">
        <v>927</v>
      </c>
      <c r="O148">
        <v>901</v>
      </c>
      <c r="P148">
        <v>85.83</v>
      </c>
      <c r="Q148">
        <v>92.66</v>
      </c>
      <c r="R148">
        <v>78.489999999999995</v>
      </c>
      <c r="S148" t="s">
        <v>410</v>
      </c>
      <c r="T148">
        <v>29848</v>
      </c>
      <c r="U148">
        <v>17581</v>
      </c>
      <c r="V148">
        <v>12267</v>
      </c>
      <c r="AA148" s="27" t="s">
        <v>653</v>
      </c>
      <c r="AB148">
        <v>64643</v>
      </c>
    </row>
    <row r="149" spans="1:28" x14ac:dyDescent="0.3">
      <c r="A149" t="s">
        <v>411</v>
      </c>
      <c r="B149">
        <v>20</v>
      </c>
      <c r="C149" t="s">
        <v>107</v>
      </c>
      <c r="D149">
        <v>9</v>
      </c>
      <c r="E149">
        <v>1161561</v>
      </c>
      <c r="F149">
        <v>615589</v>
      </c>
      <c r="G149">
        <v>545972</v>
      </c>
      <c r="H149">
        <v>146463</v>
      </c>
      <c r="I149">
        <v>76767</v>
      </c>
      <c r="J149">
        <v>69696</v>
      </c>
      <c r="K149">
        <v>820008</v>
      </c>
      <c r="L149">
        <v>473787</v>
      </c>
      <c r="M149">
        <v>346221</v>
      </c>
      <c r="N149">
        <v>887</v>
      </c>
      <c r="O149">
        <v>908</v>
      </c>
      <c r="P149">
        <v>80.78</v>
      </c>
      <c r="Q149">
        <v>87.93</v>
      </c>
      <c r="R149">
        <v>72.69</v>
      </c>
      <c r="S149" t="s">
        <v>412</v>
      </c>
      <c r="T149">
        <v>104768</v>
      </c>
      <c r="U149">
        <v>69321</v>
      </c>
      <c r="V149">
        <v>35447</v>
      </c>
      <c r="AA149" s="26" t="s">
        <v>177</v>
      </c>
      <c r="AB149">
        <v>14606480</v>
      </c>
    </row>
    <row r="150" spans="1:28" x14ac:dyDescent="0.3">
      <c r="A150" t="s">
        <v>413</v>
      </c>
      <c r="B150">
        <v>28</v>
      </c>
      <c r="C150" t="s">
        <v>104</v>
      </c>
      <c r="D150">
        <v>22</v>
      </c>
      <c r="E150">
        <v>121992</v>
      </c>
      <c r="F150">
        <v>62186</v>
      </c>
      <c r="G150">
        <v>59806</v>
      </c>
      <c r="H150">
        <v>11963</v>
      </c>
      <c r="I150">
        <v>6441</v>
      </c>
      <c r="J150">
        <v>5522</v>
      </c>
      <c r="K150">
        <v>79037</v>
      </c>
      <c r="L150">
        <v>45025</v>
      </c>
      <c r="M150">
        <v>34012</v>
      </c>
      <c r="N150">
        <v>962</v>
      </c>
      <c r="O150">
        <v>857</v>
      </c>
      <c r="P150">
        <v>71.83</v>
      </c>
      <c r="Q150">
        <v>80.77</v>
      </c>
      <c r="R150">
        <v>62.66</v>
      </c>
      <c r="S150" t="s">
        <v>414</v>
      </c>
      <c r="T150">
        <v>7560</v>
      </c>
      <c r="U150">
        <v>5236</v>
      </c>
      <c r="V150">
        <v>2324</v>
      </c>
      <c r="AA150" s="27" t="s">
        <v>667</v>
      </c>
      <c r="AB150">
        <v>3648210</v>
      </c>
    </row>
    <row r="151" spans="1:28" x14ac:dyDescent="0.3">
      <c r="A151" t="s">
        <v>415</v>
      </c>
      <c r="B151">
        <v>8</v>
      </c>
      <c r="C151" t="s">
        <v>126</v>
      </c>
      <c r="D151">
        <v>8</v>
      </c>
      <c r="E151">
        <v>126142</v>
      </c>
      <c r="F151">
        <v>67740</v>
      </c>
      <c r="G151">
        <v>58402</v>
      </c>
      <c r="H151">
        <v>17199</v>
      </c>
      <c r="I151">
        <v>9459</v>
      </c>
      <c r="J151">
        <v>7740</v>
      </c>
      <c r="K151">
        <v>83405</v>
      </c>
      <c r="L151">
        <v>49087</v>
      </c>
      <c r="M151">
        <v>34318</v>
      </c>
      <c r="N151">
        <v>862</v>
      </c>
      <c r="O151">
        <v>818</v>
      </c>
      <c r="P151">
        <v>76.56</v>
      </c>
      <c r="Q151">
        <v>84.22</v>
      </c>
      <c r="R151">
        <v>67.739999999999995</v>
      </c>
      <c r="S151" t="s">
        <v>416</v>
      </c>
      <c r="T151">
        <v>11782</v>
      </c>
      <c r="U151">
        <v>7680</v>
      </c>
      <c r="V151">
        <v>4102</v>
      </c>
      <c r="AA151" s="27" t="s">
        <v>521</v>
      </c>
      <c r="AB151">
        <v>888817</v>
      </c>
    </row>
    <row r="152" spans="1:28" x14ac:dyDescent="0.3">
      <c r="A152" t="s">
        <v>417</v>
      </c>
      <c r="B152">
        <v>27</v>
      </c>
      <c r="C152" t="s">
        <v>101</v>
      </c>
      <c r="D152">
        <v>2</v>
      </c>
      <c r="E152">
        <v>376093</v>
      </c>
      <c r="F152">
        <v>193854</v>
      </c>
      <c r="G152">
        <v>182239</v>
      </c>
      <c r="H152">
        <v>43677</v>
      </c>
      <c r="I152">
        <v>23246</v>
      </c>
      <c r="J152">
        <v>20431</v>
      </c>
      <c r="K152">
        <v>298693</v>
      </c>
      <c r="L152">
        <v>160511</v>
      </c>
      <c r="M152">
        <v>138182</v>
      </c>
      <c r="N152">
        <v>940</v>
      </c>
      <c r="O152">
        <v>879</v>
      </c>
      <c r="P152">
        <v>89.86</v>
      </c>
      <c r="Q152">
        <v>94.08</v>
      </c>
      <c r="R152">
        <v>85.4</v>
      </c>
      <c r="S152" t="s">
        <v>418</v>
      </c>
      <c r="T152">
        <v>38164</v>
      </c>
      <c r="U152">
        <v>23320</v>
      </c>
      <c r="V152">
        <v>14844</v>
      </c>
      <c r="AA152" s="27" t="s">
        <v>433</v>
      </c>
      <c r="AB152">
        <v>453604</v>
      </c>
    </row>
    <row r="153" spans="1:28" x14ac:dyDescent="0.3">
      <c r="A153" t="s">
        <v>419</v>
      </c>
      <c r="B153">
        <v>18</v>
      </c>
      <c r="C153" t="s">
        <v>420</v>
      </c>
      <c r="D153">
        <v>11</v>
      </c>
      <c r="E153">
        <v>138661</v>
      </c>
      <c r="F153">
        <v>72044</v>
      </c>
      <c r="G153">
        <v>66617</v>
      </c>
      <c r="H153">
        <v>11862</v>
      </c>
      <c r="I153">
        <v>6114</v>
      </c>
      <c r="J153">
        <v>5748</v>
      </c>
      <c r="K153">
        <v>113822</v>
      </c>
      <c r="L153">
        <v>60782</v>
      </c>
      <c r="M153">
        <v>53040</v>
      </c>
      <c r="N153">
        <v>925</v>
      </c>
      <c r="O153">
        <v>940</v>
      </c>
      <c r="P153">
        <v>89.77</v>
      </c>
      <c r="Q153">
        <v>92.19</v>
      </c>
      <c r="R153">
        <v>87.14</v>
      </c>
      <c r="S153" t="s">
        <v>421</v>
      </c>
      <c r="T153">
        <v>20878</v>
      </c>
      <c r="U153">
        <v>12225</v>
      </c>
      <c r="V153">
        <v>8653</v>
      </c>
      <c r="AA153" s="27" t="s">
        <v>176</v>
      </c>
      <c r="AB153">
        <v>431300</v>
      </c>
    </row>
    <row r="154" spans="1:28" x14ac:dyDescent="0.3">
      <c r="A154" t="s">
        <v>422</v>
      </c>
      <c r="B154">
        <v>13</v>
      </c>
      <c r="C154" t="s">
        <v>423</v>
      </c>
      <c r="D154">
        <v>5</v>
      </c>
      <c r="E154">
        <v>123777</v>
      </c>
      <c r="F154">
        <v>65017</v>
      </c>
      <c r="G154">
        <v>58760</v>
      </c>
      <c r="H154">
        <v>14438</v>
      </c>
      <c r="I154">
        <v>7345</v>
      </c>
      <c r="J154">
        <v>7093</v>
      </c>
      <c r="K154">
        <v>95646</v>
      </c>
      <c r="L154">
        <v>51604</v>
      </c>
      <c r="M154">
        <v>44042</v>
      </c>
      <c r="N154">
        <v>904</v>
      </c>
      <c r="O154">
        <v>966</v>
      </c>
      <c r="P154">
        <v>87.48</v>
      </c>
      <c r="Q154">
        <v>89.48</v>
      </c>
      <c r="R154">
        <v>85.24</v>
      </c>
      <c r="S154" t="s">
        <v>424</v>
      </c>
      <c r="T154">
        <v>12902</v>
      </c>
      <c r="U154">
        <v>7442</v>
      </c>
      <c r="V154">
        <v>5460</v>
      </c>
      <c r="AA154" s="27" t="s">
        <v>994</v>
      </c>
      <c r="AB154">
        <v>394366</v>
      </c>
    </row>
    <row r="155" spans="1:28" x14ac:dyDescent="0.3">
      <c r="A155" t="s">
        <v>425</v>
      </c>
      <c r="B155">
        <v>10</v>
      </c>
      <c r="C155" t="s">
        <v>174</v>
      </c>
      <c r="D155">
        <v>28</v>
      </c>
      <c r="E155">
        <v>182241</v>
      </c>
      <c r="F155">
        <v>97129</v>
      </c>
      <c r="G155">
        <v>85112</v>
      </c>
      <c r="H155">
        <v>25092</v>
      </c>
      <c r="I155">
        <v>13398</v>
      </c>
      <c r="J155">
        <v>11694</v>
      </c>
      <c r="K155">
        <v>123199</v>
      </c>
      <c r="L155">
        <v>70786</v>
      </c>
      <c r="M155">
        <v>52413</v>
      </c>
      <c r="N155">
        <v>876</v>
      </c>
      <c r="O155">
        <v>873</v>
      </c>
      <c r="P155">
        <v>78.400000000000006</v>
      </c>
      <c r="Q155">
        <v>84.54</v>
      </c>
      <c r="R155">
        <v>71.39</v>
      </c>
      <c r="S155" t="s">
        <v>426</v>
      </c>
      <c r="T155">
        <v>19777</v>
      </c>
      <c r="U155">
        <v>13707</v>
      </c>
      <c r="V155">
        <v>6070</v>
      </c>
      <c r="AA155" s="27" t="s">
        <v>908</v>
      </c>
      <c r="AB155">
        <v>357154</v>
      </c>
    </row>
    <row r="156" spans="1:28" x14ac:dyDescent="0.3">
      <c r="A156" t="s">
        <v>427</v>
      </c>
      <c r="B156">
        <v>33</v>
      </c>
      <c r="C156" t="s">
        <v>133</v>
      </c>
      <c r="D156">
        <v>11</v>
      </c>
      <c r="E156">
        <v>207225</v>
      </c>
      <c r="F156">
        <v>102927</v>
      </c>
      <c r="G156">
        <v>104298</v>
      </c>
      <c r="H156">
        <v>18230</v>
      </c>
      <c r="I156">
        <v>9301</v>
      </c>
      <c r="J156">
        <v>8929</v>
      </c>
      <c r="K156">
        <v>171130</v>
      </c>
      <c r="L156">
        <v>88360</v>
      </c>
      <c r="M156">
        <v>82770</v>
      </c>
      <c r="N156">
        <v>1013</v>
      </c>
      <c r="O156">
        <v>960</v>
      </c>
      <c r="P156">
        <v>90.55</v>
      </c>
      <c r="Q156">
        <v>94.38</v>
      </c>
      <c r="R156">
        <v>86.79</v>
      </c>
      <c r="S156" t="s">
        <v>428</v>
      </c>
      <c r="T156">
        <v>23327</v>
      </c>
      <c r="U156">
        <v>12660</v>
      </c>
      <c r="V156">
        <v>10667</v>
      </c>
      <c r="AA156" s="27" t="s">
        <v>1008</v>
      </c>
      <c r="AB156">
        <v>356092</v>
      </c>
    </row>
    <row r="157" spans="1:28" x14ac:dyDescent="0.3">
      <c r="A157" t="s">
        <v>429</v>
      </c>
      <c r="B157">
        <v>19</v>
      </c>
      <c r="C157" t="s">
        <v>177</v>
      </c>
      <c r="D157">
        <v>11</v>
      </c>
      <c r="E157">
        <v>117637</v>
      </c>
      <c r="F157">
        <v>61039</v>
      </c>
      <c r="G157">
        <v>56598</v>
      </c>
      <c r="H157">
        <v>6678</v>
      </c>
      <c r="I157">
        <v>3484</v>
      </c>
      <c r="J157">
        <v>3194</v>
      </c>
      <c r="K157">
        <v>103757</v>
      </c>
      <c r="L157">
        <v>54153</v>
      </c>
      <c r="M157">
        <v>49604</v>
      </c>
      <c r="N157">
        <v>927</v>
      </c>
      <c r="O157">
        <v>917</v>
      </c>
      <c r="P157">
        <v>93.51</v>
      </c>
      <c r="Q157">
        <v>94.09</v>
      </c>
      <c r="R157">
        <v>92.88</v>
      </c>
      <c r="S157" t="s">
        <v>430</v>
      </c>
      <c r="T157">
        <v>25287</v>
      </c>
      <c r="U157">
        <v>14288</v>
      </c>
      <c r="V157">
        <v>10999</v>
      </c>
      <c r="AA157" s="27" t="s">
        <v>902</v>
      </c>
      <c r="AB157">
        <v>337188</v>
      </c>
    </row>
    <row r="158" spans="1:28" x14ac:dyDescent="0.3">
      <c r="A158" t="s">
        <v>431</v>
      </c>
      <c r="B158">
        <v>22</v>
      </c>
      <c r="C158" t="s">
        <v>154</v>
      </c>
      <c r="D158">
        <v>10</v>
      </c>
      <c r="E158">
        <v>268679</v>
      </c>
      <c r="F158">
        <v>136537</v>
      </c>
      <c r="G158">
        <v>132142</v>
      </c>
      <c r="H158">
        <v>29165</v>
      </c>
      <c r="I158">
        <v>15044</v>
      </c>
      <c r="J158">
        <v>14121</v>
      </c>
      <c r="K158">
        <v>210639</v>
      </c>
      <c r="L158">
        <v>113866</v>
      </c>
      <c r="M158">
        <v>96773</v>
      </c>
      <c r="N158">
        <v>968</v>
      </c>
      <c r="O158">
        <v>939</v>
      </c>
      <c r="P158">
        <v>87.94</v>
      </c>
      <c r="Q158">
        <v>93.72</v>
      </c>
      <c r="R158">
        <v>82</v>
      </c>
      <c r="S158" t="s">
        <v>432</v>
      </c>
      <c r="T158">
        <v>38428</v>
      </c>
      <c r="U158">
        <v>21409</v>
      </c>
      <c r="V158">
        <v>17019</v>
      </c>
      <c r="AA158" s="27" t="s">
        <v>713</v>
      </c>
      <c r="AB158">
        <v>335440</v>
      </c>
    </row>
    <row r="159" spans="1:28" x14ac:dyDescent="0.3">
      <c r="A159" t="s">
        <v>433</v>
      </c>
      <c r="B159">
        <v>19</v>
      </c>
      <c r="C159" t="s">
        <v>177</v>
      </c>
      <c r="D159">
        <v>9</v>
      </c>
      <c r="E159">
        <v>566937</v>
      </c>
      <c r="F159">
        <v>294349</v>
      </c>
      <c r="G159">
        <v>272588</v>
      </c>
      <c r="H159">
        <v>50512</v>
      </c>
      <c r="I159">
        <v>25959</v>
      </c>
      <c r="J159">
        <v>24553</v>
      </c>
      <c r="K159">
        <v>453604</v>
      </c>
      <c r="L159">
        <v>247176</v>
      </c>
      <c r="M159">
        <v>206428</v>
      </c>
      <c r="N159">
        <v>926</v>
      </c>
      <c r="O159">
        <v>946</v>
      </c>
      <c r="P159">
        <v>87.84</v>
      </c>
      <c r="Q159">
        <v>92.1</v>
      </c>
      <c r="R159">
        <v>83.23</v>
      </c>
      <c r="S159" t="s">
        <v>434</v>
      </c>
      <c r="T159">
        <v>80060</v>
      </c>
      <c r="U159">
        <v>47809</v>
      </c>
      <c r="V159">
        <v>32251</v>
      </c>
      <c r="AA159" s="27" t="s">
        <v>848</v>
      </c>
      <c r="AB159">
        <v>332924</v>
      </c>
    </row>
    <row r="160" spans="1:28" x14ac:dyDescent="0.3">
      <c r="A160" t="s">
        <v>435</v>
      </c>
      <c r="B160">
        <v>28</v>
      </c>
      <c r="C160" t="s">
        <v>104</v>
      </c>
      <c r="D160">
        <v>15</v>
      </c>
      <c r="E160">
        <v>214414</v>
      </c>
      <c r="F160">
        <v>105707</v>
      </c>
      <c r="G160">
        <v>108707</v>
      </c>
      <c r="H160">
        <v>18125</v>
      </c>
      <c r="I160">
        <v>9048</v>
      </c>
      <c r="J160">
        <v>9077</v>
      </c>
      <c r="K160">
        <v>145516</v>
      </c>
      <c r="L160">
        <v>74521</v>
      </c>
      <c r="M160">
        <v>70995</v>
      </c>
      <c r="N160">
        <v>1028</v>
      </c>
      <c r="O160">
        <v>1003</v>
      </c>
      <c r="P160">
        <v>74.13</v>
      </c>
      <c r="Q160">
        <v>77.099999999999994</v>
      </c>
      <c r="R160">
        <v>71.260000000000005</v>
      </c>
      <c r="S160" t="s">
        <v>436</v>
      </c>
      <c r="T160">
        <v>23523</v>
      </c>
      <c r="U160">
        <v>14252</v>
      </c>
      <c r="V160">
        <v>9271</v>
      </c>
      <c r="AA160" s="27" t="s">
        <v>279</v>
      </c>
      <c r="AB160">
        <v>307362</v>
      </c>
    </row>
    <row r="161" spans="1:28" x14ac:dyDescent="0.3">
      <c r="A161" t="s">
        <v>437</v>
      </c>
      <c r="B161">
        <v>19</v>
      </c>
      <c r="C161" t="s">
        <v>177</v>
      </c>
      <c r="D161">
        <v>6</v>
      </c>
      <c r="E161">
        <v>216083</v>
      </c>
      <c r="F161">
        <v>115126</v>
      </c>
      <c r="G161">
        <v>100957</v>
      </c>
      <c r="H161">
        <v>33211</v>
      </c>
      <c r="I161">
        <v>18647</v>
      </c>
      <c r="J161">
        <v>14564</v>
      </c>
      <c r="K161">
        <v>154875</v>
      </c>
      <c r="L161">
        <v>82428</v>
      </c>
      <c r="M161">
        <v>72447</v>
      </c>
      <c r="N161">
        <v>877</v>
      </c>
      <c r="O161">
        <v>781</v>
      </c>
      <c r="P161">
        <v>84.69</v>
      </c>
      <c r="Q161">
        <v>85.44</v>
      </c>
      <c r="R161">
        <v>83.86</v>
      </c>
      <c r="S161" t="s">
        <v>438</v>
      </c>
      <c r="T161">
        <v>28983</v>
      </c>
      <c r="U161">
        <v>17393</v>
      </c>
      <c r="V161">
        <v>11590</v>
      </c>
      <c r="AA161" s="27" t="s">
        <v>616</v>
      </c>
      <c r="AB161">
        <v>275870</v>
      </c>
    </row>
    <row r="162" spans="1:28" x14ac:dyDescent="0.3">
      <c r="A162" t="s">
        <v>439</v>
      </c>
      <c r="B162">
        <v>33</v>
      </c>
      <c r="C162" t="s">
        <v>133</v>
      </c>
      <c r="D162">
        <v>9</v>
      </c>
      <c r="E162">
        <v>156953</v>
      </c>
      <c r="F162">
        <v>78094</v>
      </c>
      <c r="G162">
        <v>78859</v>
      </c>
      <c r="H162">
        <v>13675</v>
      </c>
      <c r="I162">
        <v>6935</v>
      </c>
      <c r="J162">
        <v>6740</v>
      </c>
      <c r="K162">
        <v>126638</v>
      </c>
      <c r="L162">
        <v>66307</v>
      </c>
      <c r="M162">
        <v>60331</v>
      </c>
      <c r="N162">
        <v>1010</v>
      </c>
      <c r="O162">
        <v>972</v>
      </c>
      <c r="P162">
        <v>88.39</v>
      </c>
      <c r="Q162">
        <v>93.18</v>
      </c>
      <c r="R162">
        <v>83.65</v>
      </c>
      <c r="S162" t="s">
        <v>440</v>
      </c>
      <c r="T162">
        <v>19615</v>
      </c>
      <c r="U162">
        <v>11114</v>
      </c>
      <c r="V162">
        <v>8501</v>
      </c>
      <c r="AA162" s="27" t="s">
        <v>229</v>
      </c>
      <c r="AB162">
        <v>260564</v>
      </c>
    </row>
    <row r="163" spans="1:28" x14ac:dyDescent="0.3">
      <c r="A163" t="s">
        <v>441</v>
      </c>
      <c r="B163">
        <v>9</v>
      </c>
      <c r="C163" t="s">
        <v>115</v>
      </c>
      <c r="D163">
        <v>70</v>
      </c>
      <c r="E163">
        <v>118632</v>
      </c>
      <c r="F163">
        <v>62966</v>
      </c>
      <c r="G163">
        <v>55666</v>
      </c>
      <c r="H163">
        <v>14164</v>
      </c>
      <c r="I163">
        <v>7653</v>
      </c>
      <c r="J163">
        <v>6511</v>
      </c>
      <c r="K163">
        <v>90289</v>
      </c>
      <c r="L163">
        <v>50001</v>
      </c>
      <c r="M163">
        <v>40288</v>
      </c>
      <c r="N163">
        <v>884</v>
      </c>
      <c r="O163">
        <v>851</v>
      </c>
      <c r="P163">
        <v>86.43</v>
      </c>
      <c r="Q163">
        <v>90.4</v>
      </c>
      <c r="R163">
        <v>81.96</v>
      </c>
      <c r="S163" t="s">
        <v>442</v>
      </c>
      <c r="T163">
        <v>21588</v>
      </c>
      <c r="U163">
        <v>13031</v>
      </c>
      <c r="V163">
        <v>8557</v>
      </c>
      <c r="AA163" s="27" t="s">
        <v>225</v>
      </c>
      <c r="AB163">
        <v>236881</v>
      </c>
    </row>
    <row r="164" spans="1:28" x14ac:dyDescent="0.3">
      <c r="A164" t="s">
        <v>443</v>
      </c>
      <c r="B164">
        <v>9</v>
      </c>
      <c r="C164" t="s">
        <v>115</v>
      </c>
      <c r="D164">
        <v>30</v>
      </c>
      <c r="E164">
        <v>256790</v>
      </c>
      <c r="F164">
        <v>135829</v>
      </c>
      <c r="G164">
        <v>120961</v>
      </c>
      <c r="H164">
        <v>28922</v>
      </c>
      <c r="I164">
        <v>15521</v>
      </c>
      <c r="J164">
        <v>13401</v>
      </c>
      <c r="K164">
        <v>188887</v>
      </c>
      <c r="L164">
        <v>104612</v>
      </c>
      <c r="M164">
        <v>84275</v>
      </c>
      <c r="N164">
        <v>891</v>
      </c>
      <c r="O164">
        <v>863</v>
      </c>
      <c r="P164">
        <v>82.89</v>
      </c>
      <c r="Q164">
        <v>86.95</v>
      </c>
      <c r="R164">
        <v>78.349999999999994</v>
      </c>
      <c r="S164" t="s">
        <v>444</v>
      </c>
      <c r="T164">
        <v>38404</v>
      </c>
      <c r="U164">
        <v>22962</v>
      </c>
      <c r="V164">
        <v>15442</v>
      </c>
      <c r="AA164" s="27" t="s">
        <v>825</v>
      </c>
      <c r="AB164">
        <v>217371</v>
      </c>
    </row>
    <row r="165" spans="1:28" x14ac:dyDescent="0.3">
      <c r="A165" t="s">
        <v>445</v>
      </c>
      <c r="B165">
        <v>9</v>
      </c>
      <c r="C165" t="s">
        <v>115</v>
      </c>
      <c r="D165">
        <v>46</v>
      </c>
      <c r="E165">
        <v>167544</v>
      </c>
      <c r="F165">
        <v>87279</v>
      </c>
      <c r="G165">
        <v>80265</v>
      </c>
      <c r="H165">
        <v>16479</v>
      </c>
      <c r="I165">
        <v>8658</v>
      </c>
      <c r="J165">
        <v>7821</v>
      </c>
      <c r="K165">
        <v>130700</v>
      </c>
      <c r="L165">
        <v>70243</v>
      </c>
      <c r="M165">
        <v>60457</v>
      </c>
      <c r="N165">
        <v>920</v>
      </c>
      <c r="O165">
        <v>903</v>
      </c>
      <c r="P165">
        <v>86.52</v>
      </c>
      <c r="Q165">
        <v>89.34</v>
      </c>
      <c r="R165">
        <v>83.45</v>
      </c>
      <c r="S165" t="s">
        <v>446</v>
      </c>
      <c r="T165">
        <v>30658</v>
      </c>
      <c r="U165">
        <v>17077</v>
      </c>
      <c r="V165">
        <v>13581</v>
      </c>
      <c r="AA165" s="27" t="s">
        <v>208</v>
      </c>
      <c r="AB165">
        <v>216902</v>
      </c>
    </row>
    <row r="166" spans="1:28" x14ac:dyDescent="0.3">
      <c r="A166" t="s">
        <v>447</v>
      </c>
      <c r="B166">
        <v>6</v>
      </c>
      <c r="C166" t="s">
        <v>145</v>
      </c>
      <c r="D166">
        <v>20</v>
      </c>
      <c r="E166">
        <v>1404653</v>
      </c>
      <c r="F166">
        <v>750446</v>
      </c>
      <c r="G166">
        <v>654207</v>
      </c>
      <c r="H166">
        <v>176773</v>
      </c>
      <c r="I166">
        <v>95808</v>
      </c>
      <c r="J166">
        <v>80965</v>
      </c>
      <c r="K166">
        <v>1042168</v>
      </c>
      <c r="L166">
        <v>592024</v>
      </c>
      <c r="M166">
        <v>450144</v>
      </c>
      <c r="N166">
        <v>872</v>
      </c>
      <c r="O166">
        <v>845</v>
      </c>
      <c r="P166">
        <v>84.88</v>
      </c>
      <c r="Q166">
        <v>90.44</v>
      </c>
      <c r="R166">
        <v>78.53</v>
      </c>
      <c r="S166" t="s">
        <v>448</v>
      </c>
      <c r="T166">
        <v>219974</v>
      </c>
      <c r="U166">
        <v>123138</v>
      </c>
      <c r="V166">
        <v>96836</v>
      </c>
      <c r="AA166" s="27" t="s">
        <v>223</v>
      </c>
      <c r="AB166">
        <v>215849</v>
      </c>
    </row>
    <row r="167" spans="1:28" x14ac:dyDescent="0.3">
      <c r="A167" t="s">
        <v>449</v>
      </c>
      <c r="B167">
        <v>9</v>
      </c>
      <c r="C167" t="s">
        <v>115</v>
      </c>
      <c r="D167">
        <v>28</v>
      </c>
      <c r="E167">
        <v>275754</v>
      </c>
      <c r="F167">
        <v>145515</v>
      </c>
      <c r="G167">
        <v>130239</v>
      </c>
      <c r="H167">
        <v>32342</v>
      </c>
      <c r="I167">
        <v>17340</v>
      </c>
      <c r="J167">
        <v>15002</v>
      </c>
      <c r="K167">
        <v>182356</v>
      </c>
      <c r="L167">
        <v>101282</v>
      </c>
      <c r="M167">
        <v>81074</v>
      </c>
      <c r="N167">
        <v>895</v>
      </c>
      <c r="O167">
        <v>865</v>
      </c>
      <c r="P167">
        <v>74.92</v>
      </c>
      <c r="Q167">
        <v>79.02</v>
      </c>
      <c r="R167">
        <v>70.349999999999994</v>
      </c>
      <c r="S167" t="s">
        <v>450</v>
      </c>
      <c r="T167">
        <v>31160</v>
      </c>
      <c r="U167">
        <v>18099</v>
      </c>
      <c r="V167">
        <v>13061</v>
      </c>
      <c r="AA167" s="27" t="s">
        <v>679</v>
      </c>
      <c r="AB167">
        <v>214889</v>
      </c>
    </row>
    <row r="168" spans="1:28" x14ac:dyDescent="0.3">
      <c r="A168" t="s">
        <v>451</v>
      </c>
      <c r="B168">
        <v>9</v>
      </c>
      <c r="C168" t="s">
        <v>115</v>
      </c>
      <c r="D168">
        <v>41</v>
      </c>
      <c r="E168">
        <v>193801</v>
      </c>
      <c r="F168">
        <v>101620</v>
      </c>
      <c r="G168">
        <v>92181</v>
      </c>
      <c r="H168">
        <v>22078</v>
      </c>
      <c r="I168">
        <v>11850</v>
      </c>
      <c r="J168">
        <v>10228</v>
      </c>
      <c r="K168">
        <v>133418</v>
      </c>
      <c r="L168">
        <v>74561</v>
      </c>
      <c r="M168">
        <v>58857</v>
      </c>
      <c r="N168">
        <v>907</v>
      </c>
      <c r="O168">
        <v>863</v>
      </c>
      <c r="P168">
        <v>77.69</v>
      </c>
      <c r="Q168">
        <v>83.06</v>
      </c>
      <c r="R168">
        <v>71.819999999999993</v>
      </c>
      <c r="S168" t="s">
        <v>452</v>
      </c>
      <c r="T168">
        <v>25076</v>
      </c>
      <c r="U168">
        <v>15061</v>
      </c>
      <c r="V168">
        <v>10015</v>
      </c>
      <c r="AA168" s="27" t="s">
        <v>309</v>
      </c>
      <c r="AB168">
        <v>185885</v>
      </c>
    </row>
    <row r="169" spans="1:28" x14ac:dyDescent="0.3">
      <c r="A169" t="s">
        <v>453</v>
      </c>
      <c r="B169">
        <v>9</v>
      </c>
      <c r="C169" t="s">
        <v>115</v>
      </c>
      <c r="D169">
        <v>16</v>
      </c>
      <c r="E169">
        <v>603797</v>
      </c>
      <c r="F169">
        <v>321624</v>
      </c>
      <c r="G169">
        <v>282173</v>
      </c>
      <c r="H169">
        <v>82439</v>
      </c>
      <c r="I169">
        <v>43543</v>
      </c>
      <c r="J169">
        <v>38896</v>
      </c>
      <c r="K169">
        <v>365347</v>
      </c>
      <c r="L169">
        <v>208434</v>
      </c>
      <c r="M169">
        <v>156913</v>
      </c>
      <c r="N169">
        <v>877</v>
      </c>
      <c r="O169">
        <v>893</v>
      </c>
      <c r="P169">
        <v>70.08</v>
      </c>
      <c r="Q169">
        <v>74.95</v>
      </c>
      <c r="R169">
        <v>64.5</v>
      </c>
      <c r="S169" t="s">
        <v>454</v>
      </c>
      <c r="T169">
        <v>36145</v>
      </c>
      <c r="U169">
        <v>21265</v>
      </c>
      <c r="V169">
        <v>14880</v>
      </c>
      <c r="AA169" s="27" t="s">
        <v>789</v>
      </c>
      <c r="AB169">
        <v>183458</v>
      </c>
    </row>
    <row r="170" spans="1:28" x14ac:dyDescent="0.3">
      <c r="A170" t="s">
        <v>455</v>
      </c>
      <c r="B170">
        <v>3</v>
      </c>
      <c r="C170" t="s">
        <v>98</v>
      </c>
      <c r="D170">
        <v>9</v>
      </c>
      <c r="E170">
        <v>110091</v>
      </c>
      <c r="F170">
        <v>58401</v>
      </c>
      <c r="G170">
        <v>51690</v>
      </c>
      <c r="H170">
        <v>11516</v>
      </c>
      <c r="I170">
        <v>6262</v>
      </c>
      <c r="J170">
        <v>5254</v>
      </c>
      <c r="K170">
        <v>78615</v>
      </c>
      <c r="L170">
        <v>43468</v>
      </c>
      <c r="M170">
        <v>35147</v>
      </c>
      <c r="N170">
        <v>885</v>
      </c>
      <c r="O170">
        <v>839</v>
      </c>
      <c r="P170">
        <v>79.75</v>
      </c>
      <c r="Q170">
        <v>83.37</v>
      </c>
      <c r="R170">
        <v>75.69</v>
      </c>
      <c r="S170" t="s">
        <v>456</v>
      </c>
      <c r="T170">
        <v>14939</v>
      </c>
      <c r="U170">
        <v>7455</v>
      </c>
      <c r="V170">
        <v>7484</v>
      </c>
      <c r="AA170" s="27" t="s">
        <v>705</v>
      </c>
      <c r="AB170">
        <v>165630</v>
      </c>
    </row>
    <row r="171" spans="1:28" x14ac:dyDescent="0.3">
      <c r="A171" t="s">
        <v>457</v>
      </c>
      <c r="B171">
        <v>29</v>
      </c>
      <c r="C171" t="s">
        <v>193</v>
      </c>
      <c r="D171">
        <v>7</v>
      </c>
      <c r="E171">
        <v>172813</v>
      </c>
      <c r="F171">
        <v>86165</v>
      </c>
      <c r="G171">
        <v>86648</v>
      </c>
      <c r="H171">
        <v>18419</v>
      </c>
      <c r="I171">
        <v>9519</v>
      </c>
      <c r="J171">
        <v>8900</v>
      </c>
      <c r="K171">
        <v>132094</v>
      </c>
      <c r="L171">
        <v>70035</v>
      </c>
      <c r="M171">
        <v>62059</v>
      </c>
      <c r="N171">
        <v>1006</v>
      </c>
      <c r="O171">
        <v>935</v>
      </c>
      <c r="P171">
        <v>85.56</v>
      </c>
      <c r="Q171">
        <v>91.37</v>
      </c>
      <c r="R171">
        <v>79.819999999999993</v>
      </c>
      <c r="S171" t="s">
        <v>458</v>
      </c>
      <c r="T171">
        <v>15926</v>
      </c>
      <c r="U171">
        <v>9941</v>
      </c>
      <c r="V171">
        <v>5985</v>
      </c>
      <c r="AA171" s="27" t="s">
        <v>197</v>
      </c>
      <c r="AB171">
        <v>164445</v>
      </c>
    </row>
    <row r="172" spans="1:28" x14ac:dyDescent="0.3">
      <c r="A172" t="s">
        <v>459</v>
      </c>
      <c r="B172">
        <v>24</v>
      </c>
      <c r="C172" t="s">
        <v>118</v>
      </c>
      <c r="D172">
        <v>1</v>
      </c>
      <c r="E172">
        <v>248705</v>
      </c>
      <c r="F172">
        <v>132388</v>
      </c>
      <c r="G172">
        <v>116317</v>
      </c>
      <c r="H172">
        <v>31224</v>
      </c>
      <c r="I172">
        <v>16352</v>
      </c>
      <c r="J172">
        <v>14872</v>
      </c>
      <c r="K172">
        <v>181253</v>
      </c>
      <c r="L172">
        <v>104073</v>
      </c>
      <c r="M172">
        <v>77180</v>
      </c>
      <c r="N172">
        <v>879</v>
      </c>
      <c r="O172">
        <v>909</v>
      </c>
      <c r="P172">
        <v>83.34</v>
      </c>
      <c r="Q172">
        <v>89.69</v>
      </c>
      <c r="R172">
        <v>76.08</v>
      </c>
      <c r="S172" t="s">
        <v>460</v>
      </c>
      <c r="T172">
        <v>24431</v>
      </c>
      <c r="U172">
        <v>14049</v>
      </c>
      <c r="V172">
        <v>10382</v>
      </c>
      <c r="AA172" s="27" t="s">
        <v>645</v>
      </c>
      <c r="AB172">
        <v>163915</v>
      </c>
    </row>
    <row r="173" spans="1:28" x14ac:dyDescent="0.3">
      <c r="A173" t="s">
        <v>461</v>
      </c>
      <c r="B173">
        <v>24</v>
      </c>
      <c r="C173" t="s">
        <v>118</v>
      </c>
      <c r="D173">
        <v>6</v>
      </c>
      <c r="E173">
        <v>208299</v>
      </c>
      <c r="F173">
        <v>109479</v>
      </c>
      <c r="G173">
        <v>98820</v>
      </c>
      <c r="H173">
        <v>18851</v>
      </c>
      <c r="I173">
        <v>10423</v>
      </c>
      <c r="J173">
        <v>8428</v>
      </c>
      <c r="K173">
        <v>177510</v>
      </c>
      <c r="L173">
        <v>95640</v>
      </c>
      <c r="M173">
        <v>81870</v>
      </c>
      <c r="N173">
        <v>903</v>
      </c>
      <c r="O173">
        <v>809</v>
      </c>
      <c r="P173">
        <v>93.7</v>
      </c>
      <c r="Q173">
        <v>96.55</v>
      </c>
      <c r="R173">
        <v>90.57</v>
      </c>
      <c r="S173" t="s">
        <v>462</v>
      </c>
      <c r="T173">
        <v>52343</v>
      </c>
      <c r="U173">
        <v>31129</v>
      </c>
      <c r="V173">
        <v>21214</v>
      </c>
      <c r="AA173" s="27" t="s">
        <v>513</v>
      </c>
      <c r="AB173">
        <v>159984</v>
      </c>
    </row>
    <row r="174" spans="1:28" x14ac:dyDescent="0.3">
      <c r="A174" t="s">
        <v>463</v>
      </c>
      <c r="B174">
        <v>8</v>
      </c>
      <c r="C174" t="s">
        <v>126</v>
      </c>
      <c r="D174">
        <v>1</v>
      </c>
      <c r="E174">
        <v>224773</v>
      </c>
      <c r="F174">
        <v>120929</v>
      </c>
      <c r="G174">
        <v>103844</v>
      </c>
      <c r="H174">
        <v>24768</v>
      </c>
      <c r="I174">
        <v>13651</v>
      </c>
      <c r="J174">
        <v>11117</v>
      </c>
      <c r="K174">
        <v>166449</v>
      </c>
      <c r="L174">
        <v>95374</v>
      </c>
      <c r="M174">
        <v>71075</v>
      </c>
      <c r="N174">
        <v>859</v>
      </c>
      <c r="O174">
        <v>814</v>
      </c>
      <c r="P174">
        <v>83.22</v>
      </c>
      <c r="Q174">
        <v>88.9</v>
      </c>
      <c r="R174">
        <v>76.650000000000006</v>
      </c>
      <c r="S174" t="s">
        <v>464</v>
      </c>
      <c r="T174">
        <v>34347</v>
      </c>
      <c r="U174">
        <v>19007</v>
      </c>
      <c r="V174">
        <v>15340</v>
      </c>
      <c r="AA174" s="27" t="s">
        <v>1074</v>
      </c>
      <c r="AB174">
        <v>159826</v>
      </c>
    </row>
    <row r="175" spans="1:28" x14ac:dyDescent="0.3">
      <c r="A175" t="s">
        <v>465</v>
      </c>
      <c r="B175">
        <v>8</v>
      </c>
      <c r="C175" t="s">
        <v>126</v>
      </c>
      <c r="D175">
        <v>10</v>
      </c>
      <c r="E175">
        <v>119045</v>
      </c>
      <c r="F175">
        <v>62910</v>
      </c>
      <c r="G175">
        <v>56135</v>
      </c>
      <c r="H175">
        <v>16098</v>
      </c>
      <c r="I175">
        <v>8693</v>
      </c>
      <c r="J175">
        <v>7405</v>
      </c>
      <c r="K175">
        <v>82132</v>
      </c>
      <c r="L175">
        <v>49231</v>
      </c>
      <c r="M175">
        <v>32901</v>
      </c>
      <c r="N175">
        <v>892</v>
      </c>
      <c r="O175">
        <v>852</v>
      </c>
      <c r="P175">
        <v>79.78</v>
      </c>
      <c r="Q175">
        <v>90.8</v>
      </c>
      <c r="R175">
        <v>67.52</v>
      </c>
      <c r="S175" t="s">
        <v>466</v>
      </c>
      <c r="T175">
        <v>9850</v>
      </c>
      <c r="U175">
        <v>6727</v>
      </c>
      <c r="V175">
        <v>3123</v>
      </c>
      <c r="AA175" s="27" t="s">
        <v>437</v>
      </c>
      <c r="AB175">
        <v>154875</v>
      </c>
    </row>
    <row r="176" spans="1:28" x14ac:dyDescent="0.3">
      <c r="A176" t="s">
        <v>467</v>
      </c>
      <c r="B176">
        <v>29</v>
      </c>
      <c r="C176" t="s">
        <v>193</v>
      </c>
      <c r="D176">
        <v>6</v>
      </c>
      <c r="E176">
        <v>105354</v>
      </c>
      <c r="F176">
        <v>52678</v>
      </c>
      <c r="G176">
        <v>52676</v>
      </c>
      <c r="H176">
        <v>13122</v>
      </c>
      <c r="I176">
        <v>6709</v>
      </c>
      <c r="J176">
        <v>6413</v>
      </c>
      <c r="K176">
        <v>70630</v>
      </c>
      <c r="L176">
        <v>39027</v>
      </c>
      <c r="M176">
        <v>31603</v>
      </c>
      <c r="N176">
        <v>1000</v>
      </c>
      <c r="O176">
        <v>956</v>
      </c>
      <c r="P176">
        <v>76.58</v>
      </c>
      <c r="Q176">
        <v>84.9</v>
      </c>
      <c r="R176">
        <v>68.31</v>
      </c>
      <c r="S176" t="s">
        <v>468</v>
      </c>
      <c r="T176">
        <v>6927</v>
      </c>
      <c r="U176">
        <v>4549</v>
      </c>
      <c r="V176">
        <v>2378</v>
      </c>
      <c r="AA176" s="27" t="s">
        <v>972</v>
      </c>
      <c r="AB176">
        <v>153460</v>
      </c>
    </row>
    <row r="177" spans="1:28" x14ac:dyDescent="0.3">
      <c r="A177" t="s">
        <v>469</v>
      </c>
      <c r="B177">
        <v>10</v>
      </c>
      <c r="C177" t="s">
        <v>174</v>
      </c>
      <c r="D177">
        <v>34</v>
      </c>
      <c r="E177">
        <v>463454</v>
      </c>
      <c r="F177">
        <v>245764</v>
      </c>
      <c r="G177">
        <v>217690</v>
      </c>
      <c r="H177">
        <v>59015</v>
      </c>
      <c r="I177">
        <v>30966</v>
      </c>
      <c r="J177">
        <v>28049</v>
      </c>
      <c r="K177">
        <v>346747</v>
      </c>
      <c r="L177">
        <v>194377</v>
      </c>
      <c r="M177">
        <v>152370</v>
      </c>
      <c r="N177">
        <v>886</v>
      </c>
      <c r="O177">
        <v>906</v>
      </c>
      <c r="P177">
        <v>85.74</v>
      </c>
      <c r="Q177">
        <v>90.49</v>
      </c>
      <c r="R177">
        <v>80.349999999999994</v>
      </c>
      <c r="S177" t="s">
        <v>470</v>
      </c>
      <c r="T177">
        <v>56679</v>
      </c>
      <c r="U177">
        <v>38831</v>
      </c>
      <c r="V177">
        <v>17848</v>
      </c>
      <c r="AA177" s="27" t="s">
        <v>555</v>
      </c>
      <c r="AB177">
        <v>152437</v>
      </c>
    </row>
    <row r="178" spans="1:28" x14ac:dyDescent="0.3">
      <c r="A178" t="s">
        <v>471</v>
      </c>
      <c r="B178">
        <v>9</v>
      </c>
      <c r="C178" t="s">
        <v>115</v>
      </c>
      <c r="D178">
        <v>64</v>
      </c>
      <c r="E178">
        <v>110698</v>
      </c>
      <c r="F178">
        <v>58126</v>
      </c>
      <c r="G178">
        <v>52572</v>
      </c>
      <c r="H178">
        <v>12689</v>
      </c>
      <c r="I178">
        <v>6773</v>
      </c>
      <c r="J178">
        <v>5916</v>
      </c>
      <c r="K178">
        <v>83755</v>
      </c>
      <c r="L178">
        <v>46530</v>
      </c>
      <c r="M178">
        <v>37225</v>
      </c>
      <c r="N178">
        <v>904</v>
      </c>
      <c r="O178">
        <v>873</v>
      </c>
      <c r="P178">
        <v>85.46</v>
      </c>
      <c r="Q178">
        <v>90.61</v>
      </c>
      <c r="R178">
        <v>79.790000000000006</v>
      </c>
      <c r="S178" t="s">
        <v>472</v>
      </c>
      <c r="T178">
        <v>18840</v>
      </c>
      <c r="U178">
        <v>11418</v>
      </c>
      <c r="V178">
        <v>7422</v>
      </c>
      <c r="AA178" s="27" t="s">
        <v>341</v>
      </c>
      <c r="AB178">
        <v>141572</v>
      </c>
    </row>
    <row r="179" spans="1:28" x14ac:dyDescent="0.3">
      <c r="A179" t="s">
        <v>473</v>
      </c>
      <c r="B179">
        <v>20</v>
      </c>
      <c r="C179" t="s">
        <v>107</v>
      </c>
      <c r="D179">
        <v>4</v>
      </c>
      <c r="E179">
        <v>114447</v>
      </c>
      <c r="F179">
        <v>59924</v>
      </c>
      <c r="G179">
        <v>54523</v>
      </c>
      <c r="H179">
        <v>15446</v>
      </c>
      <c r="I179">
        <v>8149</v>
      </c>
      <c r="J179">
        <v>7297</v>
      </c>
      <c r="K179">
        <v>84897</v>
      </c>
      <c r="L179">
        <v>46689</v>
      </c>
      <c r="M179">
        <v>38208</v>
      </c>
      <c r="N179">
        <v>910</v>
      </c>
      <c r="O179">
        <v>895</v>
      </c>
      <c r="P179">
        <v>85.75</v>
      </c>
      <c r="Q179">
        <v>90.18</v>
      </c>
      <c r="R179">
        <v>80.900000000000006</v>
      </c>
      <c r="S179" t="s">
        <v>474</v>
      </c>
      <c r="T179">
        <v>15112</v>
      </c>
      <c r="U179">
        <v>10138</v>
      </c>
      <c r="V179">
        <v>4974</v>
      </c>
      <c r="AA179" s="27" t="s">
        <v>735</v>
      </c>
      <c r="AB179">
        <v>139303</v>
      </c>
    </row>
    <row r="180" spans="1:28" x14ac:dyDescent="0.3">
      <c r="A180" t="s">
        <v>475</v>
      </c>
      <c r="B180">
        <v>24</v>
      </c>
      <c r="C180" t="s">
        <v>118</v>
      </c>
      <c r="D180">
        <v>17</v>
      </c>
      <c r="E180">
        <v>143126</v>
      </c>
      <c r="F180">
        <v>73868</v>
      </c>
      <c r="G180">
        <v>69258</v>
      </c>
      <c r="H180">
        <v>17364</v>
      </c>
      <c r="I180">
        <v>9045</v>
      </c>
      <c r="J180">
        <v>8319</v>
      </c>
      <c r="K180">
        <v>111571</v>
      </c>
      <c r="L180">
        <v>60797</v>
      </c>
      <c r="M180">
        <v>50774</v>
      </c>
      <c r="N180">
        <v>938</v>
      </c>
      <c r="O180">
        <v>920</v>
      </c>
      <c r="P180">
        <v>88.72</v>
      </c>
      <c r="Q180">
        <v>93.79</v>
      </c>
      <c r="R180">
        <v>83.32</v>
      </c>
      <c r="S180" t="s">
        <v>476</v>
      </c>
      <c r="T180">
        <v>12053</v>
      </c>
      <c r="U180">
        <v>7571</v>
      </c>
      <c r="V180">
        <v>4482</v>
      </c>
      <c r="AA180" s="27" t="s">
        <v>1078</v>
      </c>
      <c r="AB180">
        <v>137869</v>
      </c>
    </row>
    <row r="181" spans="1:28" x14ac:dyDescent="0.3">
      <c r="A181" t="s">
        <v>477</v>
      </c>
      <c r="B181">
        <v>7</v>
      </c>
      <c r="C181" t="s">
        <v>273</v>
      </c>
      <c r="D181">
        <v>3</v>
      </c>
      <c r="E181">
        <v>121938</v>
      </c>
      <c r="F181">
        <v>64935</v>
      </c>
      <c r="G181">
        <v>57003</v>
      </c>
      <c r="H181">
        <v>15299</v>
      </c>
      <c r="I181">
        <v>8282</v>
      </c>
      <c r="J181">
        <v>7017</v>
      </c>
      <c r="K181">
        <v>90904</v>
      </c>
      <c r="L181">
        <v>51785</v>
      </c>
      <c r="M181">
        <v>39119</v>
      </c>
      <c r="N181">
        <v>878</v>
      </c>
      <c r="O181">
        <v>847</v>
      </c>
      <c r="P181">
        <v>85.24</v>
      </c>
      <c r="Q181">
        <v>91.41</v>
      </c>
      <c r="R181">
        <v>78.260000000000005</v>
      </c>
      <c r="S181" t="s">
        <v>478</v>
      </c>
      <c r="T181">
        <v>15993</v>
      </c>
      <c r="U181">
        <v>9445</v>
      </c>
      <c r="V181">
        <v>6548</v>
      </c>
      <c r="AA181" s="27" t="s">
        <v>892</v>
      </c>
      <c r="AB181">
        <v>133215</v>
      </c>
    </row>
    <row r="182" spans="1:28" x14ac:dyDescent="0.3">
      <c r="A182" t="s">
        <v>479</v>
      </c>
      <c r="B182">
        <v>9</v>
      </c>
      <c r="C182" t="s">
        <v>115</v>
      </c>
      <c r="D182">
        <v>52</v>
      </c>
      <c r="E182">
        <v>114353</v>
      </c>
      <c r="F182">
        <v>58484</v>
      </c>
      <c r="G182">
        <v>55869</v>
      </c>
      <c r="H182">
        <v>12289</v>
      </c>
      <c r="I182">
        <v>6476</v>
      </c>
      <c r="J182">
        <v>5813</v>
      </c>
      <c r="K182">
        <v>82739</v>
      </c>
      <c r="L182">
        <v>45825</v>
      </c>
      <c r="M182">
        <v>36914</v>
      </c>
      <c r="N182">
        <v>955</v>
      </c>
      <c r="O182">
        <v>898</v>
      </c>
      <c r="P182">
        <v>81.069999999999993</v>
      </c>
      <c r="Q182">
        <v>88.11</v>
      </c>
      <c r="R182">
        <v>73.75</v>
      </c>
      <c r="S182" t="s">
        <v>480</v>
      </c>
      <c r="T182">
        <v>17212</v>
      </c>
      <c r="U182">
        <v>10185</v>
      </c>
      <c r="V182">
        <v>7027</v>
      </c>
      <c r="AA182" s="27" t="s">
        <v>211</v>
      </c>
      <c r="AB182">
        <v>130230</v>
      </c>
    </row>
    <row r="183" spans="1:28" x14ac:dyDescent="0.3">
      <c r="A183" t="s">
        <v>481</v>
      </c>
      <c r="B183">
        <v>24</v>
      </c>
      <c r="C183" t="s">
        <v>118</v>
      </c>
      <c r="D183">
        <v>9</v>
      </c>
      <c r="E183">
        <v>112064</v>
      </c>
      <c r="F183">
        <v>58417</v>
      </c>
      <c r="G183">
        <v>53647</v>
      </c>
      <c r="H183">
        <v>11591</v>
      </c>
      <c r="I183">
        <v>6358</v>
      </c>
      <c r="J183">
        <v>5233</v>
      </c>
      <c r="K183">
        <v>86139</v>
      </c>
      <c r="L183">
        <v>47112</v>
      </c>
      <c r="M183">
        <v>39027</v>
      </c>
      <c r="N183">
        <v>918</v>
      </c>
      <c r="O183">
        <v>823</v>
      </c>
      <c r="P183">
        <v>85.73</v>
      </c>
      <c r="Q183">
        <v>90.5</v>
      </c>
      <c r="R183">
        <v>80.61</v>
      </c>
      <c r="S183" t="s">
        <v>482</v>
      </c>
      <c r="T183">
        <v>10557</v>
      </c>
      <c r="U183">
        <v>6003</v>
      </c>
      <c r="V183">
        <v>4554</v>
      </c>
      <c r="AA183" s="27" t="s">
        <v>677</v>
      </c>
      <c r="AB183">
        <v>128574</v>
      </c>
    </row>
    <row r="184" spans="1:28" x14ac:dyDescent="0.3">
      <c r="A184" t="s">
        <v>483</v>
      </c>
      <c r="B184">
        <v>27</v>
      </c>
      <c r="C184" t="s">
        <v>101</v>
      </c>
      <c r="D184">
        <v>11</v>
      </c>
      <c r="E184">
        <v>132889</v>
      </c>
      <c r="F184">
        <v>66756</v>
      </c>
      <c r="G184">
        <v>66133</v>
      </c>
      <c r="H184">
        <v>12835</v>
      </c>
      <c r="I184">
        <v>6652</v>
      </c>
      <c r="J184">
        <v>6183</v>
      </c>
      <c r="K184">
        <v>112490</v>
      </c>
      <c r="L184">
        <v>58721</v>
      </c>
      <c r="M184">
        <v>53769</v>
      </c>
      <c r="N184">
        <v>991</v>
      </c>
      <c r="O184">
        <v>929</v>
      </c>
      <c r="P184">
        <v>93.7</v>
      </c>
      <c r="Q184">
        <v>97.7</v>
      </c>
      <c r="R184">
        <v>89.69</v>
      </c>
      <c r="S184" t="s">
        <v>484</v>
      </c>
      <c r="T184">
        <v>18563</v>
      </c>
      <c r="U184">
        <v>10175</v>
      </c>
      <c r="V184">
        <v>8388</v>
      </c>
      <c r="AA184" s="27" t="s">
        <v>237</v>
      </c>
      <c r="AB184">
        <v>128459</v>
      </c>
    </row>
    <row r="185" spans="1:28" x14ac:dyDescent="0.3">
      <c r="A185" t="s">
        <v>485</v>
      </c>
      <c r="B185">
        <v>9</v>
      </c>
      <c r="C185" t="s">
        <v>115</v>
      </c>
      <c r="D185">
        <v>57</v>
      </c>
      <c r="E185">
        <v>671048</v>
      </c>
      <c r="F185">
        <v>353550</v>
      </c>
      <c r="G185">
        <v>317498</v>
      </c>
      <c r="H185">
        <v>62205</v>
      </c>
      <c r="I185">
        <v>32969</v>
      </c>
      <c r="J185">
        <v>29236</v>
      </c>
      <c r="K185">
        <v>523441</v>
      </c>
      <c r="L185">
        <v>290760</v>
      </c>
      <c r="M185">
        <v>232681</v>
      </c>
      <c r="N185">
        <v>898</v>
      </c>
      <c r="O185">
        <v>887</v>
      </c>
      <c r="P185">
        <v>85.97</v>
      </c>
      <c r="Q185">
        <v>90.7</v>
      </c>
      <c r="R185">
        <v>80.72</v>
      </c>
      <c r="S185" t="s">
        <v>486</v>
      </c>
      <c r="T185">
        <v>123723</v>
      </c>
      <c r="U185">
        <v>73116</v>
      </c>
      <c r="V185">
        <v>50607</v>
      </c>
      <c r="AA185" s="27" t="s">
        <v>509</v>
      </c>
      <c r="AB185">
        <v>125800</v>
      </c>
    </row>
    <row r="186" spans="1:28" x14ac:dyDescent="0.3">
      <c r="A186" t="s">
        <v>487</v>
      </c>
      <c r="B186">
        <v>28</v>
      </c>
      <c r="C186" t="s">
        <v>104</v>
      </c>
      <c r="D186">
        <v>99</v>
      </c>
      <c r="E186">
        <v>6809970</v>
      </c>
      <c r="F186">
        <v>3500802</v>
      </c>
      <c r="G186">
        <v>3309168</v>
      </c>
      <c r="H186">
        <v>725816</v>
      </c>
      <c r="I186">
        <v>373794</v>
      </c>
      <c r="J186">
        <v>352022</v>
      </c>
      <c r="K186">
        <v>5047705</v>
      </c>
      <c r="L186">
        <v>2688111</v>
      </c>
      <c r="M186">
        <v>2359594</v>
      </c>
      <c r="N186">
        <v>945</v>
      </c>
      <c r="O186">
        <v>942</v>
      </c>
      <c r="P186">
        <v>82.96</v>
      </c>
      <c r="Q186">
        <v>85.96</v>
      </c>
      <c r="R186">
        <v>79.790000000000006</v>
      </c>
      <c r="S186" t="s">
        <v>488</v>
      </c>
      <c r="T186">
        <v>1164149</v>
      </c>
      <c r="U186">
        <v>685402</v>
      </c>
      <c r="V186">
        <v>478747</v>
      </c>
      <c r="AA186" s="27" t="s">
        <v>823</v>
      </c>
      <c r="AB186">
        <v>119954</v>
      </c>
    </row>
    <row r="187" spans="1:28" x14ac:dyDescent="0.3">
      <c r="A187" t="s">
        <v>489</v>
      </c>
      <c r="B187">
        <v>27</v>
      </c>
      <c r="C187" t="s">
        <v>101</v>
      </c>
      <c r="D187">
        <v>99</v>
      </c>
      <c r="E187">
        <v>12478447</v>
      </c>
      <c r="F187">
        <v>6736815</v>
      </c>
      <c r="G187">
        <v>5741632</v>
      </c>
      <c r="H187">
        <v>1139146</v>
      </c>
      <c r="I187">
        <v>599007</v>
      </c>
      <c r="J187">
        <v>540139</v>
      </c>
      <c r="K187">
        <v>10237586</v>
      </c>
      <c r="L187">
        <v>5727774</v>
      </c>
      <c r="M187">
        <v>4509812</v>
      </c>
      <c r="N187">
        <v>852</v>
      </c>
      <c r="O187">
        <v>902</v>
      </c>
      <c r="P187">
        <v>90.28</v>
      </c>
      <c r="Q187">
        <v>93.32</v>
      </c>
      <c r="R187">
        <v>86.7</v>
      </c>
      <c r="S187" t="s">
        <v>490</v>
      </c>
      <c r="T187">
        <v>1802371</v>
      </c>
      <c r="U187">
        <v>964964</v>
      </c>
      <c r="V187">
        <v>837407</v>
      </c>
      <c r="AA187" s="27" t="s">
        <v>956</v>
      </c>
      <c r="AB187">
        <v>113028</v>
      </c>
    </row>
    <row r="188" spans="1:28" x14ac:dyDescent="0.3">
      <c r="A188" t="s">
        <v>491</v>
      </c>
      <c r="B188">
        <v>9</v>
      </c>
      <c r="C188" t="s">
        <v>115</v>
      </c>
      <c r="D188">
        <v>10</v>
      </c>
      <c r="E188">
        <v>107676</v>
      </c>
      <c r="F188">
        <v>58662</v>
      </c>
      <c r="G188">
        <v>49014</v>
      </c>
      <c r="H188">
        <v>15517</v>
      </c>
      <c r="I188">
        <v>8512</v>
      </c>
      <c r="J188">
        <v>7005</v>
      </c>
      <c r="K188">
        <v>79757</v>
      </c>
      <c r="L188">
        <v>45878</v>
      </c>
      <c r="M188">
        <v>33879</v>
      </c>
      <c r="N188">
        <v>836</v>
      </c>
      <c r="O188">
        <v>823</v>
      </c>
      <c r="P188">
        <v>86.54</v>
      </c>
      <c r="Q188">
        <v>91.48</v>
      </c>
      <c r="R188">
        <v>80.650000000000006</v>
      </c>
      <c r="S188" t="s">
        <v>492</v>
      </c>
      <c r="T188">
        <v>20791</v>
      </c>
      <c r="U188">
        <v>11844</v>
      </c>
      <c r="V188">
        <v>8947</v>
      </c>
      <c r="AA188" s="27" t="s">
        <v>215</v>
      </c>
      <c r="AB188">
        <v>111073</v>
      </c>
    </row>
    <row r="189" spans="1:28" x14ac:dyDescent="0.3">
      <c r="A189" t="s">
        <v>493</v>
      </c>
      <c r="B189">
        <v>28</v>
      </c>
      <c r="C189" t="s">
        <v>104</v>
      </c>
      <c r="D189">
        <v>16</v>
      </c>
      <c r="E189">
        <v>118289</v>
      </c>
      <c r="F189">
        <v>58941</v>
      </c>
      <c r="G189">
        <v>59348</v>
      </c>
      <c r="H189">
        <v>9952</v>
      </c>
      <c r="I189">
        <v>5081</v>
      </c>
      <c r="J189">
        <v>4871</v>
      </c>
      <c r="K189">
        <v>89009</v>
      </c>
      <c r="L189">
        <v>46529</v>
      </c>
      <c r="M189">
        <v>42480</v>
      </c>
      <c r="N189">
        <v>1007</v>
      </c>
      <c r="O189">
        <v>959</v>
      </c>
      <c r="P189">
        <v>82.16</v>
      </c>
      <c r="Q189">
        <v>86.39</v>
      </c>
      <c r="R189">
        <v>77.98</v>
      </c>
      <c r="S189" t="s">
        <v>494</v>
      </c>
      <c r="T189">
        <v>12523</v>
      </c>
      <c r="U189">
        <v>7411</v>
      </c>
      <c r="V189">
        <v>5112</v>
      </c>
      <c r="AA189" s="27" t="s">
        <v>386</v>
      </c>
      <c r="AB189">
        <v>107242</v>
      </c>
    </row>
    <row r="190" spans="1:28" x14ac:dyDescent="0.3">
      <c r="A190" t="s">
        <v>495</v>
      </c>
      <c r="B190">
        <v>29</v>
      </c>
      <c r="C190" t="s">
        <v>193</v>
      </c>
      <c r="D190">
        <v>25</v>
      </c>
      <c r="E190">
        <v>532031</v>
      </c>
      <c r="F190">
        <v>272451</v>
      </c>
      <c r="G190">
        <v>259580</v>
      </c>
      <c r="H190">
        <v>69146</v>
      </c>
      <c r="I190">
        <v>36073</v>
      </c>
      <c r="J190">
        <v>33073</v>
      </c>
      <c r="K190">
        <v>387470</v>
      </c>
      <c r="L190">
        <v>210817</v>
      </c>
      <c r="M190">
        <v>176653</v>
      </c>
      <c r="N190">
        <v>953</v>
      </c>
      <c r="O190">
        <v>917</v>
      </c>
      <c r="P190">
        <v>83.71</v>
      </c>
      <c r="Q190">
        <v>89.19</v>
      </c>
      <c r="R190">
        <v>77.989999999999995</v>
      </c>
      <c r="S190" t="s">
        <v>496</v>
      </c>
      <c r="T190">
        <v>65039</v>
      </c>
      <c r="U190">
        <v>40331</v>
      </c>
      <c r="V190">
        <v>24708</v>
      </c>
      <c r="AA190" s="27" t="s">
        <v>179</v>
      </c>
      <c r="AB190">
        <v>106337</v>
      </c>
    </row>
    <row r="191" spans="1:28" x14ac:dyDescent="0.3">
      <c r="A191" t="s">
        <v>497</v>
      </c>
      <c r="B191">
        <v>23</v>
      </c>
      <c r="C191" t="s">
        <v>262</v>
      </c>
      <c r="D191">
        <v>41</v>
      </c>
      <c r="E191">
        <v>180978</v>
      </c>
      <c r="F191">
        <v>94645</v>
      </c>
      <c r="G191">
        <v>86333</v>
      </c>
      <c r="H191">
        <v>23757</v>
      </c>
      <c r="I191">
        <v>12658</v>
      </c>
      <c r="J191">
        <v>11099</v>
      </c>
      <c r="K191">
        <v>128463</v>
      </c>
      <c r="L191">
        <v>73169</v>
      </c>
      <c r="M191">
        <v>55294</v>
      </c>
      <c r="N191">
        <v>912</v>
      </c>
      <c r="O191">
        <v>877</v>
      </c>
      <c r="P191">
        <v>81.709999999999994</v>
      </c>
      <c r="Q191">
        <v>89.24</v>
      </c>
      <c r="R191">
        <v>73.5</v>
      </c>
      <c r="S191" t="s">
        <v>498</v>
      </c>
      <c r="T191">
        <v>22104</v>
      </c>
      <c r="U191">
        <v>13416</v>
      </c>
      <c r="V191">
        <v>8688</v>
      </c>
      <c r="AA191" s="27" t="s">
        <v>517</v>
      </c>
      <c r="AB191">
        <v>103789</v>
      </c>
    </row>
    <row r="192" spans="1:28" x14ac:dyDescent="0.3">
      <c r="A192" t="s">
        <v>499</v>
      </c>
      <c r="B192">
        <v>28</v>
      </c>
      <c r="C192" t="s">
        <v>104</v>
      </c>
      <c r="D192">
        <v>22</v>
      </c>
      <c r="E192">
        <v>126479</v>
      </c>
      <c r="F192">
        <v>62695</v>
      </c>
      <c r="G192">
        <v>63784</v>
      </c>
      <c r="H192">
        <v>12614</v>
      </c>
      <c r="I192">
        <v>6495</v>
      </c>
      <c r="J192">
        <v>6119</v>
      </c>
      <c r="K192">
        <v>86197</v>
      </c>
      <c r="L192">
        <v>47471</v>
      </c>
      <c r="M192">
        <v>38726</v>
      </c>
      <c r="N192">
        <v>1017</v>
      </c>
      <c r="O192">
        <v>942</v>
      </c>
      <c r="P192">
        <v>75.7</v>
      </c>
      <c r="Q192">
        <v>84.47</v>
      </c>
      <c r="R192">
        <v>67.16</v>
      </c>
      <c r="S192" t="s">
        <v>500</v>
      </c>
      <c r="T192">
        <v>11626</v>
      </c>
      <c r="U192">
        <v>7398</v>
      </c>
      <c r="V192">
        <v>4228</v>
      </c>
      <c r="AA192" s="27" t="s">
        <v>429</v>
      </c>
      <c r="AB192">
        <v>103757</v>
      </c>
    </row>
    <row r="193" spans="1:28" x14ac:dyDescent="0.3">
      <c r="A193" t="s">
        <v>501</v>
      </c>
      <c r="B193">
        <v>28</v>
      </c>
      <c r="C193" t="s">
        <v>104</v>
      </c>
      <c r="D193">
        <v>17</v>
      </c>
      <c r="E193">
        <v>651382</v>
      </c>
      <c r="F193">
        <v>323151</v>
      </c>
      <c r="G193">
        <v>328231</v>
      </c>
      <c r="H193">
        <v>59486</v>
      </c>
      <c r="I193">
        <v>30307</v>
      </c>
      <c r="J193">
        <v>29179</v>
      </c>
      <c r="K193">
        <v>480068</v>
      </c>
      <c r="L193">
        <v>252677</v>
      </c>
      <c r="M193">
        <v>227391</v>
      </c>
      <c r="N193">
        <v>1016</v>
      </c>
      <c r="O193">
        <v>963</v>
      </c>
      <c r="P193">
        <v>81.11</v>
      </c>
      <c r="Q193">
        <v>86.28</v>
      </c>
      <c r="R193">
        <v>76.040000000000006</v>
      </c>
      <c r="S193" t="s">
        <v>502</v>
      </c>
      <c r="T193">
        <v>94432</v>
      </c>
      <c r="U193">
        <v>58194</v>
      </c>
      <c r="V193">
        <v>36238</v>
      </c>
      <c r="AA193" s="27" t="s">
        <v>620</v>
      </c>
      <c r="AB193">
        <v>103194</v>
      </c>
    </row>
    <row r="194" spans="1:28" x14ac:dyDescent="0.3">
      <c r="A194" t="s">
        <v>503</v>
      </c>
      <c r="B194">
        <v>6</v>
      </c>
      <c r="C194" t="s">
        <v>145</v>
      </c>
      <c r="D194">
        <v>18</v>
      </c>
      <c r="E194">
        <v>876824</v>
      </c>
      <c r="F194">
        <v>475612</v>
      </c>
      <c r="G194">
        <v>401212</v>
      </c>
      <c r="H194">
        <v>108623</v>
      </c>
      <c r="I194">
        <v>58842</v>
      </c>
      <c r="J194">
        <v>49781</v>
      </c>
      <c r="K194">
        <v>662969</v>
      </c>
      <c r="L194">
        <v>373164</v>
      </c>
      <c r="M194">
        <v>289805</v>
      </c>
      <c r="N194">
        <v>844</v>
      </c>
      <c r="O194">
        <v>846</v>
      </c>
      <c r="P194">
        <v>86.3</v>
      </c>
      <c r="Q194">
        <v>89.54</v>
      </c>
      <c r="R194">
        <v>82.46</v>
      </c>
      <c r="S194" t="s">
        <v>504</v>
      </c>
      <c r="T194">
        <v>233817</v>
      </c>
      <c r="U194">
        <v>126456</v>
      </c>
      <c r="V194">
        <v>107361</v>
      </c>
      <c r="AA194" s="27" t="s">
        <v>773</v>
      </c>
      <c r="AB194">
        <v>102793</v>
      </c>
    </row>
    <row r="195" spans="1:28" x14ac:dyDescent="0.3">
      <c r="A195" t="s">
        <v>505</v>
      </c>
      <c r="B195">
        <v>18</v>
      </c>
      <c r="C195" t="s">
        <v>420</v>
      </c>
      <c r="D195">
        <v>23</v>
      </c>
      <c r="E195">
        <v>963429</v>
      </c>
      <c r="F195">
        <v>502255</v>
      </c>
      <c r="G195">
        <v>461174</v>
      </c>
      <c r="H195">
        <v>86806</v>
      </c>
      <c r="I195">
        <v>43217</v>
      </c>
      <c r="J195">
        <v>43589</v>
      </c>
      <c r="K195">
        <v>798726</v>
      </c>
      <c r="L195">
        <v>426401</v>
      </c>
      <c r="M195">
        <v>372325</v>
      </c>
      <c r="N195">
        <v>918</v>
      </c>
      <c r="O195">
        <v>1009</v>
      </c>
      <c r="P195">
        <v>91.11</v>
      </c>
      <c r="Q195">
        <v>92.89</v>
      </c>
      <c r="R195">
        <v>89.16</v>
      </c>
      <c r="S195" t="s">
        <v>506</v>
      </c>
      <c r="T195">
        <v>184065</v>
      </c>
      <c r="U195">
        <v>107093</v>
      </c>
      <c r="V195">
        <v>76972</v>
      </c>
      <c r="AA195" s="27" t="s">
        <v>241</v>
      </c>
      <c r="AB195">
        <v>102737</v>
      </c>
    </row>
    <row r="196" spans="1:28" x14ac:dyDescent="0.3">
      <c r="A196" t="s">
        <v>507</v>
      </c>
      <c r="B196">
        <v>23</v>
      </c>
      <c r="C196" t="s">
        <v>262</v>
      </c>
      <c r="D196">
        <v>4</v>
      </c>
      <c r="E196">
        <v>1053505</v>
      </c>
      <c r="F196">
        <v>560887</v>
      </c>
      <c r="G196">
        <v>492618</v>
      </c>
      <c r="H196">
        <v>114190</v>
      </c>
      <c r="I196">
        <v>62516</v>
      </c>
      <c r="J196">
        <v>51674</v>
      </c>
      <c r="K196">
        <v>800325</v>
      </c>
      <c r="L196">
        <v>452788</v>
      </c>
      <c r="M196">
        <v>347537</v>
      </c>
      <c r="N196">
        <v>878</v>
      </c>
      <c r="O196">
        <v>827</v>
      </c>
      <c r="P196">
        <v>85.2</v>
      </c>
      <c r="Q196">
        <v>90.85</v>
      </c>
      <c r="R196">
        <v>78.819999999999993</v>
      </c>
      <c r="S196" t="s">
        <v>508</v>
      </c>
      <c r="T196">
        <v>169264</v>
      </c>
      <c r="U196">
        <v>100039</v>
      </c>
      <c r="V196">
        <v>69225</v>
      </c>
      <c r="AA196" s="27" t="s">
        <v>201</v>
      </c>
      <c r="AB196">
        <v>100590</v>
      </c>
    </row>
    <row r="197" spans="1:28" x14ac:dyDescent="0.3">
      <c r="A197" t="s">
        <v>509</v>
      </c>
      <c r="B197">
        <v>19</v>
      </c>
      <c r="C197" t="s">
        <v>177</v>
      </c>
      <c r="D197">
        <v>11</v>
      </c>
      <c r="E197">
        <v>149675</v>
      </c>
      <c r="F197">
        <v>76510</v>
      </c>
      <c r="G197">
        <v>73165</v>
      </c>
      <c r="H197">
        <v>11211</v>
      </c>
      <c r="I197">
        <v>5799</v>
      </c>
      <c r="J197">
        <v>5412</v>
      </c>
      <c r="K197">
        <v>125800</v>
      </c>
      <c r="L197">
        <v>66495</v>
      </c>
      <c r="M197">
        <v>59305</v>
      </c>
      <c r="N197">
        <v>956</v>
      </c>
      <c r="O197">
        <v>933</v>
      </c>
      <c r="P197">
        <v>90.85</v>
      </c>
      <c r="Q197">
        <v>94.04</v>
      </c>
      <c r="R197">
        <v>87.53</v>
      </c>
      <c r="S197" t="s">
        <v>510</v>
      </c>
      <c r="T197">
        <v>13824</v>
      </c>
      <c r="U197">
        <v>8682</v>
      </c>
      <c r="V197">
        <v>5142</v>
      </c>
      <c r="AA197" s="27" t="s">
        <v>930</v>
      </c>
      <c r="AB197">
        <v>100581</v>
      </c>
    </row>
    <row r="198" spans="1:28" x14ac:dyDescent="0.3">
      <c r="A198" t="s">
        <v>511</v>
      </c>
      <c r="B198">
        <v>10</v>
      </c>
      <c r="C198" t="s">
        <v>174</v>
      </c>
      <c r="D198">
        <v>18</v>
      </c>
      <c r="E198">
        <v>147126</v>
      </c>
      <c r="F198">
        <v>78561</v>
      </c>
      <c r="G198">
        <v>68565</v>
      </c>
      <c r="H198">
        <v>20090</v>
      </c>
      <c r="I198">
        <v>10694</v>
      </c>
      <c r="J198">
        <v>9396</v>
      </c>
      <c r="K198">
        <v>100691</v>
      </c>
      <c r="L198">
        <v>57537</v>
      </c>
      <c r="M198">
        <v>43154</v>
      </c>
      <c r="N198">
        <v>873</v>
      </c>
      <c r="O198">
        <v>879</v>
      </c>
      <c r="P198">
        <v>79.260000000000005</v>
      </c>
      <c r="Q198">
        <v>84.78</v>
      </c>
      <c r="R198">
        <v>72.930000000000007</v>
      </c>
      <c r="S198" t="s">
        <v>512</v>
      </c>
      <c r="T198">
        <v>16319</v>
      </c>
      <c r="U198">
        <v>11371</v>
      </c>
      <c r="V198">
        <v>4948</v>
      </c>
      <c r="AA198" s="27" t="s">
        <v>647</v>
      </c>
      <c r="AB198">
        <v>99848</v>
      </c>
    </row>
    <row r="199" spans="1:28" x14ac:dyDescent="0.3">
      <c r="A199" t="s">
        <v>513</v>
      </c>
      <c r="B199">
        <v>19</v>
      </c>
      <c r="C199" t="s">
        <v>177</v>
      </c>
      <c r="D199">
        <v>19</v>
      </c>
      <c r="E199">
        <v>200762</v>
      </c>
      <c r="F199">
        <v>104852</v>
      </c>
      <c r="G199">
        <v>95910</v>
      </c>
      <c r="H199">
        <v>21122</v>
      </c>
      <c r="I199">
        <v>10799</v>
      </c>
      <c r="J199">
        <v>10323</v>
      </c>
      <c r="K199">
        <v>159984</v>
      </c>
      <c r="L199">
        <v>88125</v>
      </c>
      <c r="M199">
        <v>71859</v>
      </c>
      <c r="N199">
        <v>915</v>
      </c>
      <c r="O199">
        <v>956</v>
      </c>
      <c r="P199">
        <v>89.06</v>
      </c>
      <c r="Q199">
        <v>93.7</v>
      </c>
      <c r="R199">
        <v>83.96</v>
      </c>
      <c r="S199" t="s">
        <v>514</v>
      </c>
      <c r="T199">
        <v>17487</v>
      </c>
      <c r="U199">
        <v>10784</v>
      </c>
      <c r="V199">
        <v>6703</v>
      </c>
      <c r="AA199" s="27" t="s">
        <v>210</v>
      </c>
      <c r="AB199">
        <v>95665</v>
      </c>
    </row>
    <row r="200" spans="1:28" x14ac:dyDescent="0.3">
      <c r="A200" t="s">
        <v>515</v>
      </c>
      <c r="B200">
        <v>5</v>
      </c>
      <c r="C200" t="s">
        <v>395</v>
      </c>
      <c r="D200">
        <v>11</v>
      </c>
      <c r="E200">
        <v>156060</v>
      </c>
      <c r="F200">
        <v>81918</v>
      </c>
      <c r="G200">
        <v>74142</v>
      </c>
      <c r="H200">
        <v>19783</v>
      </c>
      <c r="I200">
        <v>10397</v>
      </c>
      <c r="J200">
        <v>9386</v>
      </c>
      <c r="K200">
        <v>111410</v>
      </c>
      <c r="L200">
        <v>60678</v>
      </c>
      <c r="M200">
        <v>50732</v>
      </c>
      <c r="N200">
        <v>905</v>
      </c>
      <c r="O200">
        <v>903</v>
      </c>
      <c r="P200">
        <v>81.75</v>
      </c>
      <c r="Q200">
        <v>84.84</v>
      </c>
      <c r="R200">
        <v>78.34</v>
      </c>
      <c r="S200" t="s">
        <v>516</v>
      </c>
      <c r="T200">
        <v>34329</v>
      </c>
      <c r="U200">
        <v>17783</v>
      </c>
      <c r="V200">
        <v>16546</v>
      </c>
      <c r="AA200" s="27" t="s">
        <v>588</v>
      </c>
      <c r="AB200">
        <v>93152</v>
      </c>
    </row>
    <row r="201" spans="1:28" x14ac:dyDescent="0.3">
      <c r="A201" t="s">
        <v>517</v>
      </c>
      <c r="B201">
        <v>19</v>
      </c>
      <c r="C201" t="s">
        <v>177</v>
      </c>
      <c r="D201">
        <v>11</v>
      </c>
      <c r="E201">
        <v>126893</v>
      </c>
      <c r="F201">
        <v>66654</v>
      </c>
      <c r="G201">
        <v>60239</v>
      </c>
      <c r="H201">
        <v>10600</v>
      </c>
      <c r="I201">
        <v>5513</v>
      </c>
      <c r="J201">
        <v>5087</v>
      </c>
      <c r="K201">
        <v>103789</v>
      </c>
      <c r="L201">
        <v>56921</v>
      </c>
      <c r="M201">
        <v>46868</v>
      </c>
      <c r="N201">
        <v>904</v>
      </c>
      <c r="O201">
        <v>923</v>
      </c>
      <c r="P201">
        <v>89.25</v>
      </c>
      <c r="Q201">
        <v>93.1</v>
      </c>
      <c r="R201">
        <v>84.98</v>
      </c>
      <c r="S201" t="s">
        <v>518</v>
      </c>
      <c r="T201">
        <v>10802</v>
      </c>
      <c r="U201">
        <v>6680</v>
      </c>
      <c r="V201">
        <v>4122</v>
      </c>
      <c r="AA201" s="27" t="s">
        <v>321</v>
      </c>
      <c r="AB201">
        <v>92253</v>
      </c>
    </row>
    <row r="202" spans="1:28" x14ac:dyDescent="0.3">
      <c r="A202" t="s">
        <v>519</v>
      </c>
      <c r="B202">
        <v>8</v>
      </c>
      <c r="C202" t="s">
        <v>126</v>
      </c>
      <c r="D202">
        <v>2</v>
      </c>
      <c r="E202">
        <v>151104</v>
      </c>
      <c r="F202">
        <v>79817</v>
      </c>
      <c r="G202">
        <v>71287</v>
      </c>
      <c r="H202">
        <v>17947</v>
      </c>
      <c r="I202">
        <v>9709</v>
      </c>
      <c r="J202">
        <v>8238</v>
      </c>
      <c r="K202">
        <v>104285</v>
      </c>
      <c r="L202">
        <v>59883</v>
      </c>
      <c r="M202">
        <v>44402</v>
      </c>
      <c r="N202">
        <v>893</v>
      </c>
      <c r="O202">
        <v>848</v>
      </c>
      <c r="P202">
        <v>78.319999999999993</v>
      </c>
      <c r="Q202">
        <v>85.42</v>
      </c>
      <c r="R202">
        <v>70.42</v>
      </c>
      <c r="S202" t="s">
        <v>520</v>
      </c>
      <c r="T202">
        <v>16870</v>
      </c>
      <c r="U202">
        <v>9978</v>
      </c>
      <c r="V202">
        <v>6892</v>
      </c>
      <c r="AA202" s="27" t="s">
        <v>886</v>
      </c>
      <c r="AB202">
        <v>90534</v>
      </c>
    </row>
    <row r="203" spans="1:28" x14ac:dyDescent="0.3">
      <c r="A203" t="s">
        <v>521</v>
      </c>
      <c r="B203">
        <v>19</v>
      </c>
      <c r="C203" t="s">
        <v>177</v>
      </c>
      <c r="D203">
        <v>15</v>
      </c>
      <c r="E203">
        <v>1072161</v>
      </c>
      <c r="F203">
        <v>560577</v>
      </c>
      <c r="G203">
        <v>511584</v>
      </c>
      <c r="H203">
        <v>83010</v>
      </c>
      <c r="I203">
        <v>43155</v>
      </c>
      <c r="J203">
        <v>39855</v>
      </c>
      <c r="K203">
        <v>888817</v>
      </c>
      <c r="L203">
        <v>477781</v>
      </c>
      <c r="M203">
        <v>411036</v>
      </c>
      <c r="N203">
        <v>913</v>
      </c>
      <c r="O203">
        <v>924</v>
      </c>
      <c r="P203">
        <v>89.86</v>
      </c>
      <c r="Q203">
        <v>92.34</v>
      </c>
      <c r="R203">
        <v>87.13</v>
      </c>
      <c r="S203" t="s">
        <v>522</v>
      </c>
      <c r="T203">
        <v>151490</v>
      </c>
      <c r="U203">
        <v>91001</v>
      </c>
      <c r="V203">
        <v>60489</v>
      </c>
      <c r="AA203" s="27" t="s">
        <v>578</v>
      </c>
      <c r="AB203">
        <v>90455</v>
      </c>
    </row>
    <row r="204" spans="1:28" x14ac:dyDescent="0.3">
      <c r="A204" t="s">
        <v>523</v>
      </c>
      <c r="B204">
        <v>9</v>
      </c>
      <c r="C204" t="s">
        <v>115</v>
      </c>
      <c r="D204">
        <v>9</v>
      </c>
      <c r="E204">
        <v>262801</v>
      </c>
      <c r="F204">
        <v>139694</v>
      </c>
      <c r="G204">
        <v>123107</v>
      </c>
      <c r="H204">
        <v>36714</v>
      </c>
      <c r="I204">
        <v>19822</v>
      </c>
      <c r="J204">
        <v>16892</v>
      </c>
      <c r="K204">
        <v>170325</v>
      </c>
      <c r="L204">
        <v>98394</v>
      </c>
      <c r="M204">
        <v>71931</v>
      </c>
      <c r="N204">
        <v>881</v>
      </c>
      <c r="O204">
        <v>852</v>
      </c>
      <c r="P204">
        <v>75.34</v>
      </c>
      <c r="Q204">
        <v>82.08</v>
      </c>
      <c r="R204">
        <v>67.72</v>
      </c>
      <c r="S204" t="s">
        <v>524</v>
      </c>
      <c r="T204">
        <v>28472</v>
      </c>
      <c r="U204">
        <v>16007</v>
      </c>
      <c r="V204">
        <v>12465</v>
      </c>
      <c r="AA204" s="27" t="s">
        <v>918</v>
      </c>
      <c r="AB204">
        <v>89293</v>
      </c>
    </row>
    <row r="205" spans="1:28" x14ac:dyDescent="0.3">
      <c r="A205" t="s">
        <v>525</v>
      </c>
      <c r="B205">
        <v>9</v>
      </c>
      <c r="C205" t="s">
        <v>115</v>
      </c>
      <c r="D205">
        <v>24</v>
      </c>
      <c r="E205">
        <v>126890</v>
      </c>
      <c r="F205">
        <v>66752</v>
      </c>
      <c r="G205">
        <v>60138</v>
      </c>
      <c r="H205">
        <v>13040</v>
      </c>
      <c r="I205">
        <v>6942</v>
      </c>
      <c r="J205">
        <v>6098</v>
      </c>
      <c r="K205">
        <v>99217</v>
      </c>
      <c r="L205">
        <v>54470</v>
      </c>
      <c r="M205">
        <v>44747</v>
      </c>
      <c r="N205">
        <v>901</v>
      </c>
      <c r="O205">
        <v>878</v>
      </c>
      <c r="P205">
        <v>87.15</v>
      </c>
      <c r="Q205">
        <v>91.07</v>
      </c>
      <c r="R205">
        <v>82.8</v>
      </c>
      <c r="S205" t="s">
        <v>526</v>
      </c>
      <c r="T205">
        <v>29166</v>
      </c>
      <c r="U205">
        <v>17644</v>
      </c>
      <c r="V205">
        <v>11522</v>
      </c>
      <c r="AA205" s="27" t="s">
        <v>1058</v>
      </c>
      <c r="AB205">
        <v>87356</v>
      </c>
    </row>
    <row r="206" spans="1:28" x14ac:dyDescent="0.3">
      <c r="A206" t="s">
        <v>527</v>
      </c>
      <c r="B206">
        <v>5</v>
      </c>
      <c r="C206" t="s">
        <v>395</v>
      </c>
      <c r="D206">
        <v>13</v>
      </c>
      <c r="E206">
        <v>225235</v>
      </c>
      <c r="F206">
        <v>120201</v>
      </c>
      <c r="G206">
        <v>105034</v>
      </c>
      <c r="H206">
        <v>25950</v>
      </c>
      <c r="I206">
        <v>13853</v>
      </c>
      <c r="J206">
        <v>12097</v>
      </c>
      <c r="K206">
        <v>169371</v>
      </c>
      <c r="L206">
        <v>94508</v>
      </c>
      <c r="M206">
        <v>74863</v>
      </c>
      <c r="N206">
        <v>874</v>
      </c>
      <c r="O206">
        <v>873</v>
      </c>
      <c r="P206">
        <v>84.99</v>
      </c>
      <c r="Q206">
        <v>88.87</v>
      </c>
      <c r="R206">
        <v>80.55</v>
      </c>
      <c r="S206" t="s">
        <v>528</v>
      </c>
      <c r="T206">
        <v>38835</v>
      </c>
      <c r="U206">
        <v>20223</v>
      </c>
      <c r="V206">
        <v>18612</v>
      </c>
      <c r="AA206" s="27" t="s">
        <v>614</v>
      </c>
      <c r="AB206">
        <v>82553</v>
      </c>
    </row>
    <row r="207" spans="1:28" x14ac:dyDescent="0.3">
      <c r="A207" t="s">
        <v>529</v>
      </c>
      <c r="B207">
        <v>29</v>
      </c>
      <c r="C207" t="s">
        <v>193</v>
      </c>
      <c r="D207">
        <v>20</v>
      </c>
      <c r="E207">
        <v>133723</v>
      </c>
      <c r="F207">
        <v>66380</v>
      </c>
      <c r="G207">
        <v>67343</v>
      </c>
      <c r="H207">
        <v>12670</v>
      </c>
      <c r="I207">
        <v>6517</v>
      </c>
      <c r="J207">
        <v>6153</v>
      </c>
      <c r="K207">
        <v>109564</v>
      </c>
      <c r="L207">
        <v>55610</v>
      </c>
      <c r="M207">
        <v>53954</v>
      </c>
      <c r="N207">
        <v>1015</v>
      </c>
      <c r="O207">
        <v>944</v>
      </c>
      <c r="P207">
        <v>90.51</v>
      </c>
      <c r="Q207">
        <v>92.9</v>
      </c>
      <c r="R207">
        <v>88.17</v>
      </c>
      <c r="S207" t="s">
        <v>530</v>
      </c>
      <c r="T207">
        <v>21042</v>
      </c>
      <c r="U207">
        <v>11784</v>
      </c>
      <c r="V207">
        <v>9258</v>
      </c>
      <c r="AA207" s="27" t="s">
        <v>339</v>
      </c>
      <c r="AB207">
        <v>81883</v>
      </c>
    </row>
    <row r="208" spans="1:28" x14ac:dyDescent="0.3">
      <c r="A208" t="s">
        <v>531</v>
      </c>
      <c r="B208">
        <v>7</v>
      </c>
      <c r="C208" t="s">
        <v>273</v>
      </c>
      <c r="D208">
        <v>7</v>
      </c>
      <c r="E208">
        <v>177033</v>
      </c>
      <c r="F208">
        <v>95068</v>
      </c>
      <c r="G208">
        <v>81965</v>
      </c>
      <c r="H208">
        <v>23920</v>
      </c>
      <c r="I208">
        <v>12775</v>
      </c>
      <c r="J208">
        <v>11145</v>
      </c>
      <c r="K208">
        <v>129653</v>
      </c>
      <c r="L208">
        <v>75259</v>
      </c>
      <c r="M208">
        <v>54394</v>
      </c>
      <c r="N208">
        <v>862</v>
      </c>
      <c r="O208">
        <v>872</v>
      </c>
      <c r="P208">
        <v>84.68</v>
      </c>
      <c r="Q208">
        <v>91.45</v>
      </c>
      <c r="R208">
        <v>76.81</v>
      </c>
      <c r="S208" t="s">
        <v>532</v>
      </c>
      <c r="T208">
        <v>12901</v>
      </c>
      <c r="U208">
        <v>8095</v>
      </c>
      <c r="V208">
        <v>4806</v>
      </c>
      <c r="AA208" s="27" t="s">
        <v>217</v>
      </c>
      <c r="AB208">
        <v>81514</v>
      </c>
    </row>
    <row r="209" spans="1:28" x14ac:dyDescent="0.3">
      <c r="A209" t="s">
        <v>533</v>
      </c>
      <c r="B209">
        <v>9</v>
      </c>
      <c r="C209" t="s">
        <v>115</v>
      </c>
      <c r="D209">
        <v>13</v>
      </c>
      <c r="E209">
        <v>137509</v>
      </c>
      <c r="F209">
        <v>73376</v>
      </c>
      <c r="G209">
        <v>64133</v>
      </c>
      <c r="H209">
        <v>16686</v>
      </c>
      <c r="I209">
        <v>9096</v>
      </c>
      <c r="J209">
        <v>7590</v>
      </c>
      <c r="K209">
        <v>95524</v>
      </c>
      <c r="L209">
        <v>53918</v>
      </c>
      <c r="M209">
        <v>41606</v>
      </c>
      <c r="N209">
        <v>874</v>
      </c>
      <c r="O209">
        <v>834</v>
      </c>
      <c r="P209">
        <v>79.06</v>
      </c>
      <c r="Q209">
        <v>83.88</v>
      </c>
      <c r="R209">
        <v>73.58</v>
      </c>
      <c r="S209" t="s">
        <v>534</v>
      </c>
      <c r="T209">
        <v>18612</v>
      </c>
      <c r="U209">
        <v>10545</v>
      </c>
      <c r="V209">
        <v>8067</v>
      </c>
      <c r="AA209" s="27" t="s">
        <v>268</v>
      </c>
      <c r="AB209">
        <v>80249</v>
      </c>
    </row>
    <row r="210" spans="1:28" x14ac:dyDescent="0.3">
      <c r="A210" t="s">
        <v>535</v>
      </c>
      <c r="B210">
        <v>20</v>
      </c>
      <c r="C210" t="s">
        <v>107</v>
      </c>
      <c r="D210">
        <v>15</v>
      </c>
      <c r="E210">
        <v>142494</v>
      </c>
      <c r="F210">
        <v>74267</v>
      </c>
      <c r="G210">
        <v>68227</v>
      </c>
      <c r="H210">
        <v>16100</v>
      </c>
      <c r="I210">
        <v>8485</v>
      </c>
      <c r="J210">
        <v>7615</v>
      </c>
      <c r="K210">
        <v>113693</v>
      </c>
      <c r="L210">
        <v>61630</v>
      </c>
      <c r="M210">
        <v>52063</v>
      </c>
      <c r="N210">
        <v>919</v>
      </c>
      <c r="O210">
        <v>897</v>
      </c>
      <c r="P210">
        <v>89.95</v>
      </c>
      <c r="Q210">
        <v>93.69</v>
      </c>
      <c r="R210">
        <v>85.9</v>
      </c>
      <c r="S210" t="s">
        <v>536</v>
      </c>
      <c r="T210">
        <v>28889</v>
      </c>
      <c r="U210">
        <v>18311</v>
      </c>
      <c r="V210">
        <v>10578</v>
      </c>
      <c r="AA210" s="27" t="s">
        <v>378</v>
      </c>
      <c r="AB210">
        <v>76930</v>
      </c>
    </row>
    <row r="211" spans="1:28" x14ac:dyDescent="0.3">
      <c r="A211" t="s">
        <v>537</v>
      </c>
      <c r="B211">
        <v>8</v>
      </c>
      <c r="C211" t="s">
        <v>126</v>
      </c>
      <c r="D211">
        <v>9</v>
      </c>
      <c r="E211">
        <v>105690</v>
      </c>
      <c r="F211">
        <v>56178</v>
      </c>
      <c r="G211">
        <v>49512</v>
      </c>
      <c r="H211">
        <v>15451</v>
      </c>
      <c r="I211">
        <v>8345</v>
      </c>
      <c r="J211">
        <v>7106</v>
      </c>
      <c r="K211">
        <v>69108</v>
      </c>
      <c r="L211">
        <v>41993</v>
      </c>
      <c r="M211">
        <v>27115</v>
      </c>
      <c r="N211">
        <v>881</v>
      </c>
      <c r="O211">
        <v>852</v>
      </c>
      <c r="P211">
        <v>76.58</v>
      </c>
      <c r="Q211">
        <v>87.79</v>
      </c>
      <c r="R211">
        <v>63.94</v>
      </c>
      <c r="S211" t="s">
        <v>538</v>
      </c>
      <c r="T211">
        <v>7964</v>
      </c>
      <c r="U211">
        <v>5291</v>
      </c>
      <c r="V211">
        <v>2673</v>
      </c>
      <c r="AA211" s="26" t="s">
        <v>118</v>
      </c>
      <c r="AB211">
        <v>14154728</v>
      </c>
    </row>
    <row r="212" spans="1:28" x14ac:dyDescent="0.3">
      <c r="A212" t="s">
        <v>539</v>
      </c>
      <c r="B212">
        <v>28</v>
      </c>
      <c r="C212" t="s">
        <v>104</v>
      </c>
      <c r="D212">
        <v>22</v>
      </c>
      <c r="E212">
        <v>151835</v>
      </c>
      <c r="F212">
        <v>76625</v>
      </c>
      <c r="G212">
        <v>75210</v>
      </c>
      <c r="H212">
        <v>16309</v>
      </c>
      <c r="I212">
        <v>8263</v>
      </c>
      <c r="J212">
        <v>8046</v>
      </c>
      <c r="K212">
        <v>103538</v>
      </c>
      <c r="L212">
        <v>56177</v>
      </c>
      <c r="M212">
        <v>47361</v>
      </c>
      <c r="N212">
        <v>982</v>
      </c>
      <c r="O212">
        <v>974</v>
      </c>
      <c r="P212">
        <v>76.400000000000006</v>
      </c>
      <c r="Q212">
        <v>82.18</v>
      </c>
      <c r="R212">
        <v>70.52</v>
      </c>
      <c r="S212" t="s">
        <v>540</v>
      </c>
      <c r="T212">
        <v>11050</v>
      </c>
      <c r="U212">
        <v>6926</v>
      </c>
      <c r="V212">
        <v>4124</v>
      </c>
      <c r="AA212" s="27" t="s">
        <v>117</v>
      </c>
      <c r="AB212">
        <v>4464303</v>
      </c>
    </row>
    <row r="213" spans="1:28" x14ac:dyDescent="0.3">
      <c r="A213" t="s">
        <v>541</v>
      </c>
      <c r="B213">
        <v>27</v>
      </c>
      <c r="C213" t="s">
        <v>101</v>
      </c>
      <c r="D213">
        <v>8</v>
      </c>
      <c r="E213">
        <v>100416</v>
      </c>
      <c r="F213">
        <v>51881</v>
      </c>
      <c r="G213">
        <v>48535</v>
      </c>
      <c r="H213">
        <v>9681</v>
      </c>
      <c r="I213">
        <v>5175</v>
      </c>
      <c r="J213">
        <v>4506</v>
      </c>
      <c r="K213">
        <v>85599</v>
      </c>
      <c r="L213">
        <v>45728</v>
      </c>
      <c r="M213">
        <v>39871</v>
      </c>
      <c r="N213">
        <v>936</v>
      </c>
      <c r="O213">
        <v>871</v>
      </c>
      <c r="P213">
        <v>94.34</v>
      </c>
      <c r="Q213">
        <v>97.91</v>
      </c>
      <c r="R213">
        <v>90.56</v>
      </c>
      <c r="S213" t="s">
        <v>542</v>
      </c>
      <c r="T213">
        <v>11256</v>
      </c>
      <c r="U213">
        <v>6684</v>
      </c>
      <c r="V213">
        <v>4572</v>
      </c>
      <c r="AA213" s="27" t="s">
        <v>1020</v>
      </c>
      <c r="AB213">
        <v>3499228</v>
      </c>
    </row>
    <row r="214" spans="1:28" x14ac:dyDescent="0.3">
      <c r="A214" t="s">
        <v>543</v>
      </c>
      <c r="B214">
        <v>6</v>
      </c>
      <c r="C214" t="s">
        <v>145</v>
      </c>
      <c r="D214">
        <v>12</v>
      </c>
      <c r="E214">
        <v>301249</v>
      </c>
      <c r="F214">
        <v>163338</v>
      </c>
      <c r="G214">
        <v>137911</v>
      </c>
      <c r="H214">
        <v>33514</v>
      </c>
      <c r="I214">
        <v>18015</v>
      </c>
      <c r="J214">
        <v>15499</v>
      </c>
      <c r="K214">
        <v>216978</v>
      </c>
      <c r="L214">
        <v>125172</v>
      </c>
      <c r="M214">
        <v>91806</v>
      </c>
      <c r="N214">
        <v>844</v>
      </c>
      <c r="O214">
        <v>860</v>
      </c>
      <c r="P214">
        <v>81.040000000000006</v>
      </c>
      <c r="Q214">
        <v>86.13</v>
      </c>
      <c r="R214">
        <v>75</v>
      </c>
      <c r="S214" t="s">
        <v>544</v>
      </c>
      <c r="T214">
        <v>49148</v>
      </c>
      <c r="U214">
        <v>27629</v>
      </c>
      <c r="V214">
        <v>21519</v>
      </c>
      <c r="AA214" s="27" t="s">
        <v>1080</v>
      </c>
      <c r="AB214">
        <v>1394952</v>
      </c>
    </row>
    <row r="215" spans="1:28" x14ac:dyDescent="0.3">
      <c r="A215" t="s">
        <v>545</v>
      </c>
      <c r="B215">
        <v>23</v>
      </c>
      <c r="C215" t="s">
        <v>262</v>
      </c>
      <c r="D215">
        <v>32</v>
      </c>
      <c r="E215">
        <v>117956</v>
      </c>
      <c r="F215">
        <v>61610</v>
      </c>
      <c r="G215">
        <v>56346</v>
      </c>
      <c r="H215">
        <v>13012</v>
      </c>
      <c r="I215">
        <v>6964</v>
      </c>
      <c r="J215">
        <v>6048</v>
      </c>
      <c r="K215">
        <v>92317</v>
      </c>
      <c r="L215">
        <v>50943</v>
      </c>
      <c r="M215">
        <v>41374</v>
      </c>
      <c r="N215">
        <v>915</v>
      </c>
      <c r="O215">
        <v>868</v>
      </c>
      <c r="P215">
        <v>87.97</v>
      </c>
      <c r="Q215">
        <v>93.22</v>
      </c>
      <c r="R215">
        <v>82.26</v>
      </c>
      <c r="S215" t="s">
        <v>546</v>
      </c>
      <c r="T215">
        <v>18980</v>
      </c>
      <c r="U215">
        <v>11072</v>
      </c>
      <c r="V215">
        <v>7908</v>
      </c>
      <c r="AA215" s="27" t="s">
        <v>904</v>
      </c>
      <c r="AB215">
        <v>1026040</v>
      </c>
    </row>
    <row r="216" spans="1:28" x14ac:dyDescent="0.3">
      <c r="A216" t="s">
        <v>547</v>
      </c>
      <c r="B216">
        <v>3</v>
      </c>
      <c r="C216" t="s">
        <v>98</v>
      </c>
      <c r="D216">
        <v>4</v>
      </c>
      <c r="E216">
        <v>168443</v>
      </c>
      <c r="F216">
        <v>88290</v>
      </c>
      <c r="G216">
        <v>80153</v>
      </c>
      <c r="H216">
        <v>16836</v>
      </c>
      <c r="I216">
        <v>9178</v>
      </c>
      <c r="J216">
        <v>7658</v>
      </c>
      <c r="K216">
        <v>135094</v>
      </c>
      <c r="L216">
        <v>72533</v>
      </c>
      <c r="M216">
        <v>62561</v>
      </c>
      <c r="N216">
        <v>908</v>
      </c>
      <c r="O216">
        <v>834</v>
      </c>
      <c r="P216">
        <v>89.11</v>
      </c>
      <c r="Q216">
        <v>91.68</v>
      </c>
      <c r="R216">
        <v>86.3</v>
      </c>
      <c r="S216" t="s">
        <v>548</v>
      </c>
      <c r="T216">
        <v>26629</v>
      </c>
      <c r="U216">
        <v>13069</v>
      </c>
      <c r="V216">
        <v>13560</v>
      </c>
      <c r="AA216" s="27" t="s">
        <v>281</v>
      </c>
      <c r="AB216">
        <v>455242</v>
      </c>
    </row>
    <row r="217" spans="1:28" x14ac:dyDescent="0.3">
      <c r="A217" t="s">
        <v>549</v>
      </c>
      <c r="B217">
        <v>29</v>
      </c>
      <c r="C217" t="s">
        <v>193</v>
      </c>
      <c r="D217">
        <v>11</v>
      </c>
      <c r="E217">
        <v>206159</v>
      </c>
      <c r="F217">
        <v>102923</v>
      </c>
      <c r="G217">
        <v>103236</v>
      </c>
      <c r="H217">
        <v>26478</v>
      </c>
      <c r="I217">
        <v>13508</v>
      </c>
      <c r="J217">
        <v>12970</v>
      </c>
      <c r="K217">
        <v>143776</v>
      </c>
      <c r="L217">
        <v>77678</v>
      </c>
      <c r="M217">
        <v>66098</v>
      </c>
      <c r="N217">
        <v>1003</v>
      </c>
      <c r="O217">
        <v>960</v>
      </c>
      <c r="P217">
        <v>80.02</v>
      </c>
      <c r="Q217">
        <v>86.87</v>
      </c>
      <c r="R217">
        <v>73.23</v>
      </c>
      <c r="S217" t="s">
        <v>550</v>
      </c>
      <c r="T217">
        <v>17556</v>
      </c>
      <c r="U217">
        <v>10567</v>
      </c>
      <c r="V217">
        <v>6989</v>
      </c>
      <c r="AA217" s="27" t="s">
        <v>584</v>
      </c>
      <c r="AB217">
        <v>394919</v>
      </c>
    </row>
    <row r="218" spans="1:28" x14ac:dyDescent="0.3">
      <c r="A218" t="s">
        <v>551</v>
      </c>
      <c r="B218">
        <v>33</v>
      </c>
      <c r="C218" t="s">
        <v>133</v>
      </c>
      <c r="D218">
        <v>30</v>
      </c>
      <c r="E218">
        <v>116821</v>
      </c>
      <c r="F218">
        <v>59411</v>
      </c>
      <c r="G218">
        <v>57410</v>
      </c>
      <c r="H218">
        <v>13288</v>
      </c>
      <c r="I218">
        <v>6746</v>
      </c>
      <c r="J218">
        <v>6542</v>
      </c>
      <c r="K218">
        <v>91358</v>
      </c>
      <c r="L218">
        <v>48225</v>
      </c>
      <c r="M218">
        <v>43133</v>
      </c>
      <c r="N218">
        <v>966</v>
      </c>
      <c r="O218">
        <v>970</v>
      </c>
      <c r="P218">
        <v>88.24</v>
      </c>
      <c r="Q218">
        <v>91.57</v>
      </c>
      <c r="R218">
        <v>84.79</v>
      </c>
      <c r="S218" t="s">
        <v>552</v>
      </c>
      <c r="T218">
        <v>15530</v>
      </c>
      <c r="U218">
        <v>8254</v>
      </c>
      <c r="V218">
        <v>7276</v>
      </c>
      <c r="AA218" s="27" t="s">
        <v>604</v>
      </c>
      <c r="AB218">
        <v>259563</v>
      </c>
    </row>
    <row r="219" spans="1:28" x14ac:dyDescent="0.3">
      <c r="A219" t="s">
        <v>553</v>
      </c>
      <c r="B219">
        <v>29</v>
      </c>
      <c r="C219" t="s">
        <v>193</v>
      </c>
      <c r="D219">
        <v>8</v>
      </c>
      <c r="E219">
        <v>943857</v>
      </c>
      <c r="F219">
        <v>475980</v>
      </c>
      <c r="G219">
        <v>467877</v>
      </c>
      <c r="H219">
        <v>99989</v>
      </c>
      <c r="I219">
        <v>51293</v>
      </c>
      <c r="J219">
        <v>48696</v>
      </c>
      <c r="K219">
        <v>736506</v>
      </c>
      <c r="L219">
        <v>389290</v>
      </c>
      <c r="M219">
        <v>347216</v>
      </c>
      <c r="N219">
        <v>983</v>
      </c>
      <c r="O219">
        <v>949</v>
      </c>
      <c r="P219">
        <v>87.28</v>
      </c>
      <c r="Q219">
        <v>91.67</v>
      </c>
      <c r="R219">
        <v>82.83</v>
      </c>
      <c r="S219" t="s">
        <v>554</v>
      </c>
      <c r="T219">
        <v>113864</v>
      </c>
      <c r="U219">
        <v>67478</v>
      </c>
      <c r="V219">
        <v>46386</v>
      </c>
      <c r="AA219" s="27" t="s">
        <v>459</v>
      </c>
      <c r="AB219">
        <v>181253</v>
      </c>
    </row>
    <row r="220" spans="1:28" x14ac:dyDescent="0.3">
      <c r="A220" t="s">
        <v>555</v>
      </c>
      <c r="B220">
        <v>19</v>
      </c>
      <c r="C220" t="s">
        <v>177</v>
      </c>
      <c r="D220">
        <v>12</v>
      </c>
      <c r="E220">
        <v>177209</v>
      </c>
      <c r="F220">
        <v>88952</v>
      </c>
      <c r="G220">
        <v>88257</v>
      </c>
      <c r="H220">
        <v>11409</v>
      </c>
      <c r="I220">
        <v>5763</v>
      </c>
      <c r="J220">
        <v>5646</v>
      </c>
      <c r="K220">
        <v>152437</v>
      </c>
      <c r="L220">
        <v>78780</v>
      </c>
      <c r="M220">
        <v>73657</v>
      </c>
      <c r="N220">
        <v>992</v>
      </c>
      <c r="O220">
        <v>980</v>
      </c>
      <c r="P220">
        <v>91.94</v>
      </c>
      <c r="Q220">
        <v>94.7</v>
      </c>
      <c r="R220">
        <v>89.16</v>
      </c>
      <c r="S220" t="s">
        <v>556</v>
      </c>
      <c r="T220">
        <v>31236</v>
      </c>
      <c r="U220">
        <v>17939</v>
      </c>
      <c r="V220">
        <v>13297</v>
      </c>
      <c r="AA220" s="27" t="s">
        <v>461</v>
      </c>
      <c r="AB220">
        <v>177510</v>
      </c>
    </row>
    <row r="221" spans="1:28" x14ac:dyDescent="0.3">
      <c r="A221" t="s">
        <v>557</v>
      </c>
      <c r="B221">
        <v>27</v>
      </c>
      <c r="C221" t="s">
        <v>101</v>
      </c>
      <c r="D221">
        <v>34</v>
      </c>
      <c r="E221">
        <v>287570</v>
      </c>
      <c r="F221">
        <v>149691</v>
      </c>
      <c r="G221">
        <v>137879</v>
      </c>
      <c r="H221">
        <v>32880</v>
      </c>
      <c r="I221">
        <v>17402</v>
      </c>
      <c r="J221">
        <v>15478</v>
      </c>
      <c r="K221">
        <v>223752</v>
      </c>
      <c r="L221">
        <v>123878</v>
      </c>
      <c r="M221">
        <v>99874</v>
      </c>
      <c r="N221">
        <v>921</v>
      </c>
      <c r="O221">
        <v>889</v>
      </c>
      <c r="P221">
        <v>87.85</v>
      </c>
      <c r="Q221">
        <v>93.64</v>
      </c>
      <c r="R221">
        <v>81.599999999999994</v>
      </c>
      <c r="S221" t="s">
        <v>558</v>
      </c>
      <c r="T221">
        <v>22644</v>
      </c>
      <c r="U221">
        <v>13707</v>
      </c>
      <c r="V221">
        <v>8937</v>
      </c>
      <c r="AA221" s="27" t="s">
        <v>775</v>
      </c>
      <c r="AB221">
        <v>174931</v>
      </c>
    </row>
    <row r="222" spans="1:28" x14ac:dyDescent="0.3">
      <c r="A222" t="s">
        <v>559</v>
      </c>
      <c r="B222">
        <v>14</v>
      </c>
      <c r="C222" t="s">
        <v>560</v>
      </c>
      <c r="D222">
        <v>99</v>
      </c>
      <c r="E222">
        <v>264986</v>
      </c>
      <c r="F222">
        <v>128931</v>
      </c>
      <c r="G222">
        <v>136055</v>
      </c>
      <c r="H222">
        <v>25877</v>
      </c>
      <c r="I222">
        <v>13347</v>
      </c>
      <c r="J222">
        <v>12530</v>
      </c>
      <c r="K222">
        <v>219261</v>
      </c>
      <c r="L222">
        <v>110809</v>
      </c>
      <c r="M222">
        <v>108452</v>
      </c>
      <c r="N222">
        <v>1055</v>
      </c>
      <c r="O222">
        <v>939</v>
      </c>
      <c r="P222">
        <v>91.7</v>
      </c>
      <c r="Q222">
        <v>95.87</v>
      </c>
      <c r="R222">
        <v>87.8</v>
      </c>
      <c r="S222" t="s">
        <v>561</v>
      </c>
      <c r="T222">
        <v>63915</v>
      </c>
      <c r="U222">
        <v>33950</v>
      </c>
      <c r="V222">
        <v>29965</v>
      </c>
      <c r="AA222" s="27" t="s">
        <v>166</v>
      </c>
      <c r="AB222">
        <v>166211</v>
      </c>
    </row>
    <row r="223" spans="1:28" x14ac:dyDescent="0.3">
      <c r="A223" t="s">
        <v>562</v>
      </c>
      <c r="B223">
        <v>23</v>
      </c>
      <c r="C223" t="s">
        <v>262</v>
      </c>
      <c r="D223">
        <v>22</v>
      </c>
      <c r="E223">
        <v>1960631</v>
      </c>
      <c r="F223">
        <v>1020883</v>
      </c>
      <c r="G223">
        <v>939748</v>
      </c>
      <c r="H223">
        <v>225111</v>
      </c>
      <c r="I223">
        <v>119354</v>
      </c>
      <c r="J223">
        <v>105757</v>
      </c>
      <c r="K223">
        <v>1516434</v>
      </c>
      <c r="L223">
        <v>827975</v>
      </c>
      <c r="M223">
        <v>688459</v>
      </c>
      <c r="N223">
        <v>921</v>
      </c>
      <c r="O223">
        <v>886</v>
      </c>
      <c r="P223">
        <v>87.38</v>
      </c>
      <c r="Q223">
        <v>91.84</v>
      </c>
      <c r="R223">
        <v>82.55</v>
      </c>
      <c r="S223" t="s">
        <v>563</v>
      </c>
      <c r="T223">
        <v>313525</v>
      </c>
      <c r="U223">
        <v>174270</v>
      </c>
      <c r="V223">
        <v>139255</v>
      </c>
      <c r="AA223" s="27" t="s">
        <v>711</v>
      </c>
      <c r="AB223">
        <v>151773</v>
      </c>
    </row>
    <row r="224" spans="1:28" x14ac:dyDescent="0.3">
      <c r="A224" t="s">
        <v>564</v>
      </c>
      <c r="B224">
        <v>23</v>
      </c>
      <c r="C224" t="s">
        <v>262</v>
      </c>
      <c r="D224">
        <v>34</v>
      </c>
      <c r="E224">
        <v>1054336</v>
      </c>
      <c r="F224">
        <v>546561</v>
      </c>
      <c r="G224">
        <v>507775</v>
      </c>
      <c r="H224">
        <v>107882</v>
      </c>
      <c r="I224">
        <v>56746</v>
      </c>
      <c r="J224">
        <v>51136</v>
      </c>
      <c r="K224">
        <v>841399</v>
      </c>
      <c r="L224">
        <v>453820</v>
      </c>
      <c r="M224">
        <v>387579</v>
      </c>
      <c r="N224">
        <v>929</v>
      </c>
      <c r="O224">
        <v>901</v>
      </c>
      <c r="P224">
        <v>88.9</v>
      </c>
      <c r="Q224">
        <v>92.65</v>
      </c>
      <c r="R224">
        <v>84.88</v>
      </c>
      <c r="S224" t="s">
        <v>565</v>
      </c>
      <c r="T224">
        <v>169711</v>
      </c>
      <c r="U224">
        <v>92225</v>
      </c>
      <c r="V224">
        <v>77486</v>
      </c>
      <c r="AA224" s="27" t="s">
        <v>753</v>
      </c>
      <c r="AB224">
        <v>140779</v>
      </c>
    </row>
    <row r="225" spans="1:28" x14ac:dyDescent="0.3">
      <c r="A225" t="s">
        <v>566</v>
      </c>
      <c r="B225">
        <v>6</v>
      </c>
      <c r="C225" t="s">
        <v>145</v>
      </c>
      <c r="D225">
        <v>3</v>
      </c>
      <c r="E225">
        <v>124915</v>
      </c>
      <c r="F225">
        <v>67752</v>
      </c>
      <c r="G225">
        <v>57163</v>
      </c>
      <c r="H225">
        <v>13635</v>
      </c>
      <c r="I225">
        <v>7484</v>
      </c>
      <c r="J225">
        <v>6151</v>
      </c>
      <c r="K225">
        <v>95469</v>
      </c>
      <c r="L225">
        <v>53660</v>
      </c>
      <c r="M225">
        <v>41809</v>
      </c>
      <c r="N225">
        <v>844</v>
      </c>
      <c r="O225">
        <v>822</v>
      </c>
      <c r="P225">
        <v>85.79</v>
      </c>
      <c r="Q225">
        <v>89.04</v>
      </c>
      <c r="R225">
        <v>81.96</v>
      </c>
      <c r="S225" t="s">
        <v>567</v>
      </c>
      <c r="T225">
        <v>18738</v>
      </c>
      <c r="U225">
        <v>9805</v>
      </c>
      <c r="V225">
        <v>8933</v>
      </c>
      <c r="AA225" s="27" t="s">
        <v>1022</v>
      </c>
      <c r="AB225">
        <v>135879</v>
      </c>
    </row>
    <row r="226" spans="1:28" x14ac:dyDescent="0.3">
      <c r="A226" t="s">
        <v>568</v>
      </c>
      <c r="B226">
        <v>22</v>
      </c>
      <c r="C226" t="s">
        <v>154</v>
      </c>
      <c r="D226">
        <v>15</v>
      </c>
      <c r="E226">
        <v>125345</v>
      </c>
      <c r="F226">
        <v>63910</v>
      </c>
      <c r="G226">
        <v>61435</v>
      </c>
      <c r="H226">
        <v>13804</v>
      </c>
      <c r="I226">
        <v>7192</v>
      </c>
      <c r="J226">
        <v>6612</v>
      </c>
      <c r="K226">
        <v>95303</v>
      </c>
      <c r="L226">
        <v>51905</v>
      </c>
      <c r="M226">
        <v>43398</v>
      </c>
      <c r="N226">
        <v>961</v>
      </c>
      <c r="O226">
        <v>919</v>
      </c>
      <c r="P226">
        <v>85.44</v>
      </c>
      <c r="Q226">
        <v>91.51</v>
      </c>
      <c r="R226">
        <v>79.16</v>
      </c>
      <c r="S226" t="s">
        <v>569</v>
      </c>
      <c r="T226">
        <v>16223</v>
      </c>
      <c r="U226">
        <v>9289</v>
      </c>
      <c r="V226">
        <v>6934</v>
      </c>
      <c r="AA226" s="27" t="s">
        <v>277</v>
      </c>
      <c r="AB226">
        <v>133796</v>
      </c>
    </row>
    <row r="227" spans="1:28" x14ac:dyDescent="0.3">
      <c r="A227" t="s">
        <v>570</v>
      </c>
      <c r="B227">
        <v>8</v>
      </c>
      <c r="C227" t="s">
        <v>126</v>
      </c>
      <c r="D227">
        <v>12</v>
      </c>
      <c r="E227">
        <v>3073350</v>
      </c>
      <c r="F227">
        <v>1619280</v>
      </c>
      <c r="G227">
        <v>1454070</v>
      </c>
      <c r="H227">
        <v>378788</v>
      </c>
      <c r="I227">
        <v>204320</v>
      </c>
      <c r="J227">
        <v>174468</v>
      </c>
      <c r="K227">
        <v>2272724</v>
      </c>
      <c r="L227">
        <v>1282140</v>
      </c>
      <c r="M227">
        <v>990584</v>
      </c>
      <c r="N227">
        <v>898</v>
      </c>
      <c r="O227">
        <v>854</v>
      </c>
      <c r="P227">
        <v>84.34</v>
      </c>
      <c r="Q227">
        <v>90.61</v>
      </c>
      <c r="R227">
        <v>77.41</v>
      </c>
      <c r="S227" t="s">
        <v>571</v>
      </c>
      <c r="T227">
        <v>533148</v>
      </c>
      <c r="U227">
        <v>319107</v>
      </c>
      <c r="V227">
        <v>214041</v>
      </c>
      <c r="AA227" s="27" t="s">
        <v>809</v>
      </c>
      <c r="AB227">
        <v>128822</v>
      </c>
    </row>
    <row r="228" spans="1:28" x14ac:dyDescent="0.3">
      <c r="A228" t="s">
        <v>572</v>
      </c>
      <c r="B228">
        <v>3</v>
      </c>
      <c r="C228" t="s">
        <v>98</v>
      </c>
      <c r="D228">
        <v>3</v>
      </c>
      <c r="E228">
        <v>862196</v>
      </c>
      <c r="F228">
        <v>458015</v>
      </c>
      <c r="G228">
        <v>404181</v>
      </c>
      <c r="H228">
        <v>83669</v>
      </c>
      <c r="I228">
        <v>44850</v>
      </c>
      <c r="J228">
        <v>38819</v>
      </c>
      <c r="K228">
        <v>665625</v>
      </c>
      <c r="L228">
        <v>363500</v>
      </c>
      <c r="M228">
        <v>302125</v>
      </c>
      <c r="N228">
        <v>882</v>
      </c>
      <c r="O228">
        <v>866</v>
      </c>
      <c r="P228">
        <v>85.5</v>
      </c>
      <c r="Q228">
        <v>87.98</v>
      </c>
      <c r="R228">
        <v>82.69</v>
      </c>
      <c r="S228" t="s">
        <v>573</v>
      </c>
      <c r="T228">
        <v>128924</v>
      </c>
      <c r="U228">
        <v>63657</v>
      </c>
      <c r="V228">
        <v>65267</v>
      </c>
      <c r="AA228" s="27" t="s">
        <v>869</v>
      </c>
      <c r="AB228">
        <v>119545</v>
      </c>
    </row>
    <row r="229" spans="1:28" x14ac:dyDescent="0.3">
      <c r="A229" t="s">
        <v>574</v>
      </c>
      <c r="B229">
        <v>27</v>
      </c>
      <c r="C229" t="s">
        <v>101</v>
      </c>
      <c r="D229">
        <v>3</v>
      </c>
      <c r="E229">
        <v>460468</v>
      </c>
      <c r="F229">
        <v>241228</v>
      </c>
      <c r="G229">
        <v>219240</v>
      </c>
      <c r="H229">
        <v>51544</v>
      </c>
      <c r="I229">
        <v>28548</v>
      </c>
      <c r="J229">
        <v>22996</v>
      </c>
      <c r="K229">
        <v>363778</v>
      </c>
      <c r="L229">
        <v>198426</v>
      </c>
      <c r="M229">
        <v>165352</v>
      </c>
      <c r="N229">
        <v>909</v>
      </c>
      <c r="O229">
        <v>806</v>
      </c>
      <c r="P229">
        <v>88.96</v>
      </c>
      <c r="Q229">
        <v>93.3</v>
      </c>
      <c r="R229">
        <v>84.26</v>
      </c>
      <c r="S229" t="s">
        <v>575</v>
      </c>
      <c r="T229">
        <v>55315</v>
      </c>
      <c r="U229">
        <v>33154</v>
      </c>
      <c r="V229">
        <v>22161</v>
      </c>
      <c r="AA229" s="27" t="s">
        <v>301</v>
      </c>
      <c r="AB229">
        <v>114822</v>
      </c>
    </row>
    <row r="230" spans="1:28" x14ac:dyDescent="0.3">
      <c r="A230" t="s">
        <v>576</v>
      </c>
      <c r="B230">
        <v>27</v>
      </c>
      <c r="C230" t="s">
        <v>101</v>
      </c>
      <c r="D230">
        <v>18</v>
      </c>
      <c r="E230">
        <v>285349</v>
      </c>
      <c r="F230">
        <v>147714</v>
      </c>
      <c r="G230">
        <v>137635</v>
      </c>
      <c r="H230">
        <v>37695</v>
      </c>
      <c r="I230">
        <v>19982</v>
      </c>
      <c r="J230">
        <v>17713</v>
      </c>
      <c r="K230">
        <v>209531</v>
      </c>
      <c r="L230">
        <v>116300</v>
      </c>
      <c r="M230">
        <v>93231</v>
      </c>
      <c r="N230">
        <v>932</v>
      </c>
      <c r="O230">
        <v>886</v>
      </c>
      <c r="P230">
        <v>84.61</v>
      </c>
      <c r="Q230">
        <v>91.05</v>
      </c>
      <c r="R230">
        <v>77.739999999999995</v>
      </c>
      <c r="S230" t="s">
        <v>577</v>
      </c>
      <c r="T230">
        <v>23959</v>
      </c>
      <c r="U230">
        <v>15360</v>
      </c>
      <c r="V230">
        <v>8599</v>
      </c>
      <c r="AA230" s="27" t="s">
        <v>475</v>
      </c>
      <c r="AB230">
        <v>111571</v>
      </c>
    </row>
    <row r="231" spans="1:28" x14ac:dyDescent="0.3">
      <c r="A231" t="s">
        <v>578</v>
      </c>
      <c r="B231">
        <v>19</v>
      </c>
      <c r="C231" t="s">
        <v>177</v>
      </c>
      <c r="D231">
        <v>2</v>
      </c>
      <c r="E231">
        <v>107351</v>
      </c>
      <c r="F231">
        <v>53749</v>
      </c>
      <c r="G231">
        <v>53602</v>
      </c>
      <c r="H231">
        <v>8075</v>
      </c>
      <c r="I231">
        <v>4124</v>
      </c>
      <c r="J231">
        <v>3951</v>
      </c>
      <c r="K231">
        <v>90455</v>
      </c>
      <c r="L231">
        <v>46484</v>
      </c>
      <c r="M231">
        <v>43971</v>
      </c>
      <c r="N231">
        <v>997</v>
      </c>
      <c r="O231">
        <v>958</v>
      </c>
      <c r="P231">
        <v>91.11</v>
      </c>
      <c r="Q231">
        <v>93.67</v>
      </c>
      <c r="R231">
        <v>88.56</v>
      </c>
      <c r="S231" t="s">
        <v>579</v>
      </c>
      <c r="T231">
        <v>20252</v>
      </c>
      <c r="U231">
        <v>11543</v>
      </c>
      <c r="V231">
        <v>8709</v>
      </c>
      <c r="AA231" s="27" t="s">
        <v>1090</v>
      </c>
      <c r="AB231">
        <v>106540</v>
      </c>
    </row>
    <row r="232" spans="1:28" x14ac:dyDescent="0.3">
      <c r="A232" t="s">
        <v>580</v>
      </c>
      <c r="B232">
        <v>10</v>
      </c>
      <c r="C232" t="s">
        <v>174</v>
      </c>
      <c r="D232">
        <v>24</v>
      </c>
      <c r="E232">
        <v>105221</v>
      </c>
      <c r="F232">
        <v>56231</v>
      </c>
      <c r="G232">
        <v>48990</v>
      </c>
      <c r="H232">
        <v>12298</v>
      </c>
      <c r="I232">
        <v>6587</v>
      </c>
      <c r="J232">
        <v>5711</v>
      </c>
      <c r="K232">
        <v>81192</v>
      </c>
      <c r="L232">
        <v>45961</v>
      </c>
      <c r="M232">
        <v>35231</v>
      </c>
      <c r="N232">
        <v>871</v>
      </c>
      <c r="O232">
        <v>867</v>
      </c>
      <c r="P232">
        <v>87.38</v>
      </c>
      <c r="Q232">
        <v>92.58</v>
      </c>
      <c r="R232">
        <v>81.400000000000006</v>
      </c>
      <c r="S232" t="s">
        <v>581</v>
      </c>
      <c r="T232">
        <v>10638</v>
      </c>
      <c r="U232">
        <v>7165</v>
      </c>
      <c r="V232">
        <v>3473</v>
      </c>
      <c r="AA232" s="27" t="s">
        <v>855</v>
      </c>
      <c r="AB232">
        <v>99129</v>
      </c>
    </row>
    <row r="233" spans="1:28" x14ac:dyDescent="0.3">
      <c r="A233" t="s">
        <v>582</v>
      </c>
      <c r="B233">
        <v>1</v>
      </c>
      <c r="C233" t="s">
        <v>171</v>
      </c>
      <c r="D233">
        <v>21</v>
      </c>
      <c r="E233">
        <v>503690</v>
      </c>
      <c r="F233">
        <v>265346</v>
      </c>
      <c r="G233">
        <v>238344</v>
      </c>
      <c r="H233">
        <v>42655</v>
      </c>
      <c r="I233">
        <v>23317</v>
      </c>
      <c r="J233">
        <v>19338</v>
      </c>
      <c r="K233">
        <v>413366</v>
      </c>
      <c r="L233">
        <v>225410</v>
      </c>
      <c r="M233">
        <v>187956</v>
      </c>
      <c r="N233">
        <v>898</v>
      </c>
      <c r="O233">
        <v>829</v>
      </c>
      <c r="P233">
        <v>89.66</v>
      </c>
      <c r="Q233">
        <v>93.13</v>
      </c>
      <c r="R233">
        <v>85.82</v>
      </c>
      <c r="S233" t="s">
        <v>583</v>
      </c>
      <c r="T233">
        <v>121564</v>
      </c>
      <c r="U233">
        <v>65587</v>
      </c>
      <c r="V233">
        <v>55977</v>
      </c>
      <c r="AA233" s="27" t="s">
        <v>1082</v>
      </c>
      <c r="AB233">
        <v>97687</v>
      </c>
    </row>
    <row r="234" spans="1:28" x14ac:dyDescent="0.3">
      <c r="A234" t="s">
        <v>584</v>
      </c>
      <c r="B234">
        <v>24</v>
      </c>
      <c r="C234" t="s">
        <v>118</v>
      </c>
      <c r="D234">
        <v>10</v>
      </c>
      <c r="E234">
        <v>529308</v>
      </c>
      <c r="F234">
        <v>276202</v>
      </c>
      <c r="G234">
        <v>253106</v>
      </c>
      <c r="H234">
        <v>51106</v>
      </c>
      <c r="I234">
        <v>27452</v>
      </c>
      <c r="J234">
        <v>23654</v>
      </c>
      <c r="K234">
        <v>394919</v>
      </c>
      <c r="L234">
        <v>216330</v>
      </c>
      <c r="M234">
        <v>178589</v>
      </c>
      <c r="N234">
        <v>916</v>
      </c>
      <c r="O234">
        <v>862</v>
      </c>
      <c r="P234">
        <v>82.58</v>
      </c>
      <c r="Q234">
        <v>86.97</v>
      </c>
      <c r="R234">
        <v>77.83</v>
      </c>
      <c r="S234" t="s">
        <v>585</v>
      </c>
      <c r="T234">
        <v>52049</v>
      </c>
      <c r="U234">
        <v>29513</v>
      </c>
      <c r="V234">
        <v>22536</v>
      </c>
      <c r="AA234" s="27" t="s">
        <v>838</v>
      </c>
      <c r="AB234">
        <v>97459</v>
      </c>
    </row>
    <row r="235" spans="1:28" x14ac:dyDescent="0.3">
      <c r="A235" t="s">
        <v>586</v>
      </c>
      <c r="B235">
        <v>20</v>
      </c>
      <c r="C235" t="s">
        <v>107</v>
      </c>
      <c r="D235">
        <v>12</v>
      </c>
      <c r="E235">
        <v>629659</v>
      </c>
      <c r="F235">
        <v>327912</v>
      </c>
      <c r="G235">
        <v>301747</v>
      </c>
      <c r="H235">
        <v>64098</v>
      </c>
      <c r="I235">
        <v>33972</v>
      </c>
      <c r="J235">
        <v>30126</v>
      </c>
      <c r="K235">
        <v>494893</v>
      </c>
      <c r="L235">
        <v>270876</v>
      </c>
      <c r="M235">
        <v>224017</v>
      </c>
      <c r="N235">
        <v>920</v>
      </c>
      <c r="O235">
        <v>887</v>
      </c>
      <c r="P235">
        <v>87.5</v>
      </c>
      <c r="Q235">
        <v>92.15</v>
      </c>
      <c r="R235">
        <v>82.47</v>
      </c>
      <c r="S235" t="s">
        <v>587</v>
      </c>
      <c r="T235">
        <v>110962</v>
      </c>
      <c r="U235">
        <v>64276</v>
      </c>
      <c r="V235">
        <v>46686</v>
      </c>
      <c r="AA235" s="27" t="s">
        <v>323</v>
      </c>
      <c r="AB235">
        <v>94563</v>
      </c>
    </row>
    <row r="236" spans="1:28" x14ac:dyDescent="0.3">
      <c r="A236" t="s">
        <v>588</v>
      </c>
      <c r="B236">
        <v>19</v>
      </c>
      <c r="C236" t="s">
        <v>177</v>
      </c>
      <c r="D236">
        <v>9</v>
      </c>
      <c r="E236">
        <v>144971</v>
      </c>
      <c r="F236">
        <v>75574</v>
      </c>
      <c r="G236">
        <v>69397</v>
      </c>
      <c r="H236">
        <v>17556</v>
      </c>
      <c r="I236">
        <v>9017</v>
      </c>
      <c r="J236">
        <v>8539</v>
      </c>
      <c r="K236">
        <v>93152</v>
      </c>
      <c r="L236">
        <v>54399</v>
      </c>
      <c r="M236">
        <v>38753</v>
      </c>
      <c r="N236">
        <v>918</v>
      </c>
      <c r="O236">
        <v>947</v>
      </c>
      <c r="P236">
        <v>73.11</v>
      </c>
      <c r="Q236">
        <v>81.73</v>
      </c>
      <c r="R236">
        <v>63.68</v>
      </c>
      <c r="S236" t="s">
        <v>589</v>
      </c>
      <c r="T236">
        <v>5436</v>
      </c>
      <c r="U236">
        <v>3961</v>
      </c>
      <c r="V236">
        <v>1475</v>
      </c>
      <c r="AA236" s="27" t="s">
        <v>594</v>
      </c>
      <c r="AB236">
        <v>89110</v>
      </c>
    </row>
    <row r="237" spans="1:28" x14ac:dyDescent="0.3">
      <c r="A237" t="s">
        <v>590</v>
      </c>
      <c r="B237">
        <v>9</v>
      </c>
      <c r="C237" t="s">
        <v>115</v>
      </c>
      <c r="D237">
        <v>63</v>
      </c>
      <c r="E237">
        <v>168128</v>
      </c>
      <c r="F237">
        <v>88704</v>
      </c>
      <c r="G237">
        <v>79424</v>
      </c>
      <c r="H237">
        <v>18033</v>
      </c>
      <c r="I237">
        <v>9449</v>
      </c>
      <c r="J237">
        <v>8584</v>
      </c>
      <c r="K237">
        <v>123245</v>
      </c>
      <c r="L237">
        <v>68005</v>
      </c>
      <c r="M237">
        <v>55240</v>
      </c>
      <c r="N237">
        <v>895</v>
      </c>
      <c r="O237">
        <v>908</v>
      </c>
      <c r="P237">
        <v>82.11</v>
      </c>
      <c r="Q237">
        <v>85.81</v>
      </c>
      <c r="R237">
        <v>77.98</v>
      </c>
      <c r="S237" t="s">
        <v>591</v>
      </c>
      <c r="T237">
        <v>24871</v>
      </c>
      <c r="U237">
        <v>14851</v>
      </c>
      <c r="V237">
        <v>10020</v>
      </c>
      <c r="AA237" s="27" t="s">
        <v>612</v>
      </c>
      <c r="AB237">
        <v>88768</v>
      </c>
    </row>
    <row r="238" spans="1:28" x14ac:dyDescent="0.3">
      <c r="A238" t="s">
        <v>592</v>
      </c>
      <c r="B238">
        <v>10</v>
      </c>
      <c r="C238" t="s">
        <v>174</v>
      </c>
      <c r="D238">
        <v>37</v>
      </c>
      <c r="E238">
        <v>102456</v>
      </c>
      <c r="F238">
        <v>54868</v>
      </c>
      <c r="G238">
        <v>47588</v>
      </c>
      <c r="H238">
        <v>14516</v>
      </c>
      <c r="I238">
        <v>7706</v>
      </c>
      <c r="J238">
        <v>6810</v>
      </c>
      <c r="K238">
        <v>70052</v>
      </c>
      <c r="L238">
        <v>39889</v>
      </c>
      <c r="M238">
        <v>30163</v>
      </c>
      <c r="N238">
        <v>867</v>
      </c>
      <c r="O238">
        <v>884</v>
      </c>
      <c r="P238">
        <v>79.66</v>
      </c>
      <c r="Q238">
        <v>84.58</v>
      </c>
      <c r="R238">
        <v>73.97</v>
      </c>
      <c r="S238" t="s">
        <v>593</v>
      </c>
      <c r="T238">
        <v>8901</v>
      </c>
      <c r="U238">
        <v>6620</v>
      </c>
      <c r="V238">
        <v>2281</v>
      </c>
      <c r="AA238" s="27" t="s">
        <v>481</v>
      </c>
      <c r="AB238">
        <v>86139</v>
      </c>
    </row>
    <row r="239" spans="1:28" x14ac:dyDescent="0.3">
      <c r="A239" t="s">
        <v>594</v>
      </c>
      <c r="B239">
        <v>24</v>
      </c>
      <c r="C239" t="s">
        <v>118</v>
      </c>
      <c r="D239">
        <v>9</v>
      </c>
      <c r="E239">
        <v>118550</v>
      </c>
      <c r="F239">
        <v>62331</v>
      </c>
      <c r="G239">
        <v>56219</v>
      </c>
      <c r="H239">
        <v>12295</v>
      </c>
      <c r="I239">
        <v>6684</v>
      </c>
      <c r="J239">
        <v>5611</v>
      </c>
      <c r="K239">
        <v>89110</v>
      </c>
      <c r="L239">
        <v>49677</v>
      </c>
      <c r="M239">
        <v>39433</v>
      </c>
      <c r="N239">
        <v>902</v>
      </c>
      <c r="O239">
        <v>839</v>
      </c>
      <c r="P239">
        <v>83.86</v>
      </c>
      <c r="Q239">
        <v>89.27</v>
      </c>
      <c r="R239">
        <v>77.92</v>
      </c>
      <c r="S239" t="s">
        <v>595</v>
      </c>
      <c r="T239">
        <v>8846</v>
      </c>
      <c r="U239">
        <v>4677</v>
      </c>
      <c r="V239">
        <v>4169</v>
      </c>
      <c r="AA239" s="27" t="s">
        <v>160</v>
      </c>
      <c r="AB239">
        <v>85975</v>
      </c>
    </row>
    <row r="240" spans="1:28" x14ac:dyDescent="0.3">
      <c r="A240" t="s">
        <v>596</v>
      </c>
      <c r="B240">
        <v>9</v>
      </c>
      <c r="C240" t="s">
        <v>115</v>
      </c>
      <c r="D240">
        <v>35</v>
      </c>
      <c r="E240">
        <v>507293</v>
      </c>
      <c r="F240">
        <v>268101</v>
      </c>
      <c r="G240">
        <v>239192</v>
      </c>
      <c r="H240">
        <v>51762</v>
      </c>
      <c r="I240">
        <v>27715</v>
      </c>
      <c r="J240">
        <v>24047</v>
      </c>
      <c r="K240">
        <v>381771</v>
      </c>
      <c r="L240">
        <v>214375</v>
      </c>
      <c r="M240">
        <v>167396</v>
      </c>
      <c r="N240">
        <v>892</v>
      </c>
      <c r="O240">
        <v>868</v>
      </c>
      <c r="P240">
        <v>83.81</v>
      </c>
      <c r="Q240">
        <v>89.18</v>
      </c>
      <c r="R240">
        <v>77.81</v>
      </c>
      <c r="S240" t="s">
        <v>597</v>
      </c>
      <c r="T240">
        <v>78757</v>
      </c>
      <c r="U240">
        <v>45368</v>
      </c>
      <c r="V240">
        <v>33389</v>
      </c>
      <c r="AA240" s="27" t="s">
        <v>392</v>
      </c>
      <c r="AB240">
        <v>78219</v>
      </c>
    </row>
    <row r="241" spans="1:28" x14ac:dyDescent="0.3">
      <c r="A241" t="s">
        <v>598</v>
      </c>
      <c r="B241">
        <v>8</v>
      </c>
      <c r="C241" t="s">
        <v>126</v>
      </c>
      <c r="D241">
        <v>5</v>
      </c>
      <c r="E241">
        <v>118966</v>
      </c>
      <c r="F241">
        <v>61906</v>
      </c>
      <c r="G241">
        <v>57060</v>
      </c>
      <c r="H241">
        <v>16563</v>
      </c>
      <c r="I241">
        <v>8887</v>
      </c>
      <c r="J241">
        <v>7676</v>
      </c>
      <c r="K241">
        <v>76183</v>
      </c>
      <c r="L241">
        <v>44962</v>
      </c>
      <c r="M241">
        <v>31221</v>
      </c>
      <c r="N241">
        <v>922</v>
      </c>
      <c r="O241">
        <v>864</v>
      </c>
      <c r="P241">
        <v>74.400000000000006</v>
      </c>
      <c r="Q241">
        <v>84.8</v>
      </c>
      <c r="R241">
        <v>63.22</v>
      </c>
      <c r="S241" t="s">
        <v>599</v>
      </c>
      <c r="T241">
        <v>10403</v>
      </c>
      <c r="U241">
        <v>6482</v>
      </c>
      <c r="V241">
        <v>3921</v>
      </c>
      <c r="AA241" s="26" t="s">
        <v>104</v>
      </c>
      <c r="AB241">
        <v>13463769</v>
      </c>
    </row>
    <row r="242" spans="1:28" x14ac:dyDescent="0.3">
      <c r="A242" t="s">
        <v>600</v>
      </c>
      <c r="B242">
        <v>6</v>
      </c>
      <c r="C242" t="s">
        <v>145</v>
      </c>
      <c r="D242">
        <v>9</v>
      </c>
      <c r="E242">
        <v>166225</v>
      </c>
      <c r="F242">
        <v>88561</v>
      </c>
      <c r="G242">
        <v>77664</v>
      </c>
      <c r="H242">
        <v>18825</v>
      </c>
      <c r="I242">
        <v>10280</v>
      </c>
      <c r="J242">
        <v>8545</v>
      </c>
      <c r="K242">
        <v>123267</v>
      </c>
      <c r="L242">
        <v>71129</v>
      </c>
      <c r="M242">
        <v>52138</v>
      </c>
      <c r="N242">
        <v>877</v>
      </c>
      <c r="O242">
        <v>831</v>
      </c>
      <c r="P242">
        <v>83.63</v>
      </c>
      <c r="Q242">
        <v>90.86</v>
      </c>
      <c r="R242">
        <v>75.430000000000007</v>
      </c>
      <c r="S242" t="s">
        <v>601</v>
      </c>
      <c r="T242">
        <v>21508</v>
      </c>
      <c r="U242">
        <v>12601</v>
      </c>
      <c r="V242">
        <v>8907</v>
      </c>
      <c r="AA242" s="27" t="s">
        <v>487</v>
      </c>
      <c r="AB242">
        <v>5047705</v>
      </c>
    </row>
    <row r="243" spans="1:28" x14ac:dyDescent="0.3">
      <c r="A243" t="s">
        <v>602</v>
      </c>
      <c r="B243">
        <v>8</v>
      </c>
      <c r="C243" t="s">
        <v>126</v>
      </c>
      <c r="D243">
        <v>15</v>
      </c>
      <c r="E243">
        <v>1033918</v>
      </c>
      <c r="F243">
        <v>544057</v>
      </c>
      <c r="G243">
        <v>489861</v>
      </c>
      <c r="H243">
        <v>126543</v>
      </c>
      <c r="I243">
        <v>66662</v>
      </c>
      <c r="J243">
        <v>59881</v>
      </c>
      <c r="K243">
        <v>740011</v>
      </c>
      <c r="L243">
        <v>422120</v>
      </c>
      <c r="M243">
        <v>317891</v>
      </c>
      <c r="N243">
        <v>900</v>
      </c>
      <c r="O243">
        <v>898</v>
      </c>
      <c r="P243">
        <v>81.56</v>
      </c>
      <c r="Q243">
        <v>88.42</v>
      </c>
      <c r="R243">
        <v>73.930000000000007</v>
      </c>
      <c r="S243" t="s">
        <v>603</v>
      </c>
      <c r="T243">
        <v>140922</v>
      </c>
      <c r="U243">
        <v>84420</v>
      </c>
      <c r="V243">
        <v>56502</v>
      </c>
      <c r="AA243" s="27" t="s">
        <v>1096</v>
      </c>
      <c r="AB243">
        <v>1298896</v>
      </c>
    </row>
    <row r="244" spans="1:28" x14ac:dyDescent="0.3">
      <c r="A244" t="s">
        <v>604</v>
      </c>
      <c r="B244">
        <v>24</v>
      </c>
      <c r="C244" t="s">
        <v>118</v>
      </c>
      <c r="D244">
        <v>12</v>
      </c>
      <c r="E244">
        <v>320250</v>
      </c>
      <c r="F244">
        <v>164091</v>
      </c>
      <c r="G244">
        <v>156159</v>
      </c>
      <c r="H244">
        <v>27375</v>
      </c>
      <c r="I244">
        <v>14651</v>
      </c>
      <c r="J244">
        <v>12724</v>
      </c>
      <c r="K244">
        <v>259563</v>
      </c>
      <c r="L244">
        <v>139317</v>
      </c>
      <c r="M244">
        <v>120246</v>
      </c>
      <c r="N244">
        <v>952</v>
      </c>
      <c r="O244">
        <v>868</v>
      </c>
      <c r="P244">
        <v>88.63</v>
      </c>
      <c r="Q244">
        <v>93.23</v>
      </c>
      <c r="R244">
        <v>83.83</v>
      </c>
      <c r="S244" t="s">
        <v>605</v>
      </c>
      <c r="T244">
        <v>36910</v>
      </c>
      <c r="U244">
        <v>20964</v>
      </c>
      <c r="V244">
        <v>15946</v>
      </c>
      <c r="AA244" s="27" t="s">
        <v>1094</v>
      </c>
      <c r="AB244">
        <v>789038</v>
      </c>
    </row>
    <row r="245" spans="1:28" x14ac:dyDescent="0.3">
      <c r="A245" t="s">
        <v>606</v>
      </c>
      <c r="B245">
        <v>28</v>
      </c>
      <c r="C245" t="s">
        <v>104</v>
      </c>
      <c r="D245">
        <v>20</v>
      </c>
      <c r="E245">
        <v>341823</v>
      </c>
      <c r="F245">
        <v>171797</v>
      </c>
      <c r="G245">
        <v>170026</v>
      </c>
      <c r="H245">
        <v>36299</v>
      </c>
      <c r="I245">
        <v>18876</v>
      </c>
      <c r="J245">
        <v>17423</v>
      </c>
      <c r="K245">
        <v>242540</v>
      </c>
      <c r="L245">
        <v>131847</v>
      </c>
      <c r="M245">
        <v>110693</v>
      </c>
      <c r="N245">
        <v>990</v>
      </c>
      <c r="O245">
        <v>923</v>
      </c>
      <c r="P245">
        <v>79.38</v>
      </c>
      <c r="Q245">
        <v>86.22</v>
      </c>
      <c r="R245">
        <v>72.540000000000006</v>
      </c>
      <c r="S245" t="s">
        <v>607</v>
      </c>
      <c r="T245">
        <v>41997</v>
      </c>
      <c r="U245">
        <v>27337</v>
      </c>
      <c r="V245">
        <v>14660</v>
      </c>
      <c r="AA245" s="27" t="s">
        <v>501</v>
      </c>
      <c r="AB245">
        <v>480068</v>
      </c>
    </row>
    <row r="246" spans="1:28" x14ac:dyDescent="0.3">
      <c r="A246" t="s">
        <v>608</v>
      </c>
      <c r="B246">
        <v>6</v>
      </c>
      <c r="C246" t="s">
        <v>145</v>
      </c>
      <c r="D246">
        <v>5</v>
      </c>
      <c r="E246">
        <v>144633</v>
      </c>
      <c r="F246">
        <v>76657</v>
      </c>
      <c r="G246">
        <v>67976</v>
      </c>
      <c r="H246">
        <v>16690</v>
      </c>
      <c r="I246">
        <v>9156</v>
      </c>
      <c r="J246">
        <v>7534</v>
      </c>
      <c r="K246">
        <v>103329</v>
      </c>
      <c r="L246">
        <v>59162</v>
      </c>
      <c r="M246">
        <v>44167</v>
      </c>
      <c r="N246">
        <v>887</v>
      </c>
      <c r="O246">
        <v>823</v>
      </c>
      <c r="P246">
        <v>80.760000000000005</v>
      </c>
      <c r="Q246">
        <v>87.65</v>
      </c>
      <c r="R246">
        <v>73.069999999999993</v>
      </c>
      <c r="S246" t="s">
        <v>609</v>
      </c>
      <c r="T246">
        <v>18095</v>
      </c>
      <c r="U246">
        <v>10125</v>
      </c>
      <c r="V246">
        <v>7970</v>
      </c>
      <c r="AA246" s="27" t="s">
        <v>1100</v>
      </c>
      <c r="AB246">
        <v>475247</v>
      </c>
    </row>
    <row r="247" spans="1:28" x14ac:dyDescent="0.3">
      <c r="A247" t="s">
        <v>610</v>
      </c>
      <c r="B247">
        <v>28</v>
      </c>
      <c r="C247" t="s">
        <v>104</v>
      </c>
      <c r="D247">
        <v>14</v>
      </c>
      <c r="E247">
        <v>312255</v>
      </c>
      <c r="F247">
        <v>152596</v>
      </c>
      <c r="G247">
        <v>159659</v>
      </c>
      <c r="H247">
        <v>27181</v>
      </c>
      <c r="I247">
        <v>13777</v>
      </c>
      <c r="J247">
        <v>13404</v>
      </c>
      <c r="K247">
        <v>231559</v>
      </c>
      <c r="L247">
        <v>117829</v>
      </c>
      <c r="M247">
        <v>113730</v>
      </c>
      <c r="N247">
        <v>1046</v>
      </c>
      <c r="O247">
        <v>973</v>
      </c>
      <c r="P247">
        <v>81.23</v>
      </c>
      <c r="Q247">
        <v>84.88</v>
      </c>
      <c r="R247">
        <v>77.760000000000005</v>
      </c>
      <c r="S247" t="s">
        <v>611</v>
      </c>
      <c r="T247">
        <v>47823</v>
      </c>
      <c r="U247">
        <v>29439</v>
      </c>
      <c r="V247">
        <v>18384</v>
      </c>
      <c r="AA247" s="27" t="s">
        <v>813</v>
      </c>
      <c r="AB247">
        <v>387192</v>
      </c>
    </row>
    <row r="248" spans="1:28" x14ac:dyDescent="0.3">
      <c r="A248" t="s">
        <v>612</v>
      </c>
      <c r="B248">
        <v>24</v>
      </c>
      <c r="C248" t="s">
        <v>118</v>
      </c>
      <c r="D248">
        <v>6</v>
      </c>
      <c r="E248">
        <v>112126</v>
      </c>
      <c r="F248">
        <v>59380</v>
      </c>
      <c r="G248">
        <v>52746</v>
      </c>
      <c r="H248">
        <v>12035</v>
      </c>
      <c r="I248">
        <v>6572</v>
      </c>
      <c r="J248">
        <v>5463</v>
      </c>
      <c r="K248">
        <v>88768</v>
      </c>
      <c r="L248">
        <v>49439</v>
      </c>
      <c r="M248">
        <v>39329</v>
      </c>
      <c r="N248">
        <v>888</v>
      </c>
      <c r="O248">
        <v>831</v>
      </c>
      <c r="P248">
        <v>88.69</v>
      </c>
      <c r="Q248">
        <v>93.62</v>
      </c>
      <c r="R248">
        <v>83.18</v>
      </c>
      <c r="S248" t="s">
        <v>613</v>
      </c>
      <c r="T248">
        <v>14208</v>
      </c>
      <c r="U248">
        <v>8671</v>
      </c>
      <c r="V248">
        <v>5537</v>
      </c>
      <c r="AA248" s="27" t="s">
        <v>685</v>
      </c>
      <c r="AB248">
        <v>297490</v>
      </c>
    </row>
    <row r="249" spans="1:28" x14ac:dyDescent="0.3">
      <c r="A249" t="s">
        <v>614</v>
      </c>
      <c r="B249">
        <v>19</v>
      </c>
      <c r="C249" t="s">
        <v>177</v>
      </c>
      <c r="D249">
        <v>10</v>
      </c>
      <c r="E249">
        <v>100620</v>
      </c>
      <c r="F249">
        <v>50867</v>
      </c>
      <c r="G249">
        <v>49753</v>
      </c>
      <c r="H249">
        <v>7604</v>
      </c>
      <c r="I249">
        <v>3890</v>
      </c>
      <c r="J249">
        <v>3714</v>
      </c>
      <c r="K249">
        <v>82553</v>
      </c>
      <c r="L249">
        <v>43591</v>
      </c>
      <c r="M249">
        <v>38962</v>
      </c>
      <c r="N249">
        <v>978</v>
      </c>
      <c r="O249">
        <v>955</v>
      </c>
      <c r="P249">
        <v>88.75</v>
      </c>
      <c r="Q249">
        <v>92.79</v>
      </c>
      <c r="R249">
        <v>84.63</v>
      </c>
      <c r="S249" t="s">
        <v>615</v>
      </c>
      <c r="T249">
        <v>17457</v>
      </c>
      <c r="U249">
        <v>9775</v>
      </c>
      <c r="V249">
        <v>7682</v>
      </c>
      <c r="AA249" s="27" t="s">
        <v>898</v>
      </c>
      <c r="AB249">
        <v>264653</v>
      </c>
    </row>
    <row r="250" spans="1:28" x14ac:dyDescent="0.3">
      <c r="A250" t="s">
        <v>616</v>
      </c>
      <c r="B250">
        <v>19</v>
      </c>
      <c r="C250" t="s">
        <v>177</v>
      </c>
      <c r="D250">
        <v>11</v>
      </c>
      <c r="E250">
        <v>336579</v>
      </c>
      <c r="F250">
        <v>174840</v>
      </c>
      <c r="G250">
        <v>161739</v>
      </c>
      <c r="H250">
        <v>23863</v>
      </c>
      <c r="I250">
        <v>12324</v>
      </c>
      <c r="J250">
        <v>11539</v>
      </c>
      <c r="K250">
        <v>275870</v>
      </c>
      <c r="L250">
        <v>147547</v>
      </c>
      <c r="M250">
        <v>128323</v>
      </c>
      <c r="N250">
        <v>925</v>
      </c>
      <c r="O250">
        <v>936</v>
      </c>
      <c r="P250">
        <v>88.22</v>
      </c>
      <c r="Q250">
        <v>90.79</v>
      </c>
      <c r="R250">
        <v>85.43</v>
      </c>
      <c r="S250" t="s">
        <v>617</v>
      </c>
      <c r="T250">
        <v>50367</v>
      </c>
      <c r="U250">
        <v>29437</v>
      </c>
      <c r="V250">
        <v>20930</v>
      </c>
      <c r="AA250" s="27" t="s">
        <v>606</v>
      </c>
      <c r="AB250">
        <v>242540</v>
      </c>
    </row>
    <row r="251" spans="1:28" x14ac:dyDescent="0.3">
      <c r="A251" t="s">
        <v>618</v>
      </c>
      <c r="B251">
        <v>33</v>
      </c>
      <c r="C251" t="s">
        <v>133</v>
      </c>
      <c r="D251">
        <v>3</v>
      </c>
      <c r="E251">
        <v>164265</v>
      </c>
      <c r="F251">
        <v>81990</v>
      </c>
      <c r="G251">
        <v>82275</v>
      </c>
      <c r="H251">
        <v>14464</v>
      </c>
      <c r="I251">
        <v>7331</v>
      </c>
      <c r="J251">
        <v>7133</v>
      </c>
      <c r="K251">
        <v>132348</v>
      </c>
      <c r="L251">
        <v>69538</v>
      </c>
      <c r="M251">
        <v>62810</v>
      </c>
      <c r="N251">
        <v>1003</v>
      </c>
      <c r="O251">
        <v>973</v>
      </c>
      <c r="P251">
        <v>88.35</v>
      </c>
      <c r="Q251">
        <v>93.14</v>
      </c>
      <c r="R251">
        <v>83.59</v>
      </c>
      <c r="S251" t="s">
        <v>619</v>
      </c>
      <c r="T251">
        <v>18625</v>
      </c>
      <c r="U251">
        <v>10805</v>
      </c>
      <c r="V251">
        <v>7820</v>
      </c>
      <c r="AA251" s="27" t="s">
        <v>610</v>
      </c>
      <c r="AB251">
        <v>231559</v>
      </c>
    </row>
    <row r="252" spans="1:28" x14ac:dyDescent="0.3">
      <c r="A252" t="s">
        <v>620</v>
      </c>
      <c r="B252">
        <v>19</v>
      </c>
      <c r="C252" t="s">
        <v>177</v>
      </c>
      <c r="D252">
        <v>11</v>
      </c>
      <c r="E252">
        <v>122181</v>
      </c>
      <c r="F252">
        <v>61770</v>
      </c>
      <c r="G252">
        <v>60411</v>
      </c>
      <c r="H252">
        <v>8532</v>
      </c>
      <c r="I252">
        <v>4406</v>
      </c>
      <c r="J252">
        <v>4126</v>
      </c>
      <c r="K252">
        <v>103194</v>
      </c>
      <c r="L252">
        <v>54213</v>
      </c>
      <c r="M252">
        <v>48981</v>
      </c>
      <c r="N252">
        <v>978</v>
      </c>
      <c r="O252">
        <v>936</v>
      </c>
      <c r="P252">
        <v>90.8</v>
      </c>
      <c r="Q252">
        <v>94.51</v>
      </c>
      <c r="R252">
        <v>87.02</v>
      </c>
      <c r="S252" t="s">
        <v>621</v>
      </c>
      <c r="T252">
        <v>13808</v>
      </c>
      <c r="U252">
        <v>8265</v>
      </c>
      <c r="V252">
        <v>5543</v>
      </c>
      <c r="AA252" s="27" t="s">
        <v>1050</v>
      </c>
      <c r="AB252">
        <v>229730</v>
      </c>
    </row>
    <row r="253" spans="1:28" x14ac:dyDescent="0.3">
      <c r="A253" t="s">
        <v>622</v>
      </c>
      <c r="B253">
        <v>9</v>
      </c>
      <c r="C253" t="s">
        <v>115</v>
      </c>
      <c r="D253">
        <v>33</v>
      </c>
      <c r="E253">
        <v>2767031</v>
      </c>
      <c r="F253">
        <v>1502370</v>
      </c>
      <c r="G253">
        <v>1264661</v>
      </c>
      <c r="H253">
        <v>251127</v>
      </c>
      <c r="I253">
        <v>135498</v>
      </c>
      <c r="J253">
        <v>115629</v>
      </c>
      <c r="K253">
        <v>2116973</v>
      </c>
      <c r="L253">
        <v>1172323</v>
      </c>
      <c r="M253">
        <v>944650</v>
      </c>
      <c r="N253">
        <v>842</v>
      </c>
      <c r="O253">
        <v>853</v>
      </c>
      <c r="P253">
        <v>84.14</v>
      </c>
      <c r="Q253">
        <v>85.77</v>
      </c>
      <c r="R253">
        <v>82.21</v>
      </c>
      <c r="S253" t="s">
        <v>623</v>
      </c>
      <c r="T253">
        <v>459611</v>
      </c>
      <c r="U253">
        <v>250241</v>
      </c>
      <c r="V253">
        <v>209370</v>
      </c>
      <c r="AA253" s="27" t="s">
        <v>819</v>
      </c>
      <c r="AB253">
        <v>221829</v>
      </c>
    </row>
    <row r="254" spans="1:28" x14ac:dyDescent="0.3">
      <c r="A254" t="s">
        <v>624</v>
      </c>
      <c r="B254">
        <v>9</v>
      </c>
      <c r="C254" t="s">
        <v>115</v>
      </c>
      <c r="D254">
        <v>33</v>
      </c>
      <c r="E254">
        <v>108035</v>
      </c>
      <c r="F254">
        <v>58505</v>
      </c>
      <c r="G254">
        <v>49530</v>
      </c>
      <c r="H254">
        <v>10750</v>
      </c>
      <c r="I254">
        <v>5617</v>
      </c>
      <c r="J254">
        <v>5133</v>
      </c>
      <c r="K254">
        <v>77484</v>
      </c>
      <c r="L254">
        <v>44086</v>
      </c>
      <c r="M254">
        <v>33398</v>
      </c>
      <c r="N254">
        <v>847</v>
      </c>
      <c r="O254">
        <v>914</v>
      </c>
      <c r="P254">
        <v>79.650000000000006</v>
      </c>
      <c r="Q254">
        <v>83.36</v>
      </c>
      <c r="R254">
        <v>75.23</v>
      </c>
      <c r="S254" t="s">
        <v>623</v>
      </c>
      <c r="T254">
        <v>12635</v>
      </c>
      <c r="U254">
        <v>6841</v>
      </c>
      <c r="V254">
        <v>5794</v>
      </c>
      <c r="AA254" s="27" t="s">
        <v>629</v>
      </c>
      <c r="AB254">
        <v>204614</v>
      </c>
    </row>
    <row r="255" spans="1:28" x14ac:dyDescent="0.3">
      <c r="A255" t="s">
        <v>625</v>
      </c>
      <c r="B255">
        <v>33</v>
      </c>
      <c r="C255" t="s">
        <v>133</v>
      </c>
      <c r="D255">
        <v>21</v>
      </c>
      <c r="E255">
        <v>106793</v>
      </c>
      <c r="F255">
        <v>53425</v>
      </c>
      <c r="G255">
        <v>53368</v>
      </c>
      <c r="H255">
        <v>9940</v>
      </c>
      <c r="I255">
        <v>5045</v>
      </c>
      <c r="J255">
        <v>4895</v>
      </c>
      <c r="K255">
        <v>88380</v>
      </c>
      <c r="L255">
        <v>46114</v>
      </c>
      <c r="M255">
        <v>42266</v>
      </c>
      <c r="N255">
        <v>999</v>
      </c>
      <c r="O255">
        <v>970</v>
      </c>
      <c r="P255">
        <v>91.25</v>
      </c>
      <c r="Q255">
        <v>95.32</v>
      </c>
      <c r="R255">
        <v>87.19</v>
      </c>
      <c r="S255" t="s">
        <v>626</v>
      </c>
      <c r="T255">
        <v>11778</v>
      </c>
      <c r="U255">
        <v>6464</v>
      </c>
      <c r="V255">
        <v>5314</v>
      </c>
      <c r="AA255" s="27" t="s">
        <v>168</v>
      </c>
      <c r="AB255">
        <v>195452</v>
      </c>
    </row>
    <row r="256" spans="1:28" x14ac:dyDescent="0.3">
      <c r="A256" t="s">
        <v>627</v>
      </c>
      <c r="B256">
        <v>7</v>
      </c>
      <c r="C256" t="s">
        <v>273</v>
      </c>
      <c r="D256">
        <v>3</v>
      </c>
      <c r="E256">
        <v>224666</v>
      </c>
      <c r="F256">
        <v>120284</v>
      </c>
      <c r="G256">
        <v>104382</v>
      </c>
      <c r="H256">
        <v>30985</v>
      </c>
      <c r="I256">
        <v>16871</v>
      </c>
      <c r="J256">
        <v>14114</v>
      </c>
      <c r="K256">
        <v>163801</v>
      </c>
      <c r="L256">
        <v>94870</v>
      </c>
      <c r="M256">
        <v>68931</v>
      </c>
      <c r="N256">
        <v>868</v>
      </c>
      <c r="O256">
        <v>837</v>
      </c>
      <c r="P256">
        <v>84.57</v>
      </c>
      <c r="Q256">
        <v>91.74</v>
      </c>
      <c r="R256">
        <v>76.36</v>
      </c>
      <c r="S256" t="s">
        <v>628</v>
      </c>
      <c r="T256">
        <v>14478</v>
      </c>
      <c r="U256">
        <v>9446</v>
      </c>
      <c r="V256">
        <v>5032</v>
      </c>
      <c r="AA256" s="27" t="s">
        <v>966</v>
      </c>
      <c r="AB256">
        <v>170148</v>
      </c>
    </row>
    <row r="257" spans="1:28" x14ac:dyDescent="0.3">
      <c r="A257" t="s">
        <v>629</v>
      </c>
      <c r="B257">
        <v>28</v>
      </c>
      <c r="C257" t="s">
        <v>104</v>
      </c>
      <c r="D257">
        <v>3</v>
      </c>
      <c r="E257">
        <v>260899</v>
      </c>
      <c r="F257">
        <v>131769</v>
      </c>
      <c r="G257">
        <v>129130</v>
      </c>
      <c r="H257">
        <v>25035</v>
      </c>
      <c r="I257">
        <v>12831</v>
      </c>
      <c r="J257">
        <v>12204</v>
      </c>
      <c r="K257">
        <v>204614</v>
      </c>
      <c r="L257">
        <v>110146</v>
      </c>
      <c r="M257">
        <v>94468</v>
      </c>
      <c r="N257">
        <v>980</v>
      </c>
      <c r="O257">
        <v>951</v>
      </c>
      <c r="P257">
        <v>86.75</v>
      </c>
      <c r="Q257">
        <v>92.61</v>
      </c>
      <c r="R257">
        <v>80.790000000000006</v>
      </c>
      <c r="S257" t="s">
        <v>630</v>
      </c>
      <c r="T257">
        <v>52034</v>
      </c>
      <c r="U257">
        <v>33192</v>
      </c>
      <c r="V257">
        <v>18842</v>
      </c>
      <c r="AA257" s="27" t="s">
        <v>1098</v>
      </c>
      <c r="AB257">
        <v>169461</v>
      </c>
    </row>
    <row r="258" spans="1:28" x14ac:dyDescent="0.3">
      <c r="A258" t="s">
        <v>631</v>
      </c>
      <c r="B258">
        <v>6</v>
      </c>
      <c r="C258" t="s">
        <v>145</v>
      </c>
      <c r="D258">
        <v>6</v>
      </c>
      <c r="E258">
        <v>286974</v>
      </c>
      <c r="F258">
        <v>151668</v>
      </c>
      <c r="G258">
        <v>135306</v>
      </c>
      <c r="H258">
        <v>31291</v>
      </c>
      <c r="I258">
        <v>17319</v>
      </c>
      <c r="J258">
        <v>13972</v>
      </c>
      <c r="K258">
        <v>220711</v>
      </c>
      <c r="L258">
        <v>121652</v>
      </c>
      <c r="M258">
        <v>99059</v>
      </c>
      <c r="N258">
        <v>892</v>
      </c>
      <c r="O258">
        <v>807</v>
      </c>
      <c r="P258">
        <v>86.32</v>
      </c>
      <c r="Q258">
        <v>90.55</v>
      </c>
      <c r="R258">
        <v>81.64</v>
      </c>
      <c r="S258" t="s">
        <v>632</v>
      </c>
      <c r="T258">
        <v>52911</v>
      </c>
      <c r="U258">
        <v>27708</v>
      </c>
      <c r="V258">
        <v>25203</v>
      </c>
      <c r="AA258" s="27" t="s">
        <v>910</v>
      </c>
      <c r="AB258">
        <v>160646</v>
      </c>
    </row>
    <row r="259" spans="1:28" x14ac:dyDescent="0.3">
      <c r="A259" t="s">
        <v>633</v>
      </c>
      <c r="B259">
        <v>9</v>
      </c>
      <c r="C259" t="s">
        <v>115</v>
      </c>
      <c r="D259">
        <v>71</v>
      </c>
      <c r="E259">
        <v>101241</v>
      </c>
      <c r="F259">
        <v>53507</v>
      </c>
      <c r="G259">
        <v>47734</v>
      </c>
      <c r="H259">
        <v>13043</v>
      </c>
      <c r="I259">
        <v>7139</v>
      </c>
      <c r="J259">
        <v>5904</v>
      </c>
      <c r="K259">
        <v>69289</v>
      </c>
      <c r="L259">
        <v>38933</v>
      </c>
      <c r="M259">
        <v>30356</v>
      </c>
      <c r="N259">
        <v>892</v>
      </c>
      <c r="O259">
        <v>827</v>
      </c>
      <c r="P259">
        <v>78.56</v>
      </c>
      <c r="Q259">
        <v>83.97</v>
      </c>
      <c r="R259">
        <v>72.569999999999993</v>
      </c>
      <c r="S259" t="s">
        <v>634</v>
      </c>
      <c r="T259">
        <v>13306</v>
      </c>
      <c r="U259">
        <v>7833</v>
      </c>
      <c r="V259">
        <v>5473</v>
      </c>
      <c r="AA259" s="27" t="s">
        <v>827</v>
      </c>
      <c r="AB259">
        <v>153888</v>
      </c>
    </row>
    <row r="260" spans="1:28" x14ac:dyDescent="0.3">
      <c r="A260" t="s">
        <v>635</v>
      </c>
      <c r="B260">
        <v>5</v>
      </c>
      <c r="C260" t="s">
        <v>395</v>
      </c>
      <c r="D260">
        <v>12</v>
      </c>
      <c r="E260">
        <v>121610</v>
      </c>
      <c r="F260">
        <v>63625</v>
      </c>
      <c r="G260">
        <v>57985</v>
      </c>
      <c r="H260">
        <v>14381</v>
      </c>
      <c r="I260">
        <v>7792</v>
      </c>
      <c r="J260">
        <v>6589</v>
      </c>
      <c r="K260">
        <v>89433</v>
      </c>
      <c r="L260">
        <v>49030</v>
      </c>
      <c r="M260">
        <v>40403</v>
      </c>
      <c r="N260">
        <v>911</v>
      </c>
      <c r="O260">
        <v>846</v>
      </c>
      <c r="P260">
        <v>83.4</v>
      </c>
      <c r="Q260">
        <v>87.82</v>
      </c>
      <c r="R260">
        <v>78.61</v>
      </c>
      <c r="S260" t="s">
        <v>636</v>
      </c>
      <c r="T260">
        <v>20036</v>
      </c>
      <c r="U260">
        <v>10750</v>
      </c>
      <c r="V260">
        <v>9286</v>
      </c>
      <c r="AA260" s="27" t="s">
        <v>435</v>
      </c>
      <c r="AB260">
        <v>145516</v>
      </c>
    </row>
    <row r="261" spans="1:28" x14ac:dyDescent="0.3">
      <c r="A261" t="s">
        <v>637</v>
      </c>
      <c r="B261">
        <v>10</v>
      </c>
      <c r="C261" t="s">
        <v>174</v>
      </c>
      <c r="D261">
        <v>10</v>
      </c>
      <c r="E261">
        <v>225982</v>
      </c>
      <c r="F261">
        <v>119142</v>
      </c>
      <c r="G261">
        <v>106840</v>
      </c>
      <c r="H261">
        <v>31036</v>
      </c>
      <c r="I261">
        <v>16054</v>
      </c>
      <c r="J261">
        <v>14982</v>
      </c>
      <c r="K261">
        <v>155706</v>
      </c>
      <c r="L261">
        <v>87581</v>
      </c>
      <c r="M261">
        <v>68125</v>
      </c>
      <c r="N261">
        <v>897</v>
      </c>
      <c r="O261">
        <v>933</v>
      </c>
      <c r="P261">
        <v>79.87</v>
      </c>
      <c r="Q261">
        <v>84.96</v>
      </c>
      <c r="R261">
        <v>74.16</v>
      </c>
      <c r="S261" t="s">
        <v>638</v>
      </c>
      <c r="T261">
        <v>24259</v>
      </c>
      <c r="U261">
        <v>17105</v>
      </c>
      <c r="V261">
        <v>7154</v>
      </c>
      <c r="AA261" s="27" t="s">
        <v>797</v>
      </c>
      <c r="AB261">
        <v>138525</v>
      </c>
    </row>
    <row r="262" spans="1:28" x14ac:dyDescent="0.3">
      <c r="A262" t="s">
        <v>639</v>
      </c>
      <c r="B262">
        <v>28</v>
      </c>
      <c r="C262" t="s">
        <v>104</v>
      </c>
      <c r="D262">
        <v>10</v>
      </c>
      <c r="E262">
        <v>184252</v>
      </c>
      <c r="F262">
        <v>91019</v>
      </c>
      <c r="G262">
        <v>93233</v>
      </c>
      <c r="H262">
        <v>17131</v>
      </c>
      <c r="I262">
        <v>8876</v>
      </c>
      <c r="J262">
        <v>8255</v>
      </c>
      <c r="K262">
        <v>136532</v>
      </c>
      <c r="L262">
        <v>71580</v>
      </c>
      <c r="M262">
        <v>64952</v>
      </c>
      <c r="N262">
        <v>1024</v>
      </c>
      <c r="O262">
        <v>930</v>
      </c>
      <c r="P262">
        <v>81.7</v>
      </c>
      <c r="Q262">
        <v>87.14</v>
      </c>
      <c r="R262">
        <v>76.430000000000007</v>
      </c>
      <c r="S262" t="s">
        <v>640</v>
      </c>
      <c r="T262">
        <v>29400</v>
      </c>
      <c r="U262">
        <v>18405</v>
      </c>
      <c r="V262">
        <v>10995</v>
      </c>
      <c r="AA262" s="27" t="s">
        <v>639</v>
      </c>
      <c r="AB262">
        <v>136532</v>
      </c>
    </row>
    <row r="263" spans="1:28" x14ac:dyDescent="0.3">
      <c r="A263" t="s">
        <v>641</v>
      </c>
      <c r="B263">
        <v>23</v>
      </c>
      <c r="C263" t="s">
        <v>262</v>
      </c>
      <c r="D263">
        <v>49</v>
      </c>
      <c r="E263">
        <v>200681</v>
      </c>
      <c r="F263">
        <v>102873</v>
      </c>
      <c r="G263">
        <v>97808</v>
      </c>
      <c r="H263">
        <v>24079</v>
      </c>
      <c r="I263">
        <v>12659</v>
      </c>
      <c r="J263">
        <v>11420</v>
      </c>
      <c r="K263">
        <v>153609</v>
      </c>
      <c r="L263">
        <v>82575</v>
      </c>
      <c r="M263">
        <v>71034</v>
      </c>
      <c r="N263">
        <v>951</v>
      </c>
      <c r="O263">
        <v>902</v>
      </c>
      <c r="P263">
        <v>86.98</v>
      </c>
      <c r="Q263">
        <v>91.53</v>
      </c>
      <c r="R263">
        <v>82.23</v>
      </c>
      <c r="S263" t="s">
        <v>642</v>
      </c>
      <c r="T263">
        <v>24431</v>
      </c>
      <c r="U263">
        <v>13708</v>
      </c>
      <c r="V263">
        <v>10723</v>
      </c>
      <c r="AA263" s="27" t="s">
        <v>699</v>
      </c>
      <c r="AB263">
        <v>130173</v>
      </c>
    </row>
    <row r="264" spans="1:28" x14ac:dyDescent="0.3">
      <c r="A264" t="s">
        <v>643</v>
      </c>
      <c r="B264">
        <v>3</v>
      </c>
      <c r="C264" t="s">
        <v>98</v>
      </c>
      <c r="D264">
        <v>7</v>
      </c>
      <c r="E264">
        <v>128130</v>
      </c>
      <c r="F264">
        <v>67811</v>
      </c>
      <c r="G264">
        <v>60319</v>
      </c>
      <c r="H264">
        <v>13218</v>
      </c>
      <c r="I264">
        <v>7232</v>
      </c>
      <c r="J264">
        <v>5986</v>
      </c>
      <c r="K264">
        <v>97022</v>
      </c>
      <c r="L264">
        <v>53108</v>
      </c>
      <c r="M264">
        <v>43914</v>
      </c>
      <c r="N264">
        <v>890</v>
      </c>
      <c r="O264">
        <v>828</v>
      </c>
      <c r="P264">
        <v>84.43</v>
      </c>
      <c r="Q264">
        <v>87.67</v>
      </c>
      <c r="R264">
        <v>80.819999999999993</v>
      </c>
      <c r="S264" t="s">
        <v>644</v>
      </c>
      <c r="T264">
        <v>16767</v>
      </c>
      <c r="U264">
        <v>8279</v>
      </c>
      <c r="V264">
        <v>8488</v>
      </c>
      <c r="AA264" s="27" t="s">
        <v>1032</v>
      </c>
      <c r="AB264">
        <v>125275</v>
      </c>
    </row>
    <row r="265" spans="1:28" x14ac:dyDescent="0.3">
      <c r="A265" t="s">
        <v>645</v>
      </c>
      <c r="B265">
        <v>19</v>
      </c>
      <c r="C265" t="s">
        <v>177</v>
      </c>
      <c r="D265">
        <v>18</v>
      </c>
      <c r="E265">
        <v>206923</v>
      </c>
      <c r="F265">
        <v>106735</v>
      </c>
      <c r="G265">
        <v>100188</v>
      </c>
      <c r="H265">
        <v>17731</v>
      </c>
      <c r="I265">
        <v>9084</v>
      </c>
      <c r="J265">
        <v>8647</v>
      </c>
      <c r="K265">
        <v>163915</v>
      </c>
      <c r="L265">
        <v>89075</v>
      </c>
      <c r="M265">
        <v>74840</v>
      </c>
      <c r="N265">
        <v>939</v>
      </c>
      <c r="O265">
        <v>952</v>
      </c>
      <c r="P265">
        <v>86.64</v>
      </c>
      <c r="Q265">
        <v>91.22</v>
      </c>
      <c r="R265">
        <v>81.760000000000005</v>
      </c>
      <c r="S265" t="s">
        <v>646</v>
      </c>
      <c r="T265">
        <v>24881</v>
      </c>
      <c r="U265">
        <v>14511</v>
      </c>
      <c r="V265">
        <v>10370</v>
      </c>
      <c r="AA265" s="27" t="s">
        <v>368</v>
      </c>
      <c r="AB265">
        <v>121094</v>
      </c>
    </row>
    <row r="266" spans="1:28" x14ac:dyDescent="0.3">
      <c r="A266" t="s">
        <v>647</v>
      </c>
      <c r="B266">
        <v>19</v>
      </c>
      <c r="C266" t="s">
        <v>177</v>
      </c>
      <c r="D266">
        <v>11</v>
      </c>
      <c r="E266">
        <v>111130</v>
      </c>
      <c r="F266">
        <v>56792</v>
      </c>
      <c r="G266">
        <v>54338</v>
      </c>
      <c r="H266">
        <v>6579</v>
      </c>
      <c r="I266">
        <v>3406</v>
      </c>
      <c r="J266">
        <v>3173</v>
      </c>
      <c r="K266">
        <v>99848</v>
      </c>
      <c r="L266">
        <v>51668</v>
      </c>
      <c r="M266">
        <v>48180</v>
      </c>
      <c r="N266">
        <v>957</v>
      </c>
      <c r="O266">
        <v>932</v>
      </c>
      <c r="P266">
        <v>95.5</v>
      </c>
      <c r="Q266">
        <v>96.78</v>
      </c>
      <c r="R266">
        <v>94.17</v>
      </c>
      <c r="S266" t="s">
        <v>648</v>
      </c>
      <c r="T266">
        <v>21522</v>
      </c>
      <c r="U266">
        <v>12228</v>
      </c>
      <c r="V266">
        <v>9294</v>
      </c>
      <c r="AA266" s="27" t="s">
        <v>709</v>
      </c>
      <c r="AB266">
        <v>119626</v>
      </c>
    </row>
    <row r="267" spans="1:28" x14ac:dyDescent="0.3">
      <c r="A267" t="s">
        <v>649</v>
      </c>
      <c r="B267">
        <v>23</v>
      </c>
      <c r="C267" t="s">
        <v>262</v>
      </c>
      <c r="D267">
        <v>23</v>
      </c>
      <c r="E267">
        <v>106452</v>
      </c>
      <c r="F267">
        <v>54684</v>
      </c>
      <c r="G267">
        <v>51768</v>
      </c>
      <c r="H267">
        <v>13378</v>
      </c>
      <c r="I267">
        <v>7020</v>
      </c>
      <c r="J267">
        <v>6358</v>
      </c>
      <c r="K267">
        <v>77216</v>
      </c>
      <c r="L267">
        <v>42390</v>
      </c>
      <c r="M267">
        <v>34826</v>
      </c>
      <c r="N267">
        <v>947</v>
      </c>
      <c r="O267">
        <v>906</v>
      </c>
      <c r="P267">
        <v>82.96</v>
      </c>
      <c r="Q267">
        <v>88.94</v>
      </c>
      <c r="R267">
        <v>76.69</v>
      </c>
      <c r="S267" t="s">
        <v>650</v>
      </c>
      <c r="T267">
        <v>12584</v>
      </c>
      <c r="U267">
        <v>7745</v>
      </c>
      <c r="V267">
        <v>4839</v>
      </c>
      <c r="AA267" s="27" t="s">
        <v>874</v>
      </c>
      <c r="AB267">
        <v>115011</v>
      </c>
    </row>
    <row r="268" spans="1:28" x14ac:dyDescent="0.3">
      <c r="A268" t="s">
        <v>651</v>
      </c>
      <c r="B268">
        <v>9</v>
      </c>
      <c r="C268" t="s">
        <v>115</v>
      </c>
      <c r="D268">
        <v>9</v>
      </c>
      <c r="E268">
        <v>189410</v>
      </c>
      <c r="F268">
        <v>102669</v>
      </c>
      <c r="G268">
        <v>86741</v>
      </c>
      <c r="H268">
        <v>26599</v>
      </c>
      <c r="I268">
        <v>14350</v>
      </c>
      <c r="J268">
        <v>12249</v>
      </c>
      <c r="K268">
        <v>140013</v>
      </c>
      <c r="L268">
        <v>82194</v>
      </c>
      <c r="M268">
        <v>57819</v>
      </c>
      <c r="N268">
        <v>845</v>
      </c>
      <c r="O268">
        <v>854</v>
      </c>
      <c r="P268">
        <v>86</v>
      </c>
      <c r="Q268">
        <v>93.06</v>
      </c>
      <c r="R268">
        <v>77.62</v>
      </c>
      <c r="S268" t="s">
        <v>652</v>
      </c>
      <c r="T268">
        <v>10482</v>
      </c>
      <c r="U268">
        <v>7313</v>
      </c>
      <c r="V268">
        <v>3169</v>
      </c>
      <c r="AA268" s="27" t="s">
        <v>287</v>
      </c>
      <c r="AB268">
        <v>108535</v>
      </c>
    </row>
    <row r="269" spans="1:28" x14ac:dyDescent="0.3">
      <c r="A269" t="s">
        <v>653</v>
      </c>
      <c r="B269">
        <v>9</v>
      </c>
      <c r="C269" t="s">
        <v>115</v>
      </c>
      <c r="D269">
        <v>11</v>
      </c>
      <c r="E269">
        <v>111089</v>
      </c>
      <c r="F269">
        <v>58577</v>
      </c>
      <c r="G269">
        <v>52512</v>
      </c>
      <c r="H269">
        <v>15510</v>
      </c>
      <c r="I269">
        <v>8502</v>
      </c>
      <c r="J269">
        <v>7008</v>
      </c>
      <c r="K269">
        <v>64643</v>
      </c>
      <c r="L269">
        <v>37048</v>
      </c>
      <c r="M269">
        <v>27595</v>
      </c>
      <c r="N269">
        <v>896</v>
      </c>
      <c r="O269">
        <v>824</v>
      </c>
      <c r="P269">
        <v>67.63</v>
      </c>
      <c r="Q269">
        <v>73.989999999999995</v>
      </c>
      <c r="R269">
        <v>60.64</v>
      </c>
      <c r="S269" t="s">
        <v>654</v>
      </c>
      <c r="T269">
        <v>10529</v>
      </c>
      <c r="U269">
        <v>5967</v>
      </c>
      <c r="V269">
        <v>4562</v>
      </c>
      <c r="AA269" s="27" t="s">
        <v>791</v>
      </c>
      <c r="AB269">
        <v>105885</v>
      </c>
    </row>
    <row r="270" spans="1:28" x14ac:dyDescent="0.3">
      <c r="A270" t="s">
        <v>655</v>
      </c>
      <c r="B270">
        <v>7</v>
      </c>
      <c r="C270" t="s">
        <v>273</v>
      </c>
      <c r="D270">
        <v>1</v>
      </c>
      <c r="E270">
        <v>282598</v>
      </c>
      <c r="F270">
        <v>152135</v>
      </c>
      <c r="G270">
        <v>130463</v>
      </c>
      <c r="H270">
        <v>40720</v>
      </c>
      <c r="I270">
        <v>21149</v>
      </c>
      <c r="J270">
        <v>19571</v>
      </c>
      <c r="K270">
        <v>191624</v>
      </c>
      <c r="L270">
        <v>113079</v>
      </c>
      <c r="M270">
        <v>78545</v>
      </c>
      <c r="N270">
        <v>858</v>
      </c>
      <c r="O270">
        <v>925</v>
      </c>
      <c r="P270">
        <v>79.22</v>
      </c>
      <c r="Q270">
        <v>86.33</v>
      </c>
      <c r="R270">
        <v>70.83</v>
      </c>
      <c r="S270" t="s">
        <v>656</v>
      </c>
      <c r="T270">
        <v>10621</v>
      </c>
      <c r="U270">
        <v>7340</v>
      </c>
      <c r="V270">
        <v>3281</v>
      </c>
      <c r="AA270" s="27" t="s">
        <v>539</v>
      </c>
      <c r="AB270">
        <v>103538</v>
      </c>
    </row>
    <row r="271" spans="1:28" x14ac:dyDescent="0.3">
      <c r="A271" t="s">
        <v>657</v>
      </c>
      <c r="B271">
        <v>10</v>
      </c>
      <c r="C271" t="s">
        <v>174</v>
      </c>
      <c r="D271">
        <v>8</v>
      </c>
      <c r="E271">
        <v>107076</v>
      </c>
      <c r="F271">
        <v>55688</v>
      </c>
      <c r="G271">
        <v>51388</v>
      </c>
      <c r="H271">
        <v>17017</v>
      </c>
      <c r="I271">
        <v>8743</v>
      </c>
      <c r="J271">
        <v>8274</v>
      </c>
      <c r="K271">
        <v>67286</v>
      </c>
      <c r="L271">
        <v>37482</v>
      </c>
      <c r="M271">
        <v>29804</v>
      </c>
      <c r="N271">
        <v>923</v>
      </c>
      <c r="O271">
        <v>946</v>
      </c>
      <c r="P271">
        <v>74.709999999999994</v>
      </c>
      <c r="Q271">
        <v>79.84</v>
      </c>
      <c r="R271">
        <v>69.13</v>
      </c>
      <c r="S271" t="s">
        <v>658</v>
      </c>
      <c r="T271">
        <v>7847</v>
      </c>
      <c r="U271">
        <v>5536</v>
      </c>
      <c r="V271">
        <v>2311</v>
      </c>
      <c r="AA271" s="27" t="s">
        <v>109</v>
      </c>
      <c r="AB271">
        <v>101292</v>
      </c>
    </row>
    <row r="272" spans="1:28" x14ac:dyDescent="0.3">
      <c r="A272" t="s">
        <v>659</v>
      </c>
      <c r="B272">
        <v>8</v>
      </c>
      <c r="C272" t="s">
        <v>126</v>
      </c>
      <c r="D272">
        <v>21</v>
      </c>
      <c r="E272">
        <v>155019</v>
      </c>
      <c r="F272">
        <v>80343</v>
      </c>
      <c r="G272">
        <v>74676</v>
      </c>
      <c r="H272">
        <v>21765</v>
      </c>
      <c r="I272">
        <v>11602</v>
      </c>
      <c r="J272">
        <v>10163</v>
      </c>
      <c r="K272">
        <v>106809</v>
      </c>
      <c r="L272">
        <v>61313</v>
      </c>
      <c r="M272">
        <v>45496</v>
      </c>
      <c r="N272">
        <v>929</v>
      </c>
      <c r="O272">
        <v>876</v>
      </c>
      <c r="P272">
        <v>80.150000000000006</v>
      </c>
      <c r="Q272">
        <v>89.19</v>
      </c>
      <c r="R272">
        <v>70.52</v>
      </c>
      <c r="S272" t="s">
        <v>660</v>
      </c>
      <c r="T272">
        <v>13054</v>
      </c>
      <c r="U272">
        <v>8153</v>
      </c>
      <c r="V272">
        <v>4901</v>
      </c>
      <c r="AA272" s="27" t="s">
        <v>701</v>
      </c>
      <c r="AB272">
        <v>99486</v>
      </c>
    </row>
    <row r="273" spans="1:28" x14ac:dyDescent="0.3">
      <c r="A273" t="s">
        <v>661</v>
      </c>
      <c r="B273">
        <v>32</v>
      </c>
      <c r="C273" t="s">
        <v>136</v>
      </c>
      <c r="D273">
        <v>8</v>
      </c>
      <c r="E273">
        <v>601574</v>
      </c>
      <c r="F273">
        <v>296668</v>
      </c>
      <c r="G273">
        <v>304906</v>
      </c>
      <c r="H273">
        <v>52466</v>
      </c>
      <c r="I273">
        <v>26863</v>
      </c>
      <c r="J273">
        <v>25603</v>
      </c>
      <c r="K273">
        <v>535318</v>
      </c>
      <c r="L273">
        <v>265256</v>
      </c>
      <c r="M273">
        <v>270062</v>
      </c>
      <c r="N273">
        <v>1028</v>
      </c>
      <c r="O273">
        <v>953</v>
      </c>
      <c r="P273">
        <v>97.49</v>
      </c>
      <c r="Q273">
        <v>98.31</v>
      </c>
      <c r="R273">
        <v>96.69</v>
      </c>
      <c r="S273" t="s">
        <v>662</v>
      </c>
      <c r="T273">
        <v>115773</v>
      </c>
      <c r="U273">
        <v>54538</v>
      </c>
      <c r="V273">
        <v>61235</v>
      </c>
      <c r="AA273" s="27" t="s">
        <v>1010</v>
      </c>
      <c r="AB273">
        <v>97904</v>
      </c>
    </row>
    <row r="274" spans="1:28" x14ac:dyDescent="0.3">
      <c r="A274" t="s">
        <v>663</v>
      </c>
      <c r="B274">
        <v>29</v>
      </c>
      <c r="C274" t="s">
        <v>193</v>
      </c>
      <c r="D274">
        <v>27</v>
      </c>
      <c r="E274">
        <v>138553</v>
      </c>
      <c r="F274">
        <v>70064</v>
      </c>
      <c r="G274">
        <v>68489</v>
      </c>
      <c r="H274">
        <v>15993</v>
      </c>
      <c r="I274">
        <v>8055</v>
      </c>
      <c r="J274">
        <v>7938</v>
      </c>
      <c r="K274">
        <v>102978</v>
      </c>
      <c r="L274">
        <v>54121</v>
      </c>
      <c r="M274">
        <v>48857</v>
      </c>
      <c r="N274">
        <v>978</v>
      </c>
      <c r="O274">
        <v>985</v>
      </c>
      <c r="P274">
        <v>84.02</v>
      </c>
      <c r="Q274">
        <v>87.28</v>
      </c>
      <c r="R274">
        <v>80.69</v>
      </c>
      <c r="S274" t="s">
        <v>664</v>
      </c>
      <c r="T274">
        <v>11508</v>
      </c>
      <c r="U274">
        <v>7007</v>
      </c>
      <c r="V274">
        <v>4501</v>
      </c>
      <c r="AA274" s="27" t="s">
        <v>493</v>
      </c>
      <c r="AB274">
        <v>89009</v>
      </c>
    </row>
    <row r="275" spans="1:28" x14ac:dyDescent="0.3">
      <c r="A275" t="s">
        <v>665</v>
      </c>
      <c r="B275">
        <v>27</v>
      </c>
      <c r="C275" t="s">
        <v>101</v>
      </c>
      <c r="D275">
        <v>34</v>
      </c>
      <c r="E275">
        <v>549283</v>
      </c>
      <c r="F275">
        <v>280820</v>
      </c>
      <c r="G275">
        <v>268463</v>
      </c>
      <c r="H275">
        <v>49914</v>
      </c>
      <c r="I275">
        <v>27245</v>
      </c>
      <c r="J275">
        <v>22669</v>
      </c>
      <c r="K275">
        <v>459999</v>
      </c>
      <c r="L275">
        <v>244256</v>
      </c>
      <c r="M275">
        <v>215743</v>
      </c>
      <c r="N275">
        <v>956</v>
      </c>
      <c r="O275">
        <v>832</v>
      </c>
      <c r="P275">
        <v>92.12</v>
      </c>
      <c r="Q275">
        <v>96.32</v>
      </c>
      <c r="R275">
        <v>87.77</v>
      </c>
      <c r="S275" t="s">
        <v>666</v>
      </c>
      <c r="T275">
        <v>92443</v>
      </c>
      <c r="U275">
        <v>52599</v>
      </c>
      <c r="V275">
        <v>39844</v>
      </c>
      <c r="AA275" s="27" t="s">
        <v>499</v>
      </c>
      <c r="AB275">
        <v>86197</v>
      </c>
    </row>
    <row r="276" spans="1:28" x14ac:dyDescent="0.3">
      <c r="A276" t="s">
        <v>667</v>
      </c>
      <c r="B276">
        <v>19</v>
      </c>
      <c r="C276" t="s">
        <v>177</v>
      </c>
      <c r="D276">
        <v>16</v>
      </c>
      <c r="E276">
        <v>4486679</v>
      </c>
      <c r="F276">
        <v>2362662</v>
      </c>
      <c r="G276">
        <v>2124017</v>
      </c>
      <c r="H276">
        <v>300052</v>
      </c>
      <c r="I276">
        <v>155475</v>
      </c>
      <c r="J276">
        <v>144577</v>
      </c>
      <c r="K276">
        <v>3648210</v>
      </c>
      <c r="L276">
        <v>1966122</v>
      </c>
      <c r="M276">
        <v>1682088</v>
      </c>
      <c r="N276">
        <v>899</v>
      </c>
      <c r="O276">
        <v>930</v>
      </c>
      <c r="P276">
        <v>87.14</v>
      </c>
      <c r="Q276">
        <v>89.08</v>
      </c>
      <c r="R276">
        <v>84.98</v>
      </c>
      <c r="S276" t="s">
        <v>668</v>
      </c>
      <c r="T276">
        <v>818476</v>
      </c>
      <c r="U276">
        <v>461615</v>
      </c>
      <c r="V276">
        <v>356861</v>
      </c>
      <c r="AA276" s="27" t="s">
        <v>801</v>
      </c>
      <c r="AB276">
        <v>84123</v>
      </c>
    </row>
    <row r="277" spans="1:28" x14ac:dyDescent="0.3">
      <c r="A277" t="s">
        <v>669</v>
      </c>
      <c r="B277">
        <v>32</v>
      </c>
      <c r="C277" t="s">
        <v>136</v>
      </c>
      <c r="D277">
        <v>13</v>
      </c>
      <c r="E277">
        <v>349033</v>
      </c>
      <c r="F277">
        <v>168076</v>
      </c>
      <c r="G277">
        <v>180957</v>
      </c>
      <c r="H277">
        <v>31304</v>
      </c>
      <c r="I277">
        <v>16018</v>
      </c>
      <c r="J277">
        <v>15286</v>
      </c>
      <c r="K277">
        <v>292641</v>
      </c>
      <c r="L277">
        <v>142714</v>
      </c>
      <c r="M277">
        <v>149927</v>
      </c>
      <c r="N277">
        <v>1077</v>
      </c>
      <c r="O277">
        <v>954</v>
      </c>
      <c r="P277">
        <v>92.1</v>
      </c>
      <c r="Q277">
        <v>93.85</v>
      </c>
      <c r="R277">
        <v>90.5</v>
      </c>
      <c r="S277" t="s">
        <v>670</v>
      </c>
      <c r="T277">
        <v>39521</v>
      </c>
      <c r="U277">
        <v>17708</v>
      </c>
      <c r="V277">
        <v>21813</v>
      </c>
      <c r="AA277" s="27" t="s">
        <v>103</v>
      </c>
      <c r="AB277">
        <v>83955</v>
      </c>
    </row>
    <row r="278" spans="1:28" x14ac:dyDescent="0.3">
      <c r="A278" t="s">
        <v>671</v>
      </c>
      <c r="B278">
        <v>22</v>
      </c>
      <c r="C278" t="s">
        <v>154</v>
      </c>
      <c r="D278">
        <v>5</v>
      </c>
      <c r="E278">
        <v>363210</v>
      </c>
      <c r="F278">
        <v>188514</v>
      </c>
      <c r="G278">
        <v>174696</v>
      </c>
      <c r="H278">
        <v>45354</v>
      </c>
      <c r="I278">
        <v>23426</v>
      </c>
      <c r="J278">
        <v>21928</v>
      </c>
      <c r="K278">
        <v>267900</v>
      </c>
      <c r="L278">
        <v>151701</v>
      </c>
      <c r="M278">
        <v>116199</v>
      </c>
      <c r="N278">
        <v>927</v>
      </c>
      <c r="O278">
        <v>936</v>
      </c>
      <c r="P278">
        <v>84.28</v>
      </c>
      <c r="Q278">
        <v>91.89</v>
      </c>
      <c r="R278">
        <v>76.06</v>
      </c>
      <c r="S278" t="s">
        <v>672</v>
      </c>
      <c r="T278">
        <v>38726</v>
      </c>
      <c r="U278">
        <v>23427</v>
      </c>
      <c r="V278">
        <v>15299</v>
      </c>
      <c r="AA278" s="27" t="s">
        <v>1024</v>
      </c>
      <c r="AB278">
        <v>81366</v>
      </c>
    </row>
    <row r="279" spans="1:28" x14ac:dyDescent="0.3">
      <c r="A279" t="s">
        <v>673</v>
      </c>
      <c r="B279">
        <v>8</v>
      </c>
      <c r="C279" t="s">
        <v>126</v>
      </c>
      <c r="D279">
        <v>29</v>
      </c>
      <c r="E279">
        <v>1001365</v>
      </c>
      <c r="F279">
        <v>529795</v>
      </c>
      <c r="G279">
        <v>471570</v>
      </c>
      <c r="H279">
        <v>118139</v>
      </c>
      <c r="I279">
        <v>62958</v>
      </c>
      <c r="J279">
        <v>55181</v>
      </c>
      <c r="K279">
        <v>738795</v>
      </c>
      <c r="L279">
        <v>422767</v>
      </c>
      <c r="M279">
        <v>316028</v>
      </c>
      <c r="N279">
        <v>890</v>
      </c>
      <c r="O279">
        <v>876</v>
      </c>
      <c r="P279">
        <v>83.65</v>
      </c>
      <c r="Q279">
        <v>90.56</v>
      </c>
      <c r="R279">
        <v>75.900000000000006</v>
      </c>
      <c r="S279" t="s">
        <v>674</v>
      </c>
      <c r="T279">
        <v>128652</v>
      </c>
      <c r="U279">
        <v>73452</v>
      </c>
      <c r="V279">
        <v>55200</v>
      </c>
      <c r="AA279" s="27" t="s">
        <v>413</v>
      </c>
      <c r="AB279">
        <v>79037</v>
      </c>
    </row>
    <row r="280" spans="1:28" x14ac:dyDescent="0.3">
      <c r="A280" t="s">
        <v>675</v>
      </c>
      <c r="B280">
        <v>32</v>
      </c>
      <c r="C280" t="s">
        <v>136</v>
      </c>
      <c r="D280">
        <v>4</v>
      </c>
      <c r="E280">
        <v>432097</v>
      </c>
      <c r="F280">
        <v>206494</v>
      </c>
      <c r="G280">
        <v>225603</v>
      </c>
      <c r="H280">
        <v>41574</v>
      </c>
      <c r="I280">
        <v>21208</v>
      </c>
      <c r="J280">
        <v>20366</v>
      </c>
      <c r="K280">
        <v>378033</v>
      </c>
      <c r="L280">
        <v>181451</v>
      </c>
      <c r="M280">
        <v>196582</v>
      </c>
      <c r="N280">
        <v>1093</v>
      </c>
      <c r="O280">
        <v>960</v>
      </c>
      <c r="P280">
        <v>96.8</v>
      </c>
      <c r="Q280">
        <v>97.93</v>
      </c>
      <c r="R280">
        <v>95.78</v>
      </c>
      <c r="S280" t="s">
        <v>676</v>
      </c>
      <c r="T280">
        <v>61225</v>
      </c>
      <c r="U280">
        <v>27701</v>
      </c>
      <c r="V280">
        <v>33524</v>
      </c>
      <c r="AA280" s="27" t="s">
        <v>1026</v>
      </c>
      <c r="AB280">
        <v>78557</v>
      </c>
    </row>
    <row r="281" spans="1:28" x14ac:dyDescent="0.3">
      <c r="A281" t="s">
        <v>677</v>
      </c>
      <c r="B281">
        <v>19</v>
      </c>
      <c r="C281" t="s">
        <v>177</v>
      </c>
      <c r="D281">
        <v>10</v>
      </c>
      <c r="E281">
        <v>152203</v>
      </c>
      <c r="F281">
        <v>76700</v>
      </c>
      <c r="G281">
        <v>75503</v>
      </c>
      <c r="H281">
        <v>10794</v>
      </c>
      <c r="I281">
        <v>5624</v>
      </c>
      <c r="J281">
        <v>5170</v>
      </c>
      <c r="K281">
        <v>128574</v>
      </c>
      <c r="L281">
        <v>66262</v>
      </c>
      <c r="M281">
        <v>62312</v>
      </c>
      <c r="N281">
        <v>984</v>
      </c>
      <c r="O281">
        <v>919</v>
      </c>
      <c r="P281">
        <v>90.92</v>
      </c>
      <c r="Q281">
        <v>93.23</v>
      </c>
      <c r="R281">
        <v>88.6</v>
      </c>
      <c r="S281" t="s">
        <v>678</v>
      </c>
      <c r="T281">
        <v>21326</v>
      </c>
      <c r="U281">
        <v>12541</v>
      </c>
      <c r="V281">
        <v>8785</v>
      </c>
      <c r="AA281" s="27" t="s">
        <v>741</v>
      </c>
      <c r="AB281">
        <v>76693</v>
      </c>
    </row>
    <row r="282" spans="1:28" x14ac:dyDescent="0.3">
      <c r="A282" t="s">
        <v>679</v>
      </c>
      <c r="B282">
        <v>19</v>
      </c>
      <c r="C282" t="s">
        <v>177</v>
      </c>
      <c r="D282">
        <v>9</v>
      </c>
      <c r="E282">
        <v>313977</v>
      </c>
      <c r="F282">
        <v>163819</v>
      </c>
      <c r="G282">
        <v>150158</v>
      </c>
      <c r="H282">
        <v>33375</v>
      </c>
      <c r="I282">
        <v>17321</v>
      </c>
      <c r="J282">
        <v>16054</v>
      </c>
      <c r="K282">
        <v>214889</v>
      </c>
      <c r="L282">
        <v>123380</v>
      </c>
      <c r="M282">
        <v>91509</v>
      </c>
      <c r="N282">
        <v>917</v>
      </c>
      <c r="O282">
        <v>927</v>
      </c>
      <c r="P282">
        <v>76.58</v>
      </c>
      <c r="Q282">
        <v>84.22</v>
      </c>
      <c r="R282">
        <v>68.239999999999995</v>
      </c>
      <c r="S282" t="s">
        <v>680</v>
      </c>
      <c r="T282">
        <v>19371</v>
      </c>
      <c r="U282">
        <v>12890</v>
      </c>
      <c r="V282">
        <v>6481</v>
      </c>
      <c r="AA282" s="27" t="s">
        <v>1028</v>
      </c>
      <c r="AB282">
        <v>69948</v>
      </c>
    </row>
    <row r="283" spans="1:28" x14ac:dyDescent="0.3">
      <c r="A283" t="s">
        <v>681</v>
      </c>
      <c r="B283">
        <v>33</v>
      </c>
      <c r="C283" t="s">
        <v>133</v>
      </c>
      <c r="D283">
        <v>19</v>
      </c>
      <c r="E283">
        <v>140113</v>
      </c>
      <c r="F283">
        <v>69350</v>
      </c>
      <c r="G283">
        <v>70763</v>
      </c>
      <c r="H283">
        <v>11972</v>
      </c>
      <c r="I283">
        <v>6032</v>
      </c>
      <c r="J283">
        <v>5940</v>
      </c>
      <c r="K283">
        <v>117500</v>
      </c>
      <c r="L283">
        <v>60262</v>
      </c>
      <c r="M283">
        <v>57238</v>
      </c>
      <c r="N283">
        <v>1020</v>
      </c>
      <c r="O283">
        <v>985</v>
      </c>
      <c r="P283">
        <v>91.7</v>
      </c>
      <c r="Q283">
        <v>95.17</v>
      </c>
      <c r="R283">
        <v>88.3</v>
      </c>
      <c r="S283" t="s">
        <v>682</v>
      </c>
      <c r="T283">
        <v>16862</v>
      </c>
      <c r="U283">
        <v>9458</v>
      </c>
      <c r="V283">
        <v>7404</v>
      </c>
      <c r="AA283" s="27" t="s">
        <v>362</v>
      </c>
      <c r="AB283">
        <v>66336</v>
      </c>
    </row>
    <row r="284" spans="1:28" x14ac:dyDescent="0.3">
      <c r="A284" t="s">
        <v>683</v>
      </c>
      <c r="B284">
        <v>33</v>
      </c>
      <c r="C284" t="s">
        <v>133</v>
      </c>
      <c r="D284">
        <v>31</v>
      </c>
      <c r="E284">
        <v>125800</v>
      </c>
      <c r="F284">
        <v>63033</v>
      </c>
      <c r="G284">
        <v>62767</v>
      </c>
      <c r="H284">
        <v>12092</v>
      </c>
      <c r="I284">
        <v>6111</v>
      </c>
      <c r="J284">
        <v>5981</v>
      </c>
      <c r="K284">
        <v>102816</v>
      </c>
      <c r="L284">
        <v>53578</v>
      </c>
      <c r="M284">
        <v>49238</v>
      </c>
      <c r="N284">
        <v>996</v>
      </c>
      <c r="O284">
        <v>979</v>
      </c>
      <c r="P284">
        <v>90.42</v>
      </c>
      <c r="Q284">
        <v>94.13</v>
      </c>
      <c r="R284">
        <v>86.71</v>
      </c>
      <c r="S284" t="s">
        <v>684</v>
      </c>
      <c r="T284">
        <v>13160</v>
      </c>
      <c r="U284">
        <v>6926</v>
      </c>
      <c r="V284">
        <v>6234</v>
      </c>
      <c r="AA284" s="26" t="s">
        <v>193</v>
      </c>
      <c r="AB284">
        <v>12474974</v>
      </c>
    </row>
    <row r="285" spans="1:28" x14ac:dyDescent="0.3">
      <c r="A285" t="s">
        <v>685</v>
      </c>
      <c r="B285">
        <v>28</v>
      </c>
      <c r="C285" t="s">
        <v>104</v>
      </c>
      <c r="D285">
        <v>21</v>
      </c>
      <c r="E285">
        <v>424920</v>
      </c>
      <c r="F285">
        <v>211875</v>
      </c>
      <c r="G285">
        <v>213045</v>
      </c>
      <c r="H285">
        <v>44264</v>
      </c>
      <c r="I285">
        <v>22875</v>
      </c>
      <c r="J285">
        <v>21389</v>
      </c>
      <c r="K285">
        <v>297490</v>
      </c>
      <c r="L285">
        <v>158744</v>
      </c>
      <c r="M285">
        <v>138746</v>
      </c>
      <c r="N285">
        <v>1006</v>
      </c>
      <c r="O285">
        <v>935</v>
      </c>
      <c r="P285">
        <v>78.150000000000006</v>
      </c>
      <c r="Q285">
        <v>83.99</v>
      </c>
      <c r="R285">
        <v>72.39</v>
      </c>
      <c r="S285" t="s">
        <v>686</v>
      </c>
      <c r="T285">
        <v>60589</v>
      </c>
      <c r="U285">
        <v>37618</v>
      </c>
      <c r="V285">
        <v>22971</v>
      </c>
      <c r="AA285" s="27" t="s">
        <v>257</v>
      </c>
      <c r="AB285">
        <v>6775942</v>
      </c>
    </row>
    <row r="286" spans="1:28" x14ac:dyDescent="0.3">
      <c r="A286" t="s">
        <v>687</v>
      </c>
      <c r="B286">
        <v>9</v>
      </c>
      <c r="C286" t="s">
        <v>115</v>
      </c>
      <c r="D286">
        <v>22</v>
      </c>
      <c r="E286">
        <v>152010</v>
      </c>
      <c r="F286">
        <v>81050</v>
      </c>
      <c r="G286">
        <v>70960</v>
      </c>
      <c r="H286">
        <v>16307</v>
      </c>
      <c r="I286">
        <v>8712</v>
      </c>
      <c r="J286">
        <v>7595</v>
      </c>
      <c r="K286">
        <v>114526</v>
      </c>
      <c r="L286">
        <v>63317</v>
      </c>
      <c r="M286">
        <v>51209</v>
      </c>
      <c r="N286">
        <v>876</v>
      </c>
      <c r="O286">
        <v>872</v>
      </c>
      <c r="P286">
        <v>84.39</v>
      </c>
      <c r="Q286">
        <v>87.53</v>
      </c>
      <c r="R286">
        <v>80.819999999999993</v>
      </c>
      <c r="S286" t="s">
        <v>688</v>
      </c>
      <c r="T286">
        <v>25967</v>
      </c>
      <c r="U286">
        <v>15036</v>
      </c>
      <c r="V286">
        <v>10931</v>
      </c>
      <c r="AA286" s="27" t="s">
        <v>553</v>
      </c>
      <c r="AB286">
        <v>736506</v>
      </c>
    </row>
    <row r="287" spans="1:28" x14ac:dyDescent="0.3">
      <c r="A287" t="s">
        <v>689</v>
      </c>
      <c r="B287">
        <v>9</v>
      </c>
      <c r="C287" t="s">
        <v>115</v>
      </c>
      <c r="D287">
        <v>36</v>
      </c>
      <c r="E287">
        <v>133041</v>
      </c>
      <c r="F287">
        <v>69548</v>
      </c>
      <c r="G287">
        <v>63493</v>
      </c>
      <c r="H287">
        <v>16193</v>
      </c>
      <c r="I287">
        <v>8413</v>
      </c>
      <c r="J287">
        <v>7780</v>
      </c>
      <c r="K287">
        <v>98108</v>
      </c>
      <c r="L287">
        <v>55330</v>
      </c>
      <c r="M287">
        <v>42778</v>
      </c>
      <c r="N287">
        <v>913</v>
      </c>
      <c r="O287">
        <v>925</v>
      </c>
      <c r="P287">
        <v>83.96</v>
      </c>
      <c r="Q287">
        <v>90.5</v>
      </c>
      <c r="R287">
        <v>76.78</v>
      </c>
      <c r="S287" t="s">
        <v>690</v>
      </c>
      <c r="T287">
        <v>17013</v>
      </c>
      <c r="U287">
        <v>10255</v>
      </c>
      <c r="V287">
        <v>6758</v>
      </c>
      <c r="AA287" s="27" t="s">
        <v>771</v>
      </c>
      <c r="AB287">
        <v>702896</v>
      </c>
    </row>
    <row r="288" spans="1:28" x14ac:dyDescent="0.3">
      <c r="A288" t="s">
        <v>691</v>
      </c>
      <c r="B288">
        <v>27</v>
      </c>
      <c r="C288" t="s">
        <v>101</v>
      </c>
      <c r="D288">
        <v>28</v>
      </c>
      <c r="E288">
        <v>382754</v>
      </c>
      <c r="F288">
        <v>198151</v>
      </c>
      <c r="G288">
        <v>184603</v>
      </c>
      <c r="H288">
        <v>45822</v>
      </c>
      <c r="I288">
        <v>24773</v>
      </c>
      <c r="J288">
        <v>21049</v>
      </c>
      <c r="K288">
        <v>291226</v>
      </c>
      <c r="L288">
        <v>160070</v>
      </c>
      <c r="M288">
        <v>131156</v>
      </c>
      <c r="N288">
        <v>932</v>
      </c>
      <c r="O288">
        <v>850</v>
      </c>
      <c r="P288">
        <v>86.43</v>
      </c>
      <c r="Q288">
        <v>92.32</v>
      </c>
      <c r="R288">
        <v>80.19</v>
      </c>
      <c r="S288" t="s">
        <v>692</v>
      </c>
      <c r="T288">
        <v>42355</v>
      </c>
      <c r="U288">
        <v>27669</v>
      </c>
      <c r="V288">
        <v>14686</v>
      </c>
      <c r="AA288" s="27" t="s">
        <v>727</v>
      </c>
      <c r="AB288">
        <v>416863</v>
      </c>
    </row>
    <row r="289" spans="1:28" x14ac:dyDescent="0.3">
      <c r="A289" t="s">
        <v>693</v>
      </c>
      <c r="B289">
        <v>9</v>
      </c>
      <c r="C289" t="s">
        <v>115</v>
      </c>
      <c r="D289">
        <v>9</v>
      </c>
      <c r="E289">
        <v>512296</v>
      </c>
      <c r="F289">
        <v>273859</v>
      </c>
      <c r="G289">
        <v>238437</v>
      </c>
      <c r="H289">
        <v>76231</v>
      </c>
      <c r="I289">
        <v>40450</v>
      </c>
      <c r="J289">
        <v>35781</v>
      </c>
      <c r="K289">
        <v>328096</v>
      </c>
      <c r="L289">
        <v>194048</v>
      </c>
      <c r="M289">
        <v>134048</v>
      </c>
      <c r="N289">
        <v>871</v>
      </c>
      <c r="O289">
        <v>885</v>
      </c>
      <c r="P289">
        <v>75.239999999999995</v>
      </c>
      <c r="Q289">
        <v>83.14</v>
      </c>
      <c r="R289">
        <v>66.150000000000006</v>
      </c>
      <c r="S289" t="s">
        <v>694</v>
      </c>
      <c r="T289">
        <v>15572</v>
      </c>
      <c r="U289">
        <v>10092</v>
      </c>
      <c r="V289">
        <v>5480</v>
      </c>
      <c r="AA289" s="27" t="s">
        <v>253</v>
      </c>
      <c r="AB289">
        <v>396736</v>
      </c>
    </row>
    <row r="290" spans="1:28" x14ac:dyDescent="0.3">
      <c r="A290" t="s">
        <v>695</v>
      </c>
      <c r="B290">
        <v>9</v>
      </c>
      <c r="C290" t="s">
        <v>115</v>
      </c>
      <c r="D290">
        <v>26</v>
      </c>
      <c r="E290">
        <v>2815601</v>
      </c>
      <c r="F290">
        <v>1470133</v>
      </c>
      <c r="G290">
        <v>1345468</v>
      </c>
      <c r="H290">
        <v>280817</v>
      </c>
      <c r="I290">
        <v>147690</v>
      </c>
      <c r="J290">
        <v>133127</v>
      </c>
      <c r="K290">
        <v>2147564</v>
      </c>
      <c r="L290">
        <v>1161250</v>
      </c>
      <c r="M290">
        <v>986314</v>
      </c>
      <c r="N290">
        <v>915</v>
      </c>
      <c r="O290">
        <v>901</v>
      </c>
      <c r="P290">
        <v>84.72</v>
      </c>
      <c r="Q290">
        <v>87.81</v>
      </c>
      <c r="R290">
        <v>81.36</v>
      </c>
      <c r="S290" t="s">
        <v>696</v>
      </c>
      <c r="T290">
        <v>596990</v>
      </c>
      <c r="U290">
        <v>326431</v>
      </c>
      <c r="V290">
        <v>270559</v>
      </c>
      <c r="AA290" s="27" t="s">
        <v>495</v>
      </c>
      <c r="AB290">
        <v>387470</v>
      </c>
    </row>
    <row r="291" spans="1:28" x14ac:dyDescent="0.3">
      <c r="A291" t="s">
        <v>697</v>
      </c>
      <c r="B291">
        <v>3</v>
      </c>
      <c r="C291" t="s">
        <v>98</v>
      </c>
      <c r="D291">
        <v>7</v>
      </c>
      <c r="E291">
        <v>1613878</v>
      </c>
      <c r="F291">
        <v>874773</v>
      </c>
      <c r="G291">
        <v>739105</v>
      </c>
      <c r="H291">
        <v>173021</v>
      </c>
      <c r="I291">
        <v>92492</v>
      </c>
      <c r="J291">
        <v>80529</v>
      </c>
      <c r="K291">
        <v>1230218</v>
      </c>
      <c r="L291">
        <v>691161</v>
      </c>
      <c r="M291">
        <v>539057</v>
      </c>
      <c r="N291">
        <v>845</v>
      </c>
      <c r="O291">
        <v>871</v>
      </c>
      <c r="P291">
        <v>85.38</v>
      </c>
      <c r="Q291">
        <v>88.35</v>
      </c>
      <c r="R291">
        <v>81.849999999999994</v>
      </c>
      <c r="S291" t="s">
        <v>698</v>
      </c>
      <c r="T291">
        <v>211267</v>
      </c>
      <c r="U291">
        <v>104104</v>
      </c>
      <c r="V291">
        <v>107163</v>
      </c>
      <c r="AA291" s="27" t="s">
        <v>390</v>
      </c>
      <c r="AB291">
        <v>331551</v>
      </c>
    </row>
    <row r="292" spans="1:28" x14ac:dyDescent="0.3">
      <c r="A292" t="s">
        <v>699</v>
      </c>
      <c r="B292">
        <v>28</v>
      </c>
      <c r="C292" t="s">
        <v>104</v>
      </c>
      <c r="D292">
        <v>16</v>
      </c>
      <c r="E292">
        <v>170008</v>
      </c>
      <c r="F292">
        <v>83561</v>
      </c>
      <c r="G292">
        <v>86447</v>
      </c>
      <c r="H292">
        <v>13778</v>
      </c>
      <c r="I292">
        <v>7076</v>
      </c>
      <c r="J292">
        <v>6702</v>
      </c>
      <c r="K292">
        <v>130173</v>
      </c>
      <c r="L292">
        <v>66337</v>
      </c>
      <c r="M292">
        <v>63836</v>
      </c>
      <c r="N292">
        <v>1035</v>
      </c>
      <c r="O292">
        <v>947</v>
      </c>
      <c r="P292">
        <v>83.32</v>
      </c>
      <c r="Q292">
        <v>86.73</v>
      </c>
      <c r="R292">
        <v>80.05</v>
      </c>
      <c r="S292" t="s">
        <v>700</v>
      </c>
      <c r="T292">
        <v>19872</v>
      </c>
      <c r="U292">
        <v>11957</v>
      </c>
      <c r="V292">
        <v>7915</v>
      </c>
      <c r="AA292" s="27" t="s">
        <v>255</v>
      </c>
      <c r="AB292">
        <v>281768</v>
      </c>
    </row>
    <row r="293" spans="1:28" x14ac:dyDescent="0.3">
      <c r="A293" t="s">
        <v>701</v>
      </c>
      <c r="B293">
        <v>28</v>
      </c>
      <c r="C293" t="s">
        <v>104</v>
      </c>
      <c r="D293">
        <v>23</v>
      </c>
      <c r="E293">
        <v>135669</v>
      </c>
      <c r="F293">
        <v>67432</v>
      </c>
      <c r="G293">
        <v>68237</v>
      </c>
      <c r="H293">
        <v>13448</v>
      </c>
      <c r="I293">
        <v>6944</v>
      </c>
      <c r="J293">
        <v>6504</v>
      </c>
      <c r="K293">
        <v>99486</v>
      </c>
      <c r="L293">
        <v>52994</v>
      </c>
      <c r="M293">
        <v>46492</v>
      </c>
      <c r="N293">
        <v>1012</v>
      </c>
      <c r="O293">
        <v>937</v>
      </c>
      <c r="P293">
        <v>81.400000000000006</v>
      </c>
      <c r="Q293">
        <v>87.61</v>
      </c>
      <c r="R293">
        <v>75.31</v>
      </c>
      <c r="S293" t="s">
        <v>702</v>
      </c>
      <c r="T293">
        <v>16385</v>
      </c>
      <c r="U293">
        <v>10050</v>
      </c>
      <c r="V293">
        <v>6335</v>
      </c>
      <c r="AA293" s="27" t="s">
        <v>986</v>
      </c>
      <c r="AB293">
        <v>255971</v>
      </c>
    </row>
    <row r="294" spans="1:28" x14ac:dyDescent="0.3">
      <c r="A294" t="s">
        <v>703</v>
      </c>
      <c r="B294">
        <v>33</v>
      </c>
      <c r="C294" t="s">
        <v>133</v>
      </c>
      <c r="D294">
        <v>1</v>
      </c>
      <c r="E294">
        <v>118525</v>
      </c>
      <c r="F294">
        <v>59631</v>
      </c>
      <c r="G294">
        <v>58894</v>
      </c>
      <c r="H294">
        <v>11835</v>
      </c>
      <c r="I294">
        <v>6049</v>
      </c>
      <c r="J294">
        <v>5786</v>
      </c>
      <c r="K294">
        <v>96308</v>
      </c>
      <c r="L294">
        <v>50467</v>
      </c>
      <c r="M294">
        <v>45841</v>
      </c>
      <c r="N294">
        <v>988</v>
      </c>
      <c r="O294">
        <v>957</v>
      </c>
      <c r="P294">
        <v>90.27</v>
      </c>
      <c r="Q294">
        <v>94.19</v>
      </c>
      <c r="R294">
        <v>86.32</v>
      </c>
      <c r="S294" t="s">
        <v>704</v>
      </c>
      <c r="T294">
        <v>18525</v>
      </c>
      <c r="U294">
        <v>10179</v>
      </c>
      <c r="V294">
        <v>8346</v>
      </c>
      <c r="AA294" s="27" t="s">
        <v>313</v>
      </c>
      <c r="AB294">
        <v>239631</v>
      </c>
    </row>
    <row r="295" spans="1:28" x14ac:dyDescent="0.3">
      <c r="A295" t="s">
        <v>705</v>
      </c>
      <c r="B295">
        <v>19</v>
      </c>
      <c r="C295" t="s">
        <v>177</v>
      </c>
      <c r="D295">
        <v>11</v>
      </c>
      <c r="E295">
        <v>198964</v>
      </c>
      <c r="F295">
        <v>100611</v>
      </c>
      <c r="G295">
        <v>98353</v>
      </c>
      <c r="H295">
        <v>15248</v>
      </c>
      <c r="I295">
        <v>7769</v>
      </c>
      <c r="J295">
        <v>7479</v>
      </c>
      <c r="K295">
        <v>165630</v>
      </c>
      <c r="L295">
        <v>86682</v>
      </c>
      <c r="M295">
        <v>78948</v>
      </c>
      <c r="N295">
        <v>978</v>
      </c>
      <c r="O295">
        <v>963</v>
      </c>
      <c r="P295">
        <v>90.16</v>
      </c>
      <c r="Q295">
        <v>93.37</v>
      </c>
      <c r="R295">
        <v>86.88</v>
      </c>
      <c r="S295" t="s">
        <v>706</v>
      </c>
      <c r="T295">
        <v>27584</v>
      </c>
      <c r="U295">
        <v>16352</v>
      </c>
      <c r="V295">
        <v>11232</v>
      </c>
      <c r="AA295" s="27" t="s">
        <v>1062</v>
      </c>
      <c r="AB295">
        <v>237424</v>
      </c>
    </row>
    <row r="296" spans="1:28" x14ac:dyDescent="0.3">
      <c r="A296" t="s">
        <v>707</v>
      </c>
      <c r="B296">
        <v>33</v>
      </c>
      <c r="C296" t="s">
        <v>133</v>
      </c>
      <c r="D296">
        <v>22</v>
      </c>
      <c r="E296">
        <v>1016885</v>
      </c>
      <c r="F296">
        <v>509313</v>
      </c>
      <c r="G296">
        <v>507572</v>
      </c>
      <c r="H296">
        <v>91497</v>
      </c>
      <c r="I296">
        <v>46785</v>
      </c>
      <c r="J296">
        <v>44712</v>
      </c>
      <c r="K296">
        <v>845990</v>
      </c>
      <c r="L296">
        <v>440419</v>
      </c>
      <c r="M296">
        <v>405571</v>
      </c>
      <c r="N296">
        <v>997</v>
      </c>
      <c r="O296">
        <v>956</v>
      </c>
      <c r="P296">
        <v>91.42</v>
      </c>
      <c r="Q296">
        <v>95.22</v>
      </c>
      <c r="R296">
        <v>87.62</v>
      </c>
      <c r="S296" t="s">
        <v>708</v>
      </c>
      <c r="T296">
        <v>129719</v>
      </c>
      <c r="U296">
        <v>73889</v>
      </c>
      <c r="V296">
        <v>55830</v>
      </c>
      <c r="AA296" s="27" t="s">
        <v>307</v>
      </c>
      <c r="AB296">
        <v>163781</v>
      </c>
    </row>
    <row r="297" spans="1:28" x14ac:dyDescent="0.3">
      <c r="A297" t="s">
        <v>709</v>
      </c>
      <c r="B297">
        <v>28</v>
      </c>
      <c r="C297" t="s">
        <v>104</v>
      </c>
      <c r="D297">
        <v>7</v>
      </c>
      <c r="E297">
        <v>157902</v>
      </c>
      <c r="F297">
        <v>79423</v>
      </c>
      <c r="G297">
        <v>78479</v>
      </c>
      <c r="H297">
        <v>16791</v>
      </c>
      <c r="I297">
        <v>8761</v>
      </c>
      <c r="J297">
        <v>8030</v>
      </c>
      <c r="K297">
        <v>119626</v>
      </c>
      <c r="L297">
        <v>64187</v>
      </c>
      <c r="M297">
        <v>55439</v>
      </c>
      <c r="N297">
        <v>988</v>
      </c>
      <c r="O297">
        <v>917</v>
      </c>
      <c r="P297">
        <v>84.77</v>
      </c>
      <c r="Q297">
        <v>90.84</v>
      </c>
      <c r="R297">
        <v>78.69</v>
      </c>
      <c r="S297" t="s">
        <v>710</v>
      </c>
      <c r="T297">
        <v>30286</v>
      </c>
      <c r="U297">
        <v>18972</v>
      </c>
      <c r="V297">
        <v>11314</v>
      </c>
      <c r="AA297" s="27" t="s">
        <v>890</v>
      </c>
      <c r="AB297">
        <v>158452</v>
      </c>
    </row>
    <row r="298" spans="1:28" x14ac:dyDescent="0.3">
      <c r="A298" t="s">
        <v>711</v>
      </c>
      <c r="B298">
        <v>24</v>
      </c>
      <c r="C298" t="s">
        <v>118</v>
      </c>
      <c r="D298">
        <v>4</v>
      </c>
      <c r="E298">
        <v>184133</v>
      </c>
      <c r="F298">
        <v>97212</v>
      </c>
      <c r="G298">
        <v>86921</v>
      </c>
      <c r="H298">
        <v>17337</v>
      </c>
      <c r="I298">
        <v>9838</v>
      </c>
      <c r="J298">
        <v>7499</v>
      </c>
      <c r="K298">
        <v>151773</v>
      </c>
      <c r="L298">
        <v>83642</v>
      </c>
      <c r="M298">
        <v>68131</v>
      </c>
      <c r="N298">
        <v>894</v>
      </c>
      <c r="O298">
        <v>762</v>
      </c>
      <c r="P298">
        <v>90.99</v>
      </c>
      <c r="Q298">
        <v>95.73</v>
      </c>
      <c r="R298">
        <v>85.78</v>
      </c>
      <c r="S298" t="s">
        <v>712</v>
      </c>
      <c r="T298">
        <v>27191</v>
      </c>
      <c r="U298">
        <v>16287</v>
      </c>
      <c r="V298">
        <v>10904</v>
      </c>
      <c r="AA298" s="27" t="s">
        <v>549</v>
      </c>
      <c r="AB298">
        <v>143776</v>
      </c>
    </row>
    <row r="299" spans="1:28" x14ac:dyDescent="0.3">
      <c r="A299" t="s">
        <v>713</v>
      </c>
      <c r="B299">
        <v>19</v>
      </c>
      <c r="C299" t="s">
        <v>177</v>
      </c>
      <c r="D299">
        <v>17</v>
      </c>
      <c r="E299">
        <v>449423</v>
      </c>
      <c r="F299">
        <v>231044</v>
      </c>
      <c r="G299">
        <v>218379</v>
      </c>
      <c r="H299">
        <v>43469</v>
      </c>
      <c r="I299">
        <v>22210</v>
      </c>
      <c r="J299">
        <v>21259</v>
      </c>
      <c r="K299">
        <v>335440</v>
      </c>
      <c r="L299">
        <v>179762</v>
      </c>
      <c r="M299">
        <v>155678</v>
      </c>
      <c r="N299">
        <v>945</v>
      </c>
      <c r="O299">
        <v>957</v>
      </c>
      <c r="P299">
        <v>82.63</v>
      </c>
      <c r="Q299">
        <v>86.08</v>
      </c>
      <c r="R299">
        <v>78.98</v>
      </c>
      <c r="S299" t="s">
        <v>714</v>
      </c>
      <c r="T299">
        <v>33247</v>
      </c>
      <c r="U299">
        <v>19939</v>
      </c>
      <c r="V299">
        <v>13308</v>
      </c>
      <c r="AA299" s="27" t="s">
        <v>457</v>
      </c>
      <c r="AB299">
        <v>132094</v>
      </c>
    </row>
    <row r="300" spans="1:28" x14ac:dyDescent="0.3">
      <c r="A300" t="s">
        <v>715</v>
      </c>
      <c r="B300">
        <v>9</v>
      </c>
      <c r="C300" t="s">
        <v>115</v>
      </c>
      <c r="D300">
        <v>17</v>
      </c>
      <c r="E300">
        <v>117327</v>
      </c>
      <c r="F300">
        <v>61481</v>
      </c>
      <c r="G300">
        <v>55846</v>
      </c>
      <c r="H300">
        <v>14300</v>
      </c>
      <c r="I300">
        <v>7735</v>
      </c>
      <c r="J300">
        <v>6565</v>
      </c>
      <c r="K300">
        <v>88548</v>
      </c>
      <c r="L300">
        <v>48215</v>
      </c>
      <c r="M300">
        <v>40333</v>
      </c>
      <c r="N300">
        <v>908</v>
      </c>
      <c r="O300">
        <v>849</v>
      </c>
      <c r="P300">
        <v>85.95</v>
      </c>
      <c r="Q300">
        <v>89.71</v>
      </c>
      <c r="R300">
        <v>81.84</v>
      </c>
      <c r="S300" t="s">
        <v>716</v>
      </c>
      <c r="T300">
        <v>18745</v>
      </c>
      <c r="U300">
        <v>10865</v>
      </c>
      <c r="V300">
        <v>7880</v>
      </c>
      <c r="AA300" s="27" t="s">
        <v>932</v>
      </c>
      <c r="AB300">
        <v>119258</v>
      </c>
    </row>
    <row r="301" spans="1:28" x14ac:dyDescent="0.3">
      <c r="A301" t="s">
        <v>717</v>
      </c>
      <c r="B301">
        <v>27</v>
      </c>
      <c r="C301" t="s">
        <v>101</v>
      </c>
      <c r="D301">
        <v>20</v>
      </c>
      <c r="E301">
        <v>471006</v>
      </c>
      <c r="F301">
        <v>239243</v>
      </c>
      <c r="G301">
        <v>231763</v>
      </c>
      <c r="H301">
        <v>74494</v>
      </c>
      <c r="I301">
        <v>38387</v>
      </c>
      <c r="J301">
        <v>36107</v>
      </c>
      <c r="K301">
        <v>343611</v>
      </c>
      <c r="L301">
        <v>181084</v>
      </c>
      <c r="M301">
        <v>162527</v>
      </c>
      <c r="N301">
        <v>969</v>
      </c>
      <c r="O301">
        <v>941</v>
      </c>
      <c r="P301">
        <v>86.66</v>
      </c>
      <c r="Q301">
        <v>90.16</v>
      </c>
      <c r="R301">
        <v>83.07</v>
      </c>
      <c r="S301" t="s">
        <v>718</v>
      </c>
      <c r="T301">
        <v>22830</v>
      </c>
      <c r="U301">
        <v>13345</v>
      </c>
      <c r="V301">
        <v>9485</v>
      </c>
      <c r="AA301" s="27" t="s">
        <v>266</v>
      </c>
      <c r="AB301">
        <v>118446</v>
      </c>
    </row>
    <row r="302" spans="1:28" x14ac:dyDescent="0.3">
      <c r="A302" t="s">
        <v>719</v>
      </c>
      <c r="B302">
        <v>3</v>
      </c>
      <c r="C302" t="s">
        <v>98</v>
      </c>
      <c r="D302">
        <v>19</v>
      </c>
      <c r="E302">
        <v>135330</v>
      </c>
      <c r="F302">
        <v>71401</v>
      </c>
      <c r="G302">
        <v>63929</v>
      </c>
      <c r="H302">
        <v>16315</v>
      </c>
      <c r="I302">
        <v>8365</v>
      </c>
      <c r="J302">
        <v>7950</v>
      </c>
      <c r="K302">
        <v>83606</v>
      </c>
      <c r="L302">
        <v>47164</v>
      </c>
      <c r="M302">
        <v>36442</v>
      </c>
      <c r="N302">
        <v>895</v>
      </c>
      <c r="O302">
        <v>950</v>
      </c>
      <c r="P302">
        <v>70.25</v>
      </c>
      <c r="Q302">
        <v>74.819999999999993</v>
      </c>
      <c r="R302">
        <v>65.099999999999994</v>
      </c>
      <c r="S302" t="s">
        <v>720</v>
      </c>
      <c r="T302">
        <v>9767</v>
      </c>
      <c r="U302">
        <v>5227</v>
      </c>
      <c r="V302">
        <v>4540</v>
      </c>
      <c r="AA302" s="27" t="s">
        <v>364</v>
      </c>
      <c r="AB302">
        <v>111514</v>
      </c>
    </row>
    <row r="303" spans="1:28" x14ac:dyDescent="0.3">
      <c r="A303" t="s">
        <v>721</v>
      </c>
      <c r="B303">
        <v>7</v>
      </c>
      <c r="C303" t="s">
        <v>273</v>
      </c>
      <c r="D303">
        <v>3</v>
      </c>
      <c r="E303">
        <v>120345</v>
      </c>
      <c r="F303">
        <v>64123</v>
      </c>
      <c r="G303">
        <v>56222</v>
      </c>
      <c r="H303">
        <v>16212</v>
      </c>
      <c r="I303">
        <v>8547</v>
      </c>
      <c r="J303">
        <v>7665</v>
      </c>
      <c r="K303">
        <v>84053</v>
      </c>
      <c r="L303">
        <v>48535</v>
      </c>
      <c r="M303">
        <v>35518</v>
      </c>
      <c r="N303">
        <v>877</v>
      </c>
      <c r="O303">
        <v>897</v>
      </c>
      <c r="P303">
        <v>80.72</v>
      </c>
      <c r="Q303">
        <v>87.33</v>
      </c>
      <c r="R303">
        <v>73.150000000000006</v>
      </c>
      <c r="S303" t="s">
        <v>722</v>
      </c>
      <c r="T303">
        <v>7274</v>
      </c>
      <c r="U303">
        <v>4596</v>
      </c>
      <c r="V303">
        <v>2678</v>
      </c>
      <c r="AA303" s="27" t="s">
        <v>529</v>
      </c>
      <c r="AB303">
        <v>109564</v>
      </c>
    </row>
    <row r="304" spans="1:28" x14ac:dyDescent="0.3">
      <c r="A304" t="s">
        <v>723</v>
      </c>
      <c r="B304">
        <v>23</v>
      </c>
      <c r="C304" t="s">
        <v>262</v>
      </c>
      <c r="D304">
        <v>16</v>
      </c>
      <c r="E304">
        <v>141468</v>
      </c>
      <c r="F304">
        <v>72370</v>
      </c>
      <c r="G304">
        <v>69098</v>
      </c>
      <c r="H304">
        <v>15721</v>
      </c>
      <c r="I304">
        <v>8282</v>
      </c>
      <c r="J304">
        <v>7439</v>
      </c>
      <c r="K304">
        <v>109135</v>
      </c>
      <c r="L304">
        <v>59436</v>
      </c>
      <c r="M304">
        <v>49699</v>
      </c>
      <c r="N304">
        <v>955</v>
      </c>
      <c r="O304">
        <v>898</v>
      </c>
      <c r="P304">
        <v>86.79</v>
      </c>
      <c r="Q304">
        <v>92.74</v>
      </c>
      <c r="R304">
        <v>80.599999999999994</v>
      </c>
      <c r="S304" t="s">
        <v>724</v>
      </c>
      <c r="T304">
        <v>18225</v>
      </c>
      <c r="U304">
        <v>10920</v>
      </c>
      <c r="V304">
        <v>7305</v>
      </c>
      <c r="AA304" s="27" t="s">
        <v>1068</v>
      </c>
      <c r="AB304">
        <v>108041</v>
      </c>
    </row>
    <row r="305" spans="1:28" x14ac:dyDescent="0.3">
      <c r="A305" t="s">
        <v>725</v>
      </c>
      <c r="B305">
        <v>29</v>
      </c>
      <c r="C305" t="s">
        <v>193</v>
      </c>
      <c r="D305">
        <v>19</v>
      </c>
      <c r="E305">
        <v>137735</v>
      </c>
      <c r="F305">
        <v>68748</v>
      </c>
      <c r="G305">
        <v>68987</v>
      </c>
      <c r="H305">
        <v>13269</v>
      </c>
      <c r="I305">
        <v>6826</v>
      </c>
      <c r="J305">
        <v>6443</v>
      </c>
      <c r="K305">
        <v>105938</v>
      </c>
      <c r="L305">
        <v>55442</v>
      </c>
      <c r="M305">
        <v>50496</v>
      </c>
      <c r="N305">
        <v>1003</v>
      </c>
      <c r="O305">
        <v>944</v>
      </c>
      <c r="P305">
        <v>85.11</v>
      </c>
      <c r="Q305">
        <v>89.54</v>
      </c>
      <c r="R305">
        <v>80.739999999999995</v>
      </c>
      <c r="S305" t="s">
        <v>726</v>
      </c>
      <c r="T305">
        <v>16203</v>
      </c>
      <c r="U305">
        <v>9858</v>
      </c>
      <c r="V305">
        <v>6345</v>
      </c>
      <c r="AA305" s="27" t="s">
        <v>725</v>
      </c>
      <c r="AB305">
        <v>105938</v>
      </c>
    </row>
    <row r="306" spans="1:28" x14ac:dyDescent="0.3">
      <c r="A306" t="s">
        <v>727</v>
      </c>
      <c r="B306">
        <v>29</v>
      </c>
      <c r="C306" t="s">
        <v>193</v>
      </c>
      <c r="D306">
        <v>21</v>
      </c>
      <c r="E306">
        <v>484785</v>
      </c>
      <c r="F306">
        <v>240651</v>
      </c>
      <c r="G306">
        <v>244134</v>
      </c>
      <c r="H306">
        <v>41471</v>
      </c>
      <c r="I306">
        <v>21485</v>
      </c>
      <c r="J306">
        <v>19986</v>
      </c>
      <c r="K306">
        <v>416863</v>
      </c>
      <c r="L306">
        <v>211482</v>
      </c>
      <c r="M306">
        <v>205381</v>
      </c>
      <c r="N306">
        <v>1014</v>
      </c>
      <c r="O306">
        <v>930</v>
      </c>
      <c r="P306">
        <v>94.03</v>
      </c>
      <c r="Q306">
        <v>96.49</v>
      </c>
      <c r="R306">
        <v>91.63</v>
      </c>
      <c r="S306" t="s">
        <v>728</v>
      </c>
      <c r="T306">
        <v>78097</v>
      </c>
      <c r="U306">
        <v>39002</v>
      </c>
      <c r="V306">
        <v>39095</v>
      </c>
      <c r="AA306" s="27" t="s">
        <v>663</v>
      </c>
      <c r="AB306">
        <v>102978</v>
      </c>
    </row>
    <row r="307" spans="1:28" x14ac:dyDescent="0.3">
      <c r="A307" t="s">
        <v>729</v>
      </c>
      <c r="B307">
        <v>20</v>
      </c>
      <c r="C307" t="s">
        <v>107</v>
      </c>
      <c r="D307">
        <v>12</v>
      </c>
      <c r="E307">
        <v>224002</v>
      </c>
      <c r="F307">
        <v>116243</v>
      </c>
      <c r="G307">
        <v>107759</v>
      </c>
      <c r="H307">
        <v>28258</v>
      </c>
      <c r="I307">
        <v>14769</v>
      </c>
      <c r="J307">
        <v>13489</v>
      </c>
      <c r="K307">
        <v>169548</v>
      </c>
      <c r="L307">
        <v>92914</v>
      </c>
      <c r="M307">
        <v>76634</v>
      </c>
      <c r="N307">
        <v>927</v>
      </c>
      <c r="O307">
        <v>913</v>
      </c>
      <c r="P307">
        <v>86.62</v>
      </c>
      <c r="Q307">
        <v>91.56</v>
      </c>
      <c r="R307">
        <v>81.290000000000006</v>
      </c>
      <c r="S307" t="s">
        <v>730</v>
      </c>
      <c r="T307">
        <v>28682</v>
      </c>
      <c r="U307">
        <v>17145</v>
      </c>
      <c r="V307">
        <v>11537</v>
      </c>
      <c r="AA307" s="27" t="s">
        <v>360</v>
      </c>
      <c r="AB307">
        <v>96586</v>
      </c>
    </row>
    <row r="308" spans="1:28" x14ac:dyDescent="0.3">
      <c r="A308" t="s">
        <v>731</v>
      </c>
      <c r="B308">
        <v>9</v>
      </c>
      <c r="C308" t="s">
        <v>115</v>
      </c>
      <c r="D308">
        <v>14</v>
      </c>
      <c r="E308">
        <v>349336</v>
      </c>
      <c r="F308">
        <v>186586</v>
      </c>
      <c r="G308">
        <v>162750</v>
      </c>
      <c r="H308">
        <v>41888</v>
      </c>
      <c r="I308">
        <v>22536</v>
      </c>
      <c r="J308">
        <v>19352</v>
      </c>
      <c r="K308">
        <v>235976</v>
      </c>
      <c r="L308">
        <v>134597</v>
      </c>
      <c r="M308">
        <v>101379</v>
      </c>
      <c r="N308">
        <v>872</v>
      </c>
      <c r="O308">
        <v>859</v>
      </c>
      <c r="P308">
        <v>76.75</v>
      </c>
      <c r="Q308">
        <v>82.05</v>
      </c>
      <c r="R308">
        <v>70.7</v>
      </c>
      <c r="S308" t="s">
        <v>732</v>
      </c>
      <c r="T308">
        <v>44357</v>
      </c>
      <c r="U308">
        <v>26068</v>
      </c>
      <c r="V308">
        <v>18289</v>
      </c>
      <c r="AA308" s="27" t="s">
        <v>192</v>
      </c>
      <c r="AB308">
        <v>85860</v>
      </c>
    </row>
    <row r="309" spans="1:28" x14ac:dyDescent="0.3">
      <c r="A309" t="s">
        <v>733</v>
      </c>
      <c r="B309">
        <v>9</v>
      </c>
      <c r="C309" t="s">
        <v>115</v>
      </c>
      <c r="D309">
        <v>61</v>
      </c>
      <c r="E309">
        <v>279060</v>
      </c>
      <c r="F309">
        <v>143273</v>
      </c>
      <c r="G309">
        <v>135787</v>
      </c>
      <c r="H309">
        <v>40651</v>
      </c>
      <c r="I309">
        <v>20820</v>
      </c>
      <c r="J309">
        <v>19831</v>
      </c>
      <c r="K309">
        <v>187382</v>
      </c>
      <c r="L309">
        <v>102802</v>
      </c>
      <c r="M309">
        <v>84580</v>
      </c>
      <c r="N309">
        <v>948</v>
      </c>
      <c r="O309">
        <v>952</v>
      </c>
      <c r="P309">
        <v>78.599999999999994</v>
      </c>
      <c r="Q309">
        <v>83.95</v>
      </c>
      <c r="R309">
        <v>72.94</v>
      </c>
      <c r="S309" t="s">
        <v>734</v>
      </c>
      <c r="T309">
        <v>20775</v>
      </c>
      <c r="U309">
        <v>12297</v>
      </c>
      <c r="V309">
        <v>8478</v>
      </c>
      <c r="AA309" s="27" t="s">
        <v>916</v>
      </c>
      <c r="AB309">
        <v>85298</v>
      </c>
    </row>
    <row r="310" spans="1:28" x14ac:dyDescent="0.3">
      <c r="A310" t="s">
        <v>735</v>
      </c>
      <c r="B310">
        <v>19</v>
      </c>
      <c r="C310" t="s">
        <v>177</v>
      </c>
      <c r="D310">
        <v>18</v>
      </c>
      <c r="E310">
        <v>169127</v>
      </c>
      <c r="F310">
        <v>85362</v>
      </c>
      <c r="G310">
        <v>83765</v>
      </c>
      <c r="H310">
        <v>14365</v>
      </c>
      <c r="I310">
        <v>7259</v>
      </c>
      <c r="J310">
        <v>7106</v>
      </c>
      <c r="K310">
        <v>139303</v>
      </c>
      <c r="L310">
        <v>72948</v>
      </c>
      <c r="M310">
        <v>66355</v>
      </c>
      <c r="N310">
        <v>981</v>
      </c>
      <c r="O310">
        <v>979</v>
      </c>
      <c r="P310">
        <v>90.01</v>
      </c>
      <c r="Q310">
        <v>93.4</v>
      </c>
      <c r="R310">
        <v>86.56</v>
      </c>
      <c r="S310" t="s">
        <v>736</v>
      </c>
      <c r="T310">
        <v>28498</v>
      </c>
      <c r="U310">
        <v>17243</v>
      </c>
      <c r="V310">
        <v>11255</v>
      </c>
      <c r="AA310" s="27" t="s">
        <v>467</v>
      </c>
      <c r="AB310">
        <v>70630</v>
      </c>
    </row>
    <row r="311" spans="1:28" x14ac:dyDescent="0.3">
      <c r="A311" t="s">
        <v>737</v>
      </c>
      <c r="B311">
        <v>9</v>
      </c>
      <c r="C311" t="s">
        <v>115</v>
      </c>
      <c r="D311">
        <v>7</v>
      </c>
      <c r="E311">
        <v>1309023</v>
      </c>
      <c r="F311">
        <v>689567</v>
      </c>
      <c r="G311">
        <v>619456</v>
      </c>
      <c r="H311">
        <v>163910</v>
      </c>
      <c r="I311">
        <v>88567</v>
      </c>
      <c r="J311">
        <v>75343</v>
      </c>
      <c r="K311">
        <v>889729</v>
      </c>
      <c r="L311">
        <v>499928</v>
      </c>
      <c r="M311">
        <v>389801</v>
      </c>
      <c r="N311">
        <v>898</v>
      </c>
      <c r="O311">
        <v>851</v>
      </c>
      <c r="P311">
        <v>77.7</v>
      </c>
      <c r="Q311">
        <v>83.18</v>
      </c>
      <c r="R311">
        <v>71.64</v>
      </c>
      <c r="S311" t="s">
        <v>738</v>
      </c>
      <c r="T311">
        <v>174025</v>
      </c>
      <c r="U311">
        <v>95192</v>
      </c>
      <c r="V311">
        <v>78833</v>
      </c>
      <c r="AA311" s="26" t="s">
        <v>133</v>
      </c>
      <c r="AB311">
        <v>11385700</v>
      </c>
    </row>
    <row r="312" spans="1:28" x14ac:dyDescent="0.3">
      <c r="A312" t="s">
        <v>739</v>
      </c>
      <c r="B312">
        <v>27</v>
      </c>
      <c r="C312" t="s">
        <v>101</v>
      </c>
      <c r="D312">
        <v>21</v>
      </c>
      <c r="E312">
        <v>814655</v>
      </c>
      <c r="F312">
        <v>434330</v>
      </c>
      <c r="G312">
        <v>380325</v>
      </c>
      <c r="H312">
        <v>84238</v>
      </c>
      <c r="I312">
        <v>44688</v>
      </c>
      <c r="J312">
        <v>39550</v>
      </c>
      <c r="K312">
        <v>684165</v>
      </c>
      <c r="L312">
        <v>375671</v>
      </c>
      <c r="M312">
        <v>308494</v>
      </c>
      <c r="N312">
        <v>876</v>
      </c>
      <c r="O312">
        <v>885</v>
      </c>
      <c r="P312">
        <v>93.67</v>
      </c>
      <c r="Q312">
        <v>96.41</v>
      </c>
      <c r="R312">
        <v>90.53</v>
      </c>
      <c r="S312" t="s">
        <v>740</v>
      </c>
      <c r="T312">
        <v>118506</v>
      </c>
      <c r="U312">
        <v>65979</v>
      </c>
      <c r="V312">
        <v>52527</v>
      </c>
      <c r="AA312" s="27" t="s">
        <v>354</v>
      </c>
      <c r="AB312">
        <v>3850472</v>
      </c>
    </row>
    <row r="313" spans="1:28" x14ac:dyDescent="0.3">
      <c r="A313" t="s">
        <v>741</v>
      </c>
      <c r="B313">
        <v>28</v>
      </c>
      <c r="C313" t="s">
        <v>104</v>
      </c>
      <c r="D313">
        <v>8</v>
      </c>
      <c r="E313">
        <v>103855</v>
      </c>
      <c r="F313">
        <v>52048</v>
      </c>
      <c r="G313">
        <v>51807</v>
      </c>
      <c r="H313">
        <v>10435</v>
      </c>
      <c r="I313">
        <v>5357</v>
      </c>
      <c r="J313">
        <v>5078</v>
      </c>
      <c r="K313">
        <v>76693</v>
      </c>
      <c r="L313">
        <v>41697</v>
      </c>
      <c r="M313">
        <v>34996</v>
      </c>
      <c r="N313">
        <v>995</v>
      </c>
      <c r="O313">
        <v>948</v>
      </c>
      <c r="P313">
        <v>82.09</v>
      </c>
      <c r="Q313">
        <v>89.3</v>
      </c>
      <c r="R313">
        <v>74.89</v>
      </c>
      <c r="S313" t="s">
        <v>742</v>
      </c>
      <c r="T313">
        <v>13377</v>
      </c>
      <c r="U313">
        <v>8688</v>
      </c>
      <c r="V313">
        <v>4689</v>
      </c>
      <c r="AA313" s="27" t="s">
        <v>372</v>
      </c>
      <c r="AB313">
        <v>885471</v>
      </c>
    </row>
    <row r="314" spans="1:28" x14ac:dyDescent="0.3">
      <c r="A314" t="s">
        <v>743</v>
      </c>
      <c r="B314">
        <v>9</v>
      </c>
      <c r="C314" t="s">
        <v>115</v>
      </c>
      <c r="D314">
        <v>68</v>
      </c>
      <c r="E314">
        <v>233691</v>
      </c>
      <c r="F314">
        <v>125003</v>
      </c>
      <c r="G314">
        <v>108688</v>
      </c>
      <c r="H314">
        <v>27774</v>
      </c>
      <c r="I314">
        <v>14779</v>
      </c>
      <c r="J314">
        <v>12995</v>
      </c>
      <c r="K314">
        <v>161128</v>
      </c>
      <c r="L314">
        <v>92423</v>
      </c>
      <c r="M314">
        <v>68705</v>
      </c>
      <c r="N314">
        <v>869</v>
      </c>
      <c r="O314">
        <v>879</v>
      </c>
      <c r="P314">
        <v>78.25</v>
      </c>
      <c r="Q314">
        <v>83.85</v>
      </c>
      <c r="R314">
        <v>71.8</v>
      </c>
      <c r="S314" t="s">
        <v>744</v>
      </c>
      <c r="T314">
        <v>25846</v>
      </c>
      <c r="U314">
        <v>16225</v>
      </c>
      <c r="V314">
        <v>9621</v>
      </c>
      <c r="AA314" s="27" t="s">
        <v>707</v>
      </c>
      <c r="AB314">
        <v>845990</v>
      </c>
    </row>
    <row r="315" spans="1:28" x14ac:dyDescent="0.3">
      <c r="A315" t="s">
        <v>745</v>
      </c>
      <c r="B315">
        <v>9</v>
      </c>
      <c r="C315" t="s">
        <v>115</v>
      </c>
      <c r="D315">
        <v>9</v>
      </c>
      <c r="E315">
        <v>130161</v>
      </c>
      <c r="F315">
        <v>69179</v>
      </c>
      <c r="G315">
        <v>60982</v>
      </c>
      <c r="H315">
        <v>14181</v>
      </c>
      <c r="I315">
        <v>7975</v>
      </c>
      <c r="J315">
        <v>6206</v>
      </c>
      <c r="K315">
        <v>104383</v>
      </c>
      <c r="L315">
        <v>58282</v>
      </c>
      <c r="M315">
        <v>46101</v>
      </c>
      <c r="N315">
        <v>882</v>
      </c>
      <c r="O315">
        <v>778</v>
      </c>
      <c r="P315">
        <v>90</v>
      </c>
      <c r="Q315">
        <v>95.23</v>
      </c>
      <c r="R315">
        <v>84.16</v>
      </c>
      <c r="S315" t="s">
        <v>746</v>
      </c>
      <c r="T315">
        <v>24695</v>
      </c>
      <c r="U315">
        <v>13484</v>
      </c>
      <c r="V315">
        <v>11211</v>
      </c>
      <c r="AA315" s="27" t="s">
        <v>1046</v>
      </c>
      <c r="AB315">
        <v>705492</v>
      </c>
    </row>
    <row r="316" spans="1:28" x14ac:dyDescent="0.3">
      <c r="A316" t="s">
        <v>747</v>
      </c>
      <c r="B316">
        <v>3</v>
      </c>
      <c r="C316" t="s">
        <v>98</v>
      </c>
      <c r="D316">
        <v>8</v>
      </c>
      <c r="E316">
        <v>150432</v>
      </c>
      <c r="F316">
        <v>79760</v>
      </c>
      <c r="G316">
        <v>70672</v>
      </c>
      <c r="H316">
        <v>15502</v>
      </c>
      <c r="I316">
        <v>8348</v>
      </c>
      <c r="J316">
        <v>7154</v>
      </c>
      <c r="K316">
        <v>110764</v>
      </c>
      <c r="L316">
        <v>60698</v>
      </c>
      <c r="M316">
        <v>50066</v>
      </c>
      <c r="N316">
        <v>886</v>
      </c>
      <c r="O316">
        <v>857</v>
      </c>
      <c r="P316">
        <v>82.09</v>
      </c>
      <c r="Q316">
        <v>85</v>
      </c>
      <c r="R316">
        <v>78.819999999999993</v>
      </c>
      <c r="S316" t="s">
        <v>748</v>
      </c>
      <c r="T316">
        <v>17762</v>
      </c>
      <c r="U316">
        <v>8356</v>
      </c>
      <c r="V316">
        <v>9406</v>
      </c>
      <c r="AA316" s="27" t="s">
        <v>948</v>
      </c>
      <c r="AB316">
        <v>642662</v>
      </c>
    </row>
    <row r="317" spans="1:28" x14ac:dyDescent="0.3">
      <c r="A317" t="s">
        <v>749</v>
      </c>
      <c r="B317">
        <v>9</v>
      </c>
      <c r="C317" t="s">
        <v>115</v>
      </c>
      <c r="D317">
        <v>4</v>
      </c>
      <c r="E317">
        <v>889810</v>
      </c>
      <c r="F317">
        <v>466432</v>
      </c>
      <c r="G317">
        <v>423378</v>
      </c>
      <c r="H317">
        <v>110376</v>
      </c>
      <c r="I317">
        <v>57999</v>
      </c>
      <c r="J317">
        <v>52377</v>
      </c>
      <c r="K317">
        <v>550637</v>
      </c>
      <c r="L317">
        <v>302447</v>
      </c>
      <c r="M317">
        <v>248190</v>
      </c>
      <c r="N317">
        <v>908</v>
      </c>
      <c r="O317">
        <v>903</v>
      </c>
      <c r="P317">
        <v>70.650000000000006</v>
      </c>
      <c r="Q317">
        <v>74.05</v>
      </c>
      <c r="R317">
        <v>66.900000000000006</v>
      </c>
      <c r="S317" t="s">
        <v>750</v>
      </c>
      <c r="T317">
        <v>91999</v>
      </c>
      <c r="U317">
        <v>48955</v>
      </c>
      <c r="V317">
        <v>43044</v>
      </c>
      <c r="AA317" s="27" t="s">
        <v>151</v>
      </c>
      <c r="AB317">
        <v>401253</v>
      </c>
    </row>
    <row r="318" spans="1:28" x14ac:dyDescent="0.3">
      <c r="A318" t="s">
        <v>751</v>
      </c>
      <c r="B318">
        <v>23</v>
      </c>
      <c r="C318" t="s">
        <v>262</v>
      </c>
      <c r="D318">
        <v>2</v>
      </c>
      <c r="E318">
        <v>200506</v>
      </c>
      <c r="F318">
        <v>108405</v>
      </c>
      <c r="G318">
        <v>92101</v>
      </c>
      <c r="H318">
        <v>26454</v>
      </c>
      <c r="I318">
        <v>14636</v>
      </c>
      <c r="J318">
        <v>11818</v>
      </c>
      <c r="K318">
        <v>139903</v>
      </c>
      <c r="L318">
        <v>83531</v>
      </c>
      <c r="M318">
        <v>56372</v>
      </c>
      <c r="N318">
        <v>850</v>
      </c>
      <c r="O318">
        <v>807</v>
      </c>
      <c r="P318">
        <v>80.38</v>
      </c>
      <c r="Q318">
        <v>89.08</v>
      </c>
      <c r="R318">
        <v>70.22</v>
      </c>
      <c r="S318" t="s">
        <v>752</v>
      </c>
      <c r="T318">
        <v>21351</v>
      </c>
      <c r="U318">
        <v>14504</v>
      </c>
      <c r="V318">
        <v>6847</v>
      </c>
      <c r="AA318" s="27" t="s">
        <v>1048</v>
      </c>
      <c r="AB318">
        <v>391972</v>
      </c>
    </row>
    <row r="319" spans="1:28" x14ac:dyDescent="0.3">
      <c r="A319" t="s">
        <v>753</v>
      </c>
      <c r="B319">
        <v>24</v>
      </c>
      <c r="C319" t="s">
        <v>118</v>
      </c>
      <c r="D319">
        <v>9</v>
      </c>
      <c r="E319">
        <v>188278</v>
      </c>
      <c r="F319">
        <v>97860</v>
      </c>
      <c r="G319">
        <v>90418</v>
      </c>
      <c r="H319">
        <v>21854</v>
      </c>
      <c r="I319">
        <v>11736</v>
      </c>
      <c r="J319">
        <v>10118</v>
      </c>
      <c r="K319">
        <v>140779</v>
      </c>
      <c r="L319">
        <v>77826</v>
      </c>
      <c r="M319">
        <v>62953</v>
      </c>
      <c r="N319">
        <v>924</v>
      </c>
      <c r="O319">
        <v>862</v>
      </c>
      <c r="P319">
        <v>84.59</v>
      </c>
      <c r="Q319">
        <v>90.37</v>
      </c>
      <c r="R319">
        <v>78.400000000000006</v>
      </c>
      <c r="S319" t="s">
        <v>754</v>
      </c>
      <c r="T319">
        <v>15195</v>
      </c>
      <c r="U319">
        <v>8441</v>
      </c>
      <c r="V319">
        <v>6754</v>
      </c>
      <c r="AA319" s="27" t="s">
        <v>1052</v>
      </c>
      <c r="AB319">
        <v>350206</v>
      </c>
    </row>
    <row r="320" spans="1:28" x14ac:dyDescent="0.3">
      <c r="A320" t="s">
        <v>755</v>
      </c>
      <c r="B320">
        <v>10</v>
      </c>
      <c r="C320" t="s">
        <v>174</v>
      </c>
      <c r="D320">
        <v>2</v>
      </c>
      <c r="E320">
        <v>125183</v>
      </c>
      <c r="F320">
        <v>67438</v>
      </c>
      <c r="G320">
        <v>57745</v>
      </c>
      <c r="H320">
        <v>16325</v>
      </c>
      <c r="I320">
        <v>8891</v>
      </c>
      <c r="J320">
        <v>7434</v>
      </c>
      <c r="K320">
        <v>94926</v>
      </c>
      <c r="L320">
        <v>52904</v>
      </c>
      <c r="M320">
        <v>42022</v>
      </c>
      <c r="N320">
        <v>856</v>
      </c>
      <c r="O320">
        <v>836</v>
      </c>
      <c r="P320">
        <v>87.2</v>
      </c>
      <c r="Q320">
        <v>90.36</v>
      </c>
      <c r="R320">
        <v>83.52</v>
      </c>
      <c r="S320" t="s">
        <v>756</v>
      </c>
      <c r="T320">
        <v>19550</v>
      </c>
      <c r="U320">
        <v>13634</v>
      </c>
      <c r="V320">
        <v>5916</v>
      </c>
      <c r="AA320" s="27" t="s">
        <v>184</v>
      </c>
      <c r="AB320">
        <v>275881</v>
      </c>
    </row>
    <row r="321" spans="1:28" x14ac:dyDescent="0.3">
      <c r="A321" t="s">
        <v>757</v>
      </c>
      <c r="B321">
        <v>9</v>
      </c>
      <c r="C321" t="s">
        <v>115</v>
      </c>
      <c r="D321">
        <v>65</v>
      </c>
      <c r="E321">
        <v>110110</v>
      </c>
      <c r="F321">
        <v>57925</v>
      </c>
      <c r="G321">
        <v>52185</v>
      </c>
      <c r="H321">
        <v>13997</v>
      </c>
      <c r="I321">
        <v>7377</v>
      </c>
      <c r="J321">
        <v>6620</v>
      </c>
      <c r="K321">
        <v>79611</v>
      </c>
      <c r="L321">
        <v>45305</v>
      </c>
      <c r="M321">
        <v>34306</v>
      </c>
      <c r="N321">
        <v>901</v>
      </c>
      <c r="O321">
        <v>897</v>
      </c>
      <c r="P321">
        <v>82.83</v>
      </c>
      <c r="Q321">
        <v>89.63</v>
      </c>
      <c r="R321">
        <v>75.290000000000006</v>
      </c>
      <c r="S321" t="s">
        <v>758</v>
      </c>
      <c r="T321">
        <v>11758</v>
      </c>
      <c r="U321">
        <v>7244</v>
      </c>
      <c r="V321">
        <v>4514</v>
      </c>
      <c r="AA321" s="27" t="s">
        <v>1042</v>
      </c>
      <c r="AB321">
        <v>202105</v>
      </c>
    </row>
    <row r="322" spans="1:28" x14ac:dyDescent="0.3">
      <c r="A322" t="s">
        <v>759</v>
      </c>
      <c r="B322">
        <v>3</v>
      </c>
      <c r="C322" t="s">
        <v>98</v>
      </c>
      <c r="D322">
        <v>10</v>
      </c>
      <c r="E322">
        <v>117085</v>
      </c>
      <c r="F322">
        <v>62005</v>
      </c>
      <c r="G322">
        <v>55080</v>
      </c>
      <c r="H322">
        <v>13639</v>
      </c>
      <c r="I322">
        <v>7448</v>
      </c>
      <c r="J322">
        <v>6191</v>
      </c>
      <c r="K322">
        <v>79979</v>
      </c>
      <c r="L322">
        <v>45007</v>
      </c>
      <c r="M322">
        <v>34972</v>
      </c>
      <c r="N322">
        <v>888</v>
      </c>
      <c r="O322">
        <v>831</v>
      </c>
      <c r="P322">
        <v>77.31</v>
      </c>
      <c r="Q322">
        <v>82.5</v>
      </c>
      <c r="R322">
        <v>71.53</v>
      </c>
      <c r="S322" t="s">
        <v>760</v>
      </c>
      <c r="T322">
        <v>11785</v>
      </c>
      <c r="U322">
        <v>5931</v>
      </c>
      <c r="V322">
        <v>5854</v>
      </c>
      <c r="AA322" s="27" t="s">
        <v>1056</v>
      </c>
      <c r="AB322">
        <v>197646</v>
      </c>
    </row>
    <row r="323" spans="1:28" x14ac:dyDescent="0.3">
      <c r="A323" t="s">
        <v>761</v>
      </c>
      <c r="B323">
        <v>10</v>
      </c>
      <c r="C323" t="s">
        <v>174</v>
      </c>
      <c r="D323">
        <v>24</v>
      </c>
      <c r="E323">
        <v>213101</v>
      </c>
      <c r="F323">
        <v>113173</v>
      </c>
      <c r="G323">
        <v>99928</v>
      </c>
      <c r="H323">
        <v>29260</v>
      </c>
      <c r="I323">
        <v>15323</v>
      </c>
      <c r="J323">
        <v>13937</v>
      </c>
      <c r="K323">
        <v>150435</v>
      </c>
      <c r="L323">
        <v>84571</v>
      </c>
      <c r="M323">
        <v>65864</v>
      </c>
      <c r="N323">
        <v>883</v>
      </c>
      <c r="O323">
        <v>910</v>
      </c>
      <c r="P323">
        <v>81.83</v>
      </c>
      <c r="Q323">
        <v>86.43</v>
      </c>
      <c r="R323">
        <v>76.59</v>
      </c>
      <c r="S323" t="s">
        <v>762</v>
      </c>
      <c r="T323">
        <v>19988</v>
      </c>
      <c r="U323">
        <v>13825</v>
      </c>
      <c r="V323">
        <v>6163</v>
      </c>
      <c r="AA323" s="27" t="s">
        <v>785</v>
      </c>
      <c r="AB323">
        <v>195748</v>
      </c>
    </row>
    <row r="324" spans="1:28" x14ac:dyDescent="0.3">
      <c r="A324" t="s">
        <v>763</v>
      </c>
      <c r="B324">
        <v>23</v>
      </c>
      <c r="C324" t="s">
        <v>262</v>
      </c>
      <c r="D324">
        <v>33</v>
      </c>
      <c r="E324">
        <v>221875</v>
      </c>
      <c r="F324">
        <v>115463</v>
      </c>
      <c r="G324">
        <v>106412</v>
      </c>
      <c r="H324">
        <v>25168</v>
      </c>
      <c r="I324">
        <v>13299</v>
      </c>
      <c r="J324">
        <v>11869</v>
      </c>
      <c r="K324">
        <v>171966</v>
      </c>
      <c r="L324">
        <v>94777</v>
      </c>
      <c r="M324">
        <v>77189</v>
      </c>
      <c r="N324">
        <v>922</v>
      </c>
      <c r="O324">
        <v>892</v>
      </c>
      <c r="P324">
        <v>87.42</v>
      </c>
      <c r="Q324">
        <v>92.77</v>
      </c>
      <c r="R324">
        <v>81.64</v>
      </c>
      <c r="S324" t="s">
        <v>764</v>
      </c>
      <c r="T324">
        <v>27011</v>
      </c>
      <c r="U324">
        <v>15456</v>
      </c>
      <c r="V324">
        <v>11555</v>
      </c>
      <c r="AA324" s="27" t="s">
        <v>1038</v>
      </c>
      <c r="AB324">
        <v>186643</v>
      </c>
    </row>
    <row r="325" spans="1:28" x14ac:dyDescent="0.3">
      <c r="A325" t="s">
        <v>765</v>
      </c>
      <c r="B325">
        <v>7</v>
      </c>
      <c r="C325" t="s">
        <v>273</v>
      </c>
      <c r="D325">
        <v>3</v>
      </c>
      <c r="E325">
        <v>127012</v>
      </c>
      <c r="F325">
        <v>66754</v>
      </c>
      <c r="G325">
        <v>60258</v>
      </c>
      <c r="H325">
        <v>19370</v>
      </c>
      <c r="I325">
        <v>10176</v>
      </c>
      <c r="J325">
        <v>9194</v>
      </c>
      <c r="K325">
        <v>81915</v>
      </c>
      <c r="L325">
        <v>47714</v>
      </c>
      <c r="M325">
        <v>34201</v>
      </c>
      <c r="N325">
        <v>903</v>
      </c>
      <c r="O325">
        <v>903</v>
      </c>
      <c r="P325">
        <v>76.099999999999994</v>
      </c>
      <c r="Q325">
        <v>84.33</v>
      </c>
      <c r="R325">
        <v>66.98</v>
      </c>
      <c r="S325" t="s">
        <v>766</v>
      </c>
      <c r="T325">
        <v>4462</v>
      </c>
      <c r="U325">
        <v>2950</v>
      </c>
      <c r="V325">
        <v>1512</v>
      </c>
      <c r="AA325" s="27" t="s">
        <v>842</v>
      </c>
      <c r="AB325">
        <v>182201</v>
      </c>
    </row>
    <row r="326" spans="1:28" x14ac:dyDescent="0.3">
      <c r="A326" t="s">
        <v>767</v>
      </c>
      <c r="B326">
        <v>9</v>
      </c>
      <c r="C326" t="s">
        <v>115</v>
      </c>
      <c r="D326">
        <v>2</v>
      </c>
      <c r="E326">
        <v>392451</v>
      </c>
      <c r="F326">
        <v>206902</v>
      </c>
      <c r="G326">
        <v>185549</v>
      </c>
      <c r="H326">
        <v>48692</v>
      </c>
      <c r="I326">
        <v>26401</v>
      </c>
      <c r="J326">
        <v>22291</v>
      </c>
      <c r="K326">
        <v>278405</v>
      </c>
      <c r="L326">
        <v>154902</v>
      </c>
      <c r="M326">
        <v>123503</v>
      </c>
      <c r="N326">
        <v>897</v>
      </c>
      <c r="O326">
        <v>844</v>
      </c>
      <c r="P326">
        <v>80.989999999999995</v>
      </c>
      <c r="Q326">
        <v>85.82</v>
      </c>
      <c r="R326">
        <v>75.650000000000006</v>
      </c>
      <c r="S326" t="s">
        <v>768</v>
      </c>
      <c r="T326">
        <v>58965</v>
      </c>
      <c r="U326">
        <v>31729</v>
      </c>
      <c r="V326">
        <v>27236</v>
      </c>
      <c r="AA326" s="27" t="s">
        <v>427</v>
      </c>
      <c r="AB326">
        <v>171130</v>
      </c>
    </row>
    <row r="327" spans="1:28" x14ac:dyDescent="0.3">
      <c r="A327" t="s">
        <v>769</v>
      </c>
      <c r="B327">
        <v>10</v>
      </c>
      <c r="C327" t="s">
        <v>174</v>
      </c>
      <c r="D327">
        <v>14</v>
      </c>
      <c r="E327">
        <v>351838</v>
      </c>
      <c r="F327">
        <v>186145</v>
      </c>
      <c r="G327">
        <v>165693</v>
      </c>
      <c r="H327">
        <v>42276</v>
      </c>
      <c r="I327">
        <v>22287</v>
      </c>
      <c r="J327">
        <v>19989</v>
      </c>
      <c r="K327">
        <v>263638</v>
      </c>
      <c r="L327">
        <v>145548</v>
      </c>
      <c r="M327">
        <v>118090</v>
      </c>
      <c r="N327">
        <v>890</v>
      </c>
      <c r="O327">
        <v>897</v>
      </c>
      <c r="P327">
        <v>85.16</v>
      </c>
      <c r="Q327">
        <v>88.83</v>
      </c>
      <c r="R327">
        <v>81.05</v>
      </c>
      <c r="S327" t="s">
        <v>770</v>
      </c>
      <c r="T327">
        <v>61914</v>
      </c>
      <c r="U327">
        <v>40575</v>
      </c>
      <c r="V327">
        <v>21339</v>
      </c>
      <c r="AA327" s="27" t="s">
        <v>1030</v>
      </c>
      <c r="AB327">
        <v>150667</v>
      </c>
    </row>
    <row r="328" spans="1:28" x14ac:dyDescent="0.3">
      <c r="A328" t="s">
        <v>771</v>
      </c>
      <c r="B328">
        <v>29</v>
      </c>
      <c r="C328" t="s">
        <v>193</v>
      </c>
      <c r="D328">
        <v>23</v>
      </c>
      <c r="E328">
        <v>887446</v>
      </c>
      <c r="F328">
        <v>443813</v>
      </c>
      <c r="G328">
        <v>443633</v>
      </c>
      <c r="H328">
        <v>77988</v>
      </c>
      <c r="I328">
        <v>40106</v>
      </c>
      <c r="J328">
        <v>37882</v>
      </c>
      <c r="K328">
        <v>702896</v>
      </c>
      <c r="L328">
        <v>363157</v>
      </c>
      <c r="M328">
        <v>339739</v>
      </c>
      <c r="N328">
        <v>1000</v>
      </c>
      <c r="O328">
        <v>945</v>
      </c>
      <c r="P328">
        <v>86.84</v>
      </c>
      <c r="Q328">
        <v>89.96</v>
      </c>
      <c r="R328">
        <v>83.73</v>
      </c>
      <c r="S328" t="s">
        <v>772</v>
      </c>
      <c r="T328">
        <v>149306</v>
      </c>
      <c r="U328">
        <v>85019</v>
      </c>
      <c r="V328">
        <v>64287</v>
      </c>
      <c r="AA328" s="27" t="s">
        <v>1088</v>
      </c>
      <c r="AB328">
        <v>145192</v>
      </c>
    </row>
    <row r="329" spans="1:28" x14ac:dyDescent="0.3">
      <c r="A329" t="s">
        <v>773</v>
      </c>
      <c r="B329">
        <v>19</v>
      </c>
      <c r="C329" t="s">
        <v>177</v>
      </c>
      <c r="D329">
        <v>10</v>
      </c>
      <c r="E329">
        <v>125528</v>
      </c>
      <c r="F329">
        <v>65300</v>
      </c>
      <c r="G329">
        <v>60228</v>
      </c>
      <c r="H329">
        <v>8388</v>
      </c>
      <c r="I329">
        <v>4329</v>
      </c>
      <c r="J329">
        <v>4059</v>
      </c>
      <c r="K329">
        <v>102793</v>
      </c>
      <c r="L329">
        <v>55569</v>
      </c>
      <c r="M329">
        <v>47224</v>
      </c>
      <c r="N329">
        <v>922</v>
      </c>
      <c r="O329">
        <v>938</v>
      </c>
      <c r="P329">
        <v>87.75</v>
      </c>
      <c r="Q329">
        <v>91.14</v>
      </c>
      <c r="R329">
        <v>84.07</v>
      </c>
      <c r="S329" t="s">
        <v>774</v>
      </c>
      <c r="T329">
        <v>10083</v>
      </c>
      <c r="U329">
        <v>6492</v>
      </c>
      <c r="V329">
        <v>3591</v>
      </c>
      <c r="AA329" s="27" t="s">
        <v>132</v>
      </c>
      <c r="AB329">
        <v>142415</v>
      </c>
    </row>
    <row r="330" spans="1:28" x14ac:dyDescent="0.3">
      <c r="A330" t="s">
        <v>775</v>
      </c>
      <c r="B330">
        <v>24</v>
      </c>
      <c r="C330" t="s">
        <v>118</v>
      </c>
      <c r="D330">
        <v>16</v>
      </c>
      <c r="E330">
        <v>218150</v>
      </c>
      <c r="F330">
        <v>112381</v>
      </c>
      <c r="G330">
        <v>105769</v>
      </c>
      <c r="H330">
        <v>19994</v>
      </c>
      <c r="I330">
        <v>10804</v>
      </c>
      <c r="J330">
        <v>9190</v>
      </c>
      <c r="K330">
        <v>174931</v>
      </c>
      <c r="L330">
        <v>94468</v>
      </c>
      <c r="M330">
        <v>80463</v>
      </c>
      <c r="N330">
        <v>941</v>
      </c>
      <c r="O330">
        <v>851</v>
      </c>
      <c r="P330">
        <v>88.28</v>
      </c>
      <c r="Q330">
        <v>93</v>
      </c>
      <c r="R330">
        <v>83.31</v>
      </c>
      <c r="S330" t="s">
        <v>776</v>
      </c>
      <c r="T330">
        <v>27432</v>
      </c>
      <c r="U330">
        <v>16224</v>
      </c>
      <c r="V330">
        <v>11208</v>
      </c>
      <c r="AA330" s="27" t="s">
        <v>374</v>
      </c>
      <c r="AB330">
        <v>139388</v>
      </c>
    </row>
    <row r="331" spans="1:28" x14ac:dyDescent="0.3">
      <c r="A331" t="s">
        <v>777</v>
      </c>
      <c r="B331">
        <v>18</v>
      </c>
      <c r="C331" t="s">
        <v>420</v>
      </c>
      <c r="D331">
        <v>6</v>
      </c>
      <c r="E331">
        <v>116355</v>
      </c>
      <c r="F331">
        <v>59021</v>
      </c>
      <c r="G331">
        <v>57334</v>
      </c>
      <c r="H331">
        <v>11388</v>
      </c>
      <c r="I331">
        <v>5574</v>
      </c>
      <c r="J331">
        <v>5814</v>
      </c>
      <c r="K331">
        <v>98068</v>
      </c>
      <c r="L331">
        <v>52690</v>
      </c>
      <c r="M331">
        <v>45378</v>
      </c>
      <c r="N331">
        <v>971</v>
      </c>
      <c r="O331">
        <v>1043</v>
      </c>
      <c r="P331">
        <v>93.43</v>
      </c>
      <c r="Q331">
        <v>98.58</v>
      </c>
      <c r="R331">
        <v>88.08</v>
      </c>
      <c r="S331" t="s">
        <v>778</v>
      </c>
      <c r="T331">
        <v>15273</v>
      </c>
      <c r="U331">
        <v>8798</v>
      </c>
      <c r="V331">
        <v>6475</v>
      </c>
      <c r="AA331" s="27" t="s">
        <v>618</v>
      </c>
      <c r="AB331">
        <v>132348</v>
      </c>
    </row>
    <row r="332" spans="1:28" x14ac:dyDescent="0.3">
      <c r="A332" t="s">
        <v>779</v>
      </c>
      <c r="B332">
        <v>33</v>
      </c>
      <c r="C332" t="s">
        <v>133</v>
      </c>
      <c r="D332">
        <v>17</v>
      </c>
      <c r="E332">
        <v>102838</v>
      </c>
      <c r="F332">
        <v>50809</v>
      </c>
      <c r="G332">
        <v>52029</v>
      </c>
      <c r="H332">
        <v>11308</v>
      </c>
      <c r="I332">
        <v>5858</v>
      </c>
      <c r="J332">
        <v>5450</v>
      </c>
      <c r="K332">
        <v>81913</v>
      </c>
      <c r="L332">
        <v>42374</v>
      </c>
      <c r="M332">
        <v>39539</v>
      </c>
      <c r="N332">
        <v>1024</v>
      </c>
      <c r="O332">
        <v>930</v>
      </c>
      <c r="P332">
        <v>89.49</v>
      </c>
      <c r="Q332">
        <v>94.27</v>
      </c>
      <c r="R332">
        <v>84.89</v>
      </c>
      <c r="S332" t="s">
        <v>780</v>
      </c>
      <c r="T332">
        <v>8469</v>
      </c>
      <c r="U332">
        <v>4900</v>
      </c>
      <c r="V332">
        <v>3569</v>
      </c>
      <c r="AA332" s="27" t="s">
        <v>439</v>
      </c>
      <c r="AB332">
        <v>126638</v>
      </c>
    </row>
    <row r="333" spans="1:28" x14ac:dyDescent="0.3">
      <c r="A333" t="s">
        <v>781</v>
      </c>
      <c r="B333">
        <v>8</v>
      </c>
      <c r="C333" t="s">
        <v>126</v>
      </c>
      <c r="D333">
        <v>14</v>
      </c>
      <c r="E333">
        <v>100618</v>
      </c>
      <c r="F333">
        <v>52220</v>
      </c>
      <c r="G333">
        <v>48398</v>
      </c>
      <c r="H333">
        <v>12974</v>
      </c>
      <c r="I333">
        <v>6914</v>
      </c>
      <c r="J333">
        <v>6060</v>
      </c>
      <c r="K333">
        <v>64028</v>
      </c>
      <c r="L333">
        <v>37179</v>
      </c>
      <c r="M333">
        <v>26849</v>
      </c>
      <c r="N333">
        <v>927</v>
      </c>
      <c r="O333">
        <v>876</v>
      </c>
      <c r="P333">
        <v>73.05</v>
      </c>
      <c r="Q333">
        <v>82.06</v>
      </c>
      <c r="R333">
        <v>63.42</v>
      </c>
      <c r="S333" t="s">
        <v>782</v>
      </c>
      <c r="T333">
        <v>7812</v>
      </c>
      <c r="U333">
        <v>5384</v>
      </c>
      <c r="V333">
        <v>2428</v>
      </c>
      <c r="AA333" s="27" t="s">
        <v>681</v>
      </c>
      <c r="AB333">
        <v>117500</v>
      </c>
    </row>
    <row r="334" spans="1:28" x14ac:dyDescent="0.3">
      <c r="A334" t="s">
        <v>783</v>
      </c>
      <c r="B334">
        <v>23</v>
      </c>
      <c r="C334" t="s">
        <v>262</v>
      </c>
      <c r="D334">
        <v>18</v>
      </c>
      <c r="E334">
        <v>100036</v>
      </c>
      <c r="F334">
        <v>51410</v>
      </c>
      <c r="G334">
        <v>48626</v>
      </c>
      <c r="H334">
        <v>11053</v>
      </c>
      <c r="I334">
        <v>5840</v>
      </c>
      <c r="J334">
        <v>5213</v>
      </c>
      <c r="K334">
        <v>72618</v>
      </c>
      <c r="L334">
        <v>40765</v>
      </c>
      <c r="M334">
        <v>31853</v>
      </c>
      <c r="N334">
        <v>946</v>
      </c>
      <c r="O334">
        <v>893</v>
      </c>
      <c r="P334">
        <v>81.61</v>
      </c>
      <c r="Q334">
        <v>89.46</v>
      </c>
      <c r="R334">
        <v>73.37</v>
      </c>
      <c r="S334" t="s">
        <v>784</v>
      </c>
      <c r="T334">
        <v>9844</v>
      </c>
      <c r="U334">
        <v>5707</v>
      </c>
      <c r="V334">
        <v>4137</v>
      </c>
      <c r="AA334" s="27" t="s">
        <v>1054</v>
      </c>
      <c r="AB334">
        <v>106256</v>
      </c>
    </row>
    <row r="335" spans="1:28" x14ac:dyDescent="0.3">
      <c r="A335" t="s">
        <v>785</v>
      </c>
      <c r="B335">
        <v>33</v>
      </c>
      <c r="C335" t="s">
        <v>133</v>
      </c>
      <c r="D335">
        <v>28</v>
      </c>
      <c r="E335">
        <v>224329</v>
      </c>
      <c r="F335">
        <v>110132</v>
      </c>
      <c r="G335">
        <v>114197</v>
      </c>
      <c r="H335">
        <v>19034</v>
      </c>
      <c r="I335">
        <v>9599</v>
      </c>
      <c r="J335">
        <v>9435</v>
      </c>
      <c r="K335">
        <v>195748</v>
      </c>
      <c r="L335">
        <v>97545</v>
      </c>
      <c r="M335">
        <v>98203</v>
      </c>
      <c r="N335">
        <v>1037</v>
      </c>
      <c r="O335">
        <v>983</v>
      </c>
      <c r="P335">
        <v>95.35</v>
      </c>
      <c r="Q335">
        <v>97.03</v>
      </c>
      <c r="R335">
        <v>93.74</v>
      </c>
      <c r="S335" t="s">
        <v>786</v>
      </c>
      <c r="T335">
        <v>34342</v>
      </c>
      <c r="U335">
        <v>17826</v>
      </c>
      <c r="V335">
        <v>16516</v>
      </c>
      <c r="AA335" s="27" t="s">
        <v>900</v>
      </c>
      <c r="AB335">
        <v>103172</v>
      </c>
    </row>
    <row r="336" spans="1:28" x14ac:dyDescent="0.3">
      <c r="A336" t="s">
        <v>787</v>
      </c>
      <c r="B336">
        <v>27</v>
      </c>
      <c r="C336" t="s">
        <v>101</v>
      </c>
      <c r="D336">
        <v>9</v>
      </c>
      <c r="E336">
        <v>2405421</v>
      </c>
      <c r="F336">
        <v>1226610</v>
      </c>
      <c r="G336">
        <v>1178811</v>
      </c>
      <c r="H336">
        <v>237865</v>
      </c>
      <c r="I336">
        <v>123851</v>
      </c>
      <c r="J336">
        <v>114014</v>
      </c>
      <c r="K336">
        <v>2018598</v>
      </c>
      <c r="L336">
        <v>1060359</v>
      </c>
      <c r="M336">
        <v>958239</v>
      </c>
      <c r="N336">
        <v>961</v>
      </c>
      <c r="O336">
        <v>921</v>
      </c>
      <c r="P336">
        <v>93.13</v>
      </c>
      <c r="Q336">
        <v>96.16</v>
      </c>
      <c r="R336">
        <v>89.99</v>
      </c>
      <c r="S336" t="s">
        <v>788</v>
      </c>
      <c r="T336">
        <v>382282</v>
      </c>
      <c r="U336">
        <v>201349</v>
      </c>
      <c r="V336">
        <v>180933</v>
      </c>
      <c r="AA336" s="27" t="s">
        <v>683</v>
      </c>
      <c r="AB336">
        <v>102816</v>
      </c>
    </row>
    <row r="337" spans="1:28" x14ac:dyDescent="0.3">
      <c r="A337" t="s">
        <v>789</v>
      </c>
      <c r="B337">
        <v>19</v>
      </c>
      <c r="C337" t="s">
        <v>177</v>
      </c>
      <c r="D337">
        <v>11</v>
      </c>
      <c r="E337">
        <v>221762</v>
      </c>
      <c r="F337">
        <v>112773</v>
      </c>
      <c r="G337">
        <v>108989</v>
      </c>
      <c r="H337">
        <v>17442</v>
      </c>
      <c r="I337">
        <v>9057</v>
      </c>
      <c r="J337">
        <v>8385</v>
      </c>
      <c r="K337">
        <v>183458</v>
      </c>
      <c r="L337">
        <v>96626</v>
      </c>
      <c r="M337">
        <v>86832</v>
      </c>
      <c r="N337">
        <v>966</v>
      </c>
      <c r="O337">
        <v>926</v>
      </c>
      <c r="P337">
        <v>89.79</v>
      </c>
      <c r="Q337">
        <v>93.16</v>
      </c>
      <c r="R337">
        <v>86.31</v>
      </c>
      <c r="S337" t="s">
        <v>790</v>
      </c>
      <c r="T337">
        <v>23181</v>
      </c>
      <c r="U337">
        <v>13877</v>
      </c>
      <c r="V337">
        <v>9304</v>
      </c>
      <c r="AA337" s="27" t="s">
        <v>878</v>
      </c>
      <c r="AB337">
        <v>98054</v>
      </c>
    </row>
    <row r="338" spans="1:28" x14ac:dyDescent="0.3">
      <c r="A338" t="s">
        <v>791</v>
      </c>
      <c r="B338">
        <v>28</v>
      </c>
      <c r="C338" t="s">
        <v>104</v>
      </c>
      <c r="D338">
        <v>8</v>
      </c>
      <c r="E338">
        <v>135163</v>
      </c>
      <c r="F338">
        <v>67749</v>
      </c>
      <c r="G338">
        <v>67414</v>
      </c>
      <c r="H338">
        <v>13562</v>
      </c>
      <c r="I338">
        <v>6924</v>
      </c>
      <c r="J338">
        <v>6638</v>
      </c>
      <c r="K338">
        <v>105885</v>
      </c>
      <c r="L338">
        <v>56100</v>
      </c>
      <c r="M338">
        <v>49785</v>
      </c>
      <c r="N338">
        <v>995</v>
      </c>
      <c r="O338">
        <v>959</v>
      </c>
      <c r="P338">
        <v>87.08</v>
      </c>
      <c r="Q338">
        <v>92.23</v>
      </c>
      <c r="R338">
        <v>81.92</v>
      </c>
      <c r="S338" t="s">
        <v>792</v>
      </c>
      <c r="T338">
        <v>26575</v>
      </c>
      <c r="U338">
        <v>16916</v>
      </c>
      <c r="V338">
        <v>9659</v>
      </c>
      <c r="AA338" s="27" t="s">
        <v>703</v>
      </c>
      <c r="AB338">
        <v>96308</v>
      </c>
    </row>
    <row r="339" spans="1:28" x14ac:dyDescent="0.3">
      <c r="A339" t="s">
        <v>793</v>
      </c>
      <c r="B339">
        <v>27</v>
      </c>
      <c r="C339" t="s">
        <v>101</v>
      </c>
      <c r="D339">
        <v>15</v>
      </c>
      <c r="E339">
        <v>550564</v>
      </c>
      <c r="F339">
        <v>286152</v>
      </c>
      <c r="G339">
        <v>264412</v>
      </c>
      <c r="H339">
        <v>68181</v>
      </c>
      <c r="I339">
        <v>36417</v>
      </c>
      <c r="J339">
        <v>31764</v>
      </c>
      <c r="K339">
        <v>421606</v>
      </c>
      <c r="L339">
        <v>231449</v>
      </c>
      <c r="M339">
        <v>190157</v>
      </c>
      <c r="N339">
        <v>924</v>
      </c>
      <c r="O339">
        <v>872</v>
      </c>
      <c r="P339">
        <v>87.4</v>
      </c>
      <c r="Q339">
        <v>92.68</v>
      </c>
      <c r="R339">
        <v>81.739999999999995</v>
      </c>
      <c r="S339" t="s">
        <v>794</v>
      </c>
      <c r="T339">
        <v>57736</v>
      </c>
      <c r="U339">
        <v>38146</v>
      </c>
      <c r="V339">
        <v>19590</v>
      </c>
      <c r="AA339" s="27" t="s">
        <v>551</v>
      </c>
      <c r="AB339">
        <v>91358</v>
      </c>
    </row>
    <row r="340" spans="1:28" x14ac:dyDescent="0.3">
      <c r="A340" t="s">
        <v>795</v>
      </c>
      <c r="B340">
        <v>27</v>
      </c>
      <c r="C340" t="s">
        <v>101</v>
      </c>
      <c r="D340">
        <v>1</v>
      </c>
      <c r="E340">
        <v>111067</v>
      </c>
      <c r="F340">
        <v>57543</v>
      </c>
      <c r="G340">
        <v>53524</v>
      </c>
      <c r="H340">
        <v>12621</v>
      </c>
      <c r="I340">
        <v>6868</v>
      </c>
      <c r="J340">
        <v>5753</v>
      </c>
      <c r="K340">
        <v>85635</v>
      </c>
      <c r="L340">
        <v>46673</v>
      </c>
      <c r="M340">
        <v>38962</v>
      </c>
      <c r="N340">
        <v>930</v>
      </c>
      <c r="O340">
        <v>838</v>
      </c>
      <c r="P340">
        <v>86.99</v>
      </c>
      <c r="Q340">
        <v>92.1</v>
      </c>
      <c r="R340">
        <v>81.56</v>
      </c>
      <c r="S340" t="s">
        <v>796</v>
      </c>
      <c r="T340">
        <v>11451</v>
      </c>
      <c r="U340">
        <v>7441</v>
      </c>
      <c r="V340">
        <v>4010</v>
      </c>
      <c r="AA340" s="27" t="s">
        <v>817</v>
      </c>
      <c r="AB340">
        <v>90114</v>
      </c>
    </row>
    <row r="341" spans="1:28" x14ac:dyDescent="0.3">
      <c r="A341" t="s">
        <v>797</v>
      </c>
      <c r="B341">
        <v>28</v>
      </c>
      <c r="C341" t="s">
        <v>104</v>
      </c>
      <c r="D341">
        <v>21</v>
      </c>
      <c r="E341">
        <v>200746</v>
      </c>
      <c r="F341">
        <v>100770</v>
      </c>
      <c r="G341">
        <v>99976</v>
      </c>
      <c r="H341">
        <v>20588</v>
      </c>
      <c r="I341">
        <v>10723</v>
      </c>
      <c r="J341">
        <v>9865</v>
      </c>
      <c r="K341">
        <v>138525</v>
      </c>
      <c r="L341">
        <v>75749</v>
      </c>
      <c r="M341">
        <v>62776</v>
      </c>
      <c r="N341">
        <v>992</v>
      </c>
      <c r="O341">
        <v>920</v>
      </c>
      <c r="P341">
        <v>76.89</v>
      </c>
      <c r="Q341">
        <v>84.12</v>
      </c>
      <c r="R341">
        <v>69.67</v>
      </c>
      <c r="S341" t="s">
        <v>798</v>
      </c>
      <c r="T341">
        <v>22411</v>
      </c>
      <c r="U341">
        <v>14540</v>
      </c>
      <c r="V341">
        <v>7871</v>
      </c>
      <c r="AA341" s="27" t="s">
        <v>625</v>
      </c>
      <c r="AB341">
        <v>88380</v>
      </c>
    </row>
    <row r="342" spans="1:28" x14ac:dyDescent="0.3">
      <c r="A342" t="s">
        <v>799</v>
      </c>
      <c r="B342">
        <v>7</v>
      </c>
      <c r="C342" t="s">
        <v>273</v>
      </c>
      <c r="D342">
        <v>7</v>
      </c>
      <c r="E342">
        <v>205497</v>
      </c>
      <c r="F342">
        <v>110068</v>
      </c>
      <c r="G342">
        <v>95429</v>
      </c>
      <c r="H342">
        <v>28274</v>
      </c>
      <c r="I342">
        <v>15215</v>
      </c>
      <c r="J342">
        <v>13059</v>
      </c>
      <c r="K342">
        <v>147805</v>
      </c>
      <c r="L342">
        <v>85448</v>
      </c>
      <c r="M342">
        <v>62357</v>
      </c>
      <c r="N342">
        <v>867</v>
      </c>
      <c r="O342">
        <v>858</v>
      </c>
      <c r="P342">
        <v>83.4</v>
      </c>
      <c r="Q342">
        <v>90.08</v>
      </c>
      <c r="R342">
        <v>75.7</v>
      </c>
      <c r="S342" t="s">
        <v>800</v>
      </c>
      <c r="T342">
        <v>12692</v>
      </c>
      <c r="U342">
        <v>7779</v>
      </c>
      <c r="V342">
        <v>4913</v>
      </c>
      <c r="AA342" s="27" t="s">
        <v>156</v>
      </c>
      <c r="AB342">
        <v>88309</v>
      </c>
    </row>
    <row r="343" spans="1:28" x14ac:dyDescent="0.3">
      <c r="A343" t="s">
        <v>801</v>
      </c>
      <c r="B343">
        <v>28</v>
      </c>
      <c r="C343" t="s">
        <v>104</v>
      </c>
      <c r="D343">
        <v>17</v>
      </c>
      <c r="E343">
        <v>116329</v>
      </c>
      <c r="F343">
        <v>58898</v>
      </c>
      <c r="G343">
        <v>57431</v>
      </c>
      <c r="H343">
        <v>10445</v>
      </c>
      <c r="I343">
        <v>5390</v>
      </c>
      <c r="J343">
        <v>5055</v>
      </c>
      <c r="K343">
        <v>84123</v>
      </c>
      <c r="L343">
        <v>45796</v>
      </c>
      <c r="M343">
        <v>38327</v>
      </c>
      <c r="N343">
        <v>975</v>
      </c>
      <c r="O343">
        <v>938</v>
      </c>
      <c r="P343">
        <v>79.45</v>
      </c>
      <c r="Q343">
        <v>85.59</v>
      </c>
      <c r="R343">
        <v>73.180000000000007</v>
      </c>
      <c r="S343" t="s">
        <v>802</v>
      </c>
      <c r="T343">
        <v>13872</v>
      </c>
      <c r="U343">
        <v>8984</v>
      </c>
      <c r="V343">
        <v>4888</v>
      </c>
      <c r="AA343" s="27" t="s">
        <v>779</v>
      </c>
      <c r="AB343">
        <v>81913</v>
      </c>
    </row>
    <row r="344" spans="1:28" x14ac:dyDescent="0.3">
      <c r="A344" t="s">
        <v>803</v>
      </c>
      <c r="B344">
        <v>27</v>
      </c>
      <c r="C344" t="s">
        <v>101</v>
      </c>
      <c r="D344">
        <v>20</v>
      </c>
      <c r="E344">
        <v>1486973</v>
      </c>
      <c r="F344">
        <v>784995</v>
      </c>
      <c r="G344">
        <v>701978</v>
      </c>
      <c r="H344">
        <v>169753</v>
      </c>
      <c r="I344">
        <v>91457</v>
      </c>
      <c r="J344">
        <v>78296</v>
      </c>
      <c r="K344">
        <v>1198144</v>
      </c>
      <c r="L344">
        <v>658585</v>
      </c>
      <c r="M344">
        <v>539559</v>
      </c>
      <c r="N344">
        <v>894</v>
      </c>
      <c r="O344">
        <v>856</v>
      </c>
      <c r="P344">
        <v>90.96</v>
      </c>
      <c r="Q344">
        <v>94.96</v>
      </c>
      <c r="R344">
        <v>86.51</v>
      </c>
      <c r="S344" t="s">
        <v>804</v>
      </c>
      <c r="T344">
        <v>204014</v>
      </c>
      <c r="U344">
        <v>116855</v>
      </c>
      <c r="V344">
        <v>87159</v>
      </c>
      <c r="AA344" s="26" t="s">
        <v>273</v>
      </c>
      <c r="AB344">
        <v>10379026</v>
      </c>
    </row>
    <row r="345" spans="1:28" x14ac:dyDescent="0.3">
      <c r="A345" t="s">
        <v>805</v>
      </c>
      <c r="B345">
        <v>27</v>
      </c>
      <c r="C345" t="s">
        <v>101</v>
      </c>
      <c r="D345">
        <v>21</v>
      </c>
      <c r="E345">
        <v>1119477</v>
      </c>
      <c r="F345">
        <v>611501</v>
      </c>
      <c r="G345">
        <v>507976</v>
      </c>
      <c r="H345">
        <v>124015</v>
      </c>
      <c r="I345">
        <v>65230</v>
      </c>
      <c r="J345">
        <v>58785</v>
      </c>
      <c r="K345">
        <v>911542</v>
      </c>
      <c r="L345">
        <v>519257</v>
      </c>
      <c r="M345">
        <v>392285</v>
      </c>
      <c r="N345">
        <v>831</v>
      </c>
      <c r="O345">
        <v>901</v>
      </c>
      <c r="P345">
        <v>91.57</v>
      </c>
      <c r="Q345">
        <v>95.05</v>
      </c>
      <c r="R345">
        <v>87.33</v>
      </c>
      <c r="S345" t="s">
        <v>806</v>
      </c>
      <c r="T345">
        <v>192624</v>
      </c>
      <c r="U345">
        <v>107448</v>
      </c>
      <c r="V345">
        <v>85176</v>
      </c>
      <c r="AA345" s="27" t="s">
        <v>399</v>
      </c>
      <c r="AB345">
        <v>8583105</v>
      </c>
    </row>
    <row r="346" spans="1:28" x14ac:dyDescent="0.3">
      <c r="A346" t="s">
        <v>807</v>
      </c>
      <c r="B346">
        <v>27</v>
      </c>
      <c r="C346" t="s">
        <v>101</v>
      </c>
      <c r="D346">
        <v>24</v>
      </c>
      <c r="E346">
        <v>194999</v>
      </c>
      <c r="F346">
        <v>107771</v>
      </c>
      <c r="G346">
        <v>87228</v>
      </c>
      <c r="H346">
        <v>25679</v>
      </c>
      <c r="I346">
        <v>13633</v>
      </c>
      <c r="J346">
        <v>12046</v>
      </c>
      <c r="K346">
        <v>153608</v>
      </c>
      <c r="L346">
        <v>88833</v>
      </c>
      <c r="M346">
        <v>64775</v>
      </c>
      <c r="N346">
        <v>809</v>
      </c>
      <c r="O346">
        <v>884</v>
      </c>
      <c r="P346">
        <v>90.72</v>
      </c>
      <c r="Q346">
        <v>94.36</v>
      </c>
      <c r="R346">
        <v>86.16</v>
      </c>
      <c r="S346" t="s">
        <v>808</v>
      </c>
      <c r="T346">
        <v>22631</v>
      </c>
      <c r="U346">
        <v>13561</v>
      </c>
      <c r="V346">
        <v>9070</v>
      </c>
      <c r="AA346" s="27" t="s">
        <v>815</v>
      </c>
      <c r="AB346">
        <v>208352</v>
      </c>
    </row>
    <row r="347" spans="1:28" x14ac:dyDescent="0.3">
      <c r="A347" t="s">
        <v>809</v>
      </c>
      <c r="B347">
        <v>24</v>
      </c>
      <c r="C347" t="s">
        <v>118</v>
      </c>
      <c r="D347">
        <v>23</v>
      </c>
      <c r="E347">
        <v>160100</v>
      </c>
      <c r="F347">
        <v>82925</v>
      </c>
      <c r="G347">
        <v>77175</v>
      </c>
      <c r="H347">
        <v>15754</v>
      </c>
      <c r="I347">
        <v>8427</v>
      </c>
      <c r="J347">
        <v>7327</v>
      </c>
      <c r="K347">
        <v>128822</v>
      </c>
      <c r="L347">
        <v>69437</v>
      </c>
      <c r="M347">
        <v>59385</v>
      </c>
      <c r="N347">
        <v>931</v>
      </c>
      <c r="O347">
        <v>869</v>
      </c>
      <c r="P347">
        <v>89.25</v>
      </c>
      <c r="Q347">
        <v>93.21</v>
      </c>
      <c r="R347">
        <v>85.02</v>
      </c>
      <c r="S347" t="s">
        <v>810</v>
      </c>
      <c r="T347">
        <v>17425</v>
      </c>
      <c r="U347">
        <v>9219</v>
      </c>
      <c r="V347">
        <v>8206</v>
      </c>
      <c r="AA347" s="27" t="s">
        <v>655</v>
      </c>
      <c r="AB347">
        <v>191624</v>
      </c>
    </row>
    <row r="348" spans="1:28" x14ac:dyDescent="0.3">
      <c r="A348" t="s">
        <v>811</v>
      </c>
      <c r="B348">
        <v>23</v>
      </c>
      <c r="C348" t="s">
        <v>262</v>
      </c>
      <c r="D348">
        <v>15</v>
      </c>
      <c r="E348">
        <v>128108</v>
      </c>
      <c r="F348">
        <v>67322</v>
      </c>
      <c r="G348">
        <v>60786</v>
      </c>
      <c r="H348">
        <v>14950</v>
      </c>
      <c r="I348">
        <v>7809</v>
      </c>
      <c r="J348">
        <v>7141</v>
      </c>
      <c r="K348">
        <v>97156</v>
      </c>
      <c r="L348">
        <v>54829</v>
      </c>
      <c r="M348">
        <v>42327</v>
      </c>
      <c r="N348">
        <v>903</v>
      </c>
      <c r="O348">
        <v>914</v>
      </c>
      <c r="P348">
        <v>85.86</v>
      </c>
      <c r="Q348">
        <v>92.13</v>
      </c>
      <c r="R348">
        <v>78.900000000000006</v>
      </c>
      <c r="S348" t="s">
        <v>812</v>
      </c>
      <c r="T348">
        <v>16428</v>
      </c>
      <c r="U348">
        <v>9669</v>
      </c>
      <c r="V348">
        <v>6759</v>
      </c>
      <c r="AA348" s="27" t="s">
        <v>627</v>
      </c>
      <c r="AB348">
        <v>163801</v>
      </c>
    </row>
    <row r="349" spans="1:28" x14ac:dyDescent="0.3">
      <c r="A349" t="s">
        <v>813</v>
      </c>
      <c r="B349">
        <v>28</v>
      </c>
      <c r="C349" t="s">
        <v>104</v>
      </c>
      <c r="D349">
        <v>19</v>
      </c>
      <c r="E349">
        <v>505258</v>
      </c>
      <c r="F349">
        <v>257043</v>
      </c>
      <c r="G349">
        <v>248215</v>
      </c>
      <c r="H349">
        <v>42041</v>
      </c>
      <c r="I349">
        <v>21701</v>
      </c>
      <c r="J349">
        <v>20340</v>
      </c>
      <c r="K349">
        <v>387192</v>
      </c>
      <c r="L349">
        <v>205988</v>
      </c>
      <c r="M349">
        <v>181204</v>
      </c>
      <c r="N349">
        <v>966</v>
      </c>
      <c r="O349">
        <v>937</v>
      </c>
      <c r="P349">
        <v>83.59</v>
      </c>
      <c r="Q349">
        <v>87.53</v>
      </c>
      <c r="R349">
        <v>79.52</v>
      </c>
      <c r="S349" t="s">
        <v>814</v>
      </c>
      <c r="T349">
        <v>67787</v>
      </c>
      <c r="U349">
        <v>42377</v>
      </c>
      <c r="V349">
        <v>25410</v>
      </c>
      <c r="AA349" s="27" t="s">
        <v>799</v>
      </c>
      <c r="AB349">
        <v>147805</v>
      </c>
    </row>
    <row r="350" spans="1:28" x14ac:dyDescent="0.3">
      <c r="A350" t="s">
        <v>815</v>
      </c>
      <c r="B350">
        <v>7</v>
      </c>
      <c r="C350" t="s">
        <v>273</v>
      </c>
      <c r="D350">
        <v>99</v>
      </c>
      <c r="E350">
        <v>249998</v>
      </c>
      <c r="F350">
        <v>136438</v>
      </c>
      <c r="G350">
        <v>113560</v>
      </c>
      <c r="H350">
        <v>20857</v>
      </c>
      <c r="I350">
        <v>11158</v>
      </c>
      <c r="J350">
        <v>9699</v>
      </c>
      <c r="K350">
        <v>208352</v>
      </c>
      <c r="L350">
        <v>118453</v>
      </c>
      <c r="M350">
        <v>89899</v>
      </c>
      <c r="N350">
        <v>832</v>
      </c>
      <c r="O350">
        <v>869</v>
      </c>
      <c r="P350">
        <v>90.93</v>
      </c>
      <c r="Q350">
        <v>94.55</v>
      </c>
      <c r="R350">
        <v>86.56</v>
      </c>
      <c r="S350" t="s">
        <v>816</v>
      </c>
      <c r="T350">
        <v>63573</v>
      </c>
      <c r="U350">
        <v>35345</v>
      </c>
      <c r="V350">
        <v>28228</v>
      </c>
      <c r="AA350" s="27" t="s">
        <v>272</v>
      </c>
      <c r="AB350">
        <v>130417</v>
      </c>
    </row>
    <row r="351" spans="1:28" x14ac:dyDescent="0.3">
      <c r="A351" t="s">
        <v>817</v>
      </c>
      <c r="B351">
        <v>33</v>
      </c>
      <c r="C351" t="s">
        <v>133</v>
      </c>
      <c r="D351">
        <v>16</v>
      </c>
      <c r="E351">
        <v>105687</v>
      </c>
      <c r="F351">
        <v>53442</v>
      </c>
      <c r="G351">
        <v>52245</v>
      </c>
      <c r="H351">
        <v>6634</v>
      </c>
      <c r="I351">
        <v>3496</v>
      </c>
      <c r="J351">
        <v>3138</v>
      </c>
      <c r="K351">
        <v>90114</v>
      </c>
      <c r="L351">
        <v>47876</v>
      </c>
      <c r="M351">
        <v>42238</v>
      </c>
      <c r="N351">
        <v>978</v>
      </c>
      <c r="O351">
        <v>898</v>
      </c>
      <c r="P351">
        <v>90.98</v>
      </c>
      <c r="Q351">
        <v>95.86</v>
      </c>
      <c r="R351">
        <v>86.01</v>
      </c>
      <c r="S351" t="s">
        <v>818</v>
      </c>
      <c r="T351">
        <v>18507</v>
      </c>
      <c r="U351">
        <v>9716</v>
      </c>
      <c r="V351">
        <v>8791</v>
      </c>
      <c r="AA351" s="27" t="s">
        <v>531</v>
      </c>
      <c r="AB351">
        <v>129653</v>
      </c>
    </row>
    <row r="352" spans="1:28" x14ac:dyDescent="0.3">
      <c r="A352" t="s">
        <v>819</v>
      </c>
      <c r="B352">
        <v>28</v>
      </c>
      <c r="C352" t="s">
        <v>104</v>
      </c>
      <c r="D352">
        <v>2</v>
      </c>
      <c r="E352">
        <v>310467</v>
      </c>
      <c r="F352">
        <v>155163</v>
      </c>
      <c r="G352">
        <v>155304</v>
      </c>
      <c r="H352">
        <v>34256</v>
      </c>
      <c r="I352">
        <v>17408</v>
      </c>
      <c r="J352">
        <v>16848</v>
      </c>
      <c r="K352">
        <v>221829</v>
      </c>
      <c r="L352">
        <v>119603</v>
      </c>
      <c r="M352">
        <v>102226</v>
      </c>
      <c r="N352">
        <v>1001</v>
      </c>
      <c r="O352">
        <v>968</v>
      </c>
      <c r="P352">
        <v>80.31</v>
      </c>
      <c r="Q352">
        <v>86.82</v>
      </c>
      <c r="R352">
        <v>73.83</v>
      </c>
      <c r="S352" t="s">
        <v>820</v>
      </c>
      <c r="T352">
        <v>34574</v>
      </c>
      <c r="U352">
        <v>22062</v>
      </c>
      <c r="V352">
        <v>12512</v>
      </c>
      <c r="AA352" s="27" t="s">
        <v>1016</v>
      </c>
      <c r="AB352">
        <v>125557</v>
      </c>
    </row>
    <row r="353" spans="1:28" x14ac:dyDescent="0.3">
      <c r="A353" t="s">
        <v>821</v>
      </c>
      <c r="B353">
        <v>9</v>
      </c>
      <c r="C353" t="s">
        <v>115</v>
      </c>
      <c r="D353">
        <v>10</v>
      </c>
      <c r="E353">
        <v>642381</v>
      </c>
      <c r="F353">
        <v>352577</v>
      </c>
      <c r="G353">
        <v>289804</v>
      </c>
      <c r="H353">
        <v>83530</v>
      </c>
      <c r="I353">
        <v>44493</v>
      </c>
      <c r="J353">
        <v>39037</v>
      </c>
      <c r="K353">
        <v>495045</v>
      </c>
      <c r="L353">
        <v>286216</v>
      </c>
      <c r="M353">
        <v>208829</v>
      </c>
      <c r="N353">
        <v>822</v>
      </c>
      <c r="O353">
        <v>877</v>
      </c>
      <c r="P353">
        <v>88.58</v>
      </c>
      <c r="Q353">
        <v>92.9</v>
      </c>
      <c r="R353">
        <v>83.28</v>
      </c>
      <c r="S353" t="s">
        <v>822</v>
      </c>
      <c r="T353">
        <v>143014</v>
      </c>
      <c r="U353">
        <v>80692</v>
      </c>
      <c r="V353">
        <v>62322</v>
      </c>
      <c r="AA353" s="27" t="s">
        <v>405</v>
      </c>
      <c r="AB353">
        <v>123167</v>
      </c>
    </row>
    <row r="354" spans="1:28" x14ac:dyDescent="0.3">
      <c r="A354" t="s">
        <v>823</v>
      </c>
      <c r="B354">
        <v>19</v>
      </c>
      <c r="C354" t="s">
        <v>177</v>
      </c>
      <c r="D354">
        <v>11</v>
      </c>
      <c r="E354">
        <v>134825</v>
      </c>
      <c r="F354">
        <v>68136</v>
      </c>
      <c r="G354">
        <v>66689</v>
      </c>
      <c r="H354">
        <v>8265</v>
      </c>
      <c r="I354">
        <v>4310</v>
      </c>
      <c r="J354">
        <v>3955</v>
      </c>
      <c r="K354">
        <v>119954</v>
      </c>
      <c r="L354">
        <v>61810</v>
      </c>
      <c r="M354">
        <v>58144</v>
      </c>
      <c r="N354">
        <v>979</v>
      </c>
      <c r="O354">
        <v>918</v>
      </c>
      <c r="P354">
        <v>94.78</v>
      </c>
      <c r="Q354">
        <v>96.84</v>
      </c>
      <c r="R354">
        <v>92.68</v>
      </c>
      <c r="S354" t="s">
        <v>824</v>
      </c>
      <c r="T354">
        <v>23047</v>
      </c>
      <c r="U354">
        <v>13155</v>
      </c>
      <c r="V354">
        <v>9892</v>
      </c>
      <c r="AA354" s="27" t="s">
        <v>333</v>
      </c>
      <c r="AB354">
        <v>113188</v>
      </c>
    </row>
    <row r="355" spans="1:28" x14ac:dyDescent="0.3">
      <c r="A355" t="s">
        <v>825</v>
      </c>
      <c r="B355">
        <v>19</v>
      </c>
      <c r="C355" t="s">
        <v>177</v>
      </c>
      <c r="D355">
        <v>11</v>
      </c>
      <c r="E355">
        <v>253625</v>
      </c>
      <c r="F355">
        <v>128620</v>
      </c>
      <c r="G355">
        <v>125005</v>
      </c>
      <c r="H355">
        <v>17290</v>
      </c>
      <c r="I355">
        <v>8871</v>
      </c>
      <c r="J355">
        <v>8419</v>
      </c>
      <c r="K355">
        <v>217371</v>
      </c>
      <c r="L355">
        <v>112967</v>
      </c>
      <c r="M355">
        <v>104404</v>
      </c>
      <c r="N355">
        <v>972</v>
      </c>
      <c r="O355">
        <v>949</v>
      </c>
      <c r="P355">
        <v>91.98</v>
      </c>
      <c r="Q355">
        <v>94.34</v>
      </c>
      <c r="R355">
        <v>89.55</v>
      </c>
      <c r="S355" t="s">
        <v>826</v>
      </c>
      <c r="T355">
        <v>40842</v>
      </c>
      <c r="U355">
        <v>24007</v>
      </c>
      <c r="V355">
        <v>16835</v>
      </c>
      <c r="AA355" s="27" t="s">
        <v>380</v>
      </c>
      <c r="AB355">
        <v>111514</v>
      </c>
    </row>
    <row r="356" spans="1:28" x14ac:dyDescent="0.3">
      <c r="A356" t="s">
        <v>827</v>
      </c>
      <c r="B356">
        <v>28</v>
      </c>
      <c r="C356" t="s">
        <v>104</v>
      </c>
      <c r="D356">
        <v>18</v>
      </c>
      <c r="E356">
        <v>202826</v>
      </c>
      <c r="F356">
        <v>101728</v>
      </c>
      <c r="G356">
        <v>101098</v>
      </c>
      <c r="H356">
        <v>18673</v>
      </c>
      <c r="I356">
        <v>9651</v>
      </c>
      <c r="J356">
        <v>9022</v>
      </c>
      <c r="K356">
        <v>153888</v>
      </c>
      <c r="L356">
        <v>82322</v>
      </c>
      <c r="M356">
        <v>71566</v>
      </c>
      <c r="N356">
        <v>994</v>
      </c>
      <c r="O356">
        <v>935</v>
      </c>
      <c r="P356">
        <v>83.57</v>
      </c>
      <c r="Q356">
        <v>89.41</v>
      </c>
      <c r="R356">
        <v>77.72</v>
      </c>
      <c r="S356" t="s">
        <v>828</v>
      </c>
      <c r="T356">
        <v>32491</v>
      </c>
      <c r="U356">
        <v>20610</v>
      </c>
      <c r="V356">
        <v>11881</v>
      </c>
      <c r="AA356" s="27" t="s">
        <v>401</v>
      </c>
      <c r="AB356">
        <v>93971</v>
      </c>
    </row>
    <row r="357" spans="1:28" x14ac:dyDescent="0.3">
      <c r="A357" t="s">
        <v>829</v>
      </c>
      <c r="B357">
        <v>9</v>
      </c>
      <c r="C357" t="s">
        <v>115</v>
      </c>
      <c r="D357">
        <v>34</v>
      </c>
      <c r="E357">
        <v>187185</v>
      </c>
      <c r="F357">
        <v>99564</v>
      </c>
      <c r="G357">
        <v>87621</v>
      </c>
      <c r="H357">
        <v>20031</v>
      </c>
      <c r="I357">
        <v>10859</v>
      </c>
      <c r="J357">
        <v>9172</v>
      </c>
      <c r="K357">
        <v>139256</v>
      </c>
      <c r="L357">
        <v>79478</v>
      </c>
      <c r="M357">
        <v>59778</v>
      </c>
      <c r="N357">
        <v>880</v>
      </c>
      <c r="O357">
        <v>845</v>
      </c>
      <c r="P357">
        <v>83.31</v>
      </c>
      <c r="Q357">
        <v>89.6</v>
      </c>
      <c r="R357">
        <v>76.2</v>
      </c>
      <c r="S357" t="s">
        <v>830</v>
      </c>
      <c r="T357">
        <v>29393</v>
      </c>
      <c r="U357">
        <v>18954</v>
      </c>
      <c r="V357">
        <v>10439</v>
      </c>
      <c r="AA357" s="27" t="s">
        <v>477</v>
      </c>
      <c r="AB357">
        <v>90904</v>
      </c>
    </row>
    <row r="358" spans="1:28" x14ac:dyDescent="0.3">
      <c r="A358" t="s">
        <v>831</v>
      </c>
      <c r="B358">
        <v>27</v>
      </c>
      <c r="C358" t="s">
        <v>101</v>
      </c>
      <c r="D358">
        <v>29</v>
      </c>
      <c r="E358">
        <v>112085</v>
      </c>
      <c r="F358">
        <v>58098</v>
      </c>
      <c r="G358">
        <v>53987</v>
      </c>
      <c r="H358">
        <v>13346</v>
      </c>
      <c r="I358">
        <v>7184</v>
      </c>
      <c r="J358">
        <v>6162</v>
      </c>
      <c r="K358">
        <v>87041</v>
      </c>
      <c r="L358">
        <v>47577</v>
      </c>
      <c r="M358">
        <v>39464</v>
      </c>
      <c r="N358">
        <v>929</v>
      </c>
      <c r="O358">
        <v>858</v>
      </c>
      <c r="P358">
        <v>88.15</v>
      </c>
      <c r="Q358">
        <v>93.45</v>
      </c>
      <c r="R358">
        <v>82.52</v>
      </c>
      <c r="S358" t="s">
        <v>832</v>
      </c>
      <c r="T358">
        <v>14303</v>
      </c>
      <c r="U358">
        <v>9459</v>
      </c>
      <c r="V358">
        <v>4844</v>
      </c>
      <c r="AA358" s="27" t="s">
        <v>721</v>
      </c>
      <c r="AB358">
        <v>84053</v>
      </c>
    </row>
    <row r="359" spans="1:28" x14ac:dyDescent="0.3">
      <c r="A359" t="s">
        <v>833</v>
      </c>
      <c r="B359">
        <v>34</v>
      </c>
      <c r="C359" t="s">
        <v>834</v>
      </c>
      <c r="D359">
        <v>2</v>
      </c>
      <c r="E359">
        <v>300028</v>
      </c>
      <c r="F359">
        <v>148154</v>
      </c>
      <c r="G359">
        <v>151874</v>
      </c>
      <c r="H359">
        <v>29214</v>
      </c>
      <c r="I359">
        <v>14910</v>
      </c>
      <c r="J359">
        <v>14304</v>
      </c>
      <c r="K359">
        <v>244264</v>
      </c>
      <c r="L359">
        <v>126663</v>
      </c>
      <c r="M359">
        <v>117601</v>
      </c>
      <c r="N359">
        <v>1025</v>
      </c>
      <c r="O359">
        <v>959</v>
      </c>
      <c r="P359">
        <v>90.2</v>
      </c>
      <c r="Q359">
        <v>95.06</v>
      </c>
      <c r="R359">
        <v>85.48</v>
      </c>
      <c r="S359" t="s">
        <v>835</v>
      </c>
      <c r="T359">
        <v>50682</v>
      </c>
      <c r="U359">
        <v>28317</v>
      </c>
      <c r="V359">
        <v>22365</v>
      </c>
      <c r="AA359" s="27" t="s">
        <v>765</v>
      </c>
      <c r="AB359">
        <v>81915</v>
      </c>
    </row>
    <row r="360" spans="1:28" x14ac:dyDescent="0.3">
      <c r="A360" t="s">
        <v>836</v>
      </c>
      <c r="B360">
        <v>32</v>
      </c>
      <c r="C360" t="s">
        <v>136</v>
      </c>
      <c r="D360">
        <v>6</v>
      </c>
      <c r="E360">
        <v>131019</v>
      </c>
      <c r="F360">
        <v>63833</v>
      </c>
      <c r="G360">
        <v>67186</v>
      </c>
      <c r="H360">
        <v>11614</v>
      </c>
      <c r="I360">
        <v>5930</v>
      </c>
      <c r="J360">
        <v>5684</v>
      </c>
      <c r="K360">
        <v>112479</v>
      </c>
      <c r="L360">
        <v>56065</v>
      </c>
      <c r="M360">
        <v>56414</v>
      </c>
      <c r="N360">
        <v>1053</v>
      </c>
      <c r="O360">
        <v>959</v>
      </c>
      <c r="P360">
        <v>94.2</v>
      </c>
      <c r="Q360">
        <v>96.83</v>
      </c>
      <c r="R360">
        <v>91.73</v>
      </c>
      <c r="S360" t="s">
        <v>837</v>
      </c>
      <c r="T360">
        <v>16827</v>
      </c>
      <c r="U360">
        <v>8436</v>
      </c>
      <c r="V360">
        <v>8391</v>
      </c>
      <c r="AA360" s="26" t="s">
        <v>262</v>
      </c>
      <c r="AB360">
        <v>8391426</v>
      </c>
    </row>
    <row r="361" spans="1:28" x14ac:dyDescent="0.3">
      <c r="A361" t="s">
        <v>838</v>
      </c>
      <c r="B361">
        <v>24</v>
      </c>
      <c r="C361" t="s">
        <v>118</v>
      </c>
      <c r="D361">
        <v>2</v>
      </c>
      <c r="E361">
        <v>127125</v>
      </c>
      <c r="F361">
        <v>66384</v>
      </c>
      <c r="G361">
        <v>60741</v>
      </c>
      <c r="H361">
        <v>14382</v>
      </c>
      <c r="I361">
        <v>7810</v>
      </c>
      <c r="J361">
        <v>6572</v>
      </c>
      <c r="K361">
        <v>97459</v>
      </c>
      <c r="L361">
        <v>55139</v>
      </c>
      <c r="M361">
        <v>42320</v>
      </c>
      <c r="N361">
        <v>915</v>
      </c>
      <c r="O361">
        <v>841</v>
      </c>
      <c r="P361">
        <v>86.44</v>
      </c>
      <c r="Q361">
        <v>94.14</v>
      </c>
      <c r="R361">
        <v>78.13</v>
      </c>
      <c r="S361" t="s">
        <v>839</v>
      </c>
      <c r="T361">
        <v>15127</v>
      </c>
      <c r="U361">
        <v>9802</v>
      </c>
      <c r="V361">
        <v>5325</v>
      </c>
      <c r="AA361" s="27" t="s">
        <v>562</v>
      </c>
      <c r="AB361">
        <v>1516434</v>
      </c>
    </row>
    <row r="362" spans="1:28" x14ac:dyDescent="0.3">
      <c r="A362" t="s">
        <v>840</v>
      </c>
      <c r="B362">
        <v>8</v>
      </c>
      <c r="C362" t="s">
        <v>126</v>
      </c>
      <c r="D362">
        <v>20</v>
      </c>
      <c r="E362">
        <v>229956</v>
      </c>
      <c r="F362">
        <v>120008</v>
      </c>
      <c r="G362">
        <v>109948</v>
      </c>
      <c r="H362">
        <v>30566</v>
      </c>
      <c r="I362">
        <v>16257</v>
      </c>
      <c r="J362">
        <v>14309</v>
      </c>
      <c r="K362">
        <v>156858</v>
      </c>
      <c r="L362">
        <v>92705</v>
      </c>
      <c r="M362">
        <v>64153</v>
      </c>
      <c r="N362">
        <v>916</v>
      </c>
      <c r="O362">
        <v>880</v>
      </c>
      <c r="P362">
        <v>78.67</v>
      </c>
      <c r="Q362">
        <v>89.35</v>
      </c>
      <c r="R362">
        <v>67.08</v>
      </c>
      <c r="S362" t="s">
        <v>841</v>
      </c>
      <c r="T362">
        <v>16234</v>
      </c>
      <c r="U362">
        <v>10768</v>
      </c>
      <c r="V362">
        <v>5466</v>
      </c>
      <c r="AA362" s="27" t="s">
        <v>297</v>
      </c>
      <c r="AB362">
        <v>1354219</v>
      </c>
    </row>
    <row r="363" spans="1:28" x14ac:dyDescent="0.3">
      <c r="A363" t="s">
        <v>842</v>
      </c>
      <c r="B363">
        <v>33</v>
      </c>
      <c r="C363" t="s">
        <v>133</v>
      </c>
      <c r="D363">
        <v>3</v>
      </c>
      <c r="E363">
        <v>216308</v>
      </c>
      <c r="F363">
        <v>108381</v>
      </c>
      <c r="G363">
        <v>107927</v>
      </c>
      <c r="H363">
        <v>20936</v>
      </c>
      <c r="I363">
        <v>10585</v>
      </c>
      <c r="J363">
        <v>10351</v>
      </c>
      <c r="K363">
        <v>182201</v>
      </c>
      <c r="L363">
        <v>93828</v>
      </c>
      <c r="M363">
        <v>88373</v>
      </c>
      <c r="N363">
        <v>996</v>
      </c>
      <c r="O363">
        <v>978</v>
      </c>
      <c r="P363">
        <v>93.26</v>
      </c>
      <c r="Q363">
        <v>95.94</v>
      </c>
      <c r="R363">
        <v>90.57</v>
      </c>
      <c r="S363" t="s">
        <v>843</v>
      </c>
      <c r="T363">
        <v>50503</v>
      </c>
      <c r="U363">
        <v>27872</v>
      </c>
      <c r="V363">
        <v>22631</v>
      </c>
      <c r="AA363" s="27" t="s">
        <v>564</v>
      </c>
      <c r="AB363">
        <v>841399</v>
      </c>
    </row>
    <row r="364" spans="1:28" x14ac:dyDescent="0.3">
      <c r="A364" t="s">
        <v>844</v>
      </c>
      <c r="B364">
        <v>6</v>
      </c>
      <c r="C364" t="s">
        <v>145</v>
      </c>
      <c r="D364">
        <v>21</v>
      </c>
      <c r="E364">
        <v>127931</v>
      </c>
      <c r="F364">
        <v>67887</v>
      </c>
      <c r="G364">
        <v>60044</v>
      </c>
      <c r="H364">
        <v>15662</v>
      </c>
      <c r="I364">
        <v>8614</v>
      </c>
      <c r="J364">
        <v>7048</v>
      </c>
      <c r="K364">
        <v>90937</v>
      </c>
      <c r="L364">
        <v>52028</v>
      </c>
      <c r="M364">
        <v>38909</v>
      </c>
      <c r="N364">
        <v>884</v>
      </c>
      <c r="O364">
        <v>818</v>
      </c>
      <c r="P364">
        <v>81</v>
      </c>
      <c r="Q364">
        <v>87.78</v>
      </c>
      <c r="R364">
        <v>73.42</v>
      </c>
      <c r="S364" t="s">
        <v>845</v>
      </c>
      <c r="T364">
        <v>15837</v>
      </c>
      <c r="U364">
        <v>9276</v>
      </c>
      <c r="V364">
        <v>6561</v>
      </c>
      <c r="AA364" s="27" t="s">
        <v>507</v>
      </c>
      <c r="AB364">
        <v>800325</v>
      </c>
    </row>
    <row r="365" spans="1:28" x14ac:dyDescent="0.3">
      <c r="A365" t="s">
        <v>846</v>
      </c>
      <c r="B365">
        <v>6</v>
      </c>
      <c r="C365" t="s">
        <v>145</v>
      </c>
      <c r="D365">
        <v>1</v>
      </c>
      <c r="E365">
        <v>210175</v>
      </c>
      <c r="F365">
        <v>111622</v>
      </c>
      <c r="G365">
        <v>98553</v>
      </c>
      <c r="H365">
        <v>22111</v>
      </c>
      <c r="I365">
        <v>12024</v>
      </c>
      <c r="J365">
        <v>10087</v>
      </c>
      <c r="K365">
        <v>165235</v>
      </c>
      <c r="L365">
        <v>90938</v>
      </c>
      <c r="M365">
        <v>74297</v>
      </c>
      <c r="N365">
        <v>883</v>
      </c>
      <c r="O365">
        <v>839</v>
      </c>
      <c r="P365">
        <v>87.86</v>
      </c>
      <c r="Q365">
        <v>91.31</v>
      </c>
      <c r="R365">
        <v>83.98</v>
      </c>
      <c r="S365" t="s">
        <v>847</v>
      </c>
      <c r="T365">
        <v>62655</v>
      </c>
      <c r="U365">
        <v>32821</v>
      </c>
      <c r="V365">
        <v>29834</v>
      </c>
      <c r="AA365" s="27" t="s">
        <v>1070</v>
      </c>
      <c r="AB365">
        <v>391470</v>
      </c>
    </row>
    <row r="366" spans="1:28" x14ac:dyDescent="0.3">
      <c r="A366" t="s">
        <v>848</v>
      </c>
      <c r="B366">
        <v>19</v>
      </c>
      <c r="C366" t="s">
        <v>177</v>
      </c>
      <c r="D366">
        <v>11</v>
      </c>
      <c r="E366">
        <v>383522</v>
      </c>
      <c r="F366">
        <v>193333</v>
      </c>
      <c r="G366">
        <v>190189</v>
      </c>
      <c r="H366">
        <v>24678</v>
      </c>
      <c r="I366">
        <v>12599</v>
      </c>
      <c r="J366">
        <v>12079</v>
      </c>
      <c r="K366">
        <v>332924</v>
      </c>
      <c r="L366">
        <v>171788</v>
      </c>
      <c r="M366">
        <v>161136</v>
      </c>
      <c r="N366">
        <v>984</v>
      </c>
      <c r="O366">
        <v>959</v>
      </c>
      <c r="P366">
        <v>92.78</v>
      </c>
      <c r="Q366">
        <v>95.05</v>
      </c>
      <c r="R366">
        <v>90.47</v>
      </c>
      <c r="S366" t="s">
        <v>849</v>
      </c>
      <c r="T366">
        <v>58667</v>
      </c>
      <c r="U366">
        <v>34203</v>
      </c>
      <c r="V366">
        <v>24464</v>
      </c>
      <c r="AA366" s="27" t="s">
        <v>409</v>
      </c>
      <c r="AB366">
        <v>218877</v>
      </c>
    </row>
    <row r="367" spans="1:28" x14ac:dyDescent="0.3">
      <c r="A367" t="s">
        <v>850</v>
      </c>
      <c r="B367">
        <v>6</v>
      </c>
      <c r="C367" t="s">
        <v>145</v>
      </c>
      <c r="D367">
        <v>7</v>
      </c>
      <c r="E367">
        <v>294150</v>
      </c>
      <c r="F367">
        <v>157302</v>
      </c>
      <c r="G367">
        <v>136848</v>
      </c>
      <c r="H367">
        <v>35477</v>
      </c>
      <c r="I367">
        <v>19246</v>
      </c>
      <c r="J367">
        <v>16231</v>
      </c>
      <c r="K367">
        <v>218023</v>
      </c>
      <c r="L367">
        <v>122629</v>
      </c>
      <c r="M367">
        <v>95394</v>
      </c>
      <c r="N367">
        <v>870</v>
      </c>
      <c r="O367">
        <v>843</v>
      </c>
      <c r="P367">
        <v>84.29</v>
      </c>
      <c r="Q367">
        <v>88.83</v>
      </c>
      <c r="R367">
        <v>79.09</v>
      </c>
      <c r="S367" t="s">
        <v>851</v>
      </c>
      <c r="T367">
        <v>37873</v>
      </c>
      <c r="U367">
        <v>19231</v>
      </c>
      <c r="V367">
        <v>18642</v>
      </c>
      <c r="AA367" s="27" t="s">
        <v>942</v>
      </c>
      <c r="AB367">
        <v>217632</v>
      </c>
    </row>
    <row r="368" spans="1:28" x14ac:dyDescent="0.3">
      <c r="A368" t="s">
        <v>852</v>
      </c>
      <c r="B368">
        <v>27</v>
      </c>
      <c r="C368" t="s">
        <v>101</v>
      </c>
      <c r="D368">
        <v>24</v>
      </c>
      <c r="E368">
        <v>180464</v>
      </c>
      <c r="F368">
        <v>93135</v>
      </c>
      <c r="G368">
        <v>87329</v>
      </c>
      <c r="H368">
        <v>17512</v>
      </c>
      <c r="I368">
        <v>9213</v>
      </c>
      <c r="J368">
        <v>8299</v>
      </c>
      <c r="K368">
        <v>153138</v>
      </c>
      <c r="L368">
        <v>80790</v>
      </c>
      <c r="M368">
        <v>72348</v>
      </c>
      <c r="N368">
        <v>938</v>
      </c>
      <c r="O368">
        <v>901</v>
      </c>
      <c r="P368">
        <v>93.98</v>
      </c>
      <c r="Q368">
        <v>96.27</v>
      </c>
      <c r="R368">
        <v>91.54</v>
      </c>
      <c r="S368" t="s">
        <v>808</v>
      </c>
      <c r="T368">
        <v>39613</v>
      </c>
      <c r="U368">
        <v>20964</v>
      </c>
      <c r="V368">
        <v>18649</v>
      </c>
      <c r="AA368" s="27" t="s">
        <v>962</v>
      </c>
      <c r="AB368">
        <v>214468</v>
      </c>
    </row>
    <row r="369" spans="1:28" x14ac:dyDescent="0.3">
      <c r="A369" t="s">
        <v>853</v>
      </c>
      <c r="B369">
        <v>27</v>
      </c>
      <c r="C369" t="s">
        <v>101</v>
      </c>
      <c r="D369">
        <v>17</v>
      </c>
      <c r="E369">
        <v>307191</v>
      </c>
      <c r="F369">
        <v>157628</v>
      </c>
      <c r="G369">
        <v>149563</v>
      </c>
      <c r="H369">
        <v>40075</v>
      </c>
      <c r="I369">
        <v>21187</v>
      </c>
      <c r="J369">
        <v>18888</v>
      </c>
      <c r="K369">
        <v>225298</v>
      </c>
      <c r="L369">
        <v>123760</v>
      </c>
      <c r="M369">
        <v>101538</v>
      </c>
      <c r="N369">
        <v>949</v>
      </c>
      <c r="O369">
        <v>891</v>
      </c>
      <c r="P369">
        <v>84.34</v>
      </c>
      <c r="Q369">
        <v>90.71</v>
      </c>
      <c r="R369">
        <v>77.7</v>
      </c>
      <c r="S369" t="s">
        <v>854</v>
      </c>
      <c r="T369">
        <v>30035</v>
      </c>
      <c r="U369">
        <v>19600</v>
      </c>
      <c r="V369">
        <v>10435</v>
      </c>
      <c r="AA369" s="27" t="s">
        <v>920</v>
      </c>
      <c r="AB369">
        <v>207742</v>
      </c>
    </row>
    <row r="370" spans="1:28" x14ac:dyDescent="0.3">
      <c r="A370" t="s">
        <v>855</v>
      </c>
      <c r="B370">
        <v>24</v>
      </c>
      <c r="C370" t="s">
        <v>118</v>
      </c>
      <c r="D370">
        <v>3</v>
      </c>
      <c r="E370">
        <v>125502</v>
      </c>
      <c r="F370">
        <v>65628</v>
      </c>
      <c r="G370">
        <v>59874</v>
      </c>
      <c r="H370">
        <v>12287</v>
      </c>
      <c r="I370">
        <v>6589</v>
      </c>
      <c r="J370">
        <v>5698</v>
      </c>
      <c r="K370">
        <v>99129</v>
      </c>
      <c r="L370">
        <v>55294</v>
      </c>
      <c r="M370">
        <v>43835</v>
      </c>
      <c r="N370">
        <v>912</v>
      </c>
      <c r="O370">
        <v>865</v>
      </c>
      <c r="P370">
        <v>87.56</v>
      </c>
      <c r="Q370">
        <v>93.66</v>
      </c>
      <c r="R370">
        <v>80.91</v>
      </c>
      <c r="S370" t="s">
        <v>856</v>
      </c>
      <c r="T370">
        <v>13430</v>
      </c>
      <c r="U370">
        <v>8422</v>
      </c>
      <c r="V370">
        <v>5008</v>
      </c>
      <c r="AA370" s="27" t="s">
        <v>926</v>
      </c>
      <c r="AB370">
        <v>185291</v>
      </c>
    </row>
    <row r="371" spans="1:28" x14ac:dyDescent="0.3">
      <c r="A371" t="s">
        <v>857</v>
      </c>
      <c r="B371">
        <v>3</v>
      </c>
      <c r="C371" t="s">
        <v>98</v>
      </c>
      <c r="D371">
        <v>1</v>
      </c>
      <c r="E371">
        <v>148357</v>
      </c>
      <c r="F371">
        <v>77833</v>
      </c>
      <c r="G371">
        <v>70524</v>
      </c>
      <c r="H371">
        <v>13496</v>
      </c>
      <c r="I371">
        <v>7488</v>
      </c>
      <c r="J371">
        <v>6008</v>
      </c>
      <c r="K371">
        <v>119483</v>
      </c>
      <c r="L371">
        <v>64673</v>
      </c>
      <c r="M371">
        <v>54810</v>
      </c>
      <c r="N371">
        <v>906</v>
      </c>
      <c r="O371">
        <v>802</v>
      </c>
      <c r="P371">
        <v>88.6</v>
      </c>
      <c r="Q371">
        <v>91.94</v>
      </c>
      <c r="R371">
        <v>84.96</v>
      </c>
      <c r="S371" t="s">
        <v>858</v>
      </c>
      <c r="T371">
        <v>24038</v>
      </c>
      <c r="U371">
        <v>11974</v>
      </c>
      <c r="V371">
        <v>12064</v>
      </c>
      <c r="AA371" s="27" t="s">
        <v>763</v>
      </c>
      <c r="AB371">
        <v>171966</v>
      </c>
    </row>
    <row r="372" spans="1:28" x14ac:dyDescent="0.3">
      <c r="A372" t="s">
        <v>859</v>
      </c>
      <c r="B372">
        <v>3</v>
      </c>
      <c r="C372" t="s">
        <v>98</v>
      </c>
      <c r="D372">
        <v>14</v>
      </c>
      <c r="E372">
        <v>405164</v>
      </c>
      <c r="F372">
        <v>215606</v>
      </c>
      <c r="G372">
        <v>189558</v>
      </c>
      <c r="H372">
        <v>39155</v>
      </c>
      <c r="I372">
        <v>21058</v>
      </c>
      <c r="J372">
        <v>18097</v>
      </c>
      <c r="K372">
        <v>316093</v>
      </c>
      <c r="L372">
        <v>174291</v>
      </c>
      <c r="M372">
        <v>141802</v>
      </c>
      <c r="N372">
        <v>879</v>
      </c>
      <c r="O372">
        <v>859</v>
      </c>
      <c r="P372">
        <v>86.36</v>
      </c>
      <c r="Q372">
        <v>89.59</v>
      </c>
      <c r="R372">
        <v>82.7</v>
      </c>
      <c r="S372" t="s">
        <v>860</v>
      </c>
      <c r="T372">
        <v>86697</v>
      </c>
      <c r="U372">
        <v>43389</v>
      </c>
      <c r="V372">
        <v>43308</v>
      </c>
      <c r="AA372" s="27" t="s">
        <v>641</v>
      </c>
      <c r="AB372">
        <v>153609</v>
      </c>
    </row>
    <row r="373" spans="1:28" x14ac:dyDescent="0.3">
      <c r="A373" t="s">
        <v>861</v>
      </c>
      <c r="B373">
        <v>10</v>
      </c>
      <c r="C373" t="s">
        <v>174</v>
      </c>
      <c r="D373">
        <v>28</v>
      </c>
      <c r="E373">
        <v>1683200</v>
      </c>
      <c r="F373">
        <v>894158</v>
      </c>
      <c r="G373">
        <v>789042</v>
      </c>
      <c r="H373">
        <v>190496</v>
      </c>
      <c r="I373">
        <v>102208</v>
      </c>
      <c r="J373">
        <v>88288</v>
      </c>
      <c r="K373">
        <v>1264523</v>
      </c>
      <c r="L373">
        <v>694580</v>
      </c>
      <c r="M373">
        <v>569943</v>
      </c>
      <c r="N373">
        <v>882</v>
      </c>
      <c r="O373">
        <v>864</v>
      </c>
      <c r="P373">
        <v>84.71</v>
      </c>
      <c r="Q373">
        <v>87.71</v>
      </c>
      <c r="R373">
        <v>81.33</v>
      </c>
      <c r="S373" t="s">
        <v>862</v>
      </c>
      <c r="T373">
        <v>307603</v>
      </c>
      <c r="U373">
        <v>199207</v>
      </c>
      <c r="V373">
        <v>108396</v>
      </c>
      <c r="AA373" s="27" t="s">
        <v>335</v>
      </c>
      <c r="AB373">
        <v>149339</v>
      </c>
    </row>
    <row r="374" spans="1:28" x14ac:dyDescent="0.3">
      <c r="A374" t="s">
        <v>863</v>
      </c>
      <c r="B374">
        <v>9</v>
      </c>
      <c r="C374" t="s">
        <v>115</v>
      </c>
      <c r="D374">
        <v>20</v>
      </c>
      <c r="E374">
        <v>130428</v>
      </c>
      <c r="F374">
        <v>68855</v>
      </c>
      <c r="G374">
        <v>61573</v>
      </c>
      <c r="H374">
        <v>11767</v>
      </c>
      <c r="I374">
        <v>6138</v>
      </c>
      <c r="J374">
        <v>5629</v>
      </c>
      <c r="K374">
        <v>88119</v>
      </c>
      <c r="L374">
        <v>48060</v>
      </c>
      <c r="M374">
        <v>40059</v>
      </c>
      <c r="N374">
        <v>894</v>
      </c>
      <c r="O374">
        <v>917</v>
      </c>
      <c r="P374">
        <v>74.260000000000005</v>
      </c>
      <c r="Q374">
        <v>76.63</v>
      </c>
      <c r="R374">
        <v>71.61</v>
      </c>
      <c r="S374" t="s">
        <v>864</v>
      </c>
      <c r="T374">
        <v>17508</v>
      </c>
      <c r="U374">
        <v>9986</v>
      </c>
      <c r="V374">
        <v>7522</v>
      </c>
      <c r="AA374" s="27" t="s">
        <v>996</v>
      </c>
      <c r="AB374">
        <v>147527</v>
      </c>
    </row>
    <row r="375" spans="1:28" x14ac:dyDescent="0.3">
      <c r="A375" t="s">
        <v>865</v>
      </c>
      <c r="B375">
        <v>27</v>
      </c>
      <c r="C375" t="s">
        <v>101</v>
      </c>
      <c r="D375">
        <v>25</v>
      </c>
      <c r="E375">
        <v>1729359</v>
      </c>
      <c r="F375">
        <v>945953</v>
      </c>
      <c r="G375">
        <v>783406</v>
      </c>
      <c r="H375">
        <v>216695</v>
      </c>
      <c r="I375">
        <v>116421</v>
      </c>
      <c r="J375">
        <v>100274</v>
      </c>
      <c r="K375">
        <v>1374986</v>
      </c>
      <c r="L375">
        <v>784984</v>
      </c>
      <c r="M375">
        <v>590002</v>
      </c>
      <c r="N375">
        <v>828</v>
      </c>
      <c r="O375">
        <v>861</v>
      </c>
      <c r="P375">
        <v>90.9</v>
      </c>
      <c r="Q375">
        <v>94.63</v>
      </c>
      <c r="R375">
        <v>86.37</v>
      </c>
      <c r="S375" t="s">
        <v>866</v>
      </c>
      <c r="T375">
        <v>249581</v>
      </c>
      <c r="U375">
        <v>141573</v>
      </c>
      <c r="V375">
        <v>108008</v>
      </c>
      <c r="AA375" s="27" t="s">
        <v>289</v>
      </c>
      <c r="AB375">
        <v>145530</v>
      </c>
    </row>
    <row r="376" spans="1:28" x14ac:dyDescent="0.3">
      <c r="A376" t="s">
        <v>867</v>
      </c>
      <c r="B376">
        <v>23</v>
      </c>
      <c r="C376" t="s">
        <v>262</v>
      </c>
      <c r="D376">
        <v>21</v>
      </c>
      <c r="E376">
        <v>126099</v>
      </c>
      <c r="F376">
        <v>70577</v>
      </c>
      <c r="G376">
        <v>55522</v>
      </c>
      <c r="H376">
        <v>20438</v>
      </c>
      <c r="I376">
        <v>10872</v>
      </c>
      <c r="J376">
        <v>9566</v>
      </c>
      <c r="K376">
        <v>87417</v>
      </c>
      <c r="L376">
        <v>54030</v>
      </c>
      <c r="M376">
        <v>33387</v>
      </c>
      <c r="N376">
        <v>787</v>
      </c>
      <c r="O376">
        <v>880</v>
      </c>
      <c r="P376">
        <v>82.73</v>
      </c>
      <c r="Q376">
        <v>90.49</v>
      </c>
      <c r="R376">
        <v>72.650000000000006</v>
      </c>
      <c r="S376" t="s">
        <v>868</v>
      </c>
      <c r="T376">
        <v>5150</v>
      </c>
      <c r="U376">
        <v>3657</v>
      </c>
      <c r="V376">
        <v>1493</v>
      </c>
      <c r="AA376" s="27" t="s">
        <v>751</v>
      </c>
      <c r="AB376">
        <v>139903</v>
      </c>
    </row>
    <row r="377" spans="1:28" x14ac:dyDescent="0.3">
      <c r="A377" t="s">
        <v>869</v>
      </c>
      <c r="B377">
        <v>24</v>
      </c>
      <c r="C377" t="s">
        <v>118</v>
      </c>
      <c r="D377">
        <v>11</v>
      </c>
      <c r="E377">
        <v>152136</v>
      </c>
      <c r="F377">
        <v>78490</v>
      </c>
      <c r="G377">
        <v>73646</v>
      </c>
      <c r="H377">
        <v>13867</v>
      </c>
      <c r="I377">
        <v>7415</v>
      </c>
      <c r="J377">
        <v>6452</v>
      </c>
      <c r="K377">
        <v>119545</v>
      </c>
      <c r="L377">
        <v>65171</v>
      </c>
      <c r="M377">
        <v>54374</v>
      </c>
      <c r="N377">
        <v>938</v>
      </c>
      <c r="O377">
        <v>870</v>
      </c>
      <c r="P377">
        <v>86.46</v>
      </c>
      <c r="Q377">
        <v>91.69</v>
      </c>
      <c r="R377">
        <v>80.92</v>
      </c>
      <c r="S377" t="s">
        <v>870</v>
      </c>
      <c r="T377">
        <v>9853</v>
      </c>
      <c r="U377">
        <v>5671</v>
      </c>
      <c r="V377">
        <v>4182</v>
      </c>
      <c r="AA377" s="27" t="s">
        <v>497</v>
      </c>
      <c r="AB377">
        <v>128463</v>
      </c>
    </row>
    <row r="378" spans="1:28" x14ac:dyDescent="0.3">
      <c r="A378" t="s">
        <v>871</v>
      </c>
      <c r="B378">
        <v>35</v>
      </c>
      <c r="C378" t="s">
        <v>872</v>
      </c>
      <c r="D378">
        <v>3</v>
      </c>
      <c r="E378">
        <v>100608</v>
      </c>
      <c r="F378">
        <v>53247</v>
      </c>
      <c r="G378">
        <v>47361</v>
      </c>
      <c r="H378">
        <v>9358</v>
      </c>
      <c r="I378">
        <v>4852</v>
      </c>
      <c r="J378">
        <v>4506</v>
      </c>
      <c r="K378">
        <v>81908</v>
      </c>
      <c r="L378">
        <v>44908</v>
      </c>
      <c r="M378">
        <v>37000</v>
      </c>
      <c r="N378">
        <v>889</v>
      </c>
      <c r="O378">
        <v>929</v>
      </c>
      <c r="P378">
        <v>89.76</v>
      </c>
      <c r="Q378">
        <v>92.79</v>
      </c>
      <c r="R378">
        <v>86.34</v>
      </c>
      <c r="S378" t="s">
        <v>873</v>
      </c>
      <c r="T378">
        <v>12420</v>
      </c>
      <c r="U378">
        <v>6717</v>
      </c>
      <c r="V378">
        <v>5703</v>
      </c>
      <c r="AA378" s="27" t="s">
        <v>988</v>
      </c>
      <c r="AB378">
        <v>124641</v>
      </c>
    </row>
    <row r="379" spans="1:28" x14ac:dyDescent="0.3">
      <c r="A379" t="s">
        <v>874</v>
      </c>
      <c r="B379">
        <v>28</v>
      </c>
      <c r="C379" t="s">
        <v>104</v>
      </c>
      <c r="D379">
        <v>20</v>
      </c>
      <c r="E379">
        <v>162816</v>
      </c>
      <c r="F379">
        <v>81368</v>
      </c>
      <c r="G379">
        <v>81448</v>
      </c>
      <c r="H379">
        <v>15516</v>
      </c>
      <c r="I379">
        <v>7999</v>
      </c>
      <c r="J379">
        <v>7517</v>
      </c>
      <c r="K379">
        <v>115011</v>
      </c>
      <c r="L379">
        <v>63111</v>
      </c>
      <c r="M379">
        <v>51900</v>
      </c>
      <c r="N379">
        <v>1001</v>
      </c>
      <c r="O379">
        <v>940</v>
      </c>
      <c r="P379">
        <v>78.08</v>
      </c>
      <c r="Q379">
        <v>86.02</v>
      </c>
      <c r="R379">
        <v>70.2</v>
      </c>
      <c r="S379" t="s">
        <v>875</v>
      </c>
      <c r="T379">
        <v>18151</v>
      </c>
      <c r="U379">
        <v>11844</v>
      </c>
      <c r="V379">
        <v>6307</v>
      </c>
      <c r="AA379" s="27" t="s">
        <v>1092</v>
      </c>
      <c r="AB379">
        <v>118678</v>
      </c>
    </row>
    <row r="380" spans="1:28" x14ac:dyDescent="0.3">
      <c r="A380" t="s">
        <v>876</v>
      </c>
      <c r="B380">
        <v>34</v>
      </c>
      <c r="C380" t="s">
        <v>834</v>
      </c>
      <c r="D380">
        <v>2</v>
      </c>
      <c r="E380">
        <v>241773</v>
      </c>
      <c r="F380">
        <v>118205</v>
      </c>
      <c r="G380">
        <v>123568</v>
      </c>
      <c r="H380">
        <v>22412</v>
      </c>
      <c r="I380">
        <v>11245</v>
      </c>
      <c r="J380">
        <v>11167</v>
      </c>
      <c r="K380">
        <v>195861</v>
      </c>
      <c r="L380">
        <v>100419</v>
      </c>
      <c r="M380">
        <v>95442</v>
      </c>
      <c r="N380">
        <v>1045</v>
      </c>
      <c r="O380">
        <v>993</v>
      </c>
      <c r="P380">
        <v>89.29</v>
      </c>
      <c r="Q380">
        <v>93.88</v>
      </c>
      <c r="R380">
        <v>84.91</v>
      </c>
      <c r="S380" t="s">
        <v>877</v>
      </c>
      <c r="T380">
        <v>37830</v>
      </c>
      <c r="U380">
        <v>21086</v>
      </c>
      <c r="V380">
        <v>16744</v>
      </c>
      <c r="AA380" s="27" t="s">
        <v>358</v>
      </c>
      <c r="AB380">
        <v>112532</v>
      </c>
    </row>
    <row r="381" spans="1:28" x14ac:dyDescent="0.3">
      <c r="A381" t="s">
        <v>878</v>
      </c>
      <c r="B381">
        <v>33</v>
      </c>
      <c r="C381" t="s">
        <v>133</v>
      </c>
      <c r="D381">
        <v>20</v>
      </c>
      <c r="E381">
        <v>117215</v>
      </c>
      <c r="F381">
        <v>58601</v>
      </c>
      <c r="G381">
        <v>58614</v>
      </c>
      <c r="H381">
        <v>10853</v>
      </c>
      <c r="I381">
        <v>5566</v>
      </c>
      <c r="J381">
        <v>5287</v>
      </c>
      <c r="K381">
        <v>98054</v>
      </c>
      <c r="L381">
        <v>50798</v>
      </c>
      <c r="M381">
        <v>47256</v>
      </c>
      <c r="N381">
        <v>1000</v>
      </c>
      <c r="O381">
        <v>950</v>
      </c>
      <c r="P381">
        <v>92.19</v>
      </c>
      <c r="Q381">
        <v>95.78</v>
      </c>
      <c r="R381">
        <v>88.62</v>
      </c>
      <c r="S381" t="s">
        <v>879</v>
      </c>
      <c r="T381">
        <v>15104</v>
      </c>
      <c r="U381">
        <v>8275</v>
      </c>
      <c r="V381">
        <v>6829</v>
      </c>
      <c r="AA381" s="27" t="s">
        <v>723</v>
      </c>
      <c r="AB381">
        <v>109135</v>
      </c>
    </row>
    <row r="382" spans="1:28" x14ac:dyDescent="0.3">
      <c r="A382" t="s">
        <v>880</v>
      </c>
      <c r="B382">
        <v>27</v>
      </c>
      <c r="C382" t="s">
        <v>101</v>
      </c>
      <c r="D382">
        <v>25</v>
      </c>
      <c r="E382">
        <v>3115431</v>
      </c>
      <c r="F382">
        <v>1602137</v>
      </c>
      <c r="G382">
        <v>1513294</v>
      </c>
      <c r="H382">
        <v>324572</v>
      </c>
      <c r="I382">
        <v>171152</v>
      </c>
      <c r="J382">
        <v>153420</v>
      </c>
      <c r="K382">
        <v>2556743</v>
      </c>
      <c r="L382">
        <v>1361257</v>
      </c>
      <c r="M382">
        <v>1195486</v>
      </c>
      <c r="N382">
        <v>945</v>
      </c>
      <c r="O382">
        <v>896</v>
      </c>
      <c r="P382">
        <v>91.61</v>
      </c>
      <c r="Q382">
        <v>95.13</v>
      </c>
      <c r="R382">
        <v>87.91</v>
      </c>
      <c r="S382" t="s">
        <v>881</v>
      </c>
      <c r="T382">
        <v>656508</v>
      </c>
      <c r="U382">
        <v>349022</v>
      </c>
      <c r="V382">
        <v>307486</v>
      </c>
      <c r="AA382" s="27" t="s">
        <v>356</v>
      </c>
      <c r="AB382">
        <v>99154</v>
      </c>
    </row>
    <row r="383" spans="1:28" x14ac:dyDescent="0.3">
      <c r="A383" t="s">
        <v>882</v>
      </c>
      <c r="B383">
        <v>21</v>
      </c>
      <c r="C383" t="s">
        <v>204</v>
      </c>
      <c r="D383">
        <v>18</v>
      </c>
      <c r="E383">
        <v>201026</v>
      </c>
      <c r="F383">
        <v>104267</v>
      </c>
      <c r="G383">
        <v>96759</v>
      </c>
      <c r="H383">
        <v>17000</v>
      </c>
      <c r="I383">
        <v>8939</v>
      </c>
      <c r="J383">
        <v>8061</v>
      </c>
      <c r="K383">
        <v>164481</v>
      </c>
      <c r="L383">
        <v>88504</v>
      </c>
      <c r="M383">
        <v>75977</v>
      </c>
      <c r="N383">
        <v>928</v>
      </c>
      <c r="O383">
        <v>902</v>
      </c>
      <c r="P383">
        <v>89.38</v>
      </c>
      <c r="Q383">
        <v>92.84</v>
      </c>
      <c r="R383">
        <v>85.66</v>
      </c>
      <c r="S383" t="s">
        <v>883</v>
      </c>
      <c r="T383">
        <v>27062</v>
      </c>
      <c r="U383">
        <v>16978</v>
      </c>
      <c r="V383">
        <v>10084</v>
      </c>
      <c r="AA383" s="27" t="s">
        <v>811</v>
      </c>
      <c r="AB383">
        <v>97156</v>
      </c>
    </row>
    <row r="384" spans="1:28" x14ac:dyDescent="0.3">
      <c r="A384" t="s">
        <v>884</v>
      </c>
      <c r="B384">
        <v>10</v>
      </c>
      <c r="C384" t="s">
        <v>174</v>
      </c>
      <c r="D384">
        <v>9</v>
      </c>
      <c r="E384">
        <v>280547</v>
      </c>
      <c r="F384">
        <v>148021</v>
      </c>
      <c r="G384">
        <v>132526</v>
      </c>
      <c r="H384">
        <v>41046</v>
      </c>
      <c r="I384">
        <v>21081</v>
      </c>
      <c r="J384">
        <v>19965</v>
      </c>
      <c r="K384">
        <v>178381</v>
      </c>
      <c r="L384">
        <v>100735</v>
      </c>
      <c r="M384">
        <v>77646</v>
      </c>
      <c r="N384">
        <v>895</v>
      </c>
      <c r="O384">
        <v>947</v>
      </c>
      <c r="P384">
        <v>74.48</v>
      </c>
      <c r="Q384">
        <v>79.36</v>
      </c>
      <c r="R384">
        <v>68.98</v>
      </c>
      <c r="S384" t="s">
        <v>885</v>
      </c>
      <c r="T384">
        <v>28193</v>
      </c>
      <c r="U384">
        <v>19787</v>
      </c>
      <c r="V384">
        <v>8406</v>
      </c>
      <c r="AA384" s="27" t="s">
        <v>382</v>
      </c>
      <c r="AB384">
        <v>96043</v>
      </c>
    </row>
    <row r="385" spans="1:28" x14ac:dyDescent="0.3">
      <c r="A385" t="s">
        <v>886</v>
      </c>
      <c r="B385">
        <v>19</v>
      </c>
      <c r="C385" t="s">
        <v>177</v>
      </c>
      <c r="D385">
        <v>14</v>
      </c>
      <c r="E385">
        <v>121436</v>
      </c>
      <c r="F385">
        <v>62520</v>
      </c>
      <c r="G385">
        <v>58916</v>
      </c>
      <c r="H385">
        <v>11491</v>
      </c>
      <c r="I385">
        <v>5877</v>
      </c>
      <c r="J385">
        <v>5614</v>
      </c>
      <c r="K385">
        <v>90534</v>
      </c>
      <c r="L385">
        <v>50276</v>
      </c>
      <c r="M385">
        <v>40258</v>
      </c>
      <c r="N385">
        <v>942</v>
      </c>
      <c r="O385">
        <v>955</v>
      </c>
      <c r="P385">
        <v>82.34</v>
      </c>
      <c r="Q385">
        <v>88.76</v>
      </c>
      <c r="R385">
        <v>75.53</v>
      </c>
      <c r="S385" t="s">
        <v>887</v>
      </c>
      <c r="T385">
        <v>14793</v>
      </c>
      <c r="U385">
        <v>9581</v>
      </c>
      <c r="V385">
        <v>5212</v>
      </c>
      <c r="AA385" s="27" t="s">
        <v>545</v>
      </c>
      <c r="AB385">
        <v>92317</v>
      </c>
    </row>
    <row r="386" spans="1:28" x14ac:dyDescent="0.3">
      <c r="A386" t="s">
        <v>888</v>
      </c>
      <c r="B386">
        <v>9</v>
      </c>
      <c r="C386" t="s">
        <v>115</v>
      </c>
      <c r="D386">
        <v>27</v>
      </c>
      <c r="E386">
        <v>191056</v>
      </c>
      <c r="F386">
        <v>99844</v>
      </c>
      <c r="G386">
        <v>91212</v>
      </c>
      <c r="H386">
        <v>18866</v>
      </c>
      <c r="I386">
        <v>9886</v>
      </c>
      <c r="J386">
        <v>8980</v>
      </c>
      <c r="K386">
        <v>142863</v>
      </c>
      <c r="L386">
        <v>78519</v>
      </c>
      <c r="M386">
        <v>64344</v>
      </c>
      <c r="N386">
        <v>914</v>
      </c>
      <c r="O386">
        <v>908</v>
      </c>
      <c r="P386">
        <v>82.97</v>
      </c>
      <c r="Q386">
        <v>87.28</v>
      </c>
      <c r="R386">
        <v>78.25</v>
      </c>
      <c r="S386" t="s">
        <v>889</v>
      </c>
      <c r="T386">
        <v>34959</v>
      </c>
      <c r="U386">
        <v>20169</v>
      </c>
      <c r="V386">
        <v>14790</v>
      </c>
      <c r="AA386" s="27" t="s">
        <v>867</v>
      </c>
      <c r="AB386">
        <v>87417</v>
      </c>
    </row>
    <row r="387" spans="1:28" x14ac:dyDescent="0.3">
      <c r="A387" t="s">
        <v>890</v>
      </c>
      <c r="B387">
        <v>29</v>
      </c>
      <c r="C387" t="s">
        <v>193</v>
      </c>
      <c r="D387">
        <v>5</v>
      </c>
      <c r="E387">
        <v>232456</v>
      </c>
      <c r="F387">
        <v>117408</v>
      </c>
      <c r="G387">
        <v>115048</v>
      </c>
      <c r="H387">
        <v>27924</v>
      </c>
      <c r="I387">
        <v>14286</v>
      </c>
      <c r="J387">
        <v>13638</v>
      </c>
      <c r="K387">
        <v>158452</v>
      </c>
      <c r="L387">
        <v>86973</v>
      </c>
      <c r="M387">
        <v>71479</v>
      </c>
      <c r="N387">
        <v>980</v>
      </c>
      <c r="O387">
        <v>955</v>
      </c>
      <c r="P387">
        <v>77.47</v>
      </c>
      <c r="Q387">
        <v>84.34</v>
      </c>
      <c r="R387">
        <v>70.489999999999995</v>
      </c>
      <c r="S387" t="s">
        <v>891</v>
      </c>
      <c r="T387">
        <v>22445</v>
      </c>
      <c r="U387">
        <v>14425</v>
      </c>
      <c r="V387">
        <v>8020</v>
      </c>
      <c r="AA387" s="27" t="s">
        <v>970</v>
      </c>
      <c r="AB387">
        <v>83832</v>
      </c>
    </row>
    <row r="388" spans="1:28" x14ac:dyDescent="0.3">
      <c r="A388" t="s">
        <v>892</v>
      </c>
      <c r="B388">
        <v>19</v>
      </c>
      <c r="C388" t="s">
        <v>177</v>
      </c>
      <c r="D388">
        <v>4</v>
      </c>
      <c r="E388">
        <v>183682</v>
      </c>
      <c r="F388">
        <v>96589</v>
      </c>
      <c r="G388">
        <v>87093</v>
      </c>
      <c r="H388">
        <v>20547</v>
      </c>
      <c r="I388">
        <v>10576</v>
      </c>
      <c r="J388">
        <v>9971</v>
      </c>
      <c r="K388">
        <v>133215</v>
      </c>
      <c r="L388">
        <v>72475</v>
      </c>
      <c r="M388">
        <v>60740</v>
      </c>
      <c r="N388">
        <v>902</v>
      </c>
      <c r="O388">
        <v>943</v>
      </c>
      <c r="P388">
        <v>81.66</v>
      </c>
      <c r="Q388">
        <v>84.26</v>
      </c>
      <c r="R388">
        <v>78.760000000000005</v>
      </c>
      <c r="S388" t="s">
        <v>893</v>
      </c>
      <c r="T388">
        <v>16788</v>
      </c>
      <c r="U388">
        <v>10419</v>
      </c>
      <c r="V388">
        <v>6369</v>
      </c>
      <c r="AA388" s="27" t="s">
        <v>261</v>
      </c>
      <c r="AB388">
        <v>83356</v>
      </c>
    </row>
    <row r="389" spans="1:28" x14ac:dyDescent="0.3">
      <c r="A389" t="s">
        <v>894</v>
      </c>
      <c r="B389">
        <v>22</v>
      </c>
      <c r="C389" t="s">
        <v>154</v>
      </c>
      <c r="D389">
        <v>4</v>
      </c>
      <c r="E389">
        <v>137097</v>
      </c>
      <c r="F389">
        <v>70234</v>
      </c>
      <c r="G389">
        <v>66863</v>
      </c>
      <c r="H389">
        <v>16576</v>
      </c>
      <c r="I389">
        <v>8637</v>
      </c>
      <c r="J389">
        <v>7939</v>
      </c>
      <c r="K389">
        <v>105512</v>
      </c>
      <c r="L389">
        <v>57679</v>
      </c>
      <c r="M389">
        <v>47833</v>
      </c>
      <c r="N389">
        <v>952</v>
      </c>
      <c r="O389">
        <v>919</v>
      </c>
      <c r="P389">
        <v>87.55</v>
      </c>
      <c r="Q389">
        <v>93.64</v>
      </c>
      <c r="R389">
        <v>81.180000000000007</v>
      </c>
      <c r="S389" t="s">
        <v>895</v>
      </c>
      <c r="T389">
        <v>20161</v>
      </c>
      <c r="U389">
        <v>12214</v>
      </c>
      <c r="V389">
        <v>7947</v>
      </c>
      <c r="AA389" s="27" t="s">
        <v>968</v>
      </c>
      <c r="AB389">
        <v>82066</v>
      </c>
    </row>
    <row r="390" spans="1:28" x14ac:dyDescent="0.3">
      <c r="A390" t="s">
        <v>896</v>
      </c>
      <c r="B390">
        <v>22</v>
      </c>
      <c r="C390" t="s">
        <v>154</v>
      </c>
      <c r="D390">
        <v>11</v>
      </c>
      <c r="E390">
        <v>1010087</v>
      </c>
      <c r="F390">
        <v>519286</v>
      </c>
      <c r="G390">
        <v>490801</v>
      </c>
      <c r="H390">
        <v>124471</v>
      </c>
      <c r="I390">
        <v>64522</v>
      </c>
      <c r="J390">
        <v>59949</v>
      </c>
      <c r="K390">
        <v>769593</v>
      </c>
      <c r="L390">
        <v>420155</v>
      </c>
      <c r="M390">
        <v>349438</v>
      </c>
      <c r="N390">
        <v>945</v>
      </c>
      <c r="O390">
        <v>929</v>
      </c>
      <c r="P390">
        <v>86.9</v>
      </c>
      <c r="Q390">
        <v>92.39</v>
      </c>
      <c r="R390">
        <v>81.099999999999994</v>
      </c>
      <c r="S390" t="s">
        <v>897</v>
      </c>
      <c r="T390">
        <v>147194</v>
      </c>
      <c r="U390">
        <v>84384</v>
      </c>
      <c r="V390">
        <v>62810</v>
      </c>
      <c r="AA390" s="27" t="s">
        <v>649</v>
      </c>
      <c r="AB390">
        <v>77216</v>
      </c>
    </row>
    <row r="391" spans="1:28" x14ac:dyDescent="0.3">
      <c r="A391" t="s">
        <v>898</v>
      </c>
      <c r="B391">
        <v>28</v>
      </c>
      <c r="C391" t="s">
        <v>104</v>
      </c>
      <c r="D391">
        <v>14</v>
      </c>
      <c r="E391">
        <v>343903</v>
      </c>
      <c r="F391">
        <v>169786</v>
      </c>
      <c r="G391">
        <v>174117</v>
      </c>
      <c r="H391">
        <v>29883</v>
      </c>
      <c r="I391">
        <v>15152</v>
      </c>
      <c r="J391">
        <v>14731</v>
      </c>
      <c r="K391">
        <v>264653</v>
      </c>
      <c r="L391">
        <v>136288</v>
      </c>
      <c r="M391">
        <v>128365</v>
      </c>
      <c r="N391">
        <v>1026</v>
      </c>
      <c r="O391">
        <v>972</v>
      </c>
      <c r="P391">
        <v>84.28</v>
      </c>
      <c r="Q391">
        <v>88.14</v>
      </c>
      <c r="R391">
        <v>80.540000000000006</v>
      </c>
      <c r="S391" t="s">
        <v>899</v>
      </c>
      <c r="T391">
        <v>53604</v>
      </c>
      <c r="U391">
        <v>32901</v>
      </c>
      <c r="V391">
        <v>20703</v>
      </c>
      <c r="AA391" s="27" t="s">
        <v>783</v>
      </c>
      <c r="AB391">
        <v>72618</v>
      </c>
    </row>
    <row r="392" spans="1:28" x14ac:dyDescent="0.3">
      <c r="A392" t="s">
        <v>900</v>
      </c>
      <c r="B392">
        <v>33</v>
      </c>
      <c r="C392" t="s">
        <v>133</v>
      </c>
      <c r="D392">
        <v>24</v>
      </c>
      <c r="E392">
        <v>130119</v>
      </c>
      <c r="F392">
        <v>64624</v>
      </c>
      <c r="G392">
        <v>65495</v>
      </c>
      <c r="H392">
        <v>10504</v>
      </c>
      <c r="I392">
        <v>5371</v>
      </c>
      <c r="J392">
        <v>5133</v>
      </c>
      <c r="K392">
        <v>103172</v>
      </c>
      <c r="L392">
        <v>54622</v>
      </c>
      <c r="M392">
        <v>48550</v>
      </c>
      <c r="N392">
        <v>1013</v>
      </c>
      <c r="O392">
        <v>956</v>
      </c>
      <c r="P392">
        <v>86.25</v>
      </c>
      <c r="Q392">
        <v>92.18</v>
      </c>
      <c r="R392">
        <v>80.430000000000007</v>
      </c>
      <c r="S392" t="s">
        <v>901</v>
      </c>
      <c r="T392">
        <v>11024</v>
      </c>
      <c r="U392">
        <v>6514</v>
      </c>
      <c r="V392">
        <v>4510</v>
      </c>
      <c r="AA392" s="27" t="s">
        <v>388</v>
      </c>
      <c r="AB392">
        <v>71071</v>
      </c>
    </row>
    <row r="393" spans="1:28" x14ac:dyDescent="0.3">
      <c r="A393" t="s">
        <v>902</v>
      </c>
      <c r="B393">
        <v>19</v>
      </c>
      <c r="C393" t="s">
        <v>177</v>
      </c>
      <c r="D393">
        <v>11</v>
      </c>
      <c r="E393">
        <v>404991</v>
      </c>
      <c r="F393">
        <v>205560</v>
      </c>
      <c r="G393">
        <v>199431</v>
      </c>
      <c r="H393">
        <v>34088</v>
      </c>
      <c r="I393">
        <v>17354</v>
      </c>
      <c r="J393">
        <v>16734</v>
      </c>
      <c r="K393">
        <v>337188</v>
      </c>
      <c r="L393">
        <v>175680</v>
      </c>
      <c r="M393">
        <v>161508</v>
      </c>
      <c r="N393">
        <v>970</v>
      </c>
      <c r="O393">
        <v>964</v>
      </c>
      <c r="P393">
        <v>90.91</v>
      </c>
      <c r="Q393">
        <v>93.34</v>
      </c>
      <c r="R393">
        <v>88.4</v>
      </c>
      <c r="S393" t="s">
        <v>903</v>
      </c>
      <c r="T393">
        <v>73182</v>
      </c>
      <c r="U393">
        <v>42023</v>
      </c>
      <c r="V393">
        <v>31159</v>
      </c>
      <c r="AA393" s="26" t="s">
        <v>126</v>
      </c>
      <c r="AB393">
        <v>7580529</v>
      </c>
    </row>
    <row r="394" spans="1:28" x14ac:dyDescent="0.3">
      <c r="A394" t="s">
        <v>904</v>
      </c>
      <c r="B394">
        <v>24</v>
      </c>
      <c r="C394" t="s">
        <v>118</v>
      </c>
      <c r="D394">
        <v>9</v>
      </c>
      <c r="E394">
        <v>1286995</v>
      </c>
      <c r="F394">
        <v>675731</v>
      </c>
      <c r="G394">
        <v>611264</v>
      </c>
      <c r="H394">
        <v>131841</v>
      </c>
      <c r="I394">
        <v>72139</v>
      </c>
      <c r="J394">
        <v>59702</v>
      </c>
      <c r="K394">
        <v>1026040</v>
      </c>
      <c r="L394">
        <v>559369</v>
      </c>
      <c r="M394">
        <v>466671</v>
      </c>
      <c r="N394">
        <v>905</v>
      </c>
      <c r="O394">
        <v>828</v>
      </c>
      <c r="P394">
        <v>88.82</v>
      </c>
      <c r="Q394">
        <v>92.67</v>
      </c>
      <c r="R394">
        <v>84.61</v>
      </c>
      <c r="S394" t="s">
        <v>905</v>
      </c>
      <c r="T394">
        <v>148048</v>
      </c>
      <c r="U394">
        <v>78946</v>
      </c>
      <c r="V394">
        <v>69102</v>
      </c>
      <c r="AA394" s="27" t="s">
        <v>570</v>
      </c>
      <c r="AB394">
        <v>2272724</v>
      </c>
    </row>
    <row r="395" spans="1:28" x14ac:dyDescent="0.3">
      <c r="A395" t="s">
        <v>906</v>
      </c>
      <c r="B395">
        <v>22</v>
      </c>
      <c r="C395" t="s">
        <v>154</v>
      </c>
      <c r="D395">
        <v>9</v>
      </c>
      <c r="E395">
        <v>163122</v>
      </c>
      <c r="F395">
        <v>81873</v>
      </c>
      <c r="G395">
        <v>81249</v>
      </c>
      <c r="H395">
        <v>18677</v>
      </c>
      <c r="I395">
        <v>9610</v>
      </c>
      <c r="J395">
        <v>9067</v>
      </c>
      <c r="K395">
        <v>127042</v>
      </c>
      <c r="L395">
        <v>68134</v>
      </c>
      <c r="M395">
        <v>58908</v>
      </c>
      <c r="N395">
        <v>992</v>
      </c>
      <c r="O395">
        <v>943</v>
      </c>
      <c r="P395">
        <v>87.95</v>
      </c>
      <c r="Q395">
        <v>94.29</v>
      </c>
      <c r="R395">
        <v>81.61</v>
      </c>
      <c r="S395" t="s">
        <v>907</v>
      </c>
      <c r="T395">
        <v>19640</v>
      </c>
      <c r="U395">
        <v>11324</v>
      </c>
      <c r="V395">
        <v>8316</v>
      </c>
      <c r="AA395" s="27" t="s">
        <v>602</v>
      </c>
      <c r="AB395">
        <v>740011</v>
      </c>
    </row>
    <row r="396" spans="1:28" x14ac:dyDescent="0.3">
      <c r="A396" t="s">
        <v>908</v>
      </c>
      <c r="B396">
        <v>19</v>
      </c>
      <c r="C396" t="s">
        <v>177</v>
      </c>
      <c r="D396">
        <v>17</v>
      </c>
      <c r="E396">
        <v>423806</v>
      </c>
      <c r="F396">
        <v>215983</v>
      </c>
      <c r="G396">
        <v>207823</v>
      </c>
      <c r="H396">
        <v>31588</v>
      </c>
      <c r="I396">
        <v>16186</v>
      </c>
      <c r="J396">
        <v>15402</v>
      </c>
      <c r="K396">
        <v>357154</v>
      </c>
      <c r="L396">
        <v>188374</v>
      </c>
      <c r="M396">
        <v>168780</v>
      </c>
      <c r="N396">
        <v>962</v>
      </c>
      <c r="O396">
        <v>952</v>
      </c>
      <c r="P396">
        <v>91.06</v>
      </c>
      <c r="Q396">
        <v>94.28</v>
      </c>
      <c r="R396">
        <v>87.71</v>
      </c>
      <c r="S396" t="s">
        <v>909</v>
      </c>
      <c r="T396">
        <v>68707</v>
      </c>
      <c r="U396">
        <v>40399</v>
      </c>
      <c r="V396">
        <v>28308</v>
      </c>
      <c r="AA396" s="27" t="s">
        <v>673</v>
      </c>
      <c r="AB396">
        <v>738795</v>
      </c>
    </row>
    <row r="397" spans="1:28" x14ac:dyDescent="0.3">
      <c r="A397" t="s">
        <v>910</v>
      </c>
      <c r="B397">
        <v>28</v>
      </c>
      <c r="C397" t="s">
        <v>104</v>
      </c>
      <c r="D397">
        <v>3</v>
      </c>
      <c r="E397">
        <v>229632</v>
      </c>
      <c r="F397">
        <v>116920</v>
      </c>
      <c r="G397">
        <v>112712</v>
      </c>
      <c r="H397">
        <v>16967</v>
      </c>
      <c r="I397">
        <v>8946</v>
      </c>
      <c r="J397">
        <v>8021</v>
      </c>
      <c r="K397">
        <v>160646</v>
      </c>
      <c r="L397">
        <v>89722</v>
      </c>
      <c r="M397">
        <v>70924</v>
      </c>
      <c r="N397">
        <v>964</v>
      </c>
      <c r="O397">
        <v>897</v>
      </c>
      <c r="P397">
        <v>75.540000000000006</v>
      </c>
      <c r="Q397">
        <v>83.1</v>
      </c>
      <c r="R397">
        <v>67.75</v>
      </c>
      <c r="S397" t="s">
        <v>911</v>
      </c>
      <c r="T397">
        <v>27209</v>
      </c>
      <c r="U397">
        <v>17266</v>
      </c>
      <c r="V397">
        <v>9943</v>
      </c>
      <c r="AA397" s="27" t="s">
        <v>315</v>
      </c>
      <c r="AB397">
        <v>451663</v>
      </c>
    </row>
    <row r="398" spans="1:28" x14ac:dyDescent="0.3">
      <c r="A398" t="s">
        <v>912</v>
      </c>
      <c r="B398">
        <v>9</v>
      </c>
      <c r="C398" t="s">
        <v>115</v>
      </c>
      <c r="D398">
        <v>5</v>
      </c>
      <c r="E398">
        <v>325248</v>
      </c>
      <c r="F398">
        <v>169826</v>
      </c>
      <c r="G398">
        <v>155422</v>
      </c>
      <c r="H398">
        <v>37945</v>
      </c>
      <c r="I398">
        <v>19736</v>
      </c>
      <c r="J398">
        <v>18209</v>
      </c>
      <c r="K398">
        <v>174508</v>
      </c>
      <c r="L398">
        <v>95157</v>
      </c>
      <c r="M398">
        <v>79351</v>
      </c>
      <c r="N398">
        <v>915</v>
      </c>
      <c r="O398">
        <v>923</v>
      </c>
      <c r="P398">
        <v>60.74</v>
      </c>
      <c r="Q398">
        <v>63.4</v>
      </c>
      <c r="R398">
        <v>57.83</v>
      </c>
      <c r="S398" t="s">
        <v>913</v>
      </c>
      <c r="T398">
        <v>30319</v>
      </c>
      <c r="U398">
        <v>16005</v>
      </c>
      <c r="V398">
        <v>14314</v>
      </c>
      <c r="AA398" s="27" t="s">
        <v>125</v>
      </c>
      <c r="AB398">
        <v>422913</v>
      </c>
    </row>
    <row r="399" spans="1:28" x14ac:dyDescent="0.3">
      <c r="A399" t="s">
        <v>914</v>
      </c>
      <c r="B399">
        <v>20</v>
      </c>
      <c r="C399" t="s">
        <v>107</v>
      </c>
      <c r="D399">
        <v>19</v>
      </c>
      <c r="E399">
        <v>1073440</v>
      </c>
      <c r="F399">
        <v>559031</v>
      </c>
      <c r="G399">
        <v>514409</v>
      </c>
      <c r="H399">
        <v>122353</v>
      </c>
      <c r="I399">
        <v>64446</v>
      </c>
      <c r="J399">
        <v>57907</v>
      </c>
      <c r="K399">
        <v>841652</v>
      </c>
      <c r="L399">
        <v>459317</v>
      </c>
      <c r="M399">
        <v>382335</v>
      </c>
      <c r="N399">
        <v>920</v>
      </c>
      <c r="O399">
        <v>899</v>
      </c>
      <c r="P399">
        <v>88.49</v>
      </c>
      <c r="Q399">
        <v>92.87</v>
      </c>
      <c r="R399">
        <v>83.75</v>
      </c>
      <c r="S399" t="s">
        <v>915</v>
      </c>
      <c r="T399">
        <v>200849</v>
      </c>
      <c r="U399">
        <v>120922</v>
      </c>
      <c r="V399">
        <v>79927</v>
      </c>
      <c r="AA399" s="27" t="s">
        <v>1064</v>
      </c>
      <c r="AB399">
        <v>366598</v>
      </c>
    </row>
    <row r="400" spans="1:28" x14ac:dyDescent="0.3">
      <c r="A400" t="s">
        <v>916</v>
      </c>
      <c r="B400">
        <v>29</v>
      </c>
      <c r="C400" t="s">
        <v>193</v>
      </c>
      <c r="D400">
        <v>10</v>
      </c>
      <c r="E400">
        <v>106365</v>
      </c>
      <c r="F400">
        <v>53933</v>
      </c>
      <c r="G400">
        <v>52432</v>
      </c>
      <c r="H400">
        <v>11572</v>
      </c>
      <c r="I400">
        <v>5982</v>
      </c>
      <c r="J400">
        <v>5590</v>
      </c>
      <c r="K400">
        <v>85298</v>
      </c>
      <c r="L400">
        <v>43234</v>
      </c>
      <c r="M400">
        <v>42064</v>
      </c>
      <c r="N400">
        <v>972</v>
      </c>
      <c r="O400">
        <v>934</v>
      </c>
      <c r="P400">
        <v>89.98</v>
      </c>
      <c r="Q400">
        <v>90.16</v>
      </c>
      <c r="R400">
        <v>89.8</v>
      </c>
      <c r="S400" t="s">
        <v>917</v>
      </c>
      <c r="T400">
        <v>9747</v>
      </c>
      <c r="U400">
        <v>6122</v>
      </c>
      <c r="V400">
        <v>3625</v>
      </c>
      <c r="AA400" s="27" t="s">
        <v>285</v>
      </c>
      <c r="AB400">
        <v>264762</v>
      </c>
    </row>
    <row r="401" spans="1:28" x14ac:dyDescent="0.3">
      <c r="A401" t="s">
        <v>918</v>
      </c>
      <c r="B401">
        <v>19</v>
      </c>
      <c r="C401" t="s">
        <v>177</v>
      </c>
      <c r="D401">
        <v>9</v>
      </c>
      <c r="E401">
        <v>128624</v>
      </c>
      <c r="F401">
        <v>67150</v>
      </c>
      <c r="G401">
        <v>61474</v>
      </c>
      <c r="H401">
        <v>14833</v>
      </c>
      <c r="I401">
        <v>7759</v>
      </c>
      <c r="J401">
        <v>7074</v>
      </c>
      <c r="K401">
        <v>89293</v>
      </c>
      <c r="L401">
        <v>50250</v>
      </c>
      <c r="M401">
        <v>39043</v>
      </c>
      <c r="N401">
        <v>915</v>
      </c>
      <c r="O401">
        <v>912</v>
      </c>
      <c r="P401">
        <v>78.47</v>
      </c>
      <c r="Q401">
        <v>84.61</v>
      </c>
      <c r="R401">
        <v>71.77</v>
      </c>
      <c r="S401" t="s">
        <v>919</v>
      </c>
      <c r="T401">
        <v>9719</v>
      </c>
      <c r="U401">
        <v>6225</v>
      </c>
      <c r="V401">
        <v>3494</v>
      </c>
      <c r="AA401" s="27" t="s">
        <v>142</v>
      </c>
      <c r="AB401">
        <v>243634</v>
      </c>
    </row>
    <row r="402" spans="1:28" x14ac:dyDescent="0.3">
      <c r="A402" t="s">
        <v>920</v>
      </c>
      <c r="B402">
        <v>23</v>
      </c>
      <c r="C402" t="s">
        <v>262</v>
      </c>
      <c r="D402">
        <v>17</v>
      </c>
      <c r="E402">
        <v>264810</v>
      </c>
      <c r="F402">
        <v>135007</v>
      </c>
      <c r="G402">
        <v>129803</v>
      </c>
      <c r="H402">
        <v>28413</v>
      </c>
      <c r="I402">
        <v>14780</v>
      </c>
      <c r="J402">
        <v>13633</v>
      </c>
      <c r="K402">
        <v>207742</v>
      </c>
      <c r="L402">
        <v>111921</v>
      </c>
      <c r="M402">
        <v>95821</v>
      </c>
      <c r="N402">
        <v>961</v>
      </c>
      <c r="O402">
        <v>922</v>
      </c>
      <c r="P402">
        <v>87.88</v>
      </c>
      <c r="Q402">
        <v>93.09</v>
      </c>
      <c r="R402">
        <v>82.48</v>
      </c>
      <c r="S402" t="s">
        <v>921</v>
      </c>
      <c r="T402">
        <v>36589</v>
      </c>
      <c r="U402">
        <v>20861</v>
      </c>
      <c r="V402">
        <v>15728</v>
      </c>
      <c r="AA402" s="27" t="s">
        <v>275</v>
      </c>
      <c r="AB402">
        <v>181159</v>
      </c>
    </row>
    <row r="403" spans="1:28" x14ac:dyDescent="0.3">
      <c r="A403" t="s">
        <v>922</v>
      </c>
      <c r="B403">
        <v>21</v>
      </c>
      <c r="C403" t="s">
        <v>204</v>
      </c>
      <c r="D403">
        <v>5</v>
      </c>
      <c r="E403">
        <v>210412</v>
      </c>
      <c r="F403">
        <v>109823</v>
      </c>
      <c r="G403">
        <v>100589</v>
      </c>
      <c r="H403">
        <v>20399</v>
      </c>
      <c r="I403">
        <v>10817</v>
      </c>
      <c r="J403">
        <v>9582</v>
      </c>
      <c r="K403">
        <v>164546</v>
      </c>
      <c r="L403">
        <v>90631</v>
      </c>
      <c r="M403">
        <v>73915</v>
      </c>
      <c r="N403">
        <v>916</v>
      </c>
      <c r="O403">
        <v>886</v>
      </c>
      <c r="P403">
        <v>86.6</v>
      </c>
      <c r="Q403">
        <v>91.54</v>
      </c>
      <c r="R403">
        <v>81.22</v>
      </c>
      <c r="S403" t="s">
        <v>923</v>
      </c>
      <c r="T403">
        <v>22887</v>
      </c>
      <c r="U403">
        <v>12544</v>
      </c>
      <c r="V403">
        <v>10343</v>
      </c>
      <c r="AA403" s="27" t="s">
        <v>463</v>
      </c>
      <c r="AB403">
        <v>166449</v>
      </c>
    </row>
    <row r="404" spans="1:28" x14ac:dyDescent="0.3">
      <c r="A404" t="s">
        <v>924</v>
      </c>
      <c r="B404">
        <v>21</v>
      </c>
      <c r="C404" t="s">
        <v>204</v>
      </c>
      <c r="D404">
        <v>5</v>
      </c>
      <c r="E404">
        <v>273217</v>
      </c>
      <c r="F404">
        <v>144949</v>
      </c>
      <c r="G404">
        <v>128268</v>
      </c>
      <c r="H404">
        <v>29050</v>
      </c>
      <c r="I404">
        <v>15297</v>
      </c>
      <c r="J404">
        <v>13753</v>
      </c>
      <c r="K404">
        <v>214744</v>
      </c>
      <c r="L404">
        <v>119761</v>
      </c>
      <c r="M404">
        <v>94983</v>
      </c>
      <c r="N404">
        <v>885</v>
      </c>
      <c r="O404">
        <v>899</v>
      </c>
      <c r="P404">
        <v>87.95</v>
      </c>
      <c r="Q404">
        <v>92.37</v>
      </c>
      <c r="R404">
        <v>82.94</v>
      </c>
      <c r="S404" t="s">
        <v>925</v>
      </c>
      <c r="T404">
        <v>38314</v>
      </c>
      <c r="U404">
        <v>22541</v>
      </c>
      <c r="V404">
        <v>15773</v>
      </c>
      <c r="AA404" s="27" t="s">
        <v>990</v>
      </c>
      <c r="AB404">
        <v>158413</v>
      </c>
    </row>
    <row r="405" spans="1:28" x14ac:dyDescent="0.3">
      <c r="A405" t="s">
        <v>926</v>
      </c>
      <c r="B405">
        <v>23</v>
      </c>
      <c r="C405" t="s">
        <v>262</v>
      </c>
      <c r="D405">
        <v>13</v>
      </c>
      <c r="E405">
        <v>235422</v>
      </c>
      <c r="F405">
        <v>124634</v>
      </c>
      <c r="G405">
        <v>110788</v>
      </c>
      <c r="H405">
        <v>24234</v>
      </c>
      <c r="I405">
        <v>13131</v>
      </c>
      <c r="J405">
        <v>11103</v>
      </c>
      <c r="K405">
        <v>185291</v>
      </c>
      <c r="L405">
        <v>103599</v>
      </c>
      <c r="M405">
        <v>81692</v>
      </c>
      <c r="N405">
        <v>889</v>
      </c>
      <c r="O405">
        <v>846</v>
      </c>
      <c r="P405">
        <v>87.74</v>
      </c>
      <c r="Q405">
        <v>92.91</v>
      </c>
      <c r="R405">
        <v>81.95</v>
      </c>
      <c r="S405" t="s">
        <v>927</v>
      </c>
      <c r="T405">
        <v>41109</v>
      </c>
      <c r="U405">
        <v>25406</v>
      </c>
      <c r="V405">
        <v>15703</v>
      </c>
      <c r="AA405" s="27" t="s">
        <v>840</v>
      </c>
      <c r="AB405">
        <v>156858</v>
      </c>
    </row>
    <row r="406" spans="1:28" x14ac:dyDescent="0.3">
      <c r="A406" t="s">
        <v>928</v>
      </c>
      <c r="B406">
        <v>6</v>
      </c>
      <c r="C406" t="s">
        <v>145</v>
      </c>
      <c r="D406">
        <v>17</v>
      </c>
      <c r="E406">
        <v>140864</v>
      </c>
      <c r="F406">
        <v>74689</v>
      </c>
      <c r="G406">
        <v>66175</v>
      </c>
      <c r="H406">
        <v>15986</v>
      </c>
      <c r="I406">
        <v>8958</v>
      </c>
      <c r="J406">
        <v>7028</v>
      </c>
      <c r="K406">
        <v>110205</v>
      </c>
      <c r="L406">
        <v>61933</v>
      </c>
      <c r="M406">
        <v>48272</v>
      </c>
      <c r="N406">
        <v>886</v>
      </c>
      <c r="O406">
        <v>785</v>
      </c>
      <c r="P406">
        <v>88.25</v>
      </c>
      <c r="Q406">
        <v>94.22</v>
      </c>
      <c r="R406">
        <v>81.61</v>
      </c>
      <c r="S406" t="s">
        <v>929</v>
      </c>
      <c r="T406">
        <v>22539</v>
      </c>
      <c r="U406">
        <v>12960</v>
      </c>
      <c r="V406">
        <v>9579</v>
      </c>
      <c r="AA406" s="27" t="s">
        <v>249</v>
      </c>
      <c r="AB406">
        <v>110111</v>
      </c>
    </row>
    <row r="407" spans="1:28" x14ac:dyDescent="0.3">
      <c r="A407" t="s">
        <v>930</v>
      </c>
      <c r="B407">
        <v>19</v>
      </c>
      <c r="C407" t="s">
        <v>177</v>
      </c>
      <c r="D407">
        <v>12</v>
      </c>
      <c r="E407">
        <v>124585</v>
      </c>
      <c r="F407">
        <v>66767</v>
      </c>
      <c r="G407">
        <v>57818</v>
      </c>
      <c r="H407">
        <v>11430</v>
      </c>
      <c r="I407">
        <v>6015</v>
      </c>
      <c r="J407">
        <v>5415</v>
      </c>
      <c r="K407">
        <v>100581</v>
      </c>
      <c r="L407">
        <v>56155</v>
      </c>
      <c r="M407">
        <v>44426</v>
      </c>
      <c r="N407">
        <v>866</v>
      </c>
      <c r="O407">
        <v>900</v>
      </c>
      <c r="P407">
        <v>88.89</v>
      </c>
      <c r="Q407">
        <v>92.43</v>
      </c>
      <c r="R407">
        <v>84.78</v>
      </c>
      <c r="S407" t="s">
        <v>931</v>
      </c>
      <c r="T407">
        <v>14585</v>
      </c>
      <c r="U407">
        <v>9452</v>
      </c>
      <c r="V407">
        <v>5133</v>
      </c>
      <c r="AA407" s="27" t="s">
        <v>659</v>
      </c>
      <c r="AB407">
        <v>106809</v>
      </c>
    </row>
    <row r="408" spans="1:28" x14ac:dyDescent="0.3">
      <c r="A408" t="s">
        <v>932</v>
      </c>
      <c r="B408">
        <v>29</v>
      </c>
      <c r="C408" t="s">
        <v>193</v>
      </c>
      <c r="D408">
        <v>27</v>
      </c>
      <c r="E408">
        <v>146428</v>
      </c>
      <c r="F408">
        <v>72378</v>
      </c>
      <c r="G408">
        <v>74050</v>
      </c>
      <c r="H408">
        <v>13322</v>
      </c>
      <c r="I408">
        <v>6619</v>
      </c>
      <c r="J408">
        <v>6703</v>
      </c>
      <c r="K408">
        <v>119258</v>
      </c>
      <c r="L408">
        <v>61304</v>
      </c>
      <c r="M408">
        <v>57954</v>
      </c>
      <c r="N408">
        <v>1023</v>
      </c>
      <c r="O408">
        <v>1013</v>
      </c>
      <c r="P408">
        <v>89.6</v>
      </c>
      <c r="Q408">
        <v>93.23</v>
      </c>
      <c r="R408">
        <v>86.05</v>
      </c>
      <c r="S408" t="s">
        <v>933</v>
      </c>
      <c r="T408">
        <v>13400</v>
      </c>
      <c r="U408">
        <v>7030</v>
      </c>
      <c r="V408">
        <v>6370</v>
      </c>
      <c r="AA408" s="27" t="s">
        <v>519</v>
      </c>
      <c r="AB408">
        <v>104285</v>
      </c>
    </row>
    <row r="409" spans="1:28" x14ac:dyDescent="0.3">
      <c r="A409" t="s">
        <v>934</v>
      </c>
      <c r="B409">
        <v>6</v>
      </c>
      <c r="C409" t="s">
        <v>145</v>
      </c>
      <c r="D409">
        <v>14</v>
      </c>
      <c r="E409">
        <v>373133</v>
      </c>
      <c r="F409">
        <v>197754</v>
      </c>
      <c r="G409">
        <v>175379</v>
      </c>
      <c r="H409">
        <v>40715</v>
      </c>
      <c r="I409">
        <v>22711</v>
      </c>
      <c r="J409">
        <v>18004</v>
      </c>
      <c r="K409">
        <v>279509</v>
      </c>
      <c r="L409">
        <v>155679</v>
      </c>
      <c r="M409">
        <v>123830</v>
      </c>
      <c r="N409">
        <v>887</v>
      </c>
      <c r="O409">
        <v>793</v>
      </c>
      <c r="P409">
        <v>84.08</v>
      </c>
      <c r="Q409">
        <v>88.94</v>
      </c>
      <c r="R409">
        <v>78.680000000000007</v>
      </c>
      <c r="S409" t="s">
        <v>935</v>
      </c>
      <c r="T409">
        <v>65881</v>
      </c>
      <c r="U409">
        <v>35890</v>
      </c>
      <c r="V409">
        <v>29991</v>
      </c>
      <c r="AA409" s="27" t="s">
        <v>1060</v>
      </c>
      <c r="AB409">
        <v>98819</v>
      </c>
    </row>
    <row r="410" spans="1:28" x14ac:dyDescent="0.3">
      <c r="A410" t="s">
        <v>936</v>
      </c>
      <c r="B410">
        <v>5</v>
      </c>
      <c r="C410" t="s">
        <v>395</v>
      </c>
      <c r="D410">
        <v>13</v>
      </c>
      <c r="E410">
        <v>118188</v>
      </c>
      <c r="F410">
        <v>63508</v>
      </c>
      <c r="G410">
        <v>54680</v>
      </c>
      <c r="H410">
        <v>11596</v>
      </c>
      <c r="I410">
        <v>6337</v>
      </c>
      <c r="J410">
        <v>5259</v>
      </c>
      <c r="K410">
        <v>96674</v>
      </c>
      <c r="L410">
        <v>53928</v>
      </c>
      <c r="M410">
        <v>42746</v>
      </c>
      <c r="N410">
        <v>861</v>
      </c>
      <c r="O410">
        <v>830</v>
      </c>
      <c r="P410">
        <v>90.7</v>
      </c>
      <c r="Q410">
        <v>94.33</v>
      </c>
      <c r="R410">
        <v>86.49</v>
      </c>
      <c r="S410" t="s">
        <v>937</v>
      </c>
      <c r="T410">
        <v>30594</v>
      </c>
      <c r="U410">
        <v>16630</v>
      </c>
      <c r="V410">
        <v>13964</v>
      </c>
      <c r="AA410" s="27" t="s">
        <v>366</v>
      </c>
      <c r="AB410">
        <v>86945</v>
      </c>
    </row>
    <row r="411" spans="1:28" x14ac:dyDescent="0.3">
      <c r="A411" t="s">
        <v>938</v>
      </c>
      <c r="B411">
        <v>5</v>
      </c>
      <c r="C411" t="s">
        <v>395</v>
      </c>
      <c r="D411">
        <v>12</v>
      </c>
      <c r="E411">
        <v>140884</v>
      </c>
      <c r="F411">
        <v>74276</v>
      </c>
      <c r="G411">
        <v>66608</v>
      </c>
      <c r="H411">
        <v>19727</v>
      </c>
      <c r="I411">
        <v>10342</v>
      </c>
      <c r="J411">
        <v>9385</v>
      </c>
      <c r="K411">
        <v>88700</v>
      </c>
      <c r="L411">
        <v>51407</v>
      </c>
      <c r="M411">
        <v>37293</v>
      </c>
      <c r="N411">
        <v>897</v>
      </c>
      <c r="O411">
        <v>907</v>
      </c>
      <c r="P411">
        <v>73.209999999999994</v>
      </c>
      <c r="Q411">
        <v>80.41</v>
      </c>
      <c r="R411">
        <v>65.17</v>
      </c>
      <c r="S411" t="s">
        <v>939</v>
      </c>
      <c r="T411">
        <v>14678</v>
      </c>
      <c r="U411">
        <v>8208</v>
      </c>
      <c r="V411">
        <v>6470</v>
      </c>
      <c r="AA411" s="27" t="s">
        <v>964</v>
      </c>
      <c r="AB411">
        <v>85472</v>
      </c>
    </row>
    <row r="412" spans="1:28" x14ac:dyDescent="0.3">
      <c r="A412" t="s">
        <v>940</v>
      </c>
      <c r="B412">
        <v>3</v>
      </c>
      <c r="C412" t="s">
        <v>98</v>
      </c>
      <c r="D412">
        <v>18</v>
      </c>
      <c r="E412">
        <v>146104</v>
      </c>
      <c r="F412">
        <v>76441</v>
      </c>
      <c r="G412">
        <v>69663</v>
      </c>
      <c r="H412">
        <v>13155</v>
      </c>
      <c r="I412">
        <v>6975</v>
      </c>
      <c r="J412">
        <v>6180</v>
      </c>
      <c r="K412">
        <v>123930</v>
      </c>
      <c r="L412">
        <v>66100</v>
      </c>
      <c r="M412">
        <v>57830</v>
      </c>
      <c r="N412">
        <v>911</v>
      </c>
      <c r="O412">
        <v>886</v>
      </c>
      <c r="P412">
        <v>93.22</v>
      </c>
      <c r="Q412">
        <v>95.15</v>
      </c>
      <c r="R412">
        <v>91.1</v>
      </c>
      <c r="S412" t="s">
        <v>941</v>
      </c>
      <c r="T412">
        <v>57323</v>
      </c>
      <c r="U412">
        <v>30110</v>
      </c>
      <c r="V412">
        <v>27213</v>
      </c>
      <c r="AA412" s="27" t="s">
        <v>221</v>
      </c>
      <c r="AB412">
        <v>83879</v>
      </c>
    </row>
    <row r="413" spans="1:28" x14ac:dyDescent="0.3">
      <c r="A413" t="s">
        <v>942</v>
      </c>
      <c r="B413">
        <v>23</v>
      </c>
      <c r="C413" t="s">
        <v>262</v>
      </c>
      <c r="D413">
        <v>10</v>
      </c>
      <c r="E413">
        <v>273357</v>
      </c>
      <c r="F413">
        <v>142655</v>
      </c>
      <c r="G413">
        <v>130702</v>
      </c>
      <c r="H413">
        <v>32171</v>
      </c>
      <c r="I413">
        <v>16725</v>
      </c>
      <c r="J413">
        <v>15446</v>
      </c>
      <c r="K413">
        <v>217632</v>
      </c>
      <c r="L413">
        <v>119068</v>
      </c>
      <c r="M413">
        <v>98564</v>
      </c>
      <c r="N413">
        <v>916</v>
      </c>
      <c r="O413">
        <v>924</v>
      </c>
      <c r="P413">
        <v>90.23</v>
      </c>
      <c r="Q413">
        <v>94.55</v>
      </c>
      <c r="R413">
        <v>85.52</v>
      </c>
      <c r="S413" t="s">
        <v>943</v>
      </c>
      <c r="T413">
        <v>39717</v>
      </c>
      <c r="U413">
        <v>23428</v>
      </c>
      <c r="V413">
        <v>16289</v>
      </c>
      <c r="AA413" s="27" t="s">
        <v>415</v>
      </c>
      <c r="AB413">
        <v>83405</v>
      </c>
    </row>
    <row r="414" spans="1:28" x14ac:dyDescent="0.3">
      <c r="A414" t="s">
        <v>944</v>
      </c>
      <c r="B414">
        <v>9</v>
      </c>
      <c r="C414" t="s">
        <v>115</v>
      </c>
      <c r="D414">
        <v>1</v>
      </c>
      <c r="E414">
        <v>703345</v>
      </c>
      <c r="F414">
        <v>371858</v>
      </c>
      <c r="G414">
        <v>331487</v>
      </c>
      <c r="H414">
        <v>88501</v>
      </c>
      <c r="I414">
        <v>47024</v>
      </c>
      <c r="J414">
        <v>41477</v>
      </c>
      <c r="K414">
        <v>479218</v>
      </c>
      <c r="L414">
        <v>265417</v>
      </c>
      <c r="M414">
        <v>213801</v>
      </c>
      <c r="N414">
        <v>891</v>
      </c>
      <c r="O414">
        <v>882</v>
      </c>
      <c r="P414">
        <v>77.94</v>
      </c>
      <c r="Q414">
        <v>81.709999999999994</v>
      </c>
      <c r="R414">
        <v>73.72</v>
      </c>
      <c r="S414" t="s">
        <v>945</v>
      </c>
      <c r="T414">
        <v>80749</v>
      </c>
      <c r="U414">
        <v>42772</v>
      </c>
      <c r="V414">
        <v>37977</v>
      </c>
      <c r="AA414" s="27" t="s">
        <v>465</v>
      </c>
      <c r="AB414">
        <v>82132</v>
      </c>
    </row>
    <row r="415" spans="1:28" x14ac:dyDescent="0.3">
      <c r="A415" t="s">
        <v>946</v>
      </c>
      <c r="B415">
        <v>10</v>
      </c>
      <c r="C415" t="s">
        <v>174</v>
      </c>
      <c r="D415">
        <v>12</v>
      </c>
      <c r="E415">
        <v>155175</v>
      </c>
      <c r="F415">
        <v>82589</v>
      </c>
      <c r="G415">
        <v>72586</v>
      </c>
      <c r="H415">
        <v>24582</v>
      </c>
      <c r="I415">
        <v>12814</v>
      </c>
      <c r="J415">
        <v>11768</v>
      </c>
      <c r="K415">
        <v>101425</v>
      </c>
      <c r="L415">
        <v>58689</v>
      </c>
      <c r="M415">
        <v>42736</v>
      </c>
      <c r="N415">
        <v>879</v>
      </c>
      <c r="O415">
        <v>918</v>
      </c>
      <c r="P415">
        <v>77.66</v>
      </c>
      <c r="Q415">
        <v>84.11</v>
      </c>
      <c r="R415">
        <v>70.27</v>
      </c>
      <c r="S415" t="s">
        <v>947</v>
      </c>
      <c r="T415">
        <v>18307</v>
      </c>
      <c r="U415">
        <v>13209</v>
      </c>
      <c r="V415">
        <v>5098</v>
      </c>
      <c r="AA415" s="27" t="s">
        <v>370</v>
      </c>
      <c r="AB415">
        <v>77751</v>
      </c>
    </row>
    <row r="416" spans="1:28" x14ac:dyDescent="0.3">
      <c r="A416" t="s">
        <v>948</v>
      </c>
      <c r="B416">
        <v>33</v>
      </c>
      <c r="C416" t="s">
        <v>133</v>
      </c>
      <c r="D416">
        <v>7</v>
      </c>
      <c r="E416">
        <v>831038</v>
      </c>
      <c r="F416">
        <v>418337</v>
      </c>
      <c r="G416">
        <v>412701</v>
      </c>
      <c r="H416">
        <v>73218</v>
      </c>
      <c r="I416">
        <v>37452</v>
      </c>
      <c r="J416">
        <v>35766</v>
      </c>
      <c r="K416">
        <v>642662</v>
      </c>
      <c r="L416">
        <v>341725</v>
      </c>
      <c r="M416">
        <v>300937</v>
      </c>
      <c r="N416">
        <v>987</v>
      </c>
      <c r="O416">
        <v>955</v>
      </c>
      <c r="P416">
        <v>84.8</v>
      </c>
      <c r="Q416">
        <v>89.72</v>
      </c>
      <c r="R416">
        <v>79.84</v>
      </c>
      <c r="S416" t="s">
        <v>949</v>
      </c>
      <c r="T416">
        <v>93297</v>
      </c>
      <c r="U416">
        <v>54325</v>
      </c>
      <c r="V416">
        <v>38972</v>
      </c>
      <c r="AA416" s="27" t="s">
        <v>219</v>
      </c>
      <c r="AB416">
        <v>76438</v>
      </c>
    </row>
    <row r="417" spans="1:28" x14ac:dyDescent="0.3">
      <c r="A417" t="s">
        <v>950</v>
      </c>
      <c r="B417">
        <v>21</v>
      </c>
      <c r="C417" t="s">
        <v>204</v>
      </c>
      <c r="D417">
        <v>3</v>
      </c>
      <c r="E417">
        <v>183383</v>
      </c>
      <c r="F417">
        <v>94627</v>
      </c>
      <c r="G417">
        <v>88756</v>
      </c>
      <c r="H417">
        <v>18555</v>
      </c>
      <c r="I417">
        <v>9857</v>
      </c>
      <c r="J417">
        <v>8698</v>
      </c>
      <c r="K417">
        <v>141329</v>
      </c>
      <c r="L417">
        <v>76545</v>
      </c>
      <c r="M417">
        <v>64784</v>
      </c>
      <c r="N417">
        <v>938</v>
      </c>
      <c r="O417">
        <v>882</v>
      </c>
      <c r="P417">
        <v>85.74</v>
      </c>
      <c r="Q417">
        <v>90.3</v>
      </c>
      <c r="R417">
        <v>80.92</v>
      </c>
      <c r="S417" t="s">
        <v>951</v>
      </c>
      <c r="T417">
        <v>26095</v>
      </c>
      <c r="U417">
        <v>16194</v>
      </c>
      <c r="V417">
        <v>9901</v>
      </c>
      <c r="AA417" s="27" t="s">
        <v>598</v>
      </c>
      <c r="AB417">
        <v>76183</v>
      </c>
    </row>
    <row r="418" spans="1:28" x14ac:dyDescent="0.3">
      <c r="A418" t="s">
        <v>952</v>
      </c>
      <c r="B418">
        <v>9</v>
      </c>
      <c r="C418" t="s">
        <v>115</v>
      </c>
      <c r="D418">
        <v>4</v>
      </c>
      <c r="E418">
        <v>221334</v>
      </c>
      <c r="F418">
        <v>116008</v>
      </c>
      <c r="G418">
        <v>105326</v>
      </c>
      <c r="H418">
        <v>34279</v>
      </c>
      <c r="I418">
        <v>17702</v>
      </c>
      <c r="J418">
        <v>16577</v>
      </c>
      <c r="K418">
        <v>92608</v>
      </c>
      <c r="L418">
        <v>51382</v>
      </c>
      <c r="M418">
        <v>41226</v>
      </c>
      <c r="N418">
        <v>908</v>
      </c>
      <c r="O418">
        <v>936</v>
      </c>
      <c r="P418">
        <v>49.51</v>
      </c>
      <c r="Q418">
        <v>52.27</v>
      </c>
      <c r="R418">
        <v>46.45</v>
      </c>
      <c r="S418" t="s">
        <v>953</v>
      </c>
      <c r="T418">
        <v>10580</v>
      </c>
      <c r="U418">
        <v>5780</v>
      </c>
      <c r="V418">
        <v>4800</v>
      </c>
      <c r="AA418" s="27" t="s">
        <v>331</v>
      </c>
      <c r="AB418">
        <v>75482</v>
      </c>
    </row>
    <row r="419" spans="1:28" x14ac:dyDescent="0.3">
      <c r="A419" t="s">
        <v>954</v>
      </c>
      <c r="B419">
        <v>27</v>
      </c>
      <c r="C419" t="s">
        <v>101</v>
      </c>
      <c r="D419">
        <v>35</v>
      </c>
      <c r="E419">
        <v>502697</v>
      </c>
      <c r="F419">
        <v>255270</v>
      </c>
      <c r="G419">
        <v>247427</v>
      </c>
      <c r="H419">
        <v>51536</v>
      </c>
      <c r="I419">
        <v>27524</v>
      </c>
      <c r="J419">
        <v>24012</v>
      </c>
      <c r="K419">
        <v>397395</v>
      </c>
      <c r="L419">
        <v>212703</v>
      </c>
      <c r="M419">
        <v>184692</v>
      </c>
      <c r="N419">
        <v>969</v>
      </c>
      <c r="O419">
        <v>872</v>
      </c>
      <c r="P419">
        <v>88.08</v>
      </c>
      <c r="Q419">
        <v>93.39</v>
      </c>
      <c r="R419">
        <v>82.67</v>
      </c>
      <c r="S419" t="s">
        <v>955</v>
      </c>
      <c r="T419">
        <v>60752</v>
      </c>
      <c r="U419">
        <v>34112</v>
      </c>
      <c r="V419">
        <v>26640</v>
      </c>
      <c r="AA419" s="27" t="s">
        <v>291</v>
      </c>
      <c r="AB419">
        <v>70987</v>
      </c>
    </row>
    <row r="420" spans="1:28" x14ac:dyDescent="0.3">
      <c r="A420" t="s">
        <v>956</v>
      </c>
      <c r="B420">
        <v>19</v>
      </c>
      <c r="C420" t="s">
        <v>177</v>
      </c>
      <c r="D420">
        <v>10</v>
      </c>
      <c r="E420">
        <v>151774</v>
      </c>
      <c r="F420">
        <v>77044</v>
      </c>
      <c r="G420">
        <v>74730</v>
      </c>
      <c r="H420">
        <v>12975</v>
      </c>
      <c r="I420">
        <v>6565</v>
      </c>
      <c r="J420">
        <v>6410</v>
      </c>
      <c r="K420">
        <v>113028</v>
      </c>
      <c r="L420">
        <v>60420</v>
      </c>
      <c r="M420">
        <v>52608</v>
      </c>
      <c r="N420">
        <v>970</v>
      </c>
      <c r="O420">
        <v>976</v>
      </c>
      <c r="P420">
        <v>81.430000000000007</v>
      </c>
      <c r="Q420">
        <v>85.73</v>
      </c>
      <c r="R420">
        <v>77</v>
      </c>
      <c r="S420" t="s">
        <v>957</v>
      </c>
      <c r="T420">
        <v>7213</v>
      </c>
      <c r="U420">
        <v>4725</v>
      </c>
      <c r="V420">
        <v>2488</v>
      </c>
      <c r="AA420" s="27" t="s">
        <v>537</v>
      </c>
      <c r="AB420">
        <v>69108</v>
      </c>
    </row>
    <row r="421" spans="1:28" x14ac:dyDescent="0.3">
      <c r="A421" t="s">
        <v>958</v>
      </c>
      <c r="B421">
        <v>10</v>
      </c>
      <c r="C421" t="s">
        <v>174</v>
      </c>
      <c r="D421">
        <v>32</v>
      </c>
      <c r="E421">
        <v>147396</v>
      </c>
      <c r="F421">
        <v>77687</v>
      </c>
      <c r="G421">
        <v>69709</v>
      </c>
      <c r="H421">
        <v>19363</v>
      </c>
      <c r="I421">
        <v>10189</v>
      </c>
      <c r="J421">
        <v>9174</v>
      </c>
      <c r="K421">
        <v>105378</v>
      </c>
      <c r="L421">
        <v>58900</v>
      </c>
      <c r="M421">
        <v>46478</v>
      </c>
      <c r="N421">
        <v>897</v>
      </c>
      <c r="O421">
        <v>900</v>
      </c>
      <c r="P421">
        <v>82.31</v>
      </c>
      <c r="Q421">
        <v>87.26</v>
      </c>
      <c r="R421">
        <v>76.78</v>
      </c>
      <c r="S421" t="s">
        <v>959</v>
      </c>
      <c r="T421">
        <v>18844</v>
      </c>
      <c r="U421">
        <v>13181</v>
      </c>
      <c r="V421">
        <v>5663</v>
      </c>
      <c r="AA421" s="27" t="s">
        <v>1014</v>
      </c>
      <c r="AB421">
        <v>64716</v>
      </c>
    </row>
    <row r="422" spans="1:28" x14ac:dyDescent="0.3">
      <c r="A422" t="s">
        <v>960</v>
      </c>
      <c r="B422">
        <v>27</v>
      </c>
      <c r="C422" t="s">
        <v>101</v>
      </c>
      <c r="D422">
        <v>31</v>
      </c>
      <c r="E422">
        <v>120079</v>
      </c>
      <c r="F422">
        <v>61075</v>
      </c>
      <c r="G422">
        <v>59004</v>
      </c>
      <c r="H422">
        <v>11023</v>
      </c>
      <c r="I422">
        <v>5833</v>
      </c>
      <c r="J422">
        <v>5190</v>
      </c>
      <c r="K422">
        <v>101320</v>
      </c>
      <c r="L422">
        <v>53241</v>
      </c>
      <c r="M422">
        <v>48079</v>
      </c>
      <c r="N422">
        <v>966</v>
      </c>
      <c r="O422">
        <v>890</v>
      </c>
      <c r="P422">
        <v>92.91</v>
      </c>
      <c r="Q422">
        <v>96.38</v>
      </c>
      <c r="R422">
        <v>89.34</v>
      </c>
      <c r="S422" t="s">
        <v>961</v>
      </c>
      <c r="T422">
        <v>22292</v>
      </c>
      <c r="U422">
        <v>12269</v>
      </c>
      <c r="V422">
        <v>10023</v>
      </c>
      <c r="AA422" s="27" t="s">
        <v>781</v>
      </c>
      <c r="AB422">
        <v>64028</v>
      </c>
    </row>
    <row r="423" spans="1:28" x14ac:dyDescent="0.3">
      <c r="A423" t="s">
        <v>962</v>
      </c>
      <c r="B423">
        <v>23</v>
      </c>
      <c r="C423" t="s">
        <v>262</v>
      </c>
      <c r="D423">
        <v>12</v>
      </c>
      <c r="E423">
        <v>280248</v>
      </c>
      <c r="F423">
        <v>147924</v>
      </c>
      <c r="G423">
        <v>132324</v>
      </c>
      <c r="H423">
        <v>31822</v>
      </c>
      <c r="I423">
        <v>16987</v>
      </c>
      <c r="J423">
        <v>14835</v>
      </c>
      <c r="K423">
        <v>214468</v>
      </c>
      <c r="L423">
        <v>120464</v>
      </c>
      <c r="M423">
        <v>94004</v>
      </c>
      <c r="N423">
        <v>895</v>
      </c>
      <c r="O423">
        <v>873</v>
      </c>
      <c r="P423">
        <v>86.33</v>
      </c>
      <c r="Q423">
        <v>92</v>
      </c>
      <c r="R423">
        <v>80.010000000000005</v>
      </c>
      <c r="S423" t="s">
        <v>963</v>
      </c>
      <c r="T423">
        <v>37695</v>
      </c>
      <c r="U423">
        <v>23396</v>
      </c>
      <c r="V423">
        <v>14299</v>
      </c>
      <c r="AA423" s="26" t="s">
        <v>174</v>
      </c>
      <c r="AB423">
        <v>4778390</v>
      </c>
    </row>
    <row r="424" spans="1:28" x14ac:dyDescent="0.3">
      <c r="A424" t="s">
        <v>964</v>
      </c>
      <c r="B424">
        <v>8</v>
      </c>
      <c r="C424" t="s">
        <v>126</v>
      </c>
      <c r="D424">
        <v>10</v>
      </c>
      <c r="E424">
        <v>120998</v>
      </c>
      <c r="F424">
        <v>63223</v>
      </c>
      <c r="G424">
        <v>57775</v>
      </c>
      <c r="H424">
        <v>15286</v>
      </c>
      <c r="I424">
        <v>8170</v>
      </c>
      <c r="J424">
        <v>7116</v>
      </c>
      <c r="K424">
        <v>85472</v>
      </c>
      <c r="L424">
        <v>50438</v>
      </c>
      <c r="M424">
        <v>35034</v>
      </c>
      <c r="N424">
        <v>914</v>
      </c>
      <c r="O424">
        <v>871</v>
      </c>
      <c r="P424">
        <v>80.849999999999994</v>
      </c>
      <c r="Q424">
        <v>91.62</v>
      </c>
      <c r="R424">
        <v>69.16</v>
      </c>
      <c r="S424" t="s">
        <v>965</v>
      </c>
      <c r="T424">
        <v>13480</v>
      </c>
      <c r="U424">
        <v>8980</v>
      </c>
      <c r="V424">
        <v>4500</v>
      </c>
      <c r="AA424" s="27" t="s">
        <v>861</v>
      </c>
      <c r="AB424">
        <v>1264523</v>
      </c>
    </row>
    <row r="425" spans="1:28" x14ac:dyDescent="0.3">
      <c r="A425" t="s">
        <v>966</v>
      </c>
      <c r="B425">
        <v>28</v>
      </c>
      <c r="C425" t="s">
        <v>104</v>
      </c>
      <c r="D425">
        <v>5</v>
      </c>
      <c r="E425">
        <v>213698</v>
      </c>
      <c r="F425">
        <v>111664</v>
      </c>
      <c r="G425">
        <v>102034</v>
      </c>
      <c r="H425">
        <v>19802</v>
      </c>
      <c r="I425">
        <v>10113</v>
      </c>
      <c r="J425">
        <v>9689</v>
      </c>
      <c r="K425">
        <v>170148</v>
      </c>
      <c r="L425">
        <v>92956</v>
      </c>
      <c r="M425">
        <v>77192</v>
      </c>
      <c r="N425">
        <v>914</v>
      </c>
      <c r="O425">
        <v>958</v>
      </c>
      <c r="P425">
        <v>87.75</v>
      </c>
      <c r="Q425">
        <v>91.54</v>
      </c>
      <c r="R425">
        <v>83.59</v>
      </c>
      <c r="S425" t="s">
        <v>967</v>
      </c>
      <c r="T425">
        <v>42492</v>
      </c>
      <c r="U425">
        <v>23836</v>
      </c>
      <c r="V425">
        <v>18656</v>
      </c>
      <c r="AA425" s="27" t="s">
        <v>469</v>
      </c>
      <c r="AB425">
        <v>346747</v>
      </c>
    </row>
    <row r="426" spans="1:28" x14ac:dyDescent="0.3">
      <c r="A426" t="s">
        <v>968</v>
      </c>
      <c r="B426">
        <v>23</v>
      </c>
      <c r="C426" t="s">
        <v>262</v>
      </c>
      <c r="D426">
        <v>28</v>
      </c>
      <c r="E426">
        <v>108818</v>
      </c>
      <c r="F426">
        <v>56284</v>
      </c>
      <c r="G426">
        <v>52534</v>
      </c>
      <c r="H426">
        <v>12859</v>
      </c>
      <c r="I426">
        <v>6743</v>
      </c>
      <c r="J426">
        <v>6116</v>
      </c>
      <c r="K426">
        <v>82066</v>
      </c>
      <c r="L426">
        <v>44937</v>
      </c>
      <c r="M426">
        <v>37129</v>
      </c>
      <c r="N426">
        <v>933</v>
      </c>
      <c r="O426">
        <v>907</v>
      </c>
      <c r="P426">
        <v>85.52</v>
      </c>
      <c r="Q426">
        <v>90.71</v>
      </c>
      <c r="R426">
        <v>79.989999999999995</v>
      </c>
      <c r="S426" t="s">
        <v>969</v>
      </c>
      <c r="T426">
        <v>13887</v>
      </c>
      <c r="U426">
        <v>8074</v>
      </c>
      <c r="V426">
        <v>5813</v>
      </c>
      <c r="AA426" s="27" t="s">
        <v>270</v>
      </c>
      <c r="AB426">
        <v>279469</v>
      </c>
    </row>
    <row r="427" spans="1:28" x14ac:dyDescent="0.3">
      <c r="A427" t="s">
        <v>970</v>
      </c>
      <c r="B427">
        <v>23</v>
      </c>
      <c r="C427" t="s">
        <v>262</v>
      </c>
      <c r="D427">
        <v>39</v>
      </c>
      <c r="E427">
        <v>102377</v>
      </c>
      <c r="F427">
        <v>52354</v>
      </c>
      <c r="G427">
        <v>50023</v>
      </c>
      <c r="H427">
        <v>10413</v>
      </c>
      <c r="I427">
        <v>5467</v>
      </c>
      <c r="J427">
        <v>4946</v>
      </c>
      <c r="K427">
        <v>83832</v>
      </c>
      <c r="L427">
        <v>44862</v>
      </c>
      <c r="M427">
        <v>38970</v>
      </c>
      <c r="N427">
        <v>955</v>
      </c>
      <c r="O427">
        <v>905</v>
      </c>
      <c r="P427">
        <v>91.16</v>
      </c>
      <c r="Q427">
        <v>95.68</v>
      </c>
      <c r="R427">
        <v>86.45</v>
      </c>
      <c r="S427" t="s">
        <v>971</v>
      </c>
      <c r="T427">
        <v>16335</v>
      </c>
      <c r="U427">
        <v>9574</v>
      </c>
      <c r="V427">
        <v>6761</v>
      </c>
      <c r="AA427" s="27" t="s">
        <v>769</v>
      </c>
      <c r="AB427">
        <v>263638</v>
      </c>
    </row>
    <row r="428" spans="1:28" x14ac:dyDescent="0.3">
      <c r="A428" t="s">
        <v>972</v>
      </c>
      <c r="B428">
        <v>19</v>
      </c>
      <c r="C428" t="s">
        <v>177</v>
      </c>
      <c r="D428">
        <v>12</v>
      </c>
      <c r="E428">
        <v>183339</v>
      </c>
      <c r="F428">
        <v>94514</v>
      </c>
      <c r="G428">
        <v>88825</v>
      </c>
      <c r="H428">
        <v>12817</v>
      </c>
      <c r="I428">
        <v>6547</v>
      </c>
      <c r="J428">
        <v>6270</v>
      </c>
      <c r="K428">
        <v>153460</v>
      </c>
      <c r="L428">
        <v>81592</v>
      </c>
      <c r="M428">
        <v>71868</v>
      </c>
      <c r="N428">
        <v>940</v>
      </c>
      <c r="O428">
        <v>958</v>
      </c>
      <c r="P428">
        <v>89.99</v>
      </c>
      <c r="Q428">
        <v>92.75</v>
      </c>
      <c r="R428">
        <v>87.05</v>
      </c>
      <c r="S428" t="s">
        <v>973</v>
      </c>
      <c r="T428">
        <v>30060</v>
      </c>
      <c r="U428">
        <v>17706</v>
      </c>
      <c r="V428">
        <v>12354</v>
      </c>
      <c r="AA428" s="27" t="s">
        <v>384</v>
      </c>
      <c r="AB428">
        <v>205203</v>
      </c>
    </row>
    <row r="429" spans="1:28" x14ac:dyDescent="0.3">
      <c r="A429" t="s">
        <v>974</v>
      </c>
      <c r="B429">
        <v>9</v>
      </c>
      <c r="C429" t="s">
        <v>115</v>
      </c>
      <c r="D429">
        <v>21</v>
      </c>
      <c r="E429">
        <v>327975</v>
      </c>
      <c r="F429">
        <v>173133</v>
      </c>
      <c r="G429">
        <v>154842</v>
      </c>
      <c r="H429">
        <v>36606</v>
      </c>
      <c r="I429">
        <v>19420</v>
      </c>
      <c r="J429">
        <v>17186</v>
      </c>
      <c r="K429">
        <v>200804</v>
      </c>
      <c r="L429">
        <v>112011</v>
      </c>
      <c r="M429">
        <v>88793</v>
      </c>
      <c r="N429">
        <v>894</v>
      </c>
      <c r="O429">
        <v>885</v>
      </c>
      <c r="P429">
        <v>68.92</v>
      </c>
      <c r="Q429">
        <v>72.87</v>
      </c>
      <c r="R429">
        <v>64.5</v>
      </c>
      <c r="S429" t="s">
        <v>975</v>
      </c>
      <c r="T429">
        <v>33510</v>
      </c>
      <c r="U429">
        <v>18302</v>
      </c>
      <c r="V429">
        <v>15208</v>
      </c>
      <c r="AA429" s="27" t="s">
        <v>311</v>
      </c>
      <c r="AB429">
        <v>189420</v>
      </c>
    </row>
    <row r="430" spans="1:28" x14ac:dyDescent="0.3">
      <c r="A430" t="s">
        <v>976</v>
      </c>
      <c r="B430">
        <v>9</v>
      </c>
      <c r="C430" t="s">
        <v>115</v>
      </c>
      <c r="D430">
        <v>2</v>
      </c>
      <c r="E430">
        <v>107233</v>
      </c>
      <c r="F430">
        <v>57236</v>
      </c>
      <c r="G430">
        <v>49997</v>
      </c>
      <c r="H430">
        <v>13724</v>
      </c>
      <c r="I430">
        <v>7634</v>
      </c>
      <c r="J430">
        <v>6090</v>
      </c>
      <c r="K430">
        <v>76650</v>
      </c>
      <c r="L430">
        <v>43469</v>
      </c>
      <c r="M430">
        <v>33181</v>
      </c>
      <c r="N430">
        <v>874</v>
      </c>
      <c r="O430">
        <v>798</v>
      </c>
      <c r="P430">
        <v>81.97</v>
      </c>
      <c r="Q430">
        <v>87.64</v>
      </c>
      <c r="R430">
        <v>75.569999999999993</v>
      </c>
      <c r="S430" t="s">
        <v>977</v>
      </c>
      <c r="T430">
        <v>13343</v>
      </c>
      <c r="U430">
        <v>7245</v>
      </c>
      <c r="V430">
        <v>6098</v>
      </c>
      <c r="AA430" s="27" t="s">
        <v>173</v>
      </c>
      <c r="AB430">
        <v>189080</v>
      </c>
    </row>
    <row r="431" spans="1:28" x14ac:dyDescent="0.3">
      <c r="A431" t="s">
        <v>978</v>
      </c>
      <c r="B431">
        <v>9</v>
      </c>
      <c r="C431" t="s">
        <v>115</v>
      </c>
      <c r="D431">
        <v>16</v>
      </c>
      <c r="E431">
        <v>107300</v>
      </c>
      <c r="F431">
        <v>57017</v>
      </c>
      <c r="G431">
        <v>50283</v>
      </c>
      <c r="H431">
        <v>12956</v>
      </c>
      <c r="I431">
        <v>7106</v>
      </c>
      <c r="J431">
        <v>5850</v>
      </c>
      <c r="K431">
        <v>77060</v>
      </c>
      <c r="L431">
        <v>43030</v>
      </c>
      <c r="M431">
        <v>34030</v>
      </c>
      <c r="N431">
        <v>882</v>
      </c>
      <c r="O431">
        <v>823</v>
      </c>
      <c r="P431">
        <v>81.680000000000007</v>
      </c>
      <c r="Q431">
        <v>86.21</v>
      </c>
      <c r="R431">
        <v>76.59</v>
      </c>
      <c r="S431" t="s">
        <v>979</v>
      </c>
      <c r="T431">
        <v>15351</v>
      </c>
      <c r="U431">
        <v>9119</v>
      </c>
      <c r="V431">
        <v>6232</v>
      </c>
      <c r="AA431" s="27" t="s">
        <v>884</v>
      </c>
      <c r="AB431">
        <v>178381</v>
      </c>
    </row>
    <row r="432" spans="1:28" x14ac:dyDescent="0.3">
      <c r="A432" t="s">
        <v>980</v>
      </c>
      <c r="B432">
        <v>17</v>
      </c>
      <c r="C432" t="s">
        <v>981</v>
      </c>
      <c r="D432">
        <v>6</v>
      </c>
      <c r="E432">
        <v>143007</v>
      </c>
      <c r="F432">
        <v>70028</v>
      </c>
      <c r="G432">
        <v>72979</v>
      </c>
      <c r="H432">
        <v>13792</v>
      </c>
      <c r="I432">
        <v>7120</v>
      </c>
      <c r="J432">
        <v>6672</v>
      </c>
      <c r="K432">
        <v>119313</v>
      </c>
      <c r="L432">
        <v>59420</v>
      </c>
      <c r="M432">
        <v>59893</v>
      </c>
      <c r="N432">
        <v>1042</v>
      </c>
      <c r="O432">
        <v>937</v>
      </c>
      <c r="P432">
        <v>92.34</v>
      </c>
      <c r="Q432">
        <v>94.46</v>
      </c>
      <c r="R432">
        <v>90.33</v>
      </c>
      <c r="S432" t="s">
        <v>982</v>
      </c>
      <c r="T432">
        <v>25113</v>
      </c>
      <c r="U432">
        <v>12466</v>
      </c>
      <c r="V432">
        <v>12647</v>
      </c>
      <c r="AA432" s="27" t="s">
        <v>251</v>
      </c>
      <c r="AB432">
        <v>169161</v>
      </c>
    </row>
    <row r="433" spans="1:28" x14ac:dyDescent="0.3">
      <c r="A433" t="s">
        <v>983</v>
      </c>
      <c r="B433">
        <v>2</v>
      </c>
      <c r="C433" t="s">
        <v>984</v>
      </c>
      <c r="D433">
        <v>11</v>
      </c>
      <c r="E433">
        <v>169758</v>
      </c>
      <c r="F433">
        <v>93364</v>
      </c>
      <c r="G433">
        <v>76394</v>
      </c>
      <c r="H433">
        <v>13646</v>
      </c>
      <c r="I433">
        <v>7221</v>
      </c>
      <c r="J433">
        <v>6425</v>
      </c>
      <c r="K433">
        <v>147799</v>
      </c>
      <c r="L433">
        <v>82486</v>
      </c>
      <c r="M433">
        <v>65313</v>
      </c>
      <c r="N433">
        <v>818</v>
      </c>
      <c r="O433">
        <v>890</v>
      </c>
      <c r="P433">
        <v>94.67</v>
      </c>
      <c r="Q433">
        <v>95.75</v>
      </c>
      <c r="R433">
        <v>93.35</v>
      </c>
      <c r="S433" t="s">
        <v>985</v>
      </c>
      <c r="T433">
        <v>43353</v>
      </c>
      <c r="U433">
        <v>23822</v>
      </c>
      <c r="V433">
        <v>19531</v>
      </c>
      <c r="AA433" s="27" t="s">
        <v>637</v>
      </c>
      <c r="AB433">
        <v>155706</v>
      </c>
    </row>
    <row r="434" spans="1:28" x14ac:dyDescent="0.3">
      <c r="A434" t="s">
        <v>986</v>
      </c>
      <c r="B434">
        <v>29</v>
      </c>
      <c r="C434" t="s">
        <v>193</v>
      </c>
      <c r="D434">
        <v>14</v>
      </c>
      <c r="E434">
        <v>322428</v>
      </c>
      <c r="F434">
        <v>161978</v>
      </c>
      <c r="G434">
        <v>160450</v>
      </c>
      <c r="H434">
        <v>31626</v>
      </c>
      <c r="I434">
        <v>16130</v>
      </c>
      <c r="J434">
        <v>15496</v>
      </c>
      <c r="K434">
        <v>255971</v>
      </c>
      <c r="L434">
        <v>133191</v>
      </c>
      <c r="M434">
        <v>122780</v>
      </c>
      <c r="N434">
        <v>991</v>
      </c>
      <c r="O434">
        <v>961</v>
      </c>
      <c r="P434">
        <v>88.02</v>
      </c>
      <c r="Q434">
        <v>91.32</v>
      </c>
      <c r="R434">
        <v>84.7</v>
      </c>
      <c r="S434" t="s">
        <v>987</v>
      </c>
      <c r="T434">
        <v>37463</v>
      </c>
      <c r="U434">
        <v>21835</v>
      </c>
      <c r="V434">
        <v>15628</v>
      </c>
      <c r="AA434" s="27" t="s">
        <v>761</v>
      </c>
      <c r="AB434">
        <v>150435</v>
      </c>
    </row>
    <row r="435" spans="1:28" x14ac:dyDescent="0.3">
      <c r="A435" t="s">
        <v>988</v>
      </c>
      <c r="B435">
        <v>23</v>
      </c>
      <c r="C435" t="s">
        <v>262</v>
      </c>
      <c r="D435">
        <v>6</v>
      </c>
      <c r="E435">
        <v>179972</v>
      </c>
      <c r="F435">
        <v>95227</v>
      </c>
      <c r="G435">
        <v>84745</v>
      </c>
      <c r="H435">
        <v>22683</v>
      </c>
      <c r="I435">
        <v>12075</v>
      </c>
      <c r="J435">
        <v>10608</v>
      </c>
      <c r="K435">
        <v>124641</v>
      </c>
      <c r="L435">
        <v>72107</v>
      </c>
      <c r="M435">
        <v>52534</v>
      </c>
      <c r="N435">
        <v>890</v>
      </c>
      <c r="O435">
        <v>879</v>
      </c>
      <c r="P435">
        <v>79.239999999999995</v>
      </c>
      <c r="Q435">
        <v>86.72</v>
      </c>
      <c r="R435">
        <v>70.86</v>
      </c>
      <c r="S435" t="s">
        <v>989</v>
      </c>
      <c r="T435">
        <v>22320</v>
      </c>
      <c r="U435">
        <v>13796</v>
      </c>
      <c r="V435">
        <v>8524</v>
      </c>
      <c r="AA435" s="27" t="s">
        <v>350</v>
      </c>
      <c r="AB435">
        <v>141403</v>
      </c>
    </row>
    <row r="436" spans="1:28" x14ac:dyDescent="0.3">
      <c r="A436" t="s">
        <v>990</v>
      </c>
      <c r="B436">
        <v>8</v>
      </c>
      <c r="C436" t="s">
        <v>126</v>
      </c>
      <c r="D436">
        <v>13</v>
      </c>
      <c r="E436">
        <v>237579</v>
      </c>
      <c r="F436">
        <v>123156</v>
      </c>
      <c r="G436">
        <v>114423</v>
      </c>
      <c r="H436">
        <v>32189</v>
      </c>
      <c r="I436">
        <v>17236</v>
      </c>
      <c r="J436">
        <v>14953</v>
      </c>
      <c r="K436">
        <v>158413</v>
      </c>
      <c r="L436">
        <v>91403</v>
      </c>
      <c r="M436">
        <v>67010</v>
      </c>
      <c r="N436">
        <v>929</v>
      </c>
      <c r="O436">
        <v>868</v>
      </c>
      <c r="P436">
        <v>77.13</v>
      </c>
      <c r="Q436">
        <v>86.29</v>
      </c>
      <c r="R436">
        <v>67.37</v>
      </c>
      <c r="S436" t="s">
        <v>991</v>
      </c>
      <c r="T436">
        <v>20786</v>
      </c>
      <c r="U436">
        <v>13799</v>
      </c>
      <c r="V436">
        <v>6987</v>
      </c>
      <c r="AA436" s="27" t="s">
        <v>425</v>
      </c>
      <c r="AB436">
        <v>123199</v>
      </c>
    </row>
    <row r="437" spans="1:28" x14ac:dyDescent="0.3">
      <c r="A437" t="s">
        <v>992</v>
      </c>
      <c r="B437">
        <v>18</v>
      </c>
      <c r="C437" t="s">
        <v>420</v>
      </c>
      <c r="D437">
        <v>17</v>
      </c>
      <c r="E437">
        <v>172709</v>
      </c>
      <c r="F437">
        <v>86812</v>
      </c>
      <c r="G437">
        <v>85897</v>
      </c>
      <c r="H437">
        <v>15467</v>
      </c>
      <c r="I437">
        <v>7977</v>
      </c>
      <c r="J437">
        <v>7490</v>
      </c>
      <c r="K437">
        <v>144255</v>
      </c>
      <c r="L437">
        <v>74082</v>
      </c>
      <c r="M437">
        <v>70173</v>
      </c>
      <c r="N437">
        <v>989</v>
      </c>
      <c r="O437">
        <v>939</v>
      </c>
      <c r="P437">
        <v>91.74</v>
      </c>
      <c r="Q437">
        <v>93.97</v>
      </c>
      <c r="R437">
        <v>89.5</v>
      </c>
      <c r="S437" t="s">
        <v>993</v>
      </c>
      <c r="T437">
        <v>22274</v>
      </c>
      <c r="U437">
        <v>12716</v>
      </c>
      <c r="V437">
        <v>9558</v>
      </c>
      <c r="AA437" s="27" t="s">
        <v>958</v>
      </c>
      <c r="AB437">
        <v>105378</v>
      </c>
    </row>
    <row r="438" spans="1:28" x14ac:dyDescent="0.3">
      <c r="A438" t="s">
        <v>994</v>
      </c>
      <c r="B438">
        <v>19</v>
      </c>
      <c r="C438" t="s">
        <v>177</v>
      </c>
      <c r="D438">
        <v>99</v>
      </c>
      <c r="E438">
        <v>509709</v>
      </c>
      <c r="F438">
        <v>261218</v>
      </c>
      <c r="G438">
        <v>248491</v>
      </c>
      <c r="H438">
        <v>48250</v>
      </c>
      <c r="I438">
        <v>25023</v>
      </c>
      <c r="J438">
        <v>23227</v>
      </c>
      <c r="K438">
        <v>394366</v>
      </c>
      <c r="L438">
        <v>209792</v>
      </c>
      <c r="M438">
        <v>184574</v>
      </c>
      <c r="N438">
        <v>951</v>
      </c>
      <c r="O438">
        <v>928</v>
      </c>
      <c r="P438">
        <v>85.46</v>
      </c>
      <c r="Q438">
        <v>88.82</v>
      </c>
      <c r="R438">
        <v>81.94</v>
      </c>
      <c r="S438" t="s">
        <v>995</v>
      </c>
      <c r="T438">
        <v>65003</v>
      </c>
      <c r="U438">
        <v>38470</v>
      </c>
      <c r="V438">
        <v>26533</v>
      </c>
      <c r="AA438" s="27" t="s">
        <v>946</v>
      </c>
      <c r="AB438">
        <v>101425</v>
      </c>
    </row>
    <row r="439" spans="1:28" x14ac:dyDescent="0.3">
      <c r="A439" t="s">
        <v>996</v>
      </c>
      <c r="B439">
        <v>23</v>
      </c>
      <c r="C439" t="s">
        <v>262</v>
      </c>
      <c r="D439">
        <v>46</v>
      </c>
      <c r="E439">
        <v>220295</v>
      </c>
      <c r="F439">
        <v>117276</v>
      </c>
      <c r="G439">
        <v>103019</v>
      </c>
      <c r="H439">
        <v>29569</v>
      </c>
      <c r="I439">
        <v>15438</v>
      </c>
      <c r="J439">
        <v>14131</v>
      </c>
      <c r="K439">
        <v>147527</v>
      </c>
      <c r="L439">
        <v>87870</v>
      </c>
      <c r="M439">
        <v>59657</v>
      </c>
      <c r="N439">
        <v>878</v>
      </c>
      <c r="O439">
        <v>915</v>
      </c>
      <c r="P439">
        <v>77.349999999999994</v>
      </c>
      <c r="Q439">
        <v>86.28</v>
      </c>
      <c r="R439">
        <v>67.11</v>
      </c>
      <c r="S439" t="s">
        <v>997</v>
      </c>
      <c r="T439">
        <v>18047</v>
      </c>
      <c r="U439">
        <v>11646</v>
      </c>
      <c r="V439">
        <v>6401</v>
      </c>
      <c r="AA439" s="27" t="s">
        <v>511</v>
      </c>
      <c r="AB439">
        <v>100691</v>
      </c>
    </row>
    <row r="440" spans="1:28" x14ac:dyDescent="0.3">
      <c r="A440" t="s">
        <v>998</v>
      </c>
      <c r="B440">
        <v>6</v>
      </c>
      <c r="C440" t="s">
        <v>145</v>
      </c>
      <c r="D440">
        <v>11</v>
      </c>
      <c r="E440">
        <v>183282</v>
      </c>
      <c r="F440">
        <v>96806</v>
      </c>
      <c r="G440">
        <v>86476</v>
      </c>
      <c r="H440">
        <v>20161</v>
      </c>
      <c r="I440">
        <v>11161</v>
      </c>
      <c r="J440">
        <v>9000</v>
      </c>
      <c r="K440">
        <v>135435</v>
      </c>
      <c r="L440">
        <v>75796</v>
      </c>
      <c r="M440">
        <v>59639</v>
      </c>
      <c r="N440">
        <v>893</v>
      </c>
      <c r="O440">
        <v>806</v>
      </c>
      <c r="P440">
        <v>83.03</v>
      </c>
      <c r="Q440">
        <v>88.5</v>
      </c>
      <c r="R440">
        <v>76.98</v>
      </c>
      <c r="S440" t="s">
        <v>999</v>
      </c>
      <c r="T440">
        <v>24453</v>
      </c>
      <c r="U440">
        <v>13473</v>
      </c>
      <c r="V440">
        <v>10980</v>
      </c>
      <c r="AA440" s="27" t="s">
        <v>397</v>
      </c>
      <c r="AB440">
        <v>98968</v>
      </c>
    </row>
    <row r="441" spans="1:28" x14ac:dyDescent="0.3">
      <c r="A441" t="s">
        <v>1000</v>
      </c>
      <c r="B441">
        <v>9</v>
      </c>
      <c r="C441" t="s">
        <v>115</v>
      </c>
      <c r="D441">
        <v>23</v>
      </c>
      <c r="E441">
        <v>177351</v>
      </c>
      <c r="F441">
        <v>93410</v>
      </c>
      <c r="G441">
        <v>83941</v>
      </c>
      <c r="H441">
        <v>18529</v>
      </c>
      <c r="I441">
        <v>9871</v>
      </c>
      <c r="J441">
        <v>8658</v>
      </c>
      <c r="K441">
        <v>131995</v>
      </c>
      <c r="L441">
        <v>72197</v>
      </c>
      <c r="M441">
        <v>59798</v>
      </c>
      <c r="N441">
        <v>899</v>
      </c>
      <c r="O441">
        <v>877</v>
      </c>
      <c r="P441">
        <v>83.11</v>
      </c>
      <c r="Q441">
        <v>86.42</v>
      </c>
      <c r="R441">
        <v>79.430000000000007</v>
      </c>
      <c r="S441" t="s">
        <v>1001</v>
      </c>
      <c r="T441">
        <v>28003</v>
      </c>
      <c r="U441">
        <v>15740</v>
      </c>
      <c r="V441">
        <v>12263</v>
      </c>
      <c r="AA441" s="27" t="s">
        <v>1002</v>
      </c>
      <c r="AB441">
        <v>98898</v>
      </c>
    </row>
    <row r="442" spans="1:28" x14ac:dyDescent="0.3">
      <c r="A442" t="s">
        <v>1002</v>
      </c>
      <c r="B442">
        <v>10</v>
      </c>
      <c r="C442" t="s">
        <v>174</v>
      </c>
      <c r="D442">
        <v>16</v>
      </c>
      <c r="E442">
        <v>134458</v>
      </c>
      <c r="F442">
        <v>70670</v>
      </c>
      <c r="G442">
        <v>63788</v>
      </c>
      <c r="H442">
        <v>17632</v>
      </c>
      <c r="I442">
        <v>9440</v>
      </c>
      <c r="J442">
        <v>8192</v>
      </c>
      <c r="K442">
        <v>98898</v>
      </c>
      <c r="L442">
        <v>56152</v>
      </c>
      <c r="M442">
        <v>42746</v>
      </c>
      <c r="N442">
        <v>903</v>
      </c>
      <c r="O442">
        <v>868</v>
      </c>
      <c r="P442">
        <v>84.65</v>
      </c>
      <c r="Q442">
        <v>91.71</v>
      </c>
      <c r="R442">
        <v>76.89</v>
      </c>
      <c r="S442" t="s">
        <v>1003</v>
      </c>
      <c r="T442">
        <v>14545</v>
      </c>
      <c r="U442">
        <v>9727</v>
      </c>
      <c r="V442">
        <v>4818</v>
      </c>
      <c r="AA442" s="27" t="s">
        <v>755</v>
      </c>
      <c r="AB442">
        <v>94926</v>
      </c>
    </row>
    <row r="443" spans="1:28" x14ac:dyDescent="0.3">
      <c r="A443" t="s">
        <v>1004</v>
      </c>
      <c r="B443">
        <v>27</v>
      </c>
      <c r="C443" t="s">
        <v>101</v>
      </c>
      <c r="D443">
        <v>30</v>
      </c>
      <c r="E443">
        <v>951118</v>
      </c>
      <c r="F443">
        <v>482194</v>
      </c>
      <c r="G443">
        <v>468924</v>
      </c>
      <c r="H443">
        <v>104466</v>
      </c>
      <c r="I443">
        <v>54728</v>
      </c>
      <c r="J443">
        <v>49738</v>
      </c>
      <c r="K443">
        <v>710180</v>
      </c>
      <c r="L443">
        <v>390335</v>
      </c>
      <c r="M443">
        <v>319845</v>
      </c>
      <c r="N443">
        <v>972</v>
      </c>
      <c r="O443">
        <v>909</v>
      </c>
      <c r="P443">
        <v>83.88</v>
      </c>
      <c r="Q443">
        <v>91.31</v>
      </c>
      <c r="R443">
        <v>76.3</v>
      </c>
      <c r="S443" t="s">
        <v>1005</v>
      </c>
      <c r="T443">
        <v>88638</v>
      </c>
      <c r="U443">
        <v>54159</v>
      </c>
      <c r="V443">
        <v>34479</v>
      </c>
      <c r="AA443" s="27" t="s">
        <v>259</v>
      </c>
      <c r="AB443">
        <v>94663</v>
      </c>
    </row>
    <row r="444" spans="1:28" x14ac:dyDescent="0.3">
      <c r="A444" t="s">
        <v>1006</v>
      </c>
      <c r="B444">
        <v>6</v>
      </c>
      <c r="C444" t="s">
        <v>145</v>
      </c>
      <c r="D444">
        <v>8</v>
      </c>
      <c r="E444">
        <v>277053</v>
      </c>
      <c r="F444">
        <v>147933</v>
      </c>
      <c r="G444">
        <v>129120</v>
      </c>
      <c r="H444">
        <v>30809</v>
      </c>
      <c r="I444">
        <v>17232</v>
      </c>
      <c r="J444">
        <v>13577</v>
      </c>
      <c r="K444">
        <v>215609</v>
      </c>
      <c r="L444">
        <v>121821</v>
      </c>
      <c r="M444">
        <v>93788</v>
      </c>
      <c r="N444">
        <v>873</v>
      </c>
      <c r="O444">
        <v>788</v>
      </c>
      <c r="P444">
        <v>87.56</v>
      </c>
      <c r="Q444">
        <v>93.21</v>
      </c>
      <c r="R444">
        <v>81.17</v>
      </c>
      <c r="S444" t="s">
        <v>1007</v>
      </c>
      <c r="T444">
        <v>46858</v>
      </c>
      <c r="U444">
        <v>25676</v>
      </c>
      <c r="V444">
        <v>21182</v>
      </c>
      <c r="AA444" s="27" t="s">
        <v>580</v>
      </c>
      <c r="AB444">
        <v>81192</v>
      </c>
    </row>
    <row r="445" spans="1:28" x14ac:dyDescent="0.3">
      <c r="A445" t="s">
        <v>1008</v>
      </c>
      <c r="B445">
        <v>19</v>
      </c>
      <c r="C445" t="s">
        <v>177</v>
      </c>
      <c r="D445">
        <v>11</v>
      </c>
      <c r="E445">
        <v>410524</v>
      </c>
      <c r="F445">
        <v>206558</v>
      </c>
      <c r="G445">
        <v>203966</v>
      </c>
      <c r="H445">
        <v>26900</v>
      </c>
      <c r="I445">
        <v>13734</v>
      </c>
      <c r="J445">
        <v>13166</v>
      </c>
      <c r="K445">
        <v>356092</v>
      </c>
      <c r="L445">
        <v>183454</v>
      </c>
      <c r="M445">
        <v>172638</v>
      </c>
      <c r="N445">
        <v>987</v>
      </c>
      <c r="O445">
        <v>959</v>
      </c>
      <c r="P445">
        <v>92.82</v>
      </c>
      <c r="Q445">
        <v>95.14</v>
      </c>
      <c r="R445">
        <v>90.48</v>
      </c>
      <c r="S445" t="s">
        <v>1009</v>
      </c>
      <c r="T445">
        <v>102942</v>
      </c>
      <c r="U445">
        <v>57940</v>
      </c>
      <c r="V445">
        <v>45002</v>
      </c>
      <c r="AA445" s="27" t="s">
        <v>181</v>
      </c>
      <c r="AB445">
        <v>75796</v>
      </c>
    </row>
    <row r="446" spans="1:28" x14ac:dyDescent="0.3">
      <c r="A446" t="s">
        <v>1010</v>
      </c>
      <c r="B446">
        <v>28</v>
      </c>
      <c r="C446" t="s">
        <v>104</v>
      </c>
      <c r="D446">
        <v>11</v>
      </c>
      <c r="E446">
        <v>126003</v>
      </c>
      <c r="F446">
        <v>62583</v>
      </c>
      <c r="G446">
        <v>63420</v>
      </c>
      <c r="H446">
        <v>11001</v>
      </c>
      <c r="I446">
        <v>5686</v>
      </c>
      <c r="J446">
        <v>5315</v>
      </c>
      <c r="K446">
        <v>97904</v>
      </c>
      <c r="L446">
        <v>52029</v>
      </c>
      <c r="M446">
        <v>45875</v>
      </c>
      <c r="N446">
        <v>1013</v>
      </c>
      <c r="O446">
        <v>935</v>
      </c>
      <c r="P446">
        <v>85.13</v>
      </c>
      <c r="Q446">
        <v>91.44</v>
      </c>
      <c r="R446">
        <v>78.95</v>
      </c>
      <c r="S446" t="s">
        <v>1011</v>
      </c>
      <c r="T446">
        <v>21745</v>
      </c>
      <c r="U446">
        <v>14125</v>
      </c>
      <c r="V446">
        <v>7620</v>
      </c>
      <c r="AA446" s="27" t="s">
        <v>337</v>
      </c>
      <c r="AB446">
        <v>75752</v>
      </c>
    </row>
    <row r="447" spans="1:28" x14ac:dyDescent="0.3">
      <c r="A447" t="s">
        <v>1012</v>
      </c>
      <c r="B447">
        <v>1</v>
      </c>
      <c r="C447" t="s">
        <v>171</v>
      </c>
      <c r="D447">
        <v>10</v>
      </c>
      <c r="E447">
        <v>1192792</v>
      </c>
      <c r="F447">
        <v>631916</v>
      </c>
      <c r="G447">
        <v>560876</v>
      </c>
      <c r="H447">
        <v>148178</v>
      </c>
      <c r="I447">
        <v>79293</v>
      </c>
      <c r="J447">
        <v>68885</v>
      </c>
      <c r="K447">
        <v>741441</v>
      </c>
      <c r="L447">
        <v>428915</v>
      </c>
      <c r="M447">
        <v>312526</v>
      </c>
      <c r="N447">
        <v>888</v>
      </c>
      <c r="O447">
        <v>869</v>
      </c>
      <c r="P447">
        <v>70.98</v>
      </c>
      <c r="Q447">
        <v>77.61</v>
      </c>
      <c r="R447">
        <v>63.52</v>
      </c>
      <c r="S447" t="s">
        <v>1013</v>
      </c>
      <c r="T447">
        <v>135783</v>
      </c>
      <c r="U447">
        <v>75825</v>
      </c>
      <c r="V447">
        <v>59958</v>
      </c>
      <c r="AA447" s="27" t="s">
        <v>592</v>
      </c>
      <c r="AB447">
        <v>70052</v>
      </c>
    </row>
    <row r="448" spans="1:28" x14ac:dyDescent="0.3">
      <c r="A448" t="s">
        <v>1014</v>
      </c>
      <c r="B448">
        <v>8</v>
      </c>
      <c r="C448" t="s">
        <v>126</v>
      </c>
      <c r="D448">
        <v>4</v>
      </c>
      <c r="E448">
        <v>101528</v>
      </c>
      <c r="F448">
        <v>52078</v>
      </c>
      <c r="G448">
        <v>49450</v>
      </c>
      <c r="H448">
        <v>14723</v>
      </c>
      <c r="I448">
        <v>7775</v>
      </c>
      <c r="J448">
        <v>6948</v>
      </c>
      <c r="K448">
        <v>64716</v>
      </c>
      <c r="L448">
        <v>37914</v>
      </c>
      <c r="M448">
        <v>26802</v>
      </c>
      <c r="N448">
        <v>950</v>
      </c>
      <c r="O448">
        <v>894</v>
      </c>
      <c r="P448">
        <v>74.55</v>
      </c>
      <c r="Q448">
        <v>85.58</v>
      </c>
      <c r="R448">
        <v>63.06</v>
      </c>
      <c r="S448" t="s">
        <v>1015</v>
      </c>
      <c r="T448">
        <v>5284</v>
      </c>
      <c r="U448">
        <v>3664</v>
      </c>
      <c r="V448">
        <v>1620</v>
      </c>
      <c r="AA448" s="27" t="s">
        <v>657</v>
      </c>
      <c r="AB448">
        <v>67286</v>
      </c>
    </row>
    <row r="449" spans="1:28" x14ac:dyDescent="0.3">
      <c r="A449" t="s">
        <v>1016</v>
      </c>
      <c r="B449">
        <v>7</v>
      </c>
      <c r="C449" t="s">
        <v>273</v>
      </c>
      <c r="D449">
        <v>1</v>
      </c>
      <c r="E449">
        <v>181624</v>
      </c>
      <c r="F449">
        <v>95816</v>
      </c>
      <c r="G449">
        <v>85808</v>
      </c>
      <c r="H449">
        <v>24254</v>
      </c>
      <c r="I449">
        <v>12842</v>
      </c>
      <c r="J449">
        <v>11412</v>
      </c>
      <c r="K449">
        <v>125557</v>
      </c>
      <c r="L449">
        <v>72458</v>
      </c>
      <c r="M449">
        <v>53099</v>
      </c>
      <c r="N449">
        <v>896</v>
      </c>
      <c r="O449">
        <v>889</v>
      </c>
      <c r="P449">
        <v>79.78</v>
      </c>
      <c r="Q449">
        <v>87.33</v>
      </c>
      <c r="R449">
        <v>71.37</v>
      </c>
      <c r="S449" t="s">
        <v>1017</v>
      </c>
      <c r="T449">
        <v>7390</v>
      </c>
      <c r="U449">
        <v>4719</v>
      </c>
      <c r="V449">
        <v>2671</v>
      </c>
      <c r="AA449" s="27" t="s">
        <v>190</v>
      </c>
      <c r="AB449">
        <v>56998</v>
      </c>
    </row>
    <row r="450" spans="1:28" x14ac:dyDescent="0.3">
      <c r="A450" t="s">
        <v>1018</v>
      </c>
      <c r="B450">
        <v>9</v>
      </c>
      <c r="C450" t="s">
        <v>115</v>
      </c>
      <c r="D450">
        <v>48</v>
      </c>
      <c r="E450">
        <v>107914</v>
      </c>
      <c r="F450">
        <v>56674</v>
      </c>
      <c r="G450">
        <v>51240</v>
      </c>
      <c r="H450">
        <v>11266</v>
      </c>
      <c r="I450">
        <v>5975</v>
      </c>
      <c r="J450">
        <v>5291</v>
      </c>
      <c r="K450">
        <v>85656</v>
      </c>
      <c r="L450">
        <v>46736</v>
      </c>
      <c r="M450">
        <v>38920</v>
      </c>
      <c r="N450">
        <v>904</v>
      </c>
      <c r="O450">
        <v>886</v>
      </c>
      <c r="P450">
        <v>88.63</v>
      </c>
      <c r="Q450">
        <v>92.18</v>
      </c>
      <c r="R450">
        <v>84.7</v>
      </c>
      <c r="S450" t="s">
        <v>1019</v>
      </c>
      <c r="T450">
        <v>20475</v>
      </c>
      <c r="U450">
        <v>12130</v>
      </c>
      <c r="V450">
        <v>8345</v>
      </c>
      <c r="AA450" s="26" t="s">
        <v>145</v>
      </c>
      <c r="AB450">
        <v>4484676</v>
      </c>
    </row>
    <row r="451" spans="1:28" x14ac:dyDescent="0.3">
      <c r="A451" t="s">
        <v>1020</v>
      </c>
      <c r="B451">
        <v>24</v>
      </c>
      <c r="C451" t="s">
        <v>118</v>
      </c>
      <c r="D451">
        <v>25</v>
      </c>
      <c r="E451">
        <v>4462002</v>
      </c>
      <c r="F451">
        <v>2538243</v>
      </c>
      <c r="G451">
        <v>1923759</v>
      </c>
      <c r="H451">
        <v>531522</v>
      </c>
      <c r="I451">
        <v>293208</v>
      </c>
      <c r="J451">
        <v>238314</v>
      </c>
      <c r="K451">
        <v>3499228</v>
      </c>
      <c r="L451">
        <v>2082588</v>
      </c>
      <c r="M451">
        <v>1416640</v>
      </c>
      <c r="N451">
        <v>758</v>
      </c>
      <c r="O451">
        <v>813</v>
      </c>
      <c r="P451">
        <v>89.03</v>
      </c>
      <c r="Q451">
        <v>92.76</v>
      </c>
      <c r="R451">
        <v>84.05</v>
      </c>
      <c r="S451" t="s">
        <v>1021</v>
      </c>
      <c r="T451">
        <v>278795</v>
      </c>
      <c r="U451">
        <v>160566</v>
      </c>
      <c r="V451">
        <v>118229</v>
      </c>
      <c r="AA451" s="27" t="s">
        <v>447</v>
      </c>
      <c r="AB451">
        <v>1042168</v>
      </c>
    </row>
    <row r="452" spans="1:28" x14ac:dyDescent="0.3">
      <c r="A452" t="s">
        <v>1022</v>
      </c>
      <c r="B452">
        <v>24</v>
      </c>
      <c r="C452" t="s">
        <v>118</v>
      </c>
      <c r="D452">
        <v>8</v>
      </c>
      <c r="E452">
        <v>177827</v>
      </c>
      <c r="F452">
        <v>92728</v>
      </c>
      <c r="G452">
        <v>85099</v>
      </c>
      <c r="H452">
        <v>18599</v>
      </c>
      <c r="I452">
        <v>9982</v>
      </c>
      <c r="J452">
        <v>8617</v>
      </c>
      <c r="K452">
        <v>135879</v>
      </c>
      <c r="L452">
        <v>75906</v>
      </c>
      <c r="M452">
        <v>59973</v>
      </c>
      <c r="N452">
        <v>918</v>
      </c>
      <c r="O452">
        <v>863</v>
      </c>
      <c r="P452">
        <v>85.34</v>
      </c>
      <c r="Q452">
        <v>91.73</v>
      </c>
      <c r="R452">
        <v>78.41</v>
      </c>
      <c r="S452" t="s">
        <v>1023</v>
      </c>
      <c r="T452">
        <v>17558</v>
      </c>
      <c r="U452">
        <v>10540</v>
      </c>
      <c r="V452">
        <v>7018</v>
      </c>
      <c r="AA452" s="27" t="s">
        <v>503</v>
      </c>
      <c r="AB452">
        <v>662969</v>
      </c>
    </row>
    <row r="453" spans="1:28" x14ac:dyDescent="0.3">
      <c r="A453" t="s">
        <v>1024</v>
      </c>
      <c r="B453">
        <v>28</v>
      </c>
      <c r="C453" t="s">
        <v>104</v>
      </c>
      <c r="D453">
        <v>8</v>
      </c>
      <c r="E453">
        <v>105250</v>
      </c>
      <c r="F453">
        <v>52138</v>
      </c>
      <c r="G453">
        <v>53112</v>
      </c>
      <c r="H453">
        <v>9388</v>
      </c>
      <c r="I453">
        <v>4822</v>
      </c>
      <c r="J453">
        <v>4566</v>
      </c>
      <c r="K453">
        <v>81366</v>
      </c>
      <c r="L453">
        <v>43143</v>
      </c>
      <c r="M453">
        <v>38223</v>
      </c>
      <c r="N453">
        <v>1019</v>
      </c>
      <c r="O453">
        <v>947</v>
      </c>
      <c r="P453">
        <v>84.88</v>
      </c>
      <c r="Q453">
        <v>91.18</v>
      </c>
      <c r="R453">
        <v>78.739999999999995</v>
      </c>
      <c r="S453" t="s">
        <v>1025</v>
      </c>
      <c r="T453">
        <v>14203</v>
      </c>
      <c r="U453">
        <v>9485</v>
      </c>
      <c r="V453">
        <v>4718</v>
      </c>
      <c r="AA453" s="27" t="s">
        <v>934</v>
      </c>
      <c r="AB453">
        <v>279509</v>
      </c>
    </row>
    <row r="454" spans="1:28" x14ac:dyDescent="0.3">
      <c r="A454" t="s">
        <v>1026</v>
      </c>
      <c r="B454">
        <v>28</v>
      </c>
      <c r="C454" t="s">
        <v>104</v>
      </c>
      <c r="D454">
        <v>15</v>
      </c>
      <c r="E454">
        <v>103577</v>
      </c>
      <c r="F454">
        <v>51176</v>
      </c>
      <c r="G454">
        <v>52401</v>
      </c>
      <c r="H454">
        <v>9048</v>
      </c>
      <c r="I454">
        <v>4662</v>
      </c>
      <c r="J454">
        <v>4386</v>
      </c>
      <c r="K454">
        <v>78557</v>
      </c>
      <c r="L454">
        <v>40283</v>
      </c>
      <c r="M454">
        <v>38274</v>
      </c>
      <c r="N454">
        <v>1024</v>
      </c>
      <c r="O454">
        <v>941</v>
      </c>
      <c r="P454">
        <v>83.1</v>
      </c>
      <c r="Q454">
        <v>86.6</v>
      </c>
      <c r="R454">
        <v>79.709999999999994</v>
      </c>
      <c r="S454" t="s">
        <v>1027</v>
      </c>
      <c r="T454">
        <v>11527</v>
      </c>
      <c r="U454">
        <v>7258</v>
      </c>
      <c r="V454">
        <v>4269</v>
      </c>
      <c r="AA454" s="27" t="s">
        <v>631</v>
      </c>
      <c r="AB454">
        <v>220711</v>
      </c>
    </row>
    <row r="455" spans="1:28" x14ac:dyDescent="0.3">
      <c r="A455" t="s">
        <v>1028</v>
      </c>
      <c r="B455">
        <v>28</v>
      </c>
      <c r="C455" t="s">
        <v>104</v>
      </c>
      <c r="D455">
        <v>22</v>
      </c>
      <c r="E455">
        <v>108249</v>
      </c>
      <c r="F455">
        <v>54027</v>
      </c>
      <c r="G455">
        <v>54222</v>
      </c>
      <c r="H455">
        <v>11325</v>
      </c>
      <c r="I455">
        <v>5813</v>
      </c>
      <c r="J455">
        <v>5512</v>
      </c>
      <c r="K455">
        <v>69948</v>
      </c>
      <c r="L455">
        <v>39781</v>
      </c>
      <c r="M455">
        <v>30167</v>
      </c>
      <c r="N455">
        <v>1004</v>
      </c>
      <c r="O455">
        <v>948</v>
      </c>
      <c r="P455">
        <v>72.17</v>
      </c>
      <c r="Q455">
        <v>82.51</v>
      </c>
      <c r="R455">
        <v>61.93</v>
      </c>
      <c r="S455" t="s">
        <v>1029</v>
      </c>
      <c r="T455">
        <v>8618</v>
      </c>
      <c r="U455">
        <v>5762</v>
      </c>
      <c r="V455">
        <v>2856</v>
      </c>
      <c r="AA455" s="27" t="s">
        <v>850</v>
      </c>
      <c r="AB455">
        <v>218023</v>
      </c>
    </row>
    <row r="456" spans="1:28" x14ac:dyDescent="0.3">
      <c r="A456" t="s">
        <v>1030</v>
      </c>
      <c r="B456">
        <v>33</v>
      </c>
      <c r="C456" t="s">
        <v>133</v>
      </c>
      <c r="D456">
        <v>3</v>
      </c>
      <c r="E456">
        <v>176807</v>
      </c>
      <c r="F456">
        <v>90803</v>
      </c>
      <c r="G456">
        <v>86004</v>
      </c>
      <c r="H456">
        <v>16048</v>
      </c>
      <c r="I456">
        <v>7947</v>
      </c>
      <c r="J456">
        <v>8101</v>
      </c>
      <c r="K456">
        <v>150667</v>
      </c>
      <c r="L456">
        <v>79383</v>
      </c>
      <c r="M456">
        <v>71284</v>
      </c>
      <c r="N456">
        <v>947</v>
      </c>
      <c r="O456">
        <v>1019</v>
      </c>
      <c r="P456">
        <v>93.72</v>
      </c>
      <c r="Q456">
        <v>95.81</v>
      </c>
      <c r="R456">
        <v>91.5</v>
      </c>
      <c r="S456" t="s">
        <v>1031</v>
      </c>
      <c r="T456">
        <v>35148</v>
      </c>
      <c r="U456">
        <v>19571</v>
      </c>
      <c r="V456">
        <v>15577</v>
      </c>
      <c r="AA456" s="27" t="s">
        <v>543</v>
      </c>
      <c r="AB456">
        <v>216978</v>
      </c>
    </row>
    <row r="457" spans="1:28" x14ac:dyDescent="0.3">
      <c r="A457" t="s">
        <v>1032</v>
      </c>
      <c r="B457">
        <v>28</v>
      </c>
      <c r="C457" t="s">
        <v>104</v>
      </c>
      <c r="D457">
        <v>17</v>
      </c>
      <c r="E457">
        <v>164649</v>
      </c>
      <c r="F457">
        <v>81324</v>
      </c>
      <c r="G457">
        <v>83325</v>
      </c>
      <c r="H457">
        <v>13040</v>
      </c>
      <c r="I457">
        <v>6630</v>
      </c>
      <c r="J457">
        <v>6410</v>
      </c>
      <c r="K457">
        <v>125275</v>
      </c>
      <c r="L457">
        <v>64968</v>
      </c>
      <c r="M457">
        <v>60307</v>
      </c>
      <c r="N457">
        <v>1025</v>
      </c>
      <c r="O457">
        <v>967</v>
      </c>
      <c r="P457">
        <v>82.63</v>
      </c>
      <c r="Q457">
        <v>86.98</v>
      </c>
      <c r="R457">
        <v>78.41</v>
      </c>
      <c r="S457" t="s">
        <v>1033</v>
      </c>
      <c r="T457">
        <v>22433</v>
      </c>
      <c r="U457">
        <v>13780</v>
      </c>
      <c r="V457">
        <v>8653</v>
      </c>
      <c r="AA457" s="27" t="s">
        <v>1006</v>
      </c>
      <c r="AB457">
        <v>215609</v>
      </c>
    </row>
    <row r="458" spans="1:28" x14ac:dyDescent="0.3">
      <c r="A458" t="s">
        <v>1034</v>
      </c>
      <c r="B458">
        <v>27</v>
      </c>
      <c r="C458" t="s">
        <v>101</v>
      </c>
      <c r="D458">
        <v>21</v>
      </c>
      <c r="E458">
        <v>1818872</v>
      </c>
      <c r="F458">
        <v>966293</v>
      </c>
      <c r="G458">
        <v>852579</v>
      </c>
      <c r="H458">
        <v>186259</v>
      </c>
      <c r="I458">
        <v>98017</v>
      </c>
      <c r="J458">
        <v>88242</v>
      </c>
      <c r="K458">
        <v>1491552</v>
      </c>
      <c r="L458">
        <v>817828</v>
      </c>
      <c r="M458">
        <v>673724</v>
      </c>
      <c r="N458">
        <v>882</v>
      </c>
      <c r="O458">
        <v>900</v>
      </c>
      <c r="P458">
        <v>91.36</v>
      </c>
      <c r="Q458">
        <v>94.19</v>
      </c>
      <c r="R458">
        <v>88.14</v>
      </c>
      <c r="S458" t="s">
        <v>1035</v>
      </c>
      <c r="T458">
        <v>241148</v>
      </c>
      <c r="U458">
        <v>129214</v>
      </c>
      <c r="V458">
        <v>111934</v>
      </c>
      <c r="AA458" s="27" t="s">
        <v>1104</v>
      </c>
      <c r="AB458">
        <v>166419</v>
      </c>
    </row>
    <row r="459" spans="1:28" x14ac:dyDescent="0.3">
      <c r="A459" t="s">
        <v>1036</v>
      </c>
      <c r="B459">
        <v>6</v>
      </c>
      <c r="C459" t="s">
        <v>145</v>
      </c>
      <c r="D459">
        <v>4</v>
      </c>
      <c r="E459">
        <v>154962</v>
      </c>
      <c r="F459">
        <v>83655</v>
      </c>
      <c r="G459">
        <v>71307</v>
      </c>
      <c r="H459">
        <v>15594</v>
      </c>
      <c r="I459">
        <v>8401</v>
      </c>
      <c r="J459">
        <v>7193</v>
      </c>
      <c r="K459">
        <v>119482</v>
      </c>
      <c r="L459">
        <v>67646</v>
      </c>
      <c r="M459">
        <v>51836</v>
      </c>
      <c r="N459">
        <v>852</v>
      </c>
      <c r="O459">
        <v>856</v>
      </c>
      <c r="P459">
        <v>85.73</v>
      </c>
      <c r="Q459">
        <v>89.89</v>
      </c>
      <c r="R459">
        <v>80.849999999999994</v>
      </c>
      <c r="S459" t="s">
        <v>1037</v>
      </c>
      <c r="T459">
        <v>32979</v>
      </c>
      <c r="U459">
        <v>18192</v>
      </c>
      <c r="V459">
        <v>14787</v>
      </c>
      <c r="AA459" s="27" t="s">
        <v>846</v>
      </c>
      <c r="AB459">
        <v>165235</v>
      </c>
    </row>
    <row r="460" spans="1:28" x14ac:dyDescent="0.3">
      <c r="A460" t="s">
        <v>1038</v>
      </c>
      <c r="B460">
        <v>33</v>
      </c>
      <c r="C460" t="s">
        <v>133</v>
      </c>
      <c r="D460">
        <v>19</v>
      </c>
      <c r="E460">
        <v>222619</v>
      </c>
      <c r="F460">
        <v>109291</v>
      </c>
      <c r="G460">
        <v>113328</v>
      </c>
      <c r="H460">
        <v>18584</v>
      </c>
      <c r="I460">
        <v>9581</v>
      </c>
      <c r="J460">
        <v>9003</v>
      </c>
      <c r="K460">
        <v>186643</v>
      </c>
      <c r="L460">
        <v>94696</v>
      </c>
      <c r="M460">
        <v>91947</v>
      </c>
      <c r="N460">
        <v>1037</v>
      </c>
      <c r="O460">
        <v>940</v>
      </c>
      <c r="P460">
        <v>91.48</v>
      </c>
      <c r="Q460">
        <v>94.97</v>
      </c>
      <c r="R460">
        <v>88.14</v>
      </c>
      <c r="S460" t="s">
        <v>1039</v>
      </c>
      <c r="T460">
        <v>33652</v>
      </c>
      <c r="U460">
        <v>18483</v>
      </c>
      <c r="V460">
        <v>15169</v>
      </c>
      <c r="AA460" s="27" t="s">
        <v>144</v>
      </c>
      <c r="AB460">
        <v>155780</v>
      </c>
    </row>
    <row r="461" spans="1:28" x14ac:dyDescent="0.3">
      <c r="A461" t="s">
        <v>1040</v>
      </c>
      <c r="B461">
        <v>32</v>
      </c>
      <c r="C461" t="s">
        <v>136</v>
      </c>
      <c r="D461">
        <v>14</v>
      </c>
      <c r="E461">
        <v>752490</v>
      </c>
      <c r="F461">
        <v>364657</v>
      </c>
      <c r="G461">
        <v>387833</v>
      </c>
      <c r="H461">
        <v>61619</v>
      </c>
      <c r="I461">
        <v>31156</v>
      </c>
      <c r="J461">
        <v>30463</v>
      </c>
      <c r="K461">
        <v>647479</v>
      </c>
      <c r="L461">
        <v>316614</v>
      </c>
      <c r="M461">
        <v>330865</v>
      </c>
      <c r="N461">
        <v>1064</v>
      </c>
      <c r="O461">
        <v>978</v>
      </c>
      <c r="P461">
        <v>93.72</v>
      </c>
      <c r="Q461">
        <v>94.94</v>
      </c>
      <c r="R461">
        <v>92.58</v>
      </c>
      <c r="S461" t="s">
        <v>1041</v>
      </c>
      <c r="T461">
        <v>151257</v>
      </c>
      <c r="U461">
        <v>72759</v>
      </c>
      <c r="V461">
        <v>78498</v>
      </c>
      <c r="AA461" s="27" t="s">
        <v>295</v>
      </c>
      <c r="AB461">
        <v>147807</v>
      </c>
    </row>
    <row r="462" spans="1:28" x14ac:dyDescent="0.3">
      <c r="A462" t="s">
        <v>1042</v>
      </c>
      <c r="B462">
        <v>33</v>
      </c>
      <c r="C462" t="s">
        <v>133</v>
      </c>
      <c r="D462">
        <v>26</v>
      </c>
      <c r="E462">
        <v>237374</v>
      </c>
      <c r="F462">
        <v>118039</v>
      </c>
      <c r="G462">
        <v>119335</v>
      </c>
      <c r="H462">
        <v>23443</v>
      </c>
      <c r="I462">
        <v>11864</v>
      </c>
      <c r="J462">
        <v>11579</v>
      </c>
      <c r="K462">
        <v>202105</v>
      </c>
      <c r="L462">
        <v>102369</v>
      </c>
      <c r="M462">
        <v>99736</v>
      </c>
      <c r="N462">
        <v>1011</v>
      </c>
      <c r="O462">
        <v>976</v>
      </c>
      <c r="P462">
        <v>94.47</v>
      </c>
      <c r="Q462">
        <v>96.42</v>
      </c>
      <c r="R462">
        <v>92.56</v>
      </c>
      <c r="S462" t="s">
        <v>1043</v>
      </c>
      <c r="T462">
        <v>31795</v>
      </c>
      <c r="U462">
        <v>16516</v>
      </c>
      <c r="V462">
        <v>15279</v>
      </c>
      <c r="AA462" s="27" t="s">
        <v>998</v>
      </c>
      <c r="AB462">
        <v>135435</v>
      </c>
    </row>
    <row r="463" spans="1:28" x14ac:dyDescent="0.3">
      <c r="A463" t="s">
        <v>1044</v>
      </c>
      <c r="B463">
        <v>32</v>
      </c>
      <c r="C463" t="s">
        <v>136</v>
      </c>
      <c r="D463">
        <v>7</v>
      </c>
      <c r="E463">
        <v>315596</v>
      </c>
      <c r="F463">
        <v>151999</v>
      </c>
      <c r="G463">
        <v>163597</v>
      </c>
      <c r="H463">
        <v>25252</v>
      </c>
      <c r="I463">
        <v>12953</v>
      </c>
      <c r="J463">
        <v>12299</v>
      </c>
      <c r="K463">
        <v>282338</v>
      </c>
      <c r="L463">
        <v>136694</v>
      </c>
      <c r="M463">
        <v>145644</v>
      </c>
      <c r="N463">
        <v>1076</v>
      </c>
      <c r="O463">
        <v>950</v>
      </c>
      <c r="P463">
        <v>97.24</v>
      </c>
      <c r="Q463">
        <v>98.31</v>
      </c>
      <c r="R463">
        <v>96.26</v>
      </c>
      <c r="S463" t="s">
        <v>1045</v>
      </c>
      <c r="T463">
        <v>53535</v>
      </c>
      <c r="U463">
        <v>24392</v>
      </c>
      <c r="V463">
        <v>29143</v>
      </c>
      <c r="AA463" s="27" t="s">
        <v>195</v>
      </c>
      <c r="AB463">
        <v>132108</v>
      </c>
    </row>
    <row r="464" spans="1:28" x14ac:dyDescent="0.3">
      <c r="A464" t="s">
        <v>1046</v>
      </c>
      <c r="B464">
        <v>33</v>
      </c>
      <c r="C464" t="s">
        <v>133</v>
      </c>
      <c r="D464">
        <v>13</v>
      </c>
      <c r="E464">
        <v>846915</v>
      </c>
      <c r="F464">
        <v>418128</v>
      </c>
      <c r="G464">
        <v>428787</v>
      </c>
      <c r="H464">
        <v>74381</v>
      </c>
      <c r="I464">
        <v>37866</v>
      </c>
      <c r="J464">
        <v>36515</v>
      </c>
      <c r="K464">
        <v>705492</v>
      </c>
      <c r="L464">
        <v>359975</v>
      </c>
      <c r="M464">
        <v>345517</v>
      </c>
      <c r="N464">
        <v>1025</v>
      </c>
      <c r="O464">
        <v>964</v>
      </c>
      <c r="P464">
        <v>91.32</v>
      </c>
      <c r="Q464">
        <v>94.66</v>
      </c>
      <c r="R464">
        <v>88.08</v>
      </c>
      <c r="S464" t="s">
        <v>1047</v>
      </c>
      <c r="T464">
        <v>123329</v>
      </c>
      <c r="U464">
        <v>67987</v>
      </c>
      <c r="V464">
        <v>55342</v>
      </c>
      <c r="AA464" s="27" t="s">
        <v>600</v>
      </c>
      <c r="AB464">
        <v>123267</v>
      </c>
    </row>
    <row r="465" spans="1:28" x14ac:dyDescent="0.3">
      <c r="A465" t="s">
        <v>1048</v>
      </c>
      <c r="B465">
        <v>33</v>
      </c>
      <c r="C465" t="s">
        <v>133</v>
      </c>
      <c r="D465">
        <v>27</v>
      </c>
      <c r="E465">
        <v>474838</v>
      </c>
      <c r="F465">
        <v>234643</v>
      </c>
      <c r="G465">
        <v>240195</v>
      </c>
      <c r="H465">
        <v>43988</v>
      </c>
      <c r="I465">
        <v>22511</v>
      </c>
      <c r="J465">
        <v>21477</v>
      </c>
      <c r="K465">
        <v>391972</v>
      </c>
      <c r="L465">
        <v>201509</v>
      </c>
      <c r="M465">
        <v>190463</v>
      </c>
      <c r="N465">
        <v>1024</v>
      </c>
      <c r="O465">
        <v>954</v>
      </c>
      <c r="P465">
        <v>90.98</v>
      </c>
      <c r="Q465">
        <v>94.99</v>
      </c>
      <c r="R465">
        <v>87.08</v>
      </c>
      <c r="S465" t="s">
        <v>1049</v>
      </c>
      <c r="T465">
        <v>59397</v>
      </c>
      <c r="U465">
        <v>33536</v>
      </c>
      <c r="V465">
        <v>25861</v>
      </c>
      <c r="AA465" s="27" t="s">
        <v>1036</v>
      </c>
      <c r="AB465">
        <v>119482</v>
      </c>
    </row>
    <row r="466" spans="1:28" x14ac:dyDescent="0.3">
      <c r="A466" t="s">
        <v>1050</v>
      </c>
      <c r="B466">
        <v>28</v>
      </c>
      <c r="C466" t="s">
        <v>104</v>
      </c>
      <c r="D466">
        <v>23</v>
      </c>
      <c r="E466">
        <v>287035</v>
      </c>
      <c r="F466">
        <v>145977</v>
      </c>
      <c r="G466">
        <v>141058</v>
      </c>
      <c r="H466">
        <v>24643</v>
      </c>
      <c r="I466">
        <v>12869</v>
      </c>
      <c r="J466">
        <v>11774</v>
      </c>
      <c r="K466">
        <v>229730</v>
      </c>
      <c r="L466">
        <v>123449</v>
      </c>
      <c r="M466">
        <v>106281</v>
      </c>
      <c r="N466">
        <v>966</v>
      </c>
      <c r="O466">
        <v>915</v>
      </c>
      <c r="P466">
        <v>87.55</v>
      </c>
      <c r="Q466">
        <v>92.74</v>
      </c>
      <c r="R466">
        <v>82.21</v>
      </c>
      <c r="S466" t="s">
        <v>1051</v>
      </c>
      <c r="T466">
        <v>55454</v>
      </c>
      <c r="U466">
        <v>34588</v>
      </c>
      <c r="V466">
        <v>20866</v>
      </c>
      <c r="AA466" s="27" t="s">
        <v>928</v>
      </c>
      <c r="AB466">
        <v>110205</v>
      </c>
    </row>
    <row r="467" spans="1:28" x14ac:dyDescent="0.3">
      <c r="A467" t="s">
        <v>1052</v>
      </c>
      <c r="B467">
        <v>33</v>
      </c>
      <c r="C467" t="s">
        <v>133</v>
      </c>
      <c r="D467">
        <v>32</v>
      </c>
      <c r="E467">
        <v>444543</v>
      </c>
      <c r="F467">
        <v>227469</v>
      </c>
      <c r="G467">
        <v>217074</v>
      </c>
      <c r="H467">
        <v>45091</v>
      </c>
      <c r="I467">
        <v>23039</v>
      </c>
      <c r="J467">
        <v>22052</v>
      </c>
      <c r="K467">
        <v>350206</v>
      </c>
      <c r="L467">
        <v>189496</v>
      </c>
      <c r="M467">
        <v>160710</v>
      </c>
      <c r="N467">
        <v>954</v>
      </c>
      <c r="O467">
        <v>957</v>
      </c>
      <c r="P467">
        <v>87.67</v>
      </c>
      <c r="Q467">
        <v>92.69</v>
      </c>
      <c r="R467">
        <v>82.41</v>
      </c>
      <c r="S467" t="s">
        <v>1053</v>
      </c>
      <c r="T467">
        <v>33358</v>
      </c>
      <c r="U467">
        <v>18431</v>
      </c>
      <c r="V467">
        <v>14927</v>
      </c>
      <c r="AA467" s="27" t="s">
        <v>608</v>
      </c>
      <c r="AB467">
        <v>103329</v>
      </c>
    </row>
    <row r="468" spans="1:28" x14ac:dyDescent="0.3">
      <c r="A468" t="s">
        <v>1054</v>
      </c>
      <c r="B468">
        <v>33</v>
      </c>
      <c r="C468" t="s">
        <v>133</v>
      </c>
      <c r="D468">
        <v>5</v>
      </c>
      <c r="E468">
        <v>144683</v>
      </c>
      <c r="F468">
        <v>72351</v>
      </c>
      <c r="G468">
        <v>72332</v>
      </c>
      <c r="H468">
        <v>14530</v>
      </c>
      <c r="I468">
        <v>7413</v>
      </c>
      <c r="J468">
        <v>7117</v>
      </c>
      <c r="K468">
        <v>106256</v>
      </c>
      <c r="L468">
        <v>55585</v>
      </c>
      <c r="M468">
        <v>50671</v>
      </c>
      <c r="N468">
        <v>1000</v>
      </c>
      <c r="O468">
        <v>960</v>
      </c>
      <c r="P468">
        <v>81.64</v>
      </c>
      <c r="Q468">
        <v>85.6</v>
      </c>
      <c r="R468">
        <v>77.7</v>
      </c>
      <c r="S468" t="s">
        <v>1055</v>
      </c>
      <c r="T468">
        <v>16502</v>
      </c>
      <c r="U468">
        <v>9655</v>
      </c>
      <c r="V468">
        <v>6847</v>
      </c>
      <c r="AA468" s="27" t="s">
        <v>566</v>
      </c>
      <c r="AB468">
        <v>95469</v>
      </c>
    </row>
    <row r="469" spans="1:28" x14ac:dyDescent="0.3">
      <c r="A469" t="s">
        <v>1056</v>
      </c>
      <c r="B469">
        <v>33</v>
      </c>
      <c r="C469" t="s">
        <v>133</v>
      </c>
      <c r="D469">
        <v>1</v>
      </c>
      <c r="E469">
        <v>248059</v>
      </c>
      <c r="F469">
        <v>124852</v>
      </c>
      <c r="G469">
        <v>123207</v>
      </c>
      <c r="H469">
        <v>24007</v>
      </c>
      <c r="I469">
        <v>12185</v>
      </c>
      <c r="J469">
        <v>11822</v>
      </c>
      <c r="K469">
        <v>197646</v>
      </c>
      <c r="L469">
        <v>103197</v>
      </c>
      <c r="M469">
        <v>94449</v>
      </c>
      <c r="N469">
        <v>987</v>
      </c>
      <c r="O469">
        <v>970</v>
      </c>
      <c r="P469">
        <v>88.21</v>
      </c>
      <c r="Q469">
        <v>91.59</v>
      </c>
      <c r="R469">
        <v>84.8</v>
      </c>
      <c r="S469" t="s">
        <v>1057</v>
      </c>
      <c r="T469">
        <v>25781</v>
      </c>
      <c r="U469">
        <v>13493</v>
      </c>
      <c r="V469">
        <v>12288</v>
      </c>
      <c r="AA469" s="27" t="s">
        <v>844</v>
      </c>
      <c r="AB469">
        <v>90937</v>
      </c>
    </row>
    <row r="470" spans="1:28" x14ac:dyDescent="0.3">
      <c r="A470" t="s">
        <v>1058</v>
      </c>
      <c r="B470">
        <v>19</v>
      </c>
      <c r="C470" t="s">
        <v>177</v>
      </c>
      <c r="D470">
        <v>11</v>
      </c>
      <c r="E470">
        <v>118426</v>
      </c>
      <c r="F470">
        <v>63936</v>
      </c>
      <c r="G470">
        <v>54490</v>
      </c>
      <c r="H470">
        <v>10816</v>
      </c>
      <c r="I470">
        <v>5729</v>
      </c>
      <c r="J470">
        <v>5087</v>
      </c>
      <c r="K470">
        <v>87356</v>
      </c>
      <c r="L470">
        <v>50566</v>
      </c>
      <c r="M470">
        <v>36790</v>
      </c>
      <c r="N470">
        <v>852</v>
      </c>
      <c r="O470">
        <v>888</v>
      </c>
      <c r="P470">
        <v>81.180000000000007</v>
      </c>
      <c r="Q470">
        <v>86.87</v>
      </c>
      <c r="R470">
        <v>74.47</v>
      </c>
      <c r="S470" t="s">
        <v>1059</v>
      </c>
      <c r="T470">
        <v>5643</v>
      </c>
      <c r="U470">
        <v>3898</v>
      </c>
      <c r="V470">
        <v>1745</v>
      </c>
      <c r="AA470" s="27" t="s">
        <v>147</v>
      </c>
      <c r="AB470">
        <v>83236</v>
      </c>
    </row>
    <row r="471" spans="1:28" x14ac:dyDescent="0.3">
      <c r="A471" t="s">
        <v>1060</v>
      </c>
      <c r="B471">
        <v>8</v>
      </c>
      <c r="C471" t="s">
        <v>126</v>
      </c>
      <c r="D471">
        <v>22</v>
      </c>
      <c r="E471">
        <v>165363</v>
      </c>
      <c r="F471">
        <v>84927</v>
      </c>
      <c r="G471">
        <v>80436</v>
      </c>
      <c r="H471">
        <v>23122</v>
      </c>
      <c r="I471">
        <v>12280</v>
      </c>
      <c r="J471">
        <v>10842</v>
      </c>
      <c r="K471">
        <v>98819</v>
      </c>
      <c r="L471">
        <v>57170</v>
      </c>
      <c r="M471">
        <v>41649</v>
      </c>
      <c r="N471">
        <v>947</v>
      </c>
      <c r="O471">
        <v>883</v>
      </c>
      <c r="P471">
        <v>69.47</v>
      </c>
      <c r="Q471">
        <v>78.7</v>
      </c>
      <c r="R471">
        <v>59.85</v>
      </c>
      <c r="S471" t="s">
        <v>1061</v>
      </c>
      <c r="T471">
        <v>11776</v>
      </c>
      <c r="U471">
        <v>7537</v>
      </c>
      <c r="V471">
        <v>4239</v>
      </c>
      <c r="AA471" s="26" t="s">
        <v>98</v>
      </c>
      <c r="AB471">
        <v>4431078</v>
      </c>
    </row>
    <row r="472" spans="1:28" x14ac:dyDescent="0.3">
      <c r="A472" t="s">
        <v>1062</v>
      </c>
      <c r="B472">
        <v>29</v>
      </c>
      <c r="C472" t="s">
        <v>193</v>
      </c>
      <c r="D472">
        <v>17</v>
      </c>
      <c r="E472">
        <v>305821</v>
      </c>
      <c r="F472">
        <v>155406</v>
      </c>
      <c r="G472">
        <v>150415</v>
      </c>
      <c r="H472">
        <v>29655</v>
      </c>
      <c r="I472">
        <v>15233</v>
      </c>
      <c r="J472">
        <v>14422</v>
      </c>
      <c r="K472">
        <v>237424</v>
      </c>
      <c r="L472">
        <v>123904</v>
      </c>
      <c r="M472">
        <v>113520</v>
      </c>
      <c r="N472">
        <v>968</v>
      </c>
      <c r="O472">
        <v>947</v>
      </c>
      <c r="P472">
        <v>85.97</v>
      </c>
      <c r="Q472">
        <v>88.39</v>
      </c>
      <c r="R472">
        <v>83.47</v>
      </c>
      <c r="S472" t="s">
        <v>1063</v>
      </c>
      <c r="T472">
        <v>42163</v>
      </c>
      <c r="U472">
        <v>25617</v>
      </c>
      <c r="V472">
        <v>16546</v>
      </c>
      <c r="AA472" s="27" t="s">
        <v>697</v>
      </c>
      <c r="AB472">
        <v>1230218</v>
      </c>
    </row>
    <row r="473" spans="1:28" x14ac:dyDescent="0.3">
      <c r="A473" t="s">
        <v>1064</v>
      </c>
      <c r="B473">
        <v>8</v>
      </c>
      <c r="C473" t="s">
        <v>126</v>
      </c>
      <c r="D473">
        <v>32</v>
      </c>
      <c r="E473">
        <v>451735</v>
      </c>
      <c r="F473">
        <v>234681</v>
      </c>
      <c r="G473">
        <v>217054</v>
      </c>
      <c r="H473">
        <v>47352</v>
      </c>
      <c r="I473">
        <v>25338</v>
      </c>
      <c r="J473">
        <v>22014</v>
      </c>
      <c r="K473">
        <v>366598</v>
      </c>
      <c r="L473">
        <v>200051</v>
      </c>
      <c r="M473">
        <v>166547</v>
      </c>
      <c r="N473">
        <v>925</v>
      </c>
      <c r="O473">
        <v>869</v>
      </c>
      <c r="P473">
        <v>90.66</v>
      </c>
      <c r="Q473">
        <v>95.56</v>
      </c>
      <c r="R473">
        <v>85.39</v>
      </c>
      <c r="S473" t="s">
        <v>1065</v>
      </c>
      <c r="T473">
        <v>92090</v>
      </c>
      <c r="U473">
        <v>51475</v>
      </c>
      <c r="V473">
        <v>40615</v>
      </c>
      <c r="AA473" s="27" t="s">
        <v>162</v>
      </c>
      <c r="AB473">
        <v>872527</v>
      </c>
    </row>
    <row r="474" spans="1:28" x14ac:dyDescent="0.3">
      <c r="A474" t="s">
        <v>1066</v>
      </c>
      <c r="B474">
        <v>27</v>
      </c>
      <c r="C474" t="s">
        <v>101</v>
      </c>
      <c r="D474">
        <v>28</v>
      </c>
      <c r="E474">
        <v>104063</v>
      </c>
      <c r="F474">
        <v>54445</v>
      </c>
      <c r="G474">
        <v>49618</v>
      </c>
      <c r="H474">
        <v>13075</v>
      </c>
      <c r="I474">
        <v>6933</v>
      </c>
      <c r="J474">
        <v>6142</v>
      </c>
      <c r="K474">
        <v>78051</v>
      </c>
      <c r="L474">
        <v>43518</v>
      </c>
      <c r="M474">
        <v>34533</v>
      </c>
      <c r="N474">
        <v>911</v>
      </c>
      <c r="O474">
        <v>886</v>
      </c>
      <c r="P474">
        <v>85.78</v>
      </c>
      <c r="Q474">
        <v>91.59</v>
      </c>
      <c r="R474">
        <v>79.430000000000007</v>
      </c>
      <c r="S474" t="s">
        <v>1067</v>
      </c>
      <c r="T474">
        <v>9924</v>
      </c>
      <c r="U474">
        <v>6900</v>
      </c>
      <c r="V474">
        <v>3024</v>
      </c>
      <c r="AA474" s="27" t="s">
        <v>572</v>
      </c>
      <c r="AB474">
        <v>665625</v>
      </c>
    </row>
    <row r="475" spans="1:28" x14ac:dyDescent="0.3">
      <c r="A475" t="s">
        <v>1068</v>
      </c>
      <c r="B475">
        <v>29</v>
      </c>
      <c r="C475" t="s">
        <v>193</v>
      </c>
      <c r="D475">
        <v>15</v>
      </c>
      <c r="E475">
        <v>125350</v>
      </c>
      <c r="F475">
        <v>62031</v>
      </c>
      <c r="G475">
        <v>63319</v>
      </c>
      <c r="H475">
        <v>10283</v>
      </c>
      <c r="I475">
        <v>5364</v>
      </c>
      <c r="J475">
        <v>4919</v>
      </c>
      <c r="K475">
        <v>108041</v>
      </c>
      <c r="L475">
        <v>54690</v>
      </c>
      <c r="M475">
        <v>53351</v>
      </c>
      <c r="N475">
        <v>1021</v>
      </c>
      <c r="O475">
        <v>917</v>
      </c>
      <c r="P475">
        <v>93.89</v>
      </c>
      <c r="Q475">
        <v>96.51</v>
      </c>
      <c r="R475">
        <v>91.35</v>
      </c>
      <c r="S475" t="s">
        <v>1069</v>
      </c>
      <c r="T475">
        <v>22444</v>
      </c>
      <c r="U475">
        <v>11795</v>
      </c>
      <c r="V475">
        <v>10649</v>
      </c>
      <c r="AA475" s="27" t="s">
        <v>859</v>
      </c>
      <c r="AB475">
        <v>316093</v>
      </c>
    </row>
    <row r="476" spans="1:28" x14ac:dyDescent="0.3">
      <c r="A476" t="s">
        <v>1070</v>
      </c>
      <c r="B476">
        <v>23</v>
      </c>
      <c r="C476" t="s">
        <v>262</v>
      </c>
      <c r="D476">
        <v>18</v>
      </c>
      <c r="E476">
        <v>515215</v>
      </c>
      <c r="F476">
        <v>265291</v>
      </c>
      <c r="G476">
        <v>249924</v>
      </c>
      <c r="H476">
        <v>57630</v>
      </c>
      <c r="I476">
        <v>30007</v>
      </c>
      <c r="J476">
        <v>27623</v>
      </c>
      <c r="K476">
        <v>391470</v>
      </c>
      <c r="L476">
        <v>214481</v>
      </c>
      <c r="M476">
        <v>176989</v>
      </c>
      <c r="N476">
        <v>942</v>
      </c>
      <c r="O476">
        <v>921</v>
      </c>
      <c r="P476">
        <v>85.55</v>
      </c>
      <c r="Q476">
        <v>91.16</v>
      </c>
      <c r="R476">
        <v>79.62</v>
      </c>
      <c r="S476" t="s">
        <v>1071</v>
      </c>
      <c r="T476">
        <v>72743</v>
      </c>
      <c r="U476">
        <v>41616</v>
      </c>
      <c r="V476">
        <v>31127</v>
      </c>
      <c r="AA476" s="27" t="s">
        <v>247</v>
      </c>
      <c r="AB476">
        <v>211318</v>
      </c>
    </row>
    <row r="477" spans="1:28" x14ac:dyDescent="0.3">
      <c r="A477" t="s">
        <v>1072</v>
      </c>
      <c r="B477">
        <v>27</v>
      </c>
      <c r="C477" t="s">
        <v>101</v>
      </c>
      <c r="D477">
        <v>21</v>
      </c>
      <c r="E477">
        <v>506937</v>
      </c>
      <c r="F477">
        <v>270373</v>
      </c>
      <c r="G477">
        <v>236564</v>
      </c>
      <c r="H477">
        <v>48513</v>
      </c>
      <c r="I477">
        <v>25492</v>
      </c>
      <c r="J477">
        <v>23021</v>
      </c>
      <c r="K477">
        <v>408959</v>
      </c>
      <c r="L477">
        <v>227975</v>
      </c>
      <c r="M477">
        <v>180984</v>
      </c>
      <c r="N477">
        <v>875</v>
      </c>
      <c r="O477">
        <v>903</v>
      </c>
      <c r="P477">
        <v>89.21</v>
      </c>
      <c r="Q477">
        <v>93.1</v>
      </c>
      <c r="R477">
        <v>84.75</v>
      </c>
      <c r="S477" t="s">
        <v>1073</v>
      </c>
      <c r="T477">
        <v>43561</v>
      </c>
      <c r="U477">
        <v>23087</v>
      </c>
      <c r="V477">
        <v>20474</v>
      </c>
      <c r="AA477" s="27" t="s">
        <v>547</v>
      </c>
      <c r="AB477">
        <v>135094</v>
      </c>
    </row>
    <row r="478" spans="1:28" x14ac:dyDescent="0.3">
      <c r="A478" t="s">
        <v>1074</v>
      </c>
      <c r="B478">
        <v>19</v>
      </c>
      <c r="C478" t="s">
        <v>177</v>
      </c>
      <c r="D478">
        <v>15</v>
      </c>
      <c r="E478">
        <v>222175</v>
      </c>
      <c r="F478">
        <v>114144</v>
      </c>
      <c r="G478">
        <v>108031</v>
      </c>
      <c r="H478">
        <v>25187</v>
      </c>
      <c r="I478">
        <v>12991</v>
      </c>
      <c r="J478">
        <v>12196</v>
      </c>
      <c r="K478">
        <v>159826</v>
      </c>
      <c r="L478">
        <v>86210</v>
      </c>
      <c r="M478">
        <v>73616</v>
      </c>
      <c r="N478">
        <v>946</v>
      </c>
      <c r="O478">
        <v>939</v>
      </c>
      <c r="P478">
        <v>81.13</v>
      </c>
      <c r="Q478">
        <v>85.23</v>
      </c>
      <c r="R478">
        <v>76.819999999999993</v>
      </c>
      <c r="S478" t="s">
        <v>1075</v>
      </c>
      <c r="T478">
        <v>11384</v>
      </c>
      <c r="U478">
        <v>7234</v>
      </c>
      <c r="V478">
        <v>4150</v>
      </c>
      <c r="AA478" s="27" t="s">
        <v>940</v>
      </c>
      <c r="AB478">
        <v>123930</v>
      </c>
    </row>
    <row r="479" spans="1:28" x14ac:dyDescent="0.3">
      <c r="A479" t="s">
        <v>1076</v>
      </c>
      <c r="B479">
        <v>9</v>
      </c>
      <c r="C479" t="s">
        <v>115</v>
      </c>
      <c r="D479">
        <v>25</v>
      </c>
      <c r="E479">
        <v>178681</v>
      </c>
      <c r="F479">
        <v>94080</v>
      </c>
      <c r="G479">
        <v>84601</v>
      </c>
      <c r="H479">
        <v>18604</v>
      </c>
      <c r="I479">
        <v>9949</v>
      </c>
      <c r="J479">
        <v>8655</v>
      </c>
      <c r="K479">
        <v>134018</v>
      </c>
      <c r="L479">
        <v>73411</v>
      </c>
      <c r="M479">
        <v>60607</v>
      </c>
      <c r="N479">
        <v>899</v>
      </c>
      <c r="O479">
        <v>870</v>
      </c>
      <c r="P479">
        <v>83.72</v>
      </c>
      <c r="Q479">
        <v>87.26</v>
      </c>
      <c r="R479">
        <v>79.8</v>
      </c>
      <c r="S479" t="s">
        <v>1077</v>
      </c>
      <c r="T479">
        <v>27220</v>
      </c>
      <c r="U479">
        <v>15670</v>
      </c>
      <c r="V479">
        <v>11550</v>
      </c>
      <c r="AA479" s="27" t="s">
        <v>245</v>
      </c>
      <c r="AB479">
        <v>121138</v>
      </c>
    </row>
    <row r="480" spans="1:28" x14ac:dyDescent="0.3">
      <c r="A480" t="s">
        <v>1078</v>
      </c>
      <c r="B480">
        <v>19</v>
      </c>
      <c r="C480" t="s">
        <v>177</v>
      </c>
      <c r="D480">
        <v>12</v>
      </c>
      <c r="E480">
        <v>162386</v>
      </c>
      <c r="F480">
        <v>82815</v>
      </c>
      <c r="G480">
        <v>79571</v>
      </c>
      <c r="H480">
        <v>11140</v>
      </c>
      <c r="I480">
        <v>5815</v>
      </c>
      <c r="J480">
        <v>5325</v>
      </c>
      <c r="K480">
        <v>137869</v>
      </c>
      <c r="L480">
        <v>71976</v>
      </c>
      <c r="M480">
        <v>65893</v>
      </c>
      <c r="N480">
        <v>961</v>
      </c>
      <c r="O480">
        <v>916</v>
      </c>
      <c r="P480">
        <v>91.16</v>
      </c>
      <c r="Q480">
        <v>93.48</v>
      </c>
      <c r="R480">
        <v>88.75</v>
      </c>
      <c r="S480" t="s">
        <v>1079</v>
      </c>
      <c r="T480">
        <v>35773</v>
      </c>
      <c r="U480">
        <v>20981</v>
      </c>
      <c r="V480">
        <v>14792</v>
      </c>
      <c r="AA480" s="27" t="s">
        <v>857</v>
      </c>
      <c r="AB480">
        <v>119483</v>
      </c>
    </row>
    <row r="481" spans="1:28" x14ac:dyDescent="0.3">
      <c r="A481" t="s">
        <v>1080</v>
      </c>
      <c r="B481">
        <v>24</v>
      </c>
      <c r="C481" t="s">
        <v>118</v>
      </c>
      <c r="D481">
        <v>19</v>
      </c>
      <c r="E481">
        <v>1666703</v>
      </c>
      <c r="F481">
        <v>866701</v>
      </c>
      <c r="G481">
        <v>800002</v>
      </c>
      <c r="H481">
        <v>156480</v>
      </c>
      <c r="I481">
        <v>84307</v>
      </c>
      <c r="J481">
        <v>72173</v>
      </c>
      <c r="K481">
        <v>1394952</v>
      </c>
      <c r="L481">
        <v>747280</v>
      </c>
      <c r="M481">
        <v>647672</v>
      </c>
      <c r="N481">
        <v>923</v>
      </c>
      <c r="O481">
        <v>856</v>
      </c>
      <c r="P481">
        <v>92.37</v>
      </c>
      <c r="Q481">
        <v>95.51</v>
      </c>
      <c r="R481">
        <v>88.99</v>
      </c>
      <c r="S481" t="s">
        <v>1081</v>
      </c>
      <c r="T481">
        <v>279959</v>
      </c>
      <c r="U481">
        <v>153236</v>
      </c>
      <c r="V481">
        <v>126723</v>
      </c>
      <c r="AA481" s="27" t="s">
        <v>747</v>
      </c>
      <c r="AB481">
        <v>110764</v>
      </c>
    </row>
    <row r="482" spans="1:28" x14ac:dyDescent="0.3">
      <c r="A482" t="s">
        <v>1082</v>
      </c>
      <c r="B482">
        <v>24</v>
      </c>
      <c r="C482" t="s">
        <v>118</v>
      </c>
      <c r="D482">
        <v>24</v>
      </c>
      <c r="E482">
        <v>114987</v>
      </c>
      <c r="F482">
        <v>58958</v>
      </c>
      <c r="G482">
        <v>56029</v>
      </c>
      <c r="H482">
        <v>9609</v>
      </c>
      <c r="I482">
        <v>5119</v>
      </c>
      <c r="J482">
        <v>4490</v>
      </c>
      <c r="K482">
        <v>97687</v>
      </c>
      <c r="L482">
        <v>51447</v>
      </c>
      <c r="M482">
        <v>46240</v>
      </c>
      <c r="N482">
        <v>950</v>
      </c>
      <c r="O482">
        <v>877</v>
      </c>
      <c r="P482">
        <v>92.7</v>
      </c>
      <c r="Q482">
        <v>95.56</v>
      </c>
      <c r="R482">
        <v>89.72</v>
      </c>
      <c r="S482" t="s">
        <v>1083</v>
      </c>
      <c r="T482">
        <v>18980</v>
      </c>
      <c r="U482">
        <v>10382</v>
      </c>
      <c r="V482">
        <v>8598</v>
      </c>
      <c r="AA482" s="27" t="s">
        <v>97</v>
      </c>
      <c r="AB482">
        <v>103319</v>
      </c>
    </row>
    <row r="483" spans="1:28" x14ac:dyDescent="0.3">
      <c r="A483" t="s">
        <v>1084</v>
      </c>
      <c r="B483">
        <v>9</v>
      </c>
      <c r="C483" t="s">
        <v>115</v>
      </c>
      <c r="D483">
        <v>66</v>
      </c>
      <c r="E483">
        <v>1201815</v>
      </c>
      <c r="F483">
        <v>636860</v>
      </c>
      <c r="G483">
        <v>564955</v>
      </c>
      <c r="H483">
        <v>129180</v>
      </c>
      <c r="I483">
        <v>68761</v>
      </c>
      <c r="J483">
        <v>60419</v>
      </c>
      <c r="K483">
        <v>859379</v>
      </c>
      <c r="L483">
        <v>477807</v>
      </c>
      <c r="M483">
        <v>381572</v>
      </c>
      <c r="N483">
        <v>887</v>
      </c>
      <c r="O483">
        <v>879</v>
      </c>
      <c r="P483">
        <v>80.12</v>
      </c>
      <c r="Q483">
        <v>84.11</v>
      </c>
      <c r="R483">
        <v>75.63</v>
      </c>
      <c r="S483" t="s">
        <v>1085</v>
      </c>
      <c r="T483">
        <v>172622</v>
      </c>
      <c r="U483">
        <v>101440</v>
      </c>
      <c r="V483">
        <v>71182</v>
      </c>
      <c r="AA483" s="27" t="s">
        <v>643</v>
      </c>
      <c r="AB483">
        <v>97022</v>
      </c>
    </row>
    <row r="484" spans="1:28" x14ac:dyDescent="0.3">
      <c r="A484" t="s">
        <v>1086</v>
      </c>
      <c r="B484">
        <v>27</v>
      </c>
      <c r="C484" t="s">
        <v>101</v>
      </c>
      <c r="D484">
        <v>21</v>
      </c>
      <c r="E484">
        <v>1221233</v>
      </c>
      <c r="F484">
        <v>649535</v>
      </c>
      <c r="G484">
        <v>571698</v>
      </c>
      <c r="H484">
        <v>137343</v>
      </c>
      <c r="I484">
        <v>71716</v>
      </c>
      <c r="J484">
        <v>65627</v>
      </c>
      <c r="K484">
        <v>987916</v>
      </c>
      <c r="L484">
        <v>548138</v>
      </c>
      <c r="M484">
        <v>439778</v>
      </c>
      <c r="N484">
        <v>880</v>
      </c>
      <c r="O484">
        <v>915</v>
      </c>
      <c r="P484">
        <v>91.15</v>
      </c>
      <c r="Q484">
        <v>94.86</v>
      </c>
      <c r="R484">
        <v>86.9</v>
      </c>
      <c r="S484" t="s">
        <v>1087</v>
      </c>
      <c r="T484">
        <v>129954</v>
      </c>
      <c r="U484">
        <v>70016</v>
      </c>
      <c r="V484">
        <v>59938</v>
      </c>
      <c r="AA484" s="27" t="s">
        <v>719</v>
      </c>
      <c r="AB484">
        <v>83606</v>
      </c>
    </row>
    <row r="485" spans="1:28" x14ac:dyDescent="0.3">
      <c r="A485" t="s">
        <v>1088</v>
      </c>
      <c r="B485">
        <v>33</v>
      </c>
      <c r="C485" t="s">
        <v>133</v>
      </c>
      <c r="D485">
        <v>4</v>
      </c>
      <c r="E485">
        <v>185895</v>
      </c>
      <c r="F485">
        <v>91464</v>
      </c>
      <c r="G485">
        <v>94431</v>
      </c>
      <c r="H485">
        <v>18363</v>
      </c>
      <c r="I485">
        <v>9305</v>
      </c>
      <c r="J485">
        <v>9058</v>
      </c>
      <c r="K485">
        <v>145192</v>
      </c>
      <c r="L485">
        <v>75321</v>
      </c>
      <c r="M485">
        <v>69871</v>
      </c>
      <c r="N485">
        <v>1032</v>
      </c>
      <c r="O485">
        <v>973</v>
      </c>
      <c r="P485">
        <v>86.67</v>
      </c>
      <c r="Q485">
        <v>91.68</v>
      </c>
      <c r="R485">
        <v>81.84</v>
      </c>
      <c r="S485" t="s">
        <v>1089</v>
      </c>
      <c r="T485">
        <v>15592</v>
      </c>
      <c r="U485">
        <v>8912</v>
      </c>
      <c r="V485">
        <v>6680</v>
      </c>
      <c r="AA485" s="27" t="s">
        <v>235</v>
      </c>
      <c r="AB485">
        <v>82347</v>
      </c>
    </row>
    <row r="486" spans="1:28" x14ac:dyDescent="0.3">
      <c r="A486" t="s">
        <v>1090</v>
      </c>
      <c r="B486">
        <v>24</v>
      </c>
      <c r="C486" t="s">
        <v>118</v>
      </c>
      <c r="D486">
        <v>12</v>
      </c>
      <c r="E486">
        <v>153696</v>
      </c>
      <c r="F486">
        <v>78161</v>
      </c>
      <c r="G486">
        <v>75535</v>
      </c>
      <c r="H486">
        <v>17107</v>
      </c>
      <c r="I486">
        <v>9003</v>
      </c>
      <c r="J486">
        <v>8104</v>
      </c>
      <c r="K486">
        <v>106540</v>
      </c>
      <c r="L486">
        <v>59874</v>
      </c>
      <c r="M486">
        <v>46666</v>
      </c>
      <c r="N486">
        <v>966</v>
      </c>
      <c r="O486">
        <v>900</v>
      </c>
      <c r="P486">
        <v>78</v>
      </c>
      <c r="Q486">
        <v>86.58</v>
      </c>
      <c r="R486">
        <v>69.209999999999994</v>
      </c>
      <c r="S486" t="s">
        <v>1091</v>
      </c>
      <c r="T486">
        <v>10089</v>
      </c>
      <c r="U486">
        <v>6246</v>
      </c>
      <c r="V486">
        <v>3843</v>
      </c>
      <c r="AA486" s="27" t="s">
        <v>759</v>
      </c>
      <c r="AB486">
        <v>79979</v>
      </c>
    </row>
    <row r="487" spans="1:28" x14ac:dyDescent="0.3">
      <c r="A487" t="s">
        <v>1092</v>
      </c>
      <c r="B487">
        <v>23</v>
      </c>
      <c r="C487" t="s">
        <v>262</v>
      </c>
      <c r="D487">
        <v>26</v>
      </c>
      <c r="E487">
        <v>155959</v>
      </c>
      <c r="F487">
        <v>81424</v>
      </c>
      <c r="G487">
        <v>74535</v>
      </c>
      <c r="H487">
        <v>19360</v>
      </c>
      <c r="I487">
        <v>10122</v>
      </c>
      <c r="J487">
        <v>9238</v>
      </c>
      <c r="K487">
        <v>118678</v>
      </c>
      <c r="L487">
        <v>65802</v>
      </c>
      <c r="M487">
        <v>52876</v>
      </c>
      <c r="N487">
        <v>915</v>
      </c>
      <c r="O487">
        <v>913</v>
      </c>
      <c r="P487">
        <v>86.88</v>
      </c>
      <c r="Q487">
        <v>92.29</v>
      </c>
      <c r="R487">
        <v>80.98</v>
      </c>
      <c r="S487" t="s">
        <v>1093</v>
      </c>
      <c r="T487">
        <v>22023</v>
      </c>
      <c r="U487">
        <v>13177</v>
      </c>
      <c r="V487">
        <v>8846</v>
      </c>
      <c r="AA487" s="27" t="s">
        <v>455</v>
      </c>
      <c r="AB487">
        <v>78615</v>
      </c>
    </row>
    <row r="488" spans="1:28" x14ac:dyDescent="0.3">
      <c r="A488" t="s">
        <v>1094</v>
      </c>
      <c r="B488">
        <v>28</v>
      </c>
      <c r="C488" t="s">
        <v>104</v>
      </c>
      <c r="D488">
        <v>16</v>
      </c>
      <c r="E488">
        <v>1048240</v>
      </c>
      <c r="F488">
        <v>524918</v>
      </c>
      <c r="G488">
        <v>523322</v>
      </c>
      <c r="H488">
        <v>92848</v>
      </c>
      <c r="I488">
        <v>47582</v>
      </c>
      <c r="J488">
        <v>45266</v>
      </c>
      <c r="K488">
        <v>789038</v>
      </c>
      <c r="L488">
        <v>411677</v>
      </c>
      <c r="M488">
        <v>377361</v>
      </c>
      <c r="N488">
        <v>997</v>
      </c>
      <c r="O488">
        <v>951</v>
      </c>
      <c r="P488">
        <v>82.59</v>
      </c>
      <c r="Q488">
        <v>86.24</v>
      </c>
      <c r="R488">
        <v>78.94</v>
      </c>
      <c r="S488" t="s">
        <v>1095</v>
      </c>
      <c r="T488">
        <v>135425</v>
      </c>
      <c r="U488">
        <v>81146</v>
      </c>
      <c r="V488">
        <v>54279</v>
      </c>
      <c r="AA488" s="26" t="s">
        <v>107</v>
      </c>
      <c r="AB488">
        <v>3220027</v>
      </c>
    </row>
    <row r="489" spans="1:28" x14ac:dyDescent="0.3">
      <c r="A489" t="s">
        <v>1096</v>
      </c>
      <c r="B489">
        <v>28</v>
      </c>
      <c r="C489" t="s">
        <v>104</v>
      </c>
      <c r="D489">
        <v>13</v>
      </c>
      <c r="E489">
        <v>1730320</v>
      </c>
      <c r="F489">
        <v>875199</v>
      </c>
      <c r="G489">
        <v>855121</v>
      </c>
      <c r="H489">
        <v>158924</v>
      </c>
      <c r="I489">
        <v>81119</v>
      </c>
      <c r="J489">
        <v>77805</v>
      </c>
      <c r="K489">
        <v>1298896</v>
      </c>
      <c r="L489">
        <v>698959</v>
      </c>
      <c r="M489">
        <v>599937</v>
      </c>
      <c r="N489">
        <v>977</v>
      </c>
      <c r="O489">
        <v>959</v>
      </c>
      <c r="P489">
        <v>82.66</v>
      </c>
      <c r="Q489">
        <v>88.02</v>
      </c>
      <c r="R489">
        <v>77.180000000000007</v>
      </c>
      <c r="S489" t="s">
        <v>1097</v>
      </c>
      <c r="T489">
        <v>250549</v>
      </c>
      <c r="U489">
        <v>148824</v>
      </c>
      <c r="V489">
        <v>101725</v>
      </c>
      <c r="AA489" s="27" t="s">
        <v>914</v>
      </c>
      <c r="AB489">
        <v>841652</v>
      </c>
    </row>
    <row r="490" spans="1:28" x14ac:dyDescent="0.3">
      <c r="A490" t="s">
        <v>1098</v>
      </c>
      <c r="B490">
        <v>28</v>
      </c>
      <c r="C490" t="s">
        <v>104</v>
      </c>
      <c r="D490">
        <v>12</v>
      </c>
      <c r="E490">
        <v>227533</v>
      </c>
      <c r="F490">
        <v>111596</v>
      </c>
      <c r="G490">
        <v>115937</v>
      </c>
      <c r="H490">
        <v>20487</v>
      </c>
      <c r="I490">
        <v>10495</v>
      </c>
      <c r="J490">
        <v>9992</v>
      </c>
      <c r="K490">
        <v>169461</v>
      </c>
      <c r="L490">
        <v>89155</v>
      </c>
      <c r="M490">
        <v>80306</v>
      </c>
      <c r="N490">
        <v>1039</v>
      </c>
      <c r="O490">
        <v>952</v>
      </c>
      <c r="P490">
        <v>81.849999999999994</v>
      </c>
      <c r="Q490">
        <v>88.18</v>
      </c>
      <c r="R490">
        <v>75.8</v>
      </c>
      <c r="S490" t="s">
        <v>1099</v>
      </c>
      <c r="T490">
        <v>30656</v>
      </c>
      <c r="U490">
        <v>19173</v>
      </c>
      <c r="V490">
        <v>11483</v>
      </c>
      <c r="AA490" s="27" t="s">
        <v>411</v>
      </c>
      <c r="AB490">
        <v>820008</v>
      </c>
    </row>
    <row r="491" spans="1:28" x14ac:dyDescent="0.3">
      <c r="A491" t="s">
        <v>1100</v>
      </c>
      <c r="B491">
        <v>28</v>
      </c>
      <c r="C491" t="s">
        <v>104</v>
      </c>
      <c r="D491">
        <v>9</v>
      </c>
      <c r="E491">
        <v>620116</v>
      </c>
      <c r="F491">
        <v>310400</v>
      </c>
      <c r="G491">
        <v>309716</v>
      </c>
      <c r="H491">
        <v>55392</v>
      </c>
      <c r="I491">
        <v>28434</v>
      </c>
      <c r="J491">
        <v>26958</v>
      </c>
      <c r="K491">
        <v>475247</v>
      </c>
      <c r="L491">
        <v>258111</v>
      </c>
      <c r="M491">
        <v>217136</v>
      </c>
      <c r="N491">
        <v>998</v>
      </c>
      <c r="O491">
        <v>948</v>
      </c>
      <c r="P491">
        <v>84.16</v>
      </c>
      <c r="Q491">
        <v>91.54</v>
      </c>
      <c r="R491">
        <v>76.790000000000006</v>
      </c>
      <c r="S491" t="s">
        <v>1101</v>
      </c>
      <c r="T491">
        <v>109613</v>
      </c>
      <c r="U491">
        <v>69507</v>
      </c>
      <c r="V491">
        <v>40106</v>
      </c>
      <c r="AA491" s="27" t="s">
        <v>586</v>
      </c>
      <c r="AB491">
        <v>494893</v>
      </c>
    </row>
    <row r="492" spans="1:28" x14ac:dyDescent="0.3">
      <c r="A492" t="s">
        <v>1102</v>
      </c>
      <c r="B492">
        <v>27</v>
      </c>
      <c r="C492" t="s">
        <v>101</v>
      </c>
      <c r="D492">
        <v>8</v>
      </c>
      <c r="E492">
        <v>105543</v>
      </c>
      <c r="F492">
        <v>53241</v>
      </c>
      <c r="G492">
        <v>52302</v>
      </c>
      <c r="H492">
        <v>9754</v>
      </c>
      <c r="I492">
        <v>5139</v>
      </c>
      <c r="J492">
        <v>4615</v>
      </c>
      <c r="K492">
        <v>90091</v>
      </c>
      <c r="L492">
        <v>46752</v>
      </c>
      <c r="M492">
        <v>43339</v>
      </c>
      <c r="N492">
        <v>982</v>
      </c>
      <c r="O492">
        <v>898</v>
      </c>
      <c r="P492">
        <v>94.05</v>
      </c>
      <c r="Q492">
        <v>97.19</v>
      </c>
      <c r="R492">
        <v>90.88</v>
      </c>
      <c r="S492" t="s">
        <v>1103</v>
      </c>
      <c r="T492">
        <v>19363</v>
      </c>
      <c r="U492">
        <v>10645</v>
      </c>
      <c r="V492">
        <v>8718</v>
      </c>
      <c r="AA492" s="27" t="s">
        <v>319</v>
      </c>
      <c r="AB492">
        <v>310127</v>
      </c>
    </row>
    <row r="493" spans="1:28" x14ac:dyDescent="0.3">
      <c r="A493" t="s">
        <v>1104</v>
      </c>
      <c r="B493">
        <v>6</v>
      </c>
      <c r="C493" t="s">
        <v>145</v>
      </c>
      <c r="D493">
        <v>3</v>
      </c>
      <c r="E493">
        <v>216628</v>
      </c>
      <c r="F493">
        <v>115404</v>
      </c>
      <c r="G493">
        <v>101224</v>
      </c>
      <c r="H493">
        <v>22905</v>
      </c>
      <c r="I493">
        <v>12556</v>
      </c>
      <c r="J493">
        <v>10349</v>
      </c>
      <c r="K493">
        <v>166419</v>
      </c>
      <c r="L493">
        <v>92164</v>
      </c>
      <c r="M493">
        <v>74255</v>
      </c>
      <c r="N493">
        <v>877</v>
      </c>
      <c r="O493">
        <v>824</v>
      </c>
      <c r="P493">
        <v>85.91</v>
      </c>
      <c r="Q493">
        <v>89.61</v>
      </c>
      <c r="R493">
        <v>81.709999999999994</v>
      </c>
      <c r="S493" t="s">
        <v>1105</v>
      </c>
      <c r="T493">
        <v>29803</v>
      </c>
      <c r="U493">
        <v>14349</v>
      </c>
      <c r="V493">
        <v>15454</v>
      </c>
      <c r="AA493" s="27" t="s">
        <v>729</v>
      </c>
      <c r="AB493">
        <v>169548</v>
      </c>
    </row>
    <row r="494" spans="1:28" x14ac:dyDescent="0.3">
      <c r="A494" t="s">
        <v>1106</v>
      </c>
      <c r="B494">
        <v>27</v>
      </c>
      <c r="C494" t="s">
        <v>101</v>
      </c>
      <c r="D494">
        <v>14</v>
      </c>
      <c r="E494">
        <v>116714</v>
      </c>
      <c r="F494">
        <v>58717</v>
      </c>
      <c r="G494">
        <v>57997</v>
      </c>
      <c r="H494">
        <v>11081</v>
      </c>
      <c r="I494">
        <v>5894</v>
      </c>
      <c r="J494">
        <v>5187</v>
      </c>
      <c r="K494">
        <v>96980</v>
      </c>
      <c r="L494">
        <v>50419</v>
      </c>
      <c r="M494">
        <v>46561</v>
      </c>
      <c r="N494">
        <v>988</v>
      </c>
      <c r="O494">
        <v>880</v>
      </c>
      <c r="P494">
        <v>91.81</v>
      </c>
      <c r="Q494">
        <v>95.45</v>
      </c>
      <c r="R494">
        <v>88.17</v>
      </c>
      <c r="S494" t="s">
        <v>1107</v>
      </c>
      <c r="T494">
        <v>13511</v>
      </c>
      <c r="U494">
        <v>7397</v>
      </c>
      <c r="V494">
        <v>6114</v>
      </c>
      <c r="AA494" s="27" t="s">
        <v>403</v>
      </c>
      <c r="AB494">
        <v>153807</v>
      </c>
    </row>
    <row r="495" spans="1:28" x14ac:dyDescent="0.3">
      <c r="AA495" s="27" t="s">
        <v>106</v>
      </c>
      <c r="AB495">
        <v>125985</v>
      </c>
    </row>
    <row r="496" spans="1:28" x14ac:dyDescent="0.3">
      <c r="AA496" s="27" t="s">
        <v>535</v>
      </c>
      <c r="AB496">
        <v>113693</v>
      </c>
    </row>
    <row r="497" spans="27:28" x14ac:dyDescent="0.3">
      <c r="AA497" s="27" t="s">
        <v>352</v>
      </c>
      <c r="AB497">
        <v>105417</v>
      </c>
    </row>
    <row r="498" spans="27:28" x14ac:dyDescent="0.3">
      <c r="AA498" s="27" t="s">
        <v>473</v>
      </c>
      <c r="AB498">
        <v>84897</v>
      </c>
    </row>
    <row r="499" spans="27:28" x14ac:dyDescent="0.3">
      <c r="AA499" s="26" t="s">
        <v>204</v>
      </c>
      <c r="AB499">
        <v>2458782</v>
      </c>
    </row>
    <row r="500" spans="27:28" x14ac:dyDescent="0.3">
      <c r="AA500" s="27" t="s">
        <v>299</v>
      </c>
      <c r="AB500">
        <v>710243</v>
      </c>
    </row>
    <row r="501" spans="27:28" x14ac:dyDescent="0.3">
      <c r="AA501" s="27" t="s">
        <v>376</v>
      </c>
      <c r="AB501">
        <v>508188</v>
      </c>
    </row>
    <row r="502" spans="27:28" x14ac:dyDescent="0.3">
      <c r="AA502" s="27" t="s">
        <v>325</v>
      </c>
      <c r="AB502">
        <v>293818</v>
      </c>
    </row>
    <row r="503" spans="27:28" x14ac:dyDescent="0.3">
      <c r="AA503" s="27" t="s">
        <v>924</v>
      </c>
      <c r="AB503">
        <v>214744</v>
      </c>
    </row>
    <row r="504" spans="27:28" x14ac:dyDescent="0.3">
      <c r="AA504" s="27" t="s">
        <v>922</v>
      </c>
      <c r="AB504">
        <v>164546</v>
      </c>
    </row>
    <row r="505" spans="27:28" x14ac:dyDescent="0.3">
      <c r="AA505" s="27" t="s">
        <v>882</v>
      </c>
      <c r="AB505">
        <v>164481</v>
      </c>
    </row>
    <row r="506" spans="27:28" x14ac:dyDescent="0.3">
      <c r="AA506" s="27" t="s">
        <v>950</v>
      </c>
      <c r="AB506">
        <v>141329</v>
      </c>
    </row>
    <row r="507" spans="27:28" x14ac:dyDescent="0.3">
      <c r="AA507" s="27" t="s">
        <v>203</v>
      </c>
      <c r="AB507">
        <v>95084</v>
      </c>
    </row>
    <row r="508" spans="27:28" x14ac:dyDescent="0.3">
      <c r="AA508" s="27" t="s">
        <v>233</v>
      </c>
      <c r="AB508">
        <v>89421</v>
      </c>
    </row>
    <row r="509" spans="27:28" x14ac:dyDescent="0.3">
      <c r="AA509" s="27" t="s">
        <v>264</v>
      </c>
      <c r="AB509">
        <v>76928</v>
      </c>
    </row>
    <row r="510" spans="27:28" x14ac:dyDescent="0.3">
      <c r="AA510" s="26" t="s">
        <v>154</v>
      </c>
      <c r="AB510">
        <v>2413475</v>
      </c>
    </row>
    <row r="511" spans="27:28" x14ac:dyDescent="0.3">
      <c r="AA511" s="27" t="s">
        <v>896</v>
      </c>
      <c r="AB511">
        <v>769593</v>
      </c>
    </row>
    <row r="512" spans="27:28" x14ac:dyDescent="0.3">
      <c r="AA512" s="27" t="s">
        <v>283</v>
      </c>
      <c r="AB512">
        <v>487242</v>
      </c>
    </row>
    <row r="513" spans="27:28" x14ac:dyDescent="0.3">
      <c r="AA513" s="27" t="s">
        <v>671</v>
      </c>
      <c r="AB513">
        <v>267900</v>
      </c>
    </row>
    <row r="514" spans="27:28" x14ac:dyDescent="0.3">
      <c r="AA514" s="27" t="s">
        <v>317</v>
      </c>
      <c r="AB514">
        <v>260654</v>
      </c>
    </row>
    <row r="515" spans="27:28" x14ac:dyDescent="0.3">
      <c r="AA515" s="27" t="s">
        <v>431</v>
      </c>
      <c r="AB515">
        <v>210639</v>
      </c>
    </row>
    <row r="516" spans="27:28" x14ac:dyDescent="0.3">
      <c r="AA516" s="27" t="s">
        <v>906</v>
      </c>
      <c r="AB516">
        <v>127042</v>
      </c>
    </row>
    <row r="517" spans="27:28" x14ac:dyDescent="0.3">
      <c r="AA517" s="27" t="s">
        <v>894</v>
      </c>
      <c r="AB517">
        <v>105512</v>
      </c>
    </row>
    <row r="518" spans="27:28" x14ac:dyDescent="0.3">
      <c r="AA518" s="27" t="s">
        <v>568</v>
      </c>
      <c r="AB518">
        <v>95303</v>
      </c>
    </row>
    <row r="519" spans="27:28" x14ac:dyDescent="0.3">
      <c r="AA519" s="27" t="s">
        <v>153</v>
      </c>
      <c r="AB519">
        <v>89590</v>
      </c>
    </row>
    <row r="520" spans="27:28" x14ac:dyDescent="0.3">
      <c r="AA520" s="26" t="s">
        <v>136</v>
      </c>
      <c r="AB520">
        <v>2401557</v>
      </c>
    </row>
    <row r="521" spans="27:28" x14ac:dyDescent="0.3">
      <c r="AA521" s="27" t="s">
        <v>1040</v>
      </c>
      <c r="AB521">
        <v>647479</v>
      </c>
    </row>
    <row r="522" spans="27:28" x14ac:dyDescent="0.3">
      <c r="AA522" s="27" t="s">
        <v>661</v>
      </c>
      <c r="AB522">
        <v>535318</v>
      </c>
    </row>
    <row r="523" spans="27:28" x14ac:dyDescent="0.3">
      <c r="AA523" s="27" t="s">
        <v>675</v>
      </c>
      <c r="AB523">
        <v>378033</v>
      </c>
    </row>
    <row r="524" spans="27:28" x14ac:dyDescent="0.3">
      <c r="AA524" s="27" t="s">
        <v>669</v>
      </c>
      <c r="AB524">
        <v>292641</v>
      </c>
    </row>
    <row r="525" spans="27:28" x14ac:dyDescent="0.3">
      <c r="AA525" s="27" t="s">
        <v>1044</v>
      </c>
      <c r="AB525">
        <v>282338</v>
      </c>
    </row>
    <row r="526" spans="27:28" x14ac:dyDescent="0.3">
      <c r="AA526" s="27" t="s">
        <v>135</v>
      </c>
      <c r="AB526">
        <v>153269</v>
      </c>
    </row>
    <row r="527" spans="27:28" x14ac:dyDescent="0.3">
      <c r="AA527" s="27" t="s">
        <v>836</v>
      </c>
      <c r="AB527">
        <v>112479</v>
      </c>
    </row>
    <row r="528" spans="27:28" x14ac:dyDescent="0.3">
      <c r="AA528" s="26" t="s">
        <v>171</v>
      </c>
      <c r="AB528">
        <v>1226215</v>
      </c>
    </row>
    <row r="529" spans="27:28" x14ac:dyDescent="0.3">
      <c r="AA529" s="27" t="s">
        <v>1012</v>
      </c>
      <c r="AB529">
        <v>741441</v>
      </c>
    </row>
    <row r="530" spans="27:28" x14ac:dyDescent="0.3">
      <c r="AA530" s="27" t="s">
        <v>582</v>
      </c>
      <c r="AB530">
        <v>413366</v>
      </c>
    </row>
    <row r="531" spans="27:28" x14ac:dyDescent="0.3">
      <c r="AA531" s="27" t="s">
        <v>170</v>
      </c>
      <c r="AB531">
        <v>71408</v>
      </c>
    </row>
    <row r="532" spans="27:28" x14ac:dyDescent="0.3">
      <c r="AA532" s="26" t="s">
        <v>420</v>
      </c>
      <c r="AB532">
        <v>1154871</v>
      </c>
    </row>
    <row r="533" spans="27:28" x14ac:dyDescent="0.3">
      <c r="AA533" s="27" t="s">
        <v>505</v>
      </c>
      <c r="AB533">
        <v>798726</v>
      </c>
    </row>
    <row r="534" spans="27:28" x14ac:dyDescent="0.3">
      <c r="AA534" s="27" t="s">
        <v>992</v>
      </c>
      <c r="AB534">
        <v>144255</v>
      </c>
    </row>
    <row r="535" spans="27:28" x14ac:dyDescent="0.3">
      <c r="AA535" s="27" t="s">
        <v>419</v>
      </c>
      <c r="AB535">
        <v>113822</v>
      </c>
    </row>
    <row r="536" spans="27:28" x14ac:dyDescent="0.3">
      <c r="AA536" s="27" t="s">
        <v>777</v>
      </c>
      <c r="AB536">
        <v>98068</v>
      </c>
    </row>
    <row r="537" spans="27:28" x14ac:dyDescent="0.3">
      <c r="AA537" s="26" t="s">
        <v>395</v>
      </c>
      <c r="AB537">
        <v>1019379</v>
      </c>
    </row>
    <row r="538" spans="27:28" x14ac:dyDescent="0.3">
      <c r="AA538" s="27" t="s">
        <v>394</v>
      </c>
      <c r="AB538">
        <v>463791</v>
      </c>
    </row>
    <row r="539" spans="27:28" x14ac:dyDescent="0.3">
      <c r="AA539" s="27" t="s">
        <v>527</v>
      </c>
      <c r="AB539">
        <v>169371</v>
      </c>
    </row>
    <row r="540" spans="27:28" x14ac:dyDescent="0.3">
      <c r="AA540" s="27" t="s">
        <v>515</v>
      </c>
      <c r="AB540">
        <v>111410</v>
      </c>
    </row>
    <row r="541" spans="27:28" x14ac:dyDescent="0.3">
      <c r="AA541" s="27" t="s">
        <v>936</v>
      </c>
      <c r="AB541">
        <v>96674</v>
      </c>
    </row>
    <row r="542" spans="27:28" x14ac:dyDescent="0.3">
      <c r="AA542" s="27" t="s">
        <v>635</v>
      </c>
      <c r="AB542">
        <v>89433</v>
      </c>
    </row>
    <row r="543" spans="27:28" x14ac:dyDescent="0.3">
      <c r="AA543" s="27" t="s">
        <v>938</v>
      </c>
      <c r="AB543">
        <v>88700</v>
      </c>
    </row>
    <row r="544" spans="27:28" x14ac:dyDescent="0.3">
      <c r="AA544" s="26" t="s">
        <v>346</v>
      </c>
      <c r="AB544">
        <v>743254</v>
      </c>
    </row>
    <row r="545" spans="27:28" x14ac:dyDescent="0.3">
      <c r="AA545" s="27" t="s">
        <v>345</v>
      </c>
      <c r="AB545">
        <v>743254</v>
      </c>
    </row>
    <row r="546" spans="27:28" x14ac:dyDescent="0.3">
      <c r="AA546" s="26" t="s">
        <v>834</v>
      </c>
      <c r="AB546">
        <v>440125</v>
      </c>
    </row>
    <row r="547" spans="27:28" x14ac:dyDescent="0.3">
      <c r="AA547" s="27" t="s">
        <v>833</v>
      </c>
      <c r="AB547">
        <v>244264</v>
      </c>
    </row>
    <row r="548" spans="27:28" x14ac:dyDescent="0.3">
      <c r="AA548" s="27" t="s">
        <v>876</v>
      </c>
      <c r="AB548">
        <v>195861</v>
      </c>
    </row>
    <row r="549" spans="27:28" x14ac:dyDescent="0.3">
      <c r="AA549" s="26" t="s">
        <v>112</v>
      </c>
      <c r="AB549">
        <v>343633</v>
      </c>
    </row>
    <row r="550" spans="27:28" x14ac:dyDescent="0.3">
      <c r="AA550" s="27" t="s">
        <v>111</v>
      </c>
      <c r="AB550">
        <v>343633</v>
      </c>
    </row>
    <row r="551" spans="27:28" x14ac:dyDescent="0.3">
      <c r="AA551" s="26" t="s">
        <v>123</v>
      </c>
      <c r="AB551">
        <v>253588</v>
      </c>
    </row>
    <row r="552" spans="27:28" x14ac:dyDescent="0.3">
      <c r="AA552" s="27" t="s">
        <v>122</v>
      </c>
      <c r="AB552">
        <v>253588</v>
      </c>
    </row>
    <row r="553" spans="27:28" x14ac:dyDescent="0.3">
      <c r="AA553" s="26" t="s">
        <v>560</v>
      </c>
      <c r="AB553">
        <v>219261</v>
      </c>
    </row>
    <row r="554" spans="27:28" x14ac:dyDescent="0.3">
      <c r="AA554" s="27" t="s">
        <v>559</v>
      </c>
      <c r="AB554">
        <v>219261</v>
      </c>
    </row>
    <row r="555" spans="27:28" x14ac:dyDescent="0.3">
      <c r="AA555" s="26" t="s">
        <v>984</v>
      </c>
      <c r="AB555">
        <v>147799</v>
      </c>
    </row>
    <row r="556" spans="27:28" x14ac:dyDescent="0.3">
      <c r="AA556" s="27" t="s">
        <v>983</v>
      </c>
      <c r="AB556">
        <v>147799</v>
      </c>
    </row>
    <row r="557" spans="27:28" x14ac:dyDescent="0.3">
      <c r="AA557" s="26" t="s">
        <v>981</v>
      </c>
      <c r="AB557">
        <v>119313</v>
      </c>
    </row>
    <row r="558" spans="27:28" x14ac:dyDescent="0.3">
      <c r="AA558" s="27" t="s">
        <v>980</v>
      </c>
      <c r="AB558">
        <v>119313</v>
      </c>
    </row>
    <row r="559" spans="27:28" x14ac:dyDescent="0.3">
      <c r="AA559" s="26" t="s">
        <v>423</v>
      </c>
      <c r="AB559">
        <v>95646</v>
      </c>
    </row>
    <row r="560" spans="27:28" x14ac:dyDescent="0.3">
      <c r="AA560" s="27" t="s">
        <v>422</v>
      </c>
      <c r="AB560">
        <v>95646</v>
      </c>
    </row>
    <row r="561" spans="27:28" x14ac:dyDescent="0.3">
      <c r="AA561" s="26" t="s">
        <v>872</v>
      </c>
      <c r="AB561">
        <v>81908</v>
      </c>
    </row>
    <row r="562" spans="27:28" x14ac:dyDescent="0.3">
      <c r="AA562" s="27" t="s">
        <v>871</v>
      </c>
      <c r="AB562">
        <v>81908</v>
      </c>
    </row>
    <row r="563" spans="27:28" x14ac:dyDescent="0.3">
      <c r="AA563" s="26" t="s">
        <v>1120</v>
      </c>
      <c r="AB563">
        <v>170653295</v>
      </c>
    </row>
  </sheetData>
  <mergeCells count="4">
    <mergeCell ref="AA2:AN2"/>
    <mergeCell ref="AA38:AJ38"/>
    <mergeCell ref="AS2:BD2"/>
    <mergeCell ref="AS37:AY37"/>
  </mergeCells>
  <pageMargins left="0.7" right="0.7" top="0.75" bottom="0.75" header="0.3" footer="0.3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3D3-EFD7-4F86-B683-504A8E3123A3}">
  <dimension ref="A1:BZ1471"/>
  <sheetViews>
    <sheetView tabSelected="1" topLeftCell="A2" zoomScale="83" workbookViewId="0">
      <selection activeCell="BD20" sqref="BD20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15.6640625" bestFit="1" customWidth="1"/>
    <col min="4" max="4" width="11.109375" bestFit="1" customWidth="1"/>
    <col min="5" max="5" width="21.88671875" bestFit="1" customWidth="1"/>
    <col min="6" max="6" width="19.88671875" bestFit="1" customWidth="1"/>
    <col min="7" max="7" width="11.6640625" bestFit="1" customWidth="1"/>
    <col min="8" max="8" width="15.6640625" bestFit="1" customWidth="1"/>
    <col min="9" max="9" width="16.77734375" bestFit="1" customWidth="1"/>
    <col min="10" max="10" width="18.5546875" bestFit="1" customWidth="1"/>
    <col min="11" max="11" width="24.21875" bestFit="1" customWidth="1"/>
    <col min="12" max="12" width="9.33203125" bestFit="1" customWidth="1"/>
    <col min="13" max="13" width="12.5546875" bestFit="1" customWidth="1"/>
    <col min="14" max="14" width="16.88671875" bestFit="1" customWidth="1"/>
    <col min="15" max="15" width="10.44140625" bestFit="1" customWidth="1"/>
    <col min="16" max="16" width="22.88671875" bestFit="1" customWidth="1"/>
    <col min="17" max="17" width="16" bestFit="1" customWidth="1"/>
    <col min="18" max="18" width="14.44140625" bestFit="1" customWidth="1"/>
    <col min="19" max="19" width="16.88671875" bestFit="1" customWidth="1"/>
    <col min="20" max="20" width="14.21875" bestFit="1" customWidth="1"/>
    <col min="21" max="21" width="23.6640625" bestFit="1" customWidth="1"/>
    <col min="22" max="22" width="9.21875" bestFit="1" customWidth="1"/>
    <col min="23" max="23" width="11.33203125" bestFit="1" customWidth="1"/>
    <col min="24" max="24" width="18.5546875" bestFit="1" customWidth="1"/>
    <col min="25" max="25" width="19.6640625" bestFit="1" customWidth="1"/>
    <col min="26" max="26" width="23.6640625" bestFit="1" customWidth="1"/>
    <col min="27" max="27" width="15.88671875" bestFit="1" customWidth="1"/>
    <col min="28" max="28" width="18.109375" bestFit="1" customWidth="1"/>
    <col min="29" max="29" width="19.109375" bestFit="1" customWidth="1"/>
    <col min="30" max="30" width="22.109375" bestFit="1" customWidth="1"/>
    <col min="31" max="31" width="17.44140625" bestFit="1" customWidth="1"/>
    <col min="32" max="32" width="17.77734375" bestFit="1" customWidth="1"/>
    <col min="33" max="33" width="19.5546875" bestFit="1" customWidth="1"/>
    <col min="34" max="34" width="24.77734375" bestFit="1" customWidth="1"/>
    <col min="35" max="35" width="23" bestFit="1" customWidth="1"/>
    <col min="43" max="43" width="12.5546875" bestFit="1" customWidth="1"/>
    <col min="44" max="44" width="15.88671875" bestFit="1" customWidth="1"/>
    <col min="57" max="57" width="12.5546875" bestFit="1" customWidth="1"/>
    <col min="58" max="58" width="15.88671875" bestFit="1" customWidth="1"/>
    <col min="70" max="70" width="12.5546875" bestFit="1" customWidth="1"/>
    <col min="71" max="71" width="15.88671875" bestFit="1" customWidth="1"/>
  </cols>
  <sheetData>
    <row r="1" spans="1:78" x14ac:dyDescent="0.3">
      <c r="A1" t="s">
        <v>1126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  <c r="S1" t="s">
        <v>1144</v>
      </c>
      <c r="T1" t="s">
        <v>1145</v>
      </c>
      <c r="U1" t="s">
        <v>1146</v>
      </c>
      <c r="V1" t="s">
        <v>1147</v>
      </c>
      <c r="W1" t="s">
        <v>1148</v>
      </c>
      <c r="X1" t="s">
        <v>1149</v>
      </c>
      <c r="Y1" t="s">
        <v>1150</v>
      </c>
      <c r="Z1" t="s">
        <v>1151</v>
      </c>
      <c r="AA1" t="s">
        <v>1152</v>
      </c>
      <c r="AB1" t="s">
        <v>1153</v>
      </c>
      <c r="AC1" t="s">
        <v>1154</v>
      </c>
      <c r="AD1" t="s">
        <v>1155</v>
      </c>
      <c r="AE1" t="s">
        <v>1156</v>
      </c>
      <c r="AF1" t="s">
        <v>1157</v>
      </c>
      <c r="AG1" t="s">
        <v>1158</v>
      </c>
      <c r="AH1" t="s">
        <v>1159</v>
      </c>
      <c r="AI1" t="s">
        <v>1160</v>
      </c>
    </row>
    <row r="2" spans="1:78" x14ac:dyDescent="0.3">
      <c r="A2">
        <v>41</v>
      </c>
      <c r="B2" t="s">
        <v>1161</v>
      </c>
      <c r="C2" t="s">
        <v>1162</v>
      </c>
      <c r="D2">
        <v>1102</v>
      </c>
      <c r="E2" t="s">
        <v>1163</v>
      </c>
      <c r="F2">
        <v>1</v>
      </c>
      <c r="G2">
        <v>2</v>
      </c>
      <c r="H2" t="s">
        <v>1164</v>
      </c>
      <c r="I2">
        <v>1</v>
      </c>
      <c r="J2">
        <v>1</v>
      </c>
      <c r="K2">
        <v>2</v>
      </c>
      <c r="L2" t="s">
        <v>1165</v>
      </c>
      <c r="M2">
        <v>94</v>
      </c>
      <c r="N2">
        <v>3</v>
      </c>
      <c r="O2">
        <v>2</v>
      </c>
      <c r="P2" t="s">
        <v>1166</v>
      </c>
      <c r="Q2">
        <v>4</v>
      </c>
      <c r="R2" t="s">
        <v>1167</v>
      </c>
      <c r="S2">
        <v>5993</v>
      </c>
      <c r="T2">
        <v>19479</v>
      </c>
      <c r="U2">
        <v>8</v>
      </c>
      <c r="V2" t="s">
        <v>1168</v>
      </c>
      <c r="W2" t="s">
        <v>1161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P2" s="4" t="s">
        <v>58</v>
      </c>
      <c r="AQ2" s="29" t="s">
        <v>1188</v>
      </c>
      <c r="AR2" s="29"/>
      <c r="AS2" s="29"/>
      <c r="AT2" s="29"/>
      <c r="AU2" s="29"/>
      <c r="AV2" s="29"/>
      <c r="AW2" s="29"/>
      <c r="AX2" s="29"/>
      <c r="AY2" s="29"/>
      <c r="BQ2" s="4" t="s">
        <v>74</v>
      </c>
      <c r="BR2" s="29" t="s">
        <v>1192</v>
      </c>
      <c r="BS2" s="29"/>
      <c r="BT2" s="29"/>
      <c r="BU2" s="29"/>
      <c r="BV2" s="29"/>
      <c r="BW2" s="29"/>
      <c r="BX2" s="29"/>
      <c r="BY2" s="29"/>
      <c r="BZ2" s="29"/>
    </row>
    <row r="3" spans="1:78" x14ac:dyDescent="0.3">
      <c r="A3">
        <v>49</v>
      </c>
      <c r="B3" t="s">
        <v>1169</v>
      </c>
      <c r="C3" t="s">
        <v>1170</v>
      </c>
      <c r="D3">
        <v>279</v>
      </c>
      <c r="E3" t="s">
        <v>1171</v>
      </c>
      <c r="F3">
        <v>8</v>
      </c>
      <c r="G3">
        <v>1</v>
      </c>
      <c r="H3" t="s">
        <v>1164</v>
      </c>
      <c r="I3">
        <v>1</v>
      </c>
      <c r="J3">
        <v>2</v>
      </c>
      <c r="K3">
        <v>3</v>
      </c>
      <c r="L3" t="s">
        <v>1172</v>
      </c>
      <c r="M3">
        <v>61</v>
      </c>
      <c r="N3">
        <v>2</v>
      </c>
      <c r="O3">
        <v>2</v>
      </c>
      <c r="P3" t="s">
        <v>1173</v>
      </c>
      <c r="Q3">
        <v>2</v>
      </c>
      <c r="R3" t="s">
        <v>1174</v>
      </c>
      <c r="S3">
        <v>5130</v>
      </c>
      <c r="T3">
        <v>24907</v>
      </c>
      <c r="U3">
        <v>1</v>
      </c>
      <c r="V3" t="s">
        <v>1168</v>
      </c>
      <c r="W3" t="s">
        <v>1169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78" x14ac:dyDescent="0.3">
      <c r="A4">
        <v>37</v>
      </c>
      <c r="B4" t="s">
        <v>1161</v>
      </c>
      <c r="C4" t="s">
        <v>1162</v>
      </c>
      <c r="D4">
        <v>1373</v>
      </c>
      <c r="E4" t="s">
        <v>1171</v>
      </c>
      <c r="F4">
        <v>2</v>
      </c>
      <c r="G4">
        <v>2</v>
      </c>
      <c r="H4" t="s">
        <v>1175</v>
      </c>
      <c r="I4">
        <v>1</v>
      </c>
      <c r="J4">
        <v>4</v>
      </c>
      <c r="K4">
        <v>4</v>
      </c>
      <c r="L4" t="s">
        <v>1172</v>
      </c>
      <c r="M4">
        <v>92</v>
      </c>
      <c r="N4">
        <v>2</v>
      </c>
      <c r="O4">
        <v>1</v>
      </c>
      <c r="P4" t="s">
        <v>1176</v>
      </c>
      <c r="Q4">
        <v>3</v>
      </c>
      <c r="R4" t="s">
        <v>1167</v>
      </c>
      <c r="S4">
        <v>2090</v>
      </c>
      <c r="T4">
        <v>2396</v>
      </c>
      <c r="U4">
        <v>6</v>
      </c>
      <c r="V4" t="s">
        <v>1168</v>
      </c>
      <c r="W4" t="s">
        <v>1161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Q4" s="25" t="s">
        <v>1119</v>
      </c>
      <c r="AR4" t="s">
        <v>1189</v>
      </c>
      <c r="BR4" s="25" t="s">
        <v>1119</v>
      </c>
      <c r="BS4" t="s">
        <v>1189</v>
      </c>
    </row>
    <row r="5" spans="1:78" x14ac:dyDescent="0.3">
      <c r="A5">
        <v>33</v>
      </c>
      <c r="B5" t="s">
        <v>1169</v>
      </c>
      <c r="C5" t="s">
        <v>1170</v>
      </c>
      <c r="D5">
        <v>1392</v>
      </c>
      <c r="E5" t="s">
        <v>1171</v>
      </c>
      <c r="F5">
        <v>3</v>
      </c>
      <c r="G5">
        <v>4</v>
      </c>
      <c r="H5" t="s">
        <v>1164</v>
      </c>
      <c r="I5">
        <v>1</v>
      </c>
      <c r="J5">
        <v>5</v>
      </c>
      <c r="K5">
        <v>4</v>
      </c>
      <c r="L5" t="s">
        <v>1165</v>
      </c>
      <c r="M5">
        <v>56</v>
      </c>
      <c r="N5">
        <v>3</v>
      </c>
      <c r="O5">
        <v>1</v>
      </c>
      <c r="P5" t="s">
        <v>1173</v>
      </c>
      <c r="Q5">
        <v>3</v>
      </c>
      <c r="R5" t="s">
        <v>1174</v>
      </c>
      <c r="S5">
        <v>2909</v>
      </c>
      <c r="T5">
        <v>23159</v>
      </c>
      <c r="U5">
        <v>1</v>
      </c>
      <c r="V5" t="s">
        <v>1168</v>
      </c>
      <c r="W5" t="s">
        <v>1161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Q5" s="26" t="s">
        <v>1187</v>
      </c>
      <c r="AR5">
        <v>63</v>
      </c>
      <c r="BR5" s="26">
        <v>0</v>
      </c>
      <c r="BS5">
        <v>581</v>
      </c>
    </row>
    <row r="6" spans="1:78" x14ac:dyDescent="0.3">
      <c r="A6">
        <v>27</v>
      </c>
      <c r="B6" t="s">
        <v>1169</v>
      </c>
      <c r="C6" t="s">
        <v>1162</v>
      </c>
      <c r="D6">
        <v>591</v>
      </c>
      <c r="E6" t="s">
        <v>1171</v>
      </c>
      <c r="F6">
        <v>2</v>
      </c>
      <c r="G6">
        <v>1</v>
      </c>
      <c r="H6" t="s">
        <v>1177</v>
      </c>
      <c r="I6">
        <v>1</v>
      </c>
      <c r="J6">
        <v>7</v>
      </c>
      <c r="K6">
        <v>1</v>
      </c>
      <c r="L6" t="s">
        <v>1172</v>
      </c>
      <c r="M6">
        <v>40</v>
      </c>
      <c r="N6">
        <v>3</v>
      </c>
      <c r="O6">
        <v>1</v>
      </c>
      <c r="P6" t="s">
        <v>1176</v>
      </c>
      <c r="Q6">
        <v>2</v>
      </c>
      <c r="R6" t="s">
        <v>1174</v>
      </c>
      <c r="S6">
        <v>3468</v>
      </c>
      <c r="T6">
        <v>16632</v>
      </c>
      <c r="U6">
        <v>9</v>
      </c>
      <c r="V6" t="s">
        <v>1168</v>
      </c>
      <c r="W6" t="s">
        <v>1169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Q6" s="26" t="s">
        <v>1171</v>
      </c>
      <c r="AR6">
        <v>961</v>
      </c>
      <c r="BR6" s="26">
        <v>1</v>
      </c>
      <c r="BS6">
        <v>357</v>
      </c>
    </row>
    <row r="7" spans="1:78" x14ac:dyDescent="0.3">
      <c r="A7">
        <v>32</v>
      </c>
      <c r="B7" t="s">
        <v>1169</v>
      </c>
      <c r="C7" t="s">
        <v>1170</v>
      </c>
      <c r="D7">
        <v>1005</v>
      </c>
      <c r="E7" t="s">
        <v>1171</v>
      </c>
      <c r="F7">
        <v>2</v>
      </c>
      <c r="G7">
        <v>2</v>
      </c>
      <c r="H7" t="s">
        <v>1164</v>
      </c>
      <c r="I7">
        <v>1</v>
      </c>
      <c r="J7">
        <v>8</v>
      </c>
      <c r="K7">
        <v>4</v>
      </c>
      <c r="L7" t="s">
        <v>1172</v>
      </c>
      <c r="M7">
        <v>79</v>
      </c>
      <c r="N7">
        <v>3</v>
      </c>
      <c r="O7">
        <v>1</v>
      </c>
      <c r="P7" t="s">
        <v>1176</v>
      </c>
      <c r="Q7">
        <v>4</v>
      </c>
      <c r="R7" t="s">
        <v>1167</v>
      </c>
      <c r="S7">
        <v>3068</v>
      </c>
      <c r="T7">
        <v>11864</v>
      </c>
      <c r="U7">
        <v>0</v>
      </c>
      <c r="V7" t="s">
        <v>1168</v>
      </c>
      <c r="W7" t="s">
        <v>1169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Q7" s="26" t="s">
        <v>1163</v>
      </c>
      <c r="AR7">
        <v>446</v>
      </c>
      <c r="BR7" s="26">
        <v>2</v>
      </c>
      <c r="BS7">
        <v>159</v>
      </c>
    </row>
    <row r="8" spans="1:78" x14ac:dyDescent="0.3">
      <c r="A8">
        <v>59</v>
      </c>
      <c r="B8" t="s">
        <v>1169</v>
      </c>
      <c r="C8" t="s">
        <v>1162</v>
      </c>
      <c r="D8">
        <v>1324</v>
      </c>
      <c r="E8" t="s">
        <v>1171</v>
      </c>
      <c r="F8">
        <v>3</v>
      </c>
      <c r="G8">
        <v>3</v>
      </c>
      <c r="H8" t="s">
        <v>1177</v>
      </c>
      <c r="I8">
        <v>1</v>
      </c>
      <c r="J8">
        <v>10</v>
      </c>
      <c r="K8">
        <v>3</v>
      </c>
      <c r="L8" t="s">
        <v>1165</v>
      </c>
      <c r="M8">
        <v>81</v>
      </c>
      <c r="N8">
        <v>4</v>
      </c>
      <c r="O8">
        <v>1</v>
      </c>
      <c r="P8" t="s">
        <v>1176</v>
      </c>
      <c r="Q8">
        <v>1</v>
      </c>
      <c r="R8" t="s">
        <v>1174</v>
      </c>
      <c r="S8">
        <v>2670</v>
      </c>
      <c r="T8">
        <v>9964</v>
      </c>
      <c r="U8">
        <v>4</v>
      </c>
      <c r="V8" t="s">
        <v>1168</v>
      </c>
      <c r="W8" t="s">
        <v>1161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Q8" s="26" t="s">
        <v>1120</v>
      </c>
      <c r="AR8">
        <v>1470</v>
      </c>
      <c r="BR8" s="26">
        <v>3</v>
      </c>
      <c r="BS8">
        <v>52</v>
      </c>
    </row>
    <row r="9" spans="1:78" x14ac:dyDescent="0.3">
      <c r="A9">
        <v>30</v>
      </c>
      <c r="B9" t="s">
        <v>1169</v>
      </c>
      <c r="C9" t="s">
        <v>1162</v>
      </c>
      <c r="D9">
        <v>1358</v>
      </c>
      <c r="E9" t="s">
        <v>1171</v>
      </c>
      <c r="F9">
        <v>24</v>
      </c>
      <c r="G9">
        <v>1</v>
      </c>
      <c r="H9" t="s">
        <v>1164</v>
      </c>
      <c r="I9">
        <v>1</v>
      </c>
      <c r="J9">
        <v>11</v>
      </c>
      <c r="K9">
        <v>4</v>
      </c>
      <c r="L9" t="s">
        <v>1172</v>
      </c>
      <c r="M9">
        <v>67</v>
      </c>
      <c r="N9">
        <v>3</v>
      </c>
      <c r="O9">
        <v>1</v>
      </c>
      <c r="P9" t="s">
        <v>1176</v>
      </c>
      <c r="Q9">
        <v>3</v>
      </c>
      <c r="R9" t="s">
        <v>1178</v>
      </c>
      <c r="S9">
        <v>2693</v>
      </c>
      <c r="T9">
        <v>13335</v>
      </c>
      <c r="U9">
        <v>1</v>
      </c>
      <c r="V9" t="s">
        <v>1168</v>
      </c>
      <c r="W9" t="s">
        <v>1169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BR9" s="26">
        <v>4</v>
      </c>
      <c r="BS9">
        <v>61</v>
      </c>
    </row>
    <row r="10" spans="1:78" x14ac:dyDescent="0.3">
      <c r="A10">
        <v>38</v>
      </c>
      <c r="B10" t="s">
        <v>1169</v>
      </c>
      <c r="C10" t="s">
        <v>1170</v>
      </c>
      <c r="D10">
        <v>216</v>
      </c>
      <c r="E10" t="s">
        <v>1171</v>
      </c>
      <c r="F10">
        <v>23</v>
      </c>
      <c r="G10">
        <v>3</v>
      </c>
      <c r="H10" t="s">
        <v>1164</v>
      </c>
      <c r="I10">
        <v>1</v>
      </c>
      <c r="J10">
        <v>12</v>
      </c>
      <c r="K10">
        <v>4</v>
      </c>
      <c r="L10" t="s">
        <v>1172</v>
      </c>
      <c r="M10">
        <v>44</v>
      </c>
      <c r="N10">
        <v>2</v>
      </c>
      <c r="O10">
        <v>3</v>
      </c>
      <c r="P10" t="s">
        <v>1179</v>
      </c>
      <c r="Q10">
        <v>3</v>
      </c>
      <c r="R10" t="s">
        <v>1167</v>
      </c>
      <c r="S10">
        <v>9526</v>
      </c>
      <c r="T10">
        <v>8787</v>
      </c>
      <c r="U10">
        <v>0</v>
      </c>
      <c r="V10" t="s">
        <v>1168</v>
      </c>
      <c r="W10" t="s">
        <v>1169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BR10" s="26">
        <v>5</v>
      </c>
      <c r="BS10">
        <v>45</v>
      </c>
    </row>
    <row r="11" spans="1:78" x14ac:dyDescent="0.3">
      <c r="A11">
        <v>36</v>
      </c>
      <c r="B11" t="s">
        <v>1169</v>
      </c>
      <c r="C11" t="s">
        <v>1162</v>
      </c>
      <c r="D11">
        <v>1299</v>
      </c>
      <c r="E11" t="s">
        <v>1171</v>
      </c>
      <c r="F11">
        <v>27</v>
      </c>
      <c r="G11">
        <v>3</v>
      </c>
      <c r="H11" t="s">
        <v>1177</v>
      </c>
      <c r="I11">
        <v>1</v>
      </c>
      <c r="J11">
        <v>13</v>
      </c>
      <c r="K11">
        <v>3</v>
      </c>
      <c r="L11" t="s">
        <v>1172</v>
      </c>
      <c r="M11">
        <v>94</v>
      </c>
      <c r="N11">
        <v>3</v>
      </c>
      <c r="O11">
        <v>2</v>
      </c>
      <c r="P11" t="s">
        <v>1180</v>
      </c>
      <c r="Q11">
        <v>3</v>
      </c>
      <c r="R11" t="s">
        <v>1174</v>
      </c>
      <c r="S11">
        <v>5237</v>
      </c>
      <c r="T11">
        <v>16577</v>
      </c>
      <c r="U11">
        <v>6</v>
      </c>
      <c r="V11" t="s">
        <v>1168</v>
      </c>
      <c r="W11" t="s">
        <v>1169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BR11" s="26">
        <v>6</v>
      </c>
      <c r="BS11">
        <v>32</v>
      </c>
    </row>
    <row r="12" spans="1:78" x14ac:dyDescent="0.3">
      <c r="A12">
        <v>35</v>
      </c>
      <c r="B12" t="s">
        <v>1169</v>
      </c>
      <c r="C12" t="s">
        <v>1162</v>
      </c>
      <c r="D12">
        <v>809</v>
      </c>
      <c r="E12" t="s">
        <v>1171</v>
      </c>
      <c r="F12">
        <v>16</v>
      </c>
      <c r="G12">
        <v>3</v>
      </c>
      <c r="H12" t="s">
        <v>1177</v>
      </c>
      <c r="I12">
        <v>1</v>
      </c>
      <c r="J12">
        <v>14</v>
      </c>
      <c r="K12">
        <v>1</v>
      </c>
      <c r="L12" t="s">
        <v>1172</v>
      </c>
      <c r="M12">
        <v>84</v>
      </c>
      <c r="N12">
        <v>4</v>
      </c>
      <c r="O12">
        <v>1</v>
      </c>
      <c r="P12" t="s">
        <v>1176</v>
      </c>
      <c r="Q12">
        <v>2</v>
      </c>
      <c r="R12" t="s">
        <v>1174</v>
      </c>
      <c r="S12">
        <v>2426</v>
      </c>
      <c r="T12">
        <v>16479</v>
      </c>
      <c r="U12">
        <v>0</v>
      </c>
      <c r="V12" t="s">
        <v>1168</v>
      </c>
      <c r="W12" t="s">
        <v>1169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BR12" s="26">
        <v>7</v>
      </c>
      <c r="BS12">
        <v>76</v>
      </c>
    </row>
    <row r="13" spans="1:78" x14ac:dyDescent="0.3">
      <c r="A13">
        <v>29</v>
      </c>
      <c r="B13" t="s">
        <v>1169</v>
      </c>
      <c r="C13" t="s">
        <v>1162</v>
      </c>
      <c r="D13">
        <v>153</v>
      </c>
      <c r="E13" t="s">
        <v>1171</v>
      </c>
      <c r="F13">
        <v>15</v>
      </c>
      <c r="G13">
        <v>2</v>
      </c>
      <c r="H13" t="s">
        <v>1164</v>
      </c>
      <c r="I13">
        <v>1</v>
      </c>
      <c r="J13">
        <v>15</v>
      </c>
      <c r="K13">
        <v>4</v>
      </c>
      <c r="L13" t="s">
        <v>1165</v>
      </c>
      <c r="M13">
        <v>49</v>
      </c>
      <c r="N13">
        <v>2</v>
      </c>
      <c r="O13">
        <v>2</v>
      </c>
      <c r="P13" t="s">
        <v>1176</v>
      </c>
      <c r="Q13">
        <v>3</v>
      </c>
      <c r="R13" t="s">
        <v>1167</v>
      </c>
      <c r="S13">
        <v>4193</v>
      </c>
      <c r="T13">
        <v>12682</v>
      </c>
      <c r="U13">
        <v>0</v>
      </c>
      <c r="V13" t="s">
        <v>1168</v>
      </c>
      <c r="W13" t="s">
        <v>1161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BR13" s="26">
        <v>8</v>
      </c>
      <c r="BS13">
        <v>18</v>
      </c>
    </row>
    <row r="14" spans="1:78" x14ac:dyDescent="0.3">
      <c r="A14">
        <v>31</v>
      </c>
      <c r="B14" t="s">
        <v>1169</v>
      </c>
      <c r="C14" t="s">
        <v>1162</v>
      </c>
      <c r="D14">
        <v>670</v>
      </c>
      <c r="E14" t="s">
        <v>1171</v>
      </c>
      <c r="F14">
        <v>26</v>
      </c>
      <c r="G14">
        <v>1</v>
      </c>
      <c r="H14" t="s">
        <v>1164</v>
      </c>
      <c r="I14">
        <v>1</v>
      </c>
      <c r="J14">
        <v>16</v>
      </c>
      <c r="K14">
        <v>1</v>
      </c>
      <c r="L14" t="s">
        <v>1172</v>
      </c>
      <c r="M14">
        <v>31</v>
      </c>
      <c r="N14">
        <v>3</v>
      </c>
      <c r="O14">
        <v>1</v>
      </c>
      <c r="P14" t="s">
        <v>1173</v>
      </c>
      <c r="Q14">
        <v>3</v>
      </c>
      <c r="R14" t="s">
        <v>1178</v>
      </c>
      <c r="S14">
        <v>2911</v>
      </c>
      <c r="T14">
        <v>15170</v>
      </c>
      <c r="U14">
        <v>1</v>
      </c>
      <c r="V14" t="s">
        <v>1168</v>
      </c>
      <c r="W14" t="s">
        <v>1169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BR14" s="26">
        <v>9</v>
      </c>
      <c r="BS14">
        <v>17</v>
      </c>
    </row>
    <row r="15" spans="1:78" x14ac:dyDescent="0.3">
      <c r="A15">
        <v>34</v>
      </c>
      <c r="B15" t="s">
        <v>1169</v>
      </c>
      <c r="C15" t="s">
        <v>1162</v>
      </c>
      <c r="D15">
        <v>1346</v>
      </c>
      <c r="E15" t="s">
        <v>1171</v>
      </c>
      <c r="F15">
        <v>19</v>
      </c>
      <c r="G15">
        <v>2</v>
      </c>
      <c r="H15" t="s">
        <v>1177</v>
      </c>
      <c r="I15">
        <v>1</v>
      </c>
      <c r="J15">
        <v>18</v>
      </c>
      <c r="K15">
        <v>2</v>
      </c>
      <c r="L15" t="s">
        <v>1172</v>
      </c>
      <c r="M15">
        <v>93</v>
      </c>
      <c r="N15">
        <v>3</v>
      </c>
      <c r="O15">
        <v>1</v>
      </c>
      <c r="P15" t="s">
        <v>1176</v>
      </c>
      <c r="Q15">
        <v>4</v>
      </c>
      <c r="R15" t="s">
        <v>1178</v>
      </c>
      <c r="S15">
        <v>2661</v>
      </c>
      <c r="T15">
        <v>8758</v>
      </c>
      <c r="U15">
        <v>0</v>
      </c>
      <c r="V15" t="s">
        <v>1168</v>
      </c>
      <c r="W15" t="s">
        <v>1169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BR15" s="26">
        <v>10</v>
      </c>
      <c r="BS15">
        <v>6</v>
      </c>
    </row>
    <row r="16" spans="1:78" x14ac:dyDescent="0.3">
      <c r="A16">
        <v>28</v>
      </c>
      <c r="B16" t="s">
        <v>1161</v>
      </c>
      <c r="C16" t="s">
        <v>1162</v>
      </c>
      <c r="D16">
        <v>103</v>
      </c>
      <c r="E16" t="s">
        <v>1171</v>
      </c>
      <c r="F16">
        <v>24</v>
      </c>
      <c r="G16">
        <v>3</v>
      </c>
      <c r="H16" t="s">
        <v>1164</v>
      </c>
      <c r="I16">
        <v>1</v>
      </c>
      <c r="J16">
        <v>19</v>
      </c>
      <c r="K16">
        <v>3</v>
      </c>
      <c r="L16" t="s">
        <v>1172</v>
      </c>
      <c r="M16">
        <v>50</v>
      </c>
      <c r="N16">
        <v>2</v>
      </c>
      <c r="O16">
        <v>1</v>
      </c>
      <c r="P16" t="s">
        <v>1176</v>
      </c>
      <c r="Q16">
        <v>3</v>
      </c>
      <c r="R16" t="s">
        <v>1167</v>
      </c>
      <c r="S16">
        <v>2028</v>
      </c>
      <c r="T16">
        <v>12947</v>
      </c>
      <c r="U16">
        <v>5</v>
      </c>
      <c r="V16" t="s">
        <v>1168</v>
      </c>
      <c r="W16" t="s">
        <v>1161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BR16" s="26">
        <v>11</v>
      </c>
      <c r="BS16">
        <v>24</v>
      </c>
    </row>
    <row r="17" spans="1:77" x14ac:dyDescent="0.3">
      <c r="A17">
        <v>29</v>
      </c>
      <c r="B17" t="s">
        <v>1169</v>
      </c>
      <c r="C17" t="s">
        <v>1162</v>
      </c>
      <c r="D17">
        <v>1389</v>
      </c>
      <c r="E17" t="s">
        <v>1171</v>
      </c>
      <c r="F17">
        <v>21</v>
      </c>
      <c r="G17">
        <v>4</v>
      </c>
      <c r="H17" t="s">
        <v>1164</v>
      </c>
      <c r="I17">
        <v>1</v>
      </c>
      <c r="J17">
        <v>20</v>
      </c>
      <c r="K17">
        <v>2</v>
      </c>
      <c r="L17" t="s">
        <v>1165</v>
      </c>
      <c r="M17">
        <v>51</v>
      </c>
      <c r="N17">
        <v>4</v>
      </c>
      <c r="O17">
        <v>3</v>
      </c>
      <c r="P17" t="s">
        <v>1179</v>
      </c>
      <c r="Q17">
        <v>1</v>
      </c>
      <c r="R17" t="s">
        <v>1178</v>
      </c>
      <c r="S17">
        <v>9980</v>
      </c>
      <c r="T17">
        <v>10195</v>
      </c>
      <c r="U17">
        <v>1</v>
      </c>
      <c r="V17" t="s">
        <v>1168</v>
      </c>
      <c r="W17" t="s">
        <v>1169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BR17" s="26">
        <v>12</v>
      </c>
      <c r="BS17">
        <v>10</v>
      </c>
    </row>
    <row r="18" spans="1:77" x14ac:dyDescent="0.3">
      <c r="A18">
        <v>32</v>
      </c>
      <c r="B18" t="s">
        <v>1169</v>
      </c>
      <c r="C18" t="s">
        <v>1162</v>
      </c>
      <c r="D18">
        <v>334</v>
      </c>
      <c r="E18" t="s">
        <v>1171</v>
      </c>
      <c r="F18">
        <v>5</v>
      </c>
      <c r="G18">
        <v>2</v>
      </c>
      <c r="H18" t="s">
        <v>1164</v>
      </c>
      <c r="I18">
        <v>1</v>
      </c>
      <c r="J18">
        <v>21</v>
      </c>
      <c r="K18">
        <v>1</v>
      </c>
      <c r="L18" t="s">
        <v>1172</v>
      </c>
      <c r="M18">
        <v>80</v>
      </c>
      <c r="N18">
        <v>4</v>
      </c>
      <c r="O18">
        <v>1</v>
      </c>
      <c r="P18" t="s">
        <v>1173</v>
      </c>
      <c r="Q18">
        <v>2</v>
      </c>
      <c r="R18" t="s">
        <v>1178</v>
      </c>
      <c r="S18">
        <v>3298</v>
      </c>
      <c r="T18">
        <v>15053</v>
      </c>
      <c r="U18">
        <v>0</v>
      </c>
      <c r="V18" t="s">
        <v>1168</v>
      </c>
      <c r="W18" t="s">
        <v>1161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BR18" s="26">
        <v>13</v>
      </c>
      <c r="BS18">
        <v>10</v>
      </c>
    </row>
    <row r="19" spans="1:77" x14ac:dyDescent="0.3">
      <c r="A19">
        <v>22</v>
      </c>
      <c r="B19" t="s">
        <v>1169</v>
      </c>
      <c r="C19" t="s">
        <v>1181</v>
      </c>
      <c r="D19">
        <v>1123</v>
      </c>
      <c r="E19" t="s">
        <v>1171</v>
      </c>
      <c r="F19">
        <v>16</v>
      </c>
      <c r="G19">
        <v>2</v>
      </c>
      <c r="H19" t="s">
        <v>1177</v>
      </c>
      <c r="I19">
        <v>1</v>
      </c>
      <c r="J19">
        <v>22</v>
      </c>
      <c r="K19">
        <v>4</v>
      </c>
      <c r="L19" t="s">
        <v>1172</v>
      </c>
      <c r="M19">
        <v>96</v>
      </c>
      <c r="N19">
        <v>4</v>
      </c>
      <c r="O19">
        <v>1</v>
      </c>
      <c r="P19" t="s">
        <v>1176</v>
      </c>
      <c r="Q19">
        <v>4</v>
      </c>
      <c r="R19" t="s">
        <v>1178</v>
      </c>
      <c r="S19">
        <v>2935</v>
      </c>
      <c r="T19">
        <v>7324</v>
      </c>
      <c r="U19">
        <v>1</v>
      </c>
      <c r="V19" t="s">
        <v>1168</v>
      </c>
      <c r="W19" t="s">
        <v>1161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BR19" s="26">
        <v>14</v>
      </c>
      <c r="BS19">
        <v>9</v>
      </c>
    </row>
    <row r="20" spans="1:77" x14ac:dyDescent="0.3">
      <c r="A20">
        <v>53</v>
      </c>
      <c r="B20" t="s">
        <v>1169</v>
      </c>
      <c r="C20" t="s">
        <v>1162</v>
      </c>
      <c r="D20">
        <v>1219</v>
      </c>
      <c r="E20" t="s">
        <v>1163</v>
      </c>
      <c r="F20">
        <v>2</v>
      </c>
      <c r="G20">
        <v>4</v>
      </c>
      <c r="H20" t="s">
        <v>1164</v>
      </c>
      <c r="I20">
        <v>1</v>
      </c>
      <c r="J20">
        <v>23</v>
      </c>
      <c r="K20">
        <v>1</v>
      </c>
      <c r="L20" t="s">
        <v>1165</v>
      </c>
      <c r="M20">
        <v>78</v>
      </c>
      <c r="N20">
        <v>2</v>
      </c>
      <c r="O20">
        <v>4</v>
      </c>
      <c r="P20" t="s">
        <v>1182</v>
      </c>
      <c r="Q20">
        <v>4</v>
      </c>
      <c r="R20" t="s">
        <v>1174</v>
      </c>
      <c r="S20">
        <v>15427</v>
      </c>
      <c r="T20">
        <v>22021</v>
      </c>
      <c r="U20">
        <v>2</v>
      </c>
      <c r="V20" t="s">
        <v>1168</v>
      </c>
      <c r="W20" t="s">
        <v>1169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BR20" s="26">
        <v>15</v>
      </c>
      <c r="BS20">
        <v>13</v>
      </c>
    </row>
    <row r="21" spans="1:77" x14ac:dyDescent="0.3">
      <c r="A21">
        <v>38</v>
      </c>
      <c r="B21" t="s">
        <v>1169</v>
      </c>
      <c r="C21" t="s">
        <v>1162</v>
      </c>
      <c r="D21">
        <v>371</v>
      </c>
      <c r="E21" t="s">
        <v>1171</v>
      </c>
      <c r="F21">
        <v>2</v>
      </c>
      <c r="G21">
        <v>3</v>
      </c>
      <c r="H21" t="s">
        <v>1164</v>
      </c>
      <c r="I21">
        <v>1</v>
      </c>
      <c r="J21">
        <v>24</v>
      </c>
      <c r="K21">
        <v>4</v>
      </c>
      <c r="L21" t="s">
        <v>1172</v>
      </c>
      <c r="M21">
        <v>45</v>
      </c>
      <c r="N21">
        <v>3</v>
      </c>
      <c r="O21">
        <v>1</v>
      </c>
      <c r="P21" t="s">
        <v>1173</v>
      </c>
      <c r="Q21">
        <v>4</v>
      </c>
      <c r="R21" t="s">
        <v>1167</v>
      </c>
      <c r="S21">
        <v>3944</v>
      </c>
      <c r="T21">
        <v>4306</v>
      </c>
      <c r="U21">
        <v>5</v>
      </c>
      <c r="V21" t="s">
        <v>1168</v>
      </c>
      <c r="W21" t="s">
        <v>1161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BR21" s="26" t="s">
        <v>1120</v>
      </c>
      <c r="BS21">
        <v>1470</v>
      </c>
    </row>
    <row r="22" spans="1:77" x14ac:dyDescent="0.3">
      <c r="A22">
        <v>24</v>
      </c>
      <c r="B22" t="s">
        <v>1169</v>
      </c>
      <c r="C22" t="s">
        <v>1181</v>
      </c>
      <c r="D22">
        <v>673</v>
      </c>
      <c r="E22" t="s">
        <v>1171</v>
      </c>
      <c r="F22">
        <v>11</v>
      </c>
      <c r="G22">
        <v>2</v>
      </c>
      <c r="H22" t="s">
        <v>1175</v>
      </c>
      <c r="I22">
        <v>1</v>
      </c>
      <c r="J22">
        <v>26</v>
      </c>
      <c r="K22">
        <v>1</v>
      </c>
      <c r="L22" t="s">
        <v>1165</v>
      </c>
      <c r="M22">
        <v>96</v>
      </c>
      <c r="N22">
        <v>4</v>
      </c>
      <c r="O22">
        <v>2</v>
      </c>
      <c r="P22" t="s">
        <v>1179</v>
      </c>
      <c r="Q22">
        <v>3</v>
      </c>
      <c r="R22" t="s">
        <v>1178</v>
      </c>
      <c r="S22">
        <v>4011</v>
      </c>
      <c r="T22">
        <v>8232</v>
      </c>
      <c r="U22">
        <v>0</v>
      </c>
      <c r="V22" t="s">
        <v>1168</v>
      </c>
      <c r="W22" t="s">
        <v>1169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P22" s="4" t="s">
        <v>63</v>
      </c>
      <c r="AQ22" s="29" t="s">
        <v>1190</v>
      </c>
      <c r="AR22" s="29"/>
      <c r="AS22" s="29"/>
      <c r="AT22" s="29"/>
      <c r="AU22" s="29"/>
      <c r="AV22" s="29"/>
      <c r="AW22" s="29"/>
      <c r="AX22" s="29"/>
    </row>
    <row r="23" spans="1:77" x14ac:dyDescent="0.3">
      <c r="A23">
        <v>36</v>
      </c>
      <c r="B23" t="s">
        <v>1161</v>
      </c>
      <c r="C23" t="s">
        <v>1162</v>
      </c>
      <c r="D23">
        <v>1218</v>
      </c>
      <c r="E23" t="s">
        <v>1163</v>
      </c>
      <c r="F23">
        <v>9</v>
      </c>
      <c r="G23">
        <v>4</v>
      </c>
      <c r="H23" t="s">
        <v>1164</v>
      </c>
      <c r="I23">
        <v>1</v>
      </c>
      <c r="J23">
        <v>27</v>
      </c>
      <c r="K23">
        <v>3</v>
      </c>
      <c r="L23" t="s">
        <v>1172</v>
      </c>
      <c r="M23">
        <v>82</v>
      </c>
      <c r="N23">
        <v>2</v>
      </c>
      <c r="O23">
        <v>1</v>
      </c>
      <c r="P23" t="s">
        <v>1183</v>
      </c>
      <c r="Q23">
        <v>1</v>
      </c>
      <c r="R23" t="s">
        <v>1167</v>
      </c>
      <c r="S23">
        <v>3407</v>
      </c>
      <c r="T23">
        <v>6986</v>
      </c>
      <c r="U23">
        <v>7</v>
      </c>
      <c r="V23" t="s">
        <v>1168</v>
      </c>
      <c r="W23" t="s">
        <v>1169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77" x14ac:dyDescent="0.3">
      <c r="A24">
        <v>34</v>
      </c>
      <c r="B24" t="s">
        <v>1169</v>
      </c>
      <c r="C24" t="s">
        <v>1162</v>
      </c>
      <c r="D24">
        <v>419</v>
      </c>
      <c r="E24" t="s">
        <v>1171</v>
      </c>
      <c r="F24">
        <v>7</v>
      </c>
      <c r="G24">
        <v>4</v>
      </c>
      <c r="H24" t="s">
        <v>1164</v>
      </c>
      <c r="I24">
        <v>1</v>
      </c>
      <c r="J24">
        <v>28</v>
      </c>
      <c r="K24">
        <v>1</v>
      </c>
      <c r="L24" t="s">
        <v>1165</v>
      </c>
      <c r="M24">
        <v>53</v>
      </c>
      <c r="N24">
        <v>3</v>
      </c>
      <c r="O24">
        <v>3</v>
      </c>
      <c r="P24" t="s">
        <v>1184</v>
      </c>
      <c r="Q24">
        <v>2</v>
      </c>
      <c r="R24" t="s">
        <v>1167</v>
      </c>
      <c r="S24">
        <v>11994</v>
      </c>
      <c r="T24">
        <v>21293</v>
      </c>
      <c r="U24">
        <v>0</v>
      </c>
      <c r="V24" t="s">
        <v>1168</v>
      </c>
      <c r="W24" t="s">
        <v>1169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Q24" s="25" t="s">
        <v>1119</v>
      </c>
      <c r="AR24" t="s">
        <v>1189</v>
      </c>
    </row>
    <row r="25" spans="1:77" x14ac:dyDescent="0.3">
      <c r="A25">
        <v>21</v>
      </c>
      <c r="B25" t="s">
        <v>1169</v>
      </c>
      <c r="C25" t="s">
        <v>1162</v>
      </c>
      <c r="D25">
        <v>391</v>
      </c>
      <c r="E25" t="s">
        <v>1171</v>
      </c>
      <c r="F25">
        <v>15</v>
      </c>
      <c r="G25">
        <v>2</v>
      </c>
      <c r="H25" t="s">
        <v>1164</v>
      </c>
      <c r="I25">
        <v>1</v>
      </c>
      <c r="J25">
        <v>30</v>
      </c>
      <c r="K25">
        <v>3</v>
      </c>
      <c r="L25" t="s">
        <v>1172</v>
      </c>
      <c r="M25">
        <v>96</v>
      </c>
      <c r="N25">
        <v>3</v>
      </c>
      <c r="O25">
        <v>1</v>
      </c>
      <c r="P25" t="s">
        <v>1173</v>
      </c>
      <c r="Q25">
        <v>4</v>
      </c>
      <c r="R25" t="s">
        <v>1167</v>
      </c>
      <c r="S25">
        <v>1232</v>
      </c>
      <c r="T25">
        <v>19281</v>
      </c>
      <c r="U25">
        <v>1</v>
      </c>
      <c r="V25" t="s">
        <v>1168</v>
      </c>
      <c r="W25" t="s">
        <v>1169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Q25" s="26" t="s">
        <v>1187</v>
      </c>
      <c r="AR25">
        <v>27</v>
      </c>
    </row>
    <row r="26" spans="1:77" x14ac:dyDescent="0.3">
      <c r="A26">
        <v>34</v>
      </c>
      <c r="B26" t="s">
        <v>1161</v>
      </c>
      <c r="C26" t="s">
        <v>1162</v>
      </c>
      <c r="D26">
        <v>699</v>
      </c>
      <c r="E26" t="s">
        <v>1171</v>
      </c>
      <c r="F26">
        <v>6</v>
      </c>
      <c r="G26">
        <v>1</v>
      </c>
      <c r="H26" t="s">
        <v>1177</v>
      </c>
      <c r="I26">
        <v>1</v>
      </c>
      <c r="J26">
        <v>31</v>
      </c>
      <c r="K26">
        <v>2</v>
      </c>
      <c r="L26" t="s">
        <v>1172</v>
      </c>
      <c r="M26">
        <v>83</v>
      </c>
      <c r="N26">
        <v>3</v>
      </c>
      <c r="O26">
        <v>1</v>
      </c>
      <c r="P26" t="s">
        <v>1173</v>
      </c>
      <c r="Q26">
        <v>1</v>
      </c>
      <c r="R26" t="s">
        <v>1167</v>
      </c>
      <c r="S26">
        <v>2960</v>
      </c>
      <c r="T26">
        <v>17102</v>
      </c>
      <c r="U26">
        <v>2</v>
      </c>
      <c r="V26" t="s">
        <v>1168</v>
      </c>
      <c r="W26" t="s">
        <v>1169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Q26" s="26" t="s">
        <v>1164</v>
      </c>
      <c r="AR26">
        <v>606</v>
      </c>
      <c r="BQ26" s="4" t="s">
        <v>1111</v>
      </c>
      <c r="BR26" s="29" t="s">
        <v>1193</v>
      </c>
      <c r="BS26" s="29"/>
      <c r="BT26" s="29"/>
      <c r="BU26" s="29"/>
      <c r="BV26" s="29"/>
      <c r="BW26" s="29"/>
      <c r="BX26" s="29"/>
      <c r="BY26" s="29"/>
    </row>
    <row r="27" spans="1:77" x14ac:dyDescent="0.3">
      <c r="A27">
        <v>53</v>
      </c>
      <c r="B27" t="s">
        <v>1169</v>
      </c>
      <c r="C27" t="s">
        <v>1162</v>
      </c>
      <c r="D27">
        <v>1282</v>
      </c>
      <c r="E27" t="s">
        <v>1171</v>
      </c>
      <c r="F27">
        <v>5</v>
      </c>
      <c r="G27">
        <v>3</v>
      </c>
      <c r="H27" t="s">
        <v>1175</v>
      </c>
      <c r="I27">
        <v>1</v>
      </c>
      <c r="J27">
        <v>32</v>
      </c>
      <c r="K27">
        <v>3</v>
      </c>
      <c r="L27" t="s">
        <v>1165</v>
      </c>
      <c r="M27">
        <v>58</v>
      </c>
      <c r="N27">
        <v>3</v>
      </c>
      <c r="O27">
        <v>5</v>
      </c>
      <c r="P27" t="s">
        <v>1182</v>
      </c>
      <c r="Q27">
        <v>3</v>
      </c>
      <c r="R27" t="s">
        <v>1178</v>
      </c>
      <c r="S27">
        <v>19094</v>
      </c>
      <c r="T27">
        <v>10735</v>
      </c>
      <c r="U27">
        <v>4</v>
      </c>
      <c r="V27" t="s">
        <v>1168</v>
      </c>
      <c r="W27" t="s">
        <v>1169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Q27" s="26" t="s">
        <v>1185</v>
      </c>
      <c r="AR27">
        <v>159</v>
      </c>
    </row>
    <row r="28" spans="1:77" x14ac:dyDescent="0.3">
      <c r="A28">
        <v>32</v>
      </c>
      <c r="B28" t="s">
        <v>1161</v>
      </c>
      <c r="C28" t="s">
        <v>1170</v>
      </c>
      <c r="D28">
        <v>1125</v>
      </c>
      <c r="E28" t="s">
        <v>1171</v>
      </c>
      <c r="F28">
        <v>16</v>
      </c>
      <c r="G28">
        <v>1</v>
      </c>
      <c r="H28" t="s">
        <v>1164</v>
      </c>
      <c r="I28">
        <v>1</v>
      </c>
      <c r="J28">
        <v>33</v>
      </c>
      <c r="K28">
        <v>2</v>
      </c>
      <c r="L28" t="s">
        <v>1165</v>
      </c>
      <c r="M28">
        <v>72</v>
      </c>
      <c r="N28">
        <v>1</v>
      </c>
      <c r="O28">
        <v>1</v>
      </c>
      <c r="P28" t="s">
        <v>1173</v>
      </c>
      <c r="Q28">
        <v>1</v>
      </c>
      <c r="R28" t="s">
        <v>1167</v>
      </c>
      <c r="S28">
        <v>3919</v>
      </c>
      <c r="T28">
        <v>4681</v>
      </c>
      <c r="U28">
        <v>1</v>
      </c>
      <c r="V28" t="s">
        <v>1168</v>
      </c>
      <c r="W28" t="s">
        <v>1161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Q28" s="26" t="s">
        <v>1177</v>
      </c>
      <c r="AR28">
        <v>464</v>
      </c>
      <c r="BR28" s="25" t="s">
        <v>1119</v>
      </c>
      <c r="BS28" t="s">
        <v>1189</v>
      </c>
    </row>
    <row r="29" spans="1:77" x14ac:dyDescent="0.3">
      <c r="A29">
        <v>42</v>
      </c>
      <c r="B29" t="s">
        <v>1169</v>
      </c>
      <c r="C29" t="s">
        <v>1162</v>
      </c>
      <c r="D29">
        <v>691</v>
      </c>
      <c r="E29" t="s">
        <v>1163</v>
      </c>
      <c r="F29">
        <v>8</v>
      </c>
      <c r="G29">
        <v>4</v>
      </c>
      <c r="H29" t="s">
        <v>1185</v>
      </c>
      <c r="I29">
        <v>1</v>
      </c>
      <c r="J29">
        <v>35</v>
      </c>
      <c r="K29">
        <v>3</v>
      </c>
      <c r="L29" t="s">
        <v>1172</v>
      </c>
      <c r="M29">
        <v>48</v>
      </c>
      <c r="N29">
        <v>3</v>
      </c>
      <c r="O29">
        <v>2</v>
      </c>
      <c r="P29" t="s">
        <v>1166</v>
      </c>
      <c r="Q29">
        <v>2</v>
      </c>
      <c r="R29" t="s">
        <v>1174</v>
      </c>
      <c r="S29">
        <v>6825</v>
      </c>
      <c r="T29">
        <v>21173</v>
      </c>
      <c r="U29">
        <v>0</v>
      </c>
      <c r="V29" t="s">
        <v>1168</v>
      </c>
      <c r="W29" t="s">
        <v>1169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Q29" s="26" t="s">
        <v>1175</v>
      </c>
      <c r="AR29">
        <v>82</v>
      </c>
      <c r="BR29" s="26" t="s">
        <v>1165</v>
      </c>
      <c r="BS29">
        <v>588</v>
      </c>
    </row>
    <row r="30" spans="1:77" x14ac:dyDescent="0.3">
      <c r="A30">
        <v>44</v>
      </c>
      <c r="B30" t="s">
        <v>1169</v>
      </c>
      <c r="C30" t="s">
        <v>1162</v>
      </c>
      <c r="D30">
        <v>477</v>
      </c>
      <c r="E30" t="s">
        <v>1171</v>
      </c>
      <c r="F30">
        <v>7</v>
      </c>
      <c r="G30">
        <v>4</v>
      </c>
      <c r="H30" t="s">
        <v>1177</v>
      </c>
      <c r="I30">
        <v>1</v>
      </c>
      <c r="J30">
        <v>36</v>
      </c>
      <c r="K30">
        <v>1</v>
      </c>
      <c r="L30" t="s">
        <v>1165</v>
      </c>
      <c r="M30">
        <v>42</v>
      </c>
      <c r="N30">
        <v>2</v>
      </c>
      <c r="O30">
        <v>3</v>
      </c>
      <c r="P30" t="s">
        <v>1180</v>
      </c>
      <c r="Q30">
        <v>4</v>
      </c>
      <c r="R30" t="s">
        <v>1174</v>
      </c>
      <c r="S30">
        <v>10248</v>
      </c>
      <c r="T30">
        <v>2094</v>
      </c>
      <c r="U30">
        <v>3</v>
      </c>
      <c r="V30" t="s">
        <v>1168</v>
      </c>
      <c r="W30" t="s">
        <v>1169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Q30" s="26" t="s">
        <v>1186</v>
      </c>
      <c r="AR30">
        <v>132</v>
      </c>
      <c r="BR30" s="26" t="s">
        <v>1172</v>
      </c>
      <c r="BS30">
        <v>882</v>
      </c>
    </row>
    <row r="31" spans="1:77" x14ac:dyDescent="0.3">
      <c r="A31">
        <v>46</v>
      </c>
      <c r="B31" t="s">
        <v>1169</v>
      </c>
      <c r="C31" t="s">
        <v>1162</v>
      </c>
      <c r="D31">
        <v>705</v>
      </c>
      <c r="E31" t="s">
        <v>1163</v>
      </c>
      <c r="F31">
        <v>2</v>
      </c>
      <c r="G31">
        <v>4</v>
      </c>
      <c r="H31" t="s">
        <v>1185</v>
      </c>
      <c r="I31">
        <v>1</v>
      </c>
      <c r="J31">
        <v>38</v>
      </c>
      <c r="K31">
        <v>2</v>
      </c>
      <c r="L31" t="s">
        <v>1165</v>
      </c>
      <c r="M31">
        <v>83</v>
      </c>
      <c r="N31">
        <v>3</v>
      </c>
      <c r="O31">
        <v>5</v>
      </c>
      <c r="P31" t="s">
        <v>1182</v>
      </c>
      <c r="Q31">
        <v>1</v>
      </c>
      <c r="R31" t="s">
        <v>1167</v>
      </c>
      <c r="S31">
        <v>18947</v>
      </c>
      <c r="T31">
        <v>22822</v>
      </c>
      <c r="U31">
        <v>3</v>
      </c>
      <c r="V31" t="s">
        <v>1168</v>
      </c>
      <c r="W31" t="s">
        <v>1169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Q31" s="26" t="s">
        <v>1120</v>
      </c>
      <c r="AR31">
        <v>1470</v>
      </c>
      <c r="BR31" s="26" t="s">
        <v>1120</v>
      </c>
      <c r="BS31">
        <v>1470</v>
      </c>
    </row>
    <row r="32" spans="1:77" x14ac:dyDescent="0.3">
      <c r="A32">
        <v>33</v>
      </c>
      <c r="B32" t="s">
        <v>1169</v>
      </c>
      <c r="C32" t="s">
        <v>1162</v>
      </c>
      <c r="D32">
        <v>924</v>
      </c>
      <c r="E32" t="s">
        <v>1171</v>
      </c>
      <c r="F32">
        <v>2</v>
      </c>
      <c r="G32">
        <v>3</v>
      </c>
      <c r="H32" t="s">
        <v>1177</v>
      </c>
      <c r="I32">
        <v>1</v>
      </c>
      <c r="J32">
        <v>39</v>
      </c>
      <c r="K32">
        <v>3</v>
      </c>
      <c r="L32" t="s">
        <v>1172</v>
      </c>
      <c r="M32">
        <v>78</v>
      </c>
      <c r="N32">
        <v>3</v>
      </c>
      <c r="O32">
        <v>1</v>
      </c>
      <c r="P32" t="s">
        <v>1176</v>
      </c>
      <c r="Q32">
        <v>4</v>
      </c>
      <c r="R32" t="s">
        <v>1167</v>
      </c>
      <c r="S32">
        <v>2496</v>
      </c>
      <c r="T32">
        <v>6670</v>
      </c>
      <c r="U32">
        <v>4</v>
      </c>
      <c r="V32" t="s">
        <v>1168</v>
      </c>
      <c r="W32" t="s">
        <v>1169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1169</v>
      </c>
      <c r="C33" t="s">
        <v>1162</v>
      </c>
      <c r="D33">
        <v>1459</v>
      </c>
      <c r="E33" t="s">
        <v>1171</v>
      </c>
      <c r="F33">
        <v>10</v>
      </c>
      <c r="G33">
        <v>4</v>
      </c>
      <c r="H33" t="s">
        <v>1175</v>
      </c>
      <c r="I33">
        <v>1</v>
      </c>
      <c r="J33">
        <v>40</v>
      </c>
      <c r="K33">
        <v>4</v>
      </c>
      <c r="L33" t="s">
        <v>1172</v>
      </c>
      <c r="M33">
        <v>41</v>
      </c>
      <c r="N33">
        <v>3</v>
      </c>
      <c r="O33">
        <v>2</v>
      </c>
      <c r="P33" t="s">
        <v>1180</v>
      </c>
      <c r="Q33">
        <v>4</v>
      </c>
      <c r="R33" t="s">
        <v>1174</v>
      </c>
      <c r="S33">
        <v>6465</v>
      </c>
      <c r="T33">
        <v>19121</v>
      </c>
      <c r="U33">
        <v>2</v>
      </c>
      <c r="V33" t="s">
        <v>1168</v>
      </c>
      <c r="W33" t="s">
        <v>1161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1169</v>
      </c>
      <c r="C34" t="s">
        <v>1162</v>
      </c>
      <c r="D34">
        <v>125</v>
      </c>
      <c r="E34" t="s">
        <v>1171</v>
      </c>
      <c r="F34">
        <v>9</v>
      </c>
      <c r="G34">
        <v>2</v>
      </c>
      <c r="H34" t="s">
        <v>1177</v>
      </c>
      <c r="I34">
        <v>1</v>
      </c>
      <c r="J34">
        <v>41</v>
      </c>
      <c r="K34">
        <v>4</v>
      </c>
      <c r="L34" t="s">
        <v>1172</v>
      </c>
      <c r="M34">
        <v>83</v>
      </c>
      <c r="N34">
        <v>2</v>
      </c>
      <c r="O34">
        <v>1</v>
      </c>
      <c r="P34" t="s">
        <v>1176</v>
      </c>
      <c r="Q34">
        <v>3</v>
      </c>
      <c r="R34" t="s">
        <v>1167</v>
      </c>
      <c r="S34">
        <v>2206</v>
      </c>
      <c r="T34">
        <v>16117</v>
      </c>
      <c r="U34">
        <v>1</v>
      </c>
      <c r="V34" t="s">
        <v>1168</v>
      </c>
      <c r="W34" t="s">
        <v>1169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1161</v>
      </c>
      <c r="C35" t="s">
        <v>1162</v>
      </c>
      <c r="D35">
        <v>895</v>
      </c>
      <c r="E35" t="s">
        <v>1163</v>
      </c>
      <c r="F35">
        <v>5</v>
      </c>
      <c r="G35">
        <v>3</v>
      </c>
      <c r="H35" t="s">
        <v>1186</v>
      </c>
      <c r="I35">
        <v>1</v>
      </c>
      <c r="J35">
        <v>42</v>
      </c>
      <c r="K35">
        <v>4</v>
      </c>
      <c r="L35" t="s">
        <v>1172</v>
      </c>
      <c r="M35">
        <v>56</v>
      </c>
      <c r="N35">
        <v>3</v>
      </c>
      <c r="O35">
        <v>2</v>
      </c>
      <c r="P35" t="s">
        <v>1183</v>
      </c>
      <c r="Q35">
        <v>4</v>
      </c>
      <c r="R35" t="s">
        <v>1174</v>
      </c>
      <c r="S35">
        <v>2086</v>
      </c>
      <c r="T35">
        <v>3335</v>
      </c>
      <c r="U35">
        <v>3</v>
      </c>
      <c r="V35" t="s">
        <v>1168</v>
      </c>
      <c r="W35" t="s">
        <v>1169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1161</v>
      </c>
      <c r="C36" t="s">
        <v>1162</v>
      </c>
      <c r="D36">
        <v>813</v>
      </c>
      <c r="E36" t="s">
        <v>1171</v>
      </c>
      <c r="F36">
        <v>1</v>
      </c>
      <c r="G36">
        <v>3</v>
      </c>
      <c r="H36" t="s">
        <v>1177</v>
      </c>
      <c r="I36">
        <v>1</v>
      </c>
      <c r="J36">
        <v>45</v>
      </c>
      <c r="K36">
        <v>2</v>
      </c>
      <c r="L36" t="s">
        <v>1172</v>
      </c>
      <c r="M36">
        <v>61</v>
      </c>
      <c r="N36">
        <v>3</v>
      </c>
      <c r="O36">
        <v>1</v>
      </c>
      <c r="P36" t="s">
        <v>1173</v>
      </c>
      <c r="Q36">
        <v>4</v>
      </c>
      <c r="R36" t="s">
        <v>1174</v>
      </c>
      <c r="S36">
        <v>2293</v>
      </c>
      <c r="T36">
        <v>3020</v>
      </c>
      <c r="U36">
        <v>2</v>
      </c>
      <c r="V36" t="s">
        <v>1168</v>
      </c>
      <c r="W36" t="s">
        <v>1161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1169</v>
      </c>
      <c r="C37" t="s">
        <v>1162</v>
      </c>
      <c r="D37">
        <v>1273</v>
      </c>
      <c r="E37" t="s">
        <v>1171</v>
      </c>
      <c r="F37">
        <v>2</v>
      </c>
      <c r="G37">
        <v>2</v>
      </c>
      <c r="H37" t="s">
        <v>1177</v>
      </c>
      <c r="I37">
        <v>1</v>
      </c>
      <c r="J37">
        <v>46</v>
      </c>
      <c r="K37">
        <v>4</v>
      </c>
      <c r="L37" t="s">
        <v>1165</v>
      </c>
      <c r="M37">
        <v>72</v>
      </c>
      <c r="N37">
        <v>4</v>
      </c>
      <c r="O37">
        <v>1</v>
      </c>
      <c r="P37" t="s">
        <v>1173</v>
      </c>
      <c r="Q37">
        <v>3</v>
      </c>
      <c r="R37" t="s">
        <v>1178</v>
      </c>
      <c r="S37">
        <v>2645</v>
      </c>
      <c r="T37">
        <v>21923</v>
      </c>
      <c r="U37">
        <v>1</v>
      </c>
      <c r="V37" t="s">
        <v>1168</v>
      </c>
      <c r="W37" t="s">
        <v>1169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1161</v>
      </c>
      <c r="C38" t="s">
        <v>1162</v>
      </c>
      <c r="D38">
        <v>869</v>
      </c>
      <c r="E38" t="s">
        <v>1163</v>
      </c>
      <c r="F38">
        <v>3</v>
      </c>
      <c r="G38">
        <v>2</v>
      </c>
      <c r="H38" t="s">
        <v>1185</v>
      </c>
      <c r="I38">
        <v>1</v>
      </c>
      <c r="J38">
        <v>47</v>
      </c>
      <c r="K38">
        <v>1</v>
      </c>
      <c r="L38" t="s">
        <v>1172</v>
      </c>
      <c r="M38">
        <v>86</v>
      </c>
      <c r="N38">
        <v>2</v>
      </c>
      <c r="O38">
        <v>1</v>
      </c>
      <c r="P38" t="s">
        <v>1183</v>
      </c>
      <c r="Q38">
        <v>3</v>
      </c>
      <c r="R38" t="s">
        <v>1174</v>
      </c>
      <c r="S38">
        <v>2683</v>
      </c>
      <c r="T38">
        <v>3810</v>
      </c>
      <c r="U38">
        <v>1</v>
      </c>
      <c r="V38" t="s">
        <v>1168</v>
      </c>
      <c r="W38" t="s">
        <v>1161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1169</v>
      </c>
      <c r="C39" t="s">
        <v>1162</v>
      </c>
      <c r="D39">
        <v>890</v>
      </c>
      <c r="E39" t="s">
        <v>1163</v>
      </c>
      <c r="F39">
        <v>2</v>
      </c>
      <c r="G39">
        <v>3</v>
      </c>
      <c r="H39" t="s">
        <v>1185</v>
      </c>
      <c r="I39">
        <v>1</v>
      </c>
      <c r="J39">
        <v>49</v>
      </c>
      <c r="K39">
        <v>4</v>
      </c>
      <c r="L39" t="s">
        <v>1165</v>
      </c>
      <c r="M39">
        <v>97</v>
      </c>
      <c r="N39">
        <v>3</v>
      </c>
      <c r="O39">
        <v>1</v>
      </c>
      <c r="P39" t="s">
        <v>1183</v>
      </c>
      <c r="Q39">
        <v>4</v>
      </c>
      <c r="R39" t="s">
        <v>1174</v>
      </c>
      <c r="S39">
        <v>2014</v>
      </c>
      <c r="T39">
        <v>9687</v>
      </c>
      <c r="U39">
        <v>1</v>
      </c>
      <c r="V39" t="s">
        <v>1168</v>
      </c>
      <c r="W39" t="s">
        <v>1169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1169</v>
      </c>
      <c r="C40" t="s">
        <v>1162</v>
      </c>
      <c r="D40">
        <v>852</v>
      </c>
      <c r="E40" t="s">
        <v>1171</v>
      </c>
      <c r="F40">
        <v>5</v>
      </c>
      <c r="G40">
        <v>4</v>
      </c>
      <c r="H40" t="s">
        <v>1164</v>
      </c>
      <c r="I40">
        <v>1</v>
      </c>
      <c r="J40">
        <v>51</v>
      </c>
      <c r="K40">
        <v>2</v>
      </c>
      <c r="L40" t="s">
        <v>1165</v>
      </c>
      <c r="M40">
        <v>82</v>
      </c>
      <c r="N40">
        <v>2</v>
      </c>
      <c r="O40">
        <v>1</v>
      </c>
      <c r="P40" t="s">
        <v>1173</v>
      </c>
      <c r="Q40">
        <v>1</v>
      </c>
      <c r="R40" t="s">
        <v>1174</v>
      </c>
      <c r="S40">
        <v>3419</v>
      </c>
      <c r="T40">
        <v>13072</v>
      </c>
      <c r="U40">
        <v>9</v>
      </c>
      <c r="V40" t="s">
        <v>1168</v>
      </c>
      <c r="W40" t="s">
        <v>1161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1169</v>
      </c>
      <c r="C41" t="s">
        <v>1170</v>
      </c>
      <c r="D41">
        <v>1141</v>
      </c>
      <c r="E41" t="s">
        <v>1163</v>
      </c>
      <c r="F41">
        <v>1</v>
      </c>
      <c r="G41">
        <v>3</v>
      </c>
      <c r="H41" t="s">
        <v>1164</v>
      </c>
      <c r="I41">
        <v>1</v>
      </c>
      <c r="J41">
        <v>52</v>
      </c>
      <c r="K41">
        <v>3</v>
      </c>
      <c r="L41" t="s">
        <v>1165</v>
      </c>
      <c r="M41">
        <v>42</v>
      </c>
      <c r="N41">
        <v>4</v>
      </c>
      <c r="O41">
        <v>2</v>
      </c>
      <c r="P41" t="s">
        <v>1166</v>
      </c>
      <c r="Q41">
        <v>1</v>
      </c>
      <c r="R41" t="s">
        <v>1174</v>
      </c>
      <c r="S41">
        <v>5376</v>
      </c>
      <c r="T41">
        <v>3193</v>
      </c>
      <c r="U41">
        <v>2</v>
      </c>
      <c r="V41" t="s">
        <v>1168</v>
      </c>
      <c r="W41" t="s">
        <v>1169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1169</v>
      </c>
      <c r="C42" t="s">
        <v>1162</v>
      </c>
      <c r="D42">
        <v>464</v>
      </c>
      <c r="E42" t="s">
        <v>1171</v>
      </c>
      <c r="F42">
        <v>4</v>
      </c>
      <c r="G42">
        <v>2</v>
      </c>
      <c r="H42" t="s">
        <v>1175</v>
      </c>
      <c r="I42">
        <v>1</v>
      </c>
      <c r="J42">
        <v>53</v>
      </c>
      <c r="K42">
        <v>3</v>
      </c>
      <c r="L42" t="s">
        <v>1172</v>
      </c>
      <c r="M42">
        <v>75</v>
      </c>
      <c r="N42">
        <v>3</v>
      </c>
      <c r="O42">
        <v>1</v>
      </c>
      <c r="P42" t="s">
        <v>1176</v>
      </c>
      <c r="Q42">
        <v>4</v>
      </c>
      <c r="R42" t="s">
        <v>1178</v>
      </c>
      <c r="S42">
        <v>1951</v>
      </c>
      <c r="T42">
        <v>10910</v>
      </c>
      <c r="U42">
        <v>1</v>
      </c>
      <c r="V42" t="s">
        <v>1168</v>
      </c>
      <c r="W42" t="s">
        <v>1169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1169</v>
      </c>
      <c r="C43" t="s">
        <v>1162</v>
      </c>
      <c r="D43">
        <v>1240</v>
      </c>
      <c r="E43" t="s">
        <v>1171</v>
      </c>
      <c r="F43">
        <v>2</v>
      </c>
      <c r="G43">
        <v>4</v>
      </c>
      <c r="H43" t="s">
        <v>1164</v>
      </c>
      <c r="I43">
        <v>1</v>
      </c>
      <c r="J43">
        <v>54</v>
      </c>
      <c r="K43">
        <v>4</v>
      </c>
      <c r="L43" t="s">
        <v>1165</v>
      </c>
      <c r="M43">
        <v>33</v>
      </c>
      <c r="N43">
        <v>3</v>
      </c>
      <c r="O43">
        <v>1</v>
      </c>
      <c r="P43" t="s">
        <v>1176</v>
      </c>
      <c r="Q43">
        <v>1</v>
      </c>
      <c r="R43" t="s">
        <v>1178</v>
      </c>
      <c r="S43">
        <v>2341</v>
      </c>
      <c r="T43">
        <v>19715</v>
      </c>
      <c r="U43">
        <v>1</v>
      </c>
      <c r="V43" t="s">
        <v>1168</v>
      </c>
      <c r="W43" t="s">
        <v>1169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1161</v>
      </c>
      <c r="C44" t="s">
        <v>1162</v>
      </c>
      <c r="D44">
        <v>1357</v>
      </c>
      <c r="E44" t="s">
        <v>1171</v>
      </c>
      <c r="F44">
        <v>25</v>
      </c>
      <c r="G44">
        <v>3</v>
      </c>
      <c r="H44" t="s">
        <v>1164</v>
      </c>
      <c r="I44">
        <v>1</v>
      </c>
      <c r="J44">
        <v>55</v>
      </c>
      <c r="K44">
        <v>1</v>
      </c>
      <c r="L44" t="s">
        <v>1172</v>
      </c>
      <c r="M44">
        <v>48</v>
      </c>
      <c r="N44">
        <v>1</v>
      </c>
      <c r="O44">
        <v>1</v>
      </c>
      <c r="P44" t="s">
        <v>1176</v>
      </c>
      <c r="Q44">
        <v>3</v>
      </c>
      <c r="R44" t="s">
        <v>1167</v>
      </c>
      <c r="S44">
        <v>2293</v>
      </c>
      <c r="T44">
        <v>10558</v>
      </c>
      <c r="U44">
        <v>1</v>
      </c>
      <c r="V44" t="s">
        <v>1168</v>
      </c>
      <c r="W44" t="s">
        <v>1169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1169</v>
      </c>
      <c r="C45" t="s">
        <v>1170</v>
      </c>
      <c r="D45">
        <v>994</v>
      </c>
      <c r="E45" t="s">
        <v>1163</v>
      </c>
      <c r="F45">
        <v>8</v>
      </c>
      <c r="G45">
        <v>3</v>
      </c>
      <c r="H45" t="s">
        <v>1164</v>
      </c>
      <c r="I45">
        <v>1</v>
      </c>
      <c r="J45">
        <v>56</v>
      </c>
      <c r="K45">
        <v>4</v>
      </c>
      <c r="L45" t="s">
        <v>1172</v>
      </c>
      <c r="M45">
        <v>37</v>
      </c>
      <c r="N45">
        <v>3</v>
      </c>
      <c r="O45">
        <v>3</v>
      </c>
      <c r="P45" t="s">
        <v>1166</v>
      </c>
      <c r="Q45">
        <v>3</v>
      </c>
      <c r="R45" t="s">
        <v>1167</v>
      </c>
      <c r="S45">
        <v>8726</v>
      </c>
      <c r="T45">
        <v>2975</v>
      </c>
      <c r="U45">
        <v>1</v>
      </c>
      <c r="V45" t="s">
        <v>1168</v>
      </c>
      <c r="W45" t="s">
        <v>1169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1169</v>
      </c>
      <c r="C46" t="s">
        <v>1170</v>
      </c>
      <c r="D46">
        <v>721</v>
      </c>
      <c r="E46" t="s">
        <v>1171</v>
      </c>
      <c r="F46">
        <v>1</v>
      </c>
      <c r="G46">
        <v>2</v>
      </c>
      <c r="H46" t="s">
        <v>1177</v>
      </c>
      <c r="I46">
        <v>1</v>
      </c>
      <c r="J46">
        <v>57</v>
      </c>
      <c r="K46">
        <v>3</v>
      </c>
      <c r="L46" t="s">
        <v>1165</v>
      </c>
      <c r="M46">
        <v>58</v>
      </c>
      <c r="N46">
        <v>3</v>
      </c>
      <c r="O46">
        <v>2</v>
      </c>
      <c r="P46" t="s">
        <v>1176</v>
      </c>
      <c r="Q46">
        <v>4</v>
      </c>
      <c r="R46" t="s">
        <v>1167</v>
      </c>
      <c r="S46">
        <v>4011</v>
      </c>
      <c r="T46">
        <v>10781</v>
      </c>
      <c r="U46">
        <v>1</v>
      </c>
      <c r="V46" t="s">
        <v>1168</v>
      </c>
      <c r="W46" t="s">
        <v>1169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1161</v>
      </c>
      <c r="C47" t="s">
        <v>1162</v>
      </c>
      <c r="D47">
        <v>1360</v>
      </c>
      <c r="E47" t="s">
        <v>1171</v>
      </c>
      <c r="F47">
        <v>12</v>
      </c>
      <c r="G47">
        <v>3</v>
      </c>
      <c r="H47" t="s">
        <v>1186</v>
      </c>
      <c r="I47">
        <v>1</v>
      </c>
      <c r="J47">
        <v>58</v>
      </c>
      <c r="K47">
        <v>2</v>
      </c>
      <c r="L47" t="s">
        <v>1165</v>
      </c>
      <c r="M47">
        <v>49</v>
      </c>
      <c r="N47">
        <v>3</v>
      </c>
      <c r="O47">
        <v>5</v>
      </c>
      <c r="P47" t="s">
        <v>1184</v>
      </c>
      <c r="Q47">
        <v>3</v>
      </c>
      <c r="R47" t="s">
        <v>1174</v>
      </c>
      <c r="S47">
        <v>19545</v>
      </c>
      <c r="T47">
        <v>16280</v>
      </c>
      <c r="U47">
        <v>1</v>
      </c>
      <c r="V47" t="s">
        <v>1168</v>
      </c>
      <c r="W47" t="s">
        <v>1169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1169</v>
      </c>
      <c r="C48" t="s">
        <v>1181</v>
      </c>
      <c r="D48">
        <v>1065</v>
      </c>
      <c r="E48" t="s">
        <v>1163</v>
      </c>
      <c r="F48">
        <v>23</v>
      </c>
      <c r="G48">
        <v>4</v>
      </c>
      <c r="H48" t="s">
        <v>1185</v>
      </c>
      <c r="I48">
        <v>1</v>
      </c>
      <c r="J48">
        <v>60</v>
      </c>
      <c r="K48">
        <v>2</v>
      </c>
      <c r="L48" t="s">
        <v>1172</v>
      </c>
      <c r="M48">
        <v>72</v>
      </c>
      <c r="N48">
        <v>3</v>
      </c>
      <c r="O48">
        <v>2</v>
      </c>
      <c r="P48" t="s">
        <v>1166</v>
      </c>
      <c r="Q48">
        <v>3</v>
      </c>
      <c r="R48" t="s">
        <v>1167</v>
      </c>
      <c r="S48">
        <v>4568</v>
      </c>
      <c r="T48">
        <v>10034</v>
      </c>
      <c r="U48">
        <v>0</v>
      </c>
      <c r="V48" t="s">
        <v>1168</v>
      </c>
      <c r="W48" t="s">
        <v>1169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50" x14ac:dyDescent="0.3">
      <c r="A49">
        <v>37</v>
      </c>
      <c r="B49" t="s">
        <v>1169</v>
      </c>
      <c r="C49" t="s">
        <v>1162</v>
      </c>
      <c r="D49">
        <v>408</v>
      </c>
      <c r="E49" t="s">
        <v>1171</v>
      </c>
      <c r="F49">
        <v>19</v>
      </c>
      <c r="G49">
        <v>2</v>
      </c>
      <c r="H49" t="s">
        <v>1164</v>
      </c>
      <c r="I49">
        <v>1</v>
      </c>
      <c r="J49">
        <v>61</v>
      </c>
      <c r="K49">
        <v>2</v>
      </c>
      <c r="L49" t="s">
        <v>1172</v>
      </c>
      <c r="M49">
        <v>73</v>
      </c>
      <c r="N49">
        <v>3</v>
      </c>
      <c r="O49">
        <v>1</v>
      </c>
      <c r="P49" t="s">
        <v>1173</v>
      </c>
      <c r="Q49">
        <v>2</v>
      </c>
      <c r="R49" t="s">
        <v>1174</v>
      </c>
      <c r="S49">
        <v>3022</v>
      </c>
      <c r="T49">
        <v>10227</v>
      </c>
      <c r="U49">
        <v>4</v>
      </c>
      <c r="V49" t="s">
        <v>1168</v>
      </c>
      <c r="W49" t="s">
        <v>1169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P49" s="4" t="s">
        <v>69</v>
      </c>
      <c r="AQ49" s="29" t="s">
        <v>1191</v>
      </c>
      <c r="AR49" s="29"/>
      <c r="AS49" s="29"/>
      <c r="AT49" s="29"/>
      <c r="AU49" s="29"/>
      <c r="AV49" s="29"/>
      <c r="AW49" s="29"/>
      <c r="AX49" s="29"/>
    </row>
    <row r="50" spans="1:50" x14ac:dyDescent="0.3">
      <c r="A50">
        <v>46</v>
      </c>
      <c r="B50" t="s">
        <v>1169</v>
      </c>
      <c r="C50" t="s">
        <v>1170</v>
      </c>
      <c r="D50">
        <v>1211</v>
      </c>
      <c r="E50" t="s">
        <v>1163</v>
      </c>
      <c r="F50">
        <v>5</v>
      </c>
      <c r="G50">
        <v>4</v>
      </c>
      <c r="H50" t="s">
        <v>1185</v>
      </c>
      <c r="I50">
        <v>1</v>
      </c>
      <c r="J50">
        <v>62</v>
      </c>
      <c r="K50">
        <v>1</v>
      </c>
      <c r="L50" t="s">
        <v>1172</v>
      </c>
      <c r="M50">
        <v>98</v>
      </c>
      <c r="N50">
        <v>3</v>
      </c>
      <c r="O50">
        <v>2</v>
      </c>
      <c r="P50" t="s">
        <v>1166</v>
      </c>
      <c r="Q50">
        <v>4</v>
      </c>
      <c r="R50" t="s">
        <v>1167</v>
      </c>
      <c r="S50">
        <v>5772</v>
      </c>
      <c r="T50">
        <v>20445</v>
      </c>
      <c r="U50">
        <v>4</v>
      </c>
      <c r="V50" t="s">
        <v>1168</v>
      </c>
      <c r="W50" t="s">
        <v>1161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50" x14ac:dyDescent="0.3">
      <c r="A51">
        <v>35</v>
      </c>
      <c r="B51" t="s">
        <v>1169</v>
      </c>
      <c r="C51" t="s">
        <v>1162</v>
      </c>
      <c r="D51">
        <v>1229</v>
      </c>
      <c r="E51" t="s">
        <v>1171</v>
      </c>
      <c r="F51">
        <v>8</v>
      </c>
      <c r="G51">
        <v>1</v>
      </c>
      <c r="H51" t="s">
        <v>1164</v>
      </c>
      <c r="I51">
        <v>1</v>
      </c>
      <c r="J51">
        <v>63</v>
      </c>
      <c r="K51">
        <v>4</v>
      </c>
      <c r="L51" t="s">
        <v>1172</v>
      </c>
      <c r="M51">
        <v>36</v>
      </c>
      <c r="N51">
        <v>4</v>
      </c>
      <c r="O51">
        <v>1</v>
      </c>
      <c r="P51" t="s">
        <v>1176</v>
      </c>
      <c r="Q51">
        <v>4</v>
      </c>
      <c r="R51" t="s">
        <v>1174</v>
      </c>
      <c r="S51">
        <v>2269</v>
      </c>
      <c r="T51">
        <v>4892</v>
      </c>
      <c r="U51">
        <v>1</v>
      </c>
      <c r="V51" t="s">
        <v>1168</v>
      </c>
      <c r="W51" t="s">
        <v>1169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Q51" s="25" t="s">
        <v>1119</v>
      </c>
      <c r="AR51" t="s">
        <v>1189</v>
      </c>
    </row>
    <row r="52" spans="1:50" x14ac:dyDescent="0.3">
      <c r="A52">
        <v>48</v>
      </c>
      <c r="B52" t="s">
        <v>1161</v>
      </c>
      <c r="C52" t="s">
        <v>1162</v>
      </c>
      <c r="D52">
        <v>626</v>
      </c>
      <c r="E52" t="s">
        <v>1171</v>
      </c>
      <c r="F52">
        <v>1</v>
      </c>
      <c r="G52">
        <v>2</v>
      </c>
      <c r="H52" t="s">
        <v>1164</v>
      </c>
      <c r="I52">
        <v>1</v>
      </c>
      <c r="J52">
        <v>64</v>
      </c>
      <c r="K52">
        <v>1</v>
      </c>
      <c r="L52" t="s">
        <v>1172</v>
      </c>
      <c r="M52">
        <v>98</v>
      </c>
      <c r="N52">
        <v>2</v>
      </c>
      <c r="O52">
        <v>3</v>
      </c>
      <c r="P52" t="s">
        <v>1176</v>
      </c>
      <c r="Q52">
        <v>3</v>
      </c>
      <c r="R52" t="s">
        <v>1167</v>
      </c>
      <c r="S52">
        <v>5381</v>
      </c>
      <c r="T52">
        <v>19294</v>
      </c>
      <c r="U52">
        <v>9</v>
      </c>
      <c r="V52" t="s">
        <v>1168</v>
      </c>
      <c r="W52" t="s">
        <v>1161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Q52" s="26">
        <v>0</v>
      </c>
      <c r="AR52">
        <v>44</v>
      </c>
    </row>
    <row r="53" spans="1:50" x14ac:dyDescent="0.3">
      <c r="A53">
        <v>28</v>
      </c>
      <c r="B53" t="s">
        <v>1161</v>
      </c>
      <c r="C53" t="s">
        <v>1162</v>
      </c>
      <c r="D53">
        <v>1434</v>
      </c>
      <c r="E53" t="s">
        <v>1171</v>
      </c>
      <c r="F53">
        <v>5</v>
      </c>
      <c r="G53">
        <v>4</v>
      </c>
      <c r="H53" t="s">
        <v>1186</v>
      </c>
      <c r="I53">
        <v>1</v>
      </c>
      <c r="J53">
        <v>65</v>
      </c>
      <c r="K53">
        <v>3</v>
      </c>
      <c r="L53" t="s">
        <v>1172</v>
      </c>
      <c r="M53">
        <v>50</v>
      </c>
      <c r="N53">
        <v>3</v>
      </c>
      <c r="O53">
        <v>1</v>
      </c>
      <c r="P53" t="s">
        <v>1176</v>
      </c>
      <c r="Q53">
        <v>3</v>
      </c>
      <c r="R53" t="s">
        <v>1167</v>
      </c>
      <c r="S53">
        <v>3441</v>
      </c>
      <c r="T53">
        <v>11179</v>
      </c>
      <c r="U53">
        <v>1</v>
      </c>
      <c r="V53" t="s">
        <v>1168</v>
      </c>
      <c r="W53" t="s">
        <v>1161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Q53" s="26">
        <v>1</v>
      </c>
      <c r="AR53">
        <v>171</v>
      </c>
    </row>
    <row r="54" spans="1:50" x14ac:dyDescent="0.3">
      <c r="A54">
        <v>44</v>
      </c>
      <c r="B54" t="s">
        <v>1169</v>
      </c>
      <c r="C54" t="s">
        <v>1162</v>
      </c>
      <c r="D54">
        <v>1488</v>
      </c>
      <c r="E54" t="s">
        <v>1163</v>
      </c>
      <c r="F54">
        <v>1</v>
      </c>
      <c r="G54">
        <v>5</v>
      </c>
      <c r="H54" t="s">
        <v>1185</v>
      </c>
      <c r="I54">
        <v>1</v>
      </c>
      <c r="J54">
        <v>68</v>
      </c>
      <c r="K54">
        <v>2</v>
      </c>
      <c r="L54" t="s">
        <v>1165</v>
      </c>
      <c r="M54">
        <v>75</v>
      </c>
      <c r="N54">
        <v>3</v>
      </c>
      <c r="O54">
        <v>2</v>
      </c>
      <c r="P54" t="s">
        <v>1166</v>
      </c>
      <c r="Q54">
        <v>1</v>
      </c>
      <c r="R54" t="s">
        <v>1178</v>
      </c>
      <c r="S54">
        <v>5454</v>
      </c>
      <c r="T54">
        <v>4009</v>
      </c>
      <c r="U54">
        <v>5</v>
      </c>
      <c r="V54" t="s">
        <v>1168</v>
      </c>
      <c r="W54" t="s">
        <v>1161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Q54" s="26">
        <v>2</v>
      </c>
      <c r="AR54">
        <v>127</v>
      </c>
    </row>
    <row r="55" spans="1:50" x14ac:dyDescent="0.3">
      <c r="A55">
        <v>35</v>
      </c>
      <c r="B55" t="s">
        <v>1169</v>
      </c>
      <c r="C55" t="s">
        <v>1181</v>
      </c>
      <c r="D55">
        <v>1097</v>
      </c>
      <c r="E55" t="s">
        <v>1171</v>
      </c>
      <c r="F55">
        <v>11</v>
      </c>
      <c r="G55">
        <v>2</v>
      </c>
      <c r="H55" t="s">
        <v>1177</v>
      </c>
      <c r="I55">
        <v>1</v>
      </c>
      <c r="J55">
        <v>70</v>
      </c>
      <c r="K55">
        <v>3</v>
      </c>
      <c r="L55" t="s">
        <v>1172</v>
      </c>
      <c r="M55">
        <v>79</v>
      </c>
      <c r="N55">
        <v>2</v>
      </c>
      <c r="O55">
        <v>3</v>
      </c>
      <c r="P55" t="s">
        <v>1180</v>
      </c>
      <c r="Q55">
        <v>1</v>
      </c>
      <c r="R55" t="s">
        <v>1174</v>
      </c>
      <c r="S55">
        <v>9884</v>
      </c>
      <c r="T55">
        <v>8302</v>
      </c>
      <c r="U55">
        <v>2</v>
      </c>
      <c r="V55" t="s">
        <v>1168</v>
      </c>
      <c r="W55" t="s">
        <v>1161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Q55" s="26">
        <v>3</v>
      </c>
      <c r="AR55">
        <v>128</v>
      </c>
    </row>
    <row r="56" spans="1:50" x14ac:dyDescent="0.3">
      <c r="A56">
        <v>26</v>
      </c>
      <c r="B56" t="s">
        <v>1169</v>
      </c>
      <c r="C56" t="s">
        <v>1162</v>
      </c>
      <c r="D56">
        <v>1443</v>
      </c>
      <c r="E56" t="s">
        <v>1163</v>
      </c>
      <c r="F56">
        <v>23</v>
      </c>
      <c r="G56">
        <v>3</v>
      </c>
      <c r="H56" t="s">
        <v>1185</v>
      </c>
      <c r="I56">
        <v>1</v>
      </c>
      <c r="J56">
        <v>72</v>
      </c>
      <c r="K56">
        <v>3</v>
      </c>
      <c r="L56" t="s">
        <v>1165</v>
      </c>
      <c r="M56">
        <v>47</v>
      </c>
      <c r="N56">
        <v>2</v>
      </c>
      <c r="O56">
        <v>2</v>
      </c>
      <c r="P56" t="s">
        <v>1166</v>
      </c>
      <c r="Q56">
        <v>4</v>
      </c>
      <c r="R56" t="s">
        <v>1174</v>
      </c>
      <c r="S56">
        <v>4157</v>
      </c>
      <c r="T56">
        <v>21436</v>
      </c>
      <c r="U56">
        <v>7</v>
      </c>
      <c r="V56" t="s">
        <v>1168</v>
      </c>
      <c r="W56" t="s">
        <v>1161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Q56" s="26">
        <v>4</v>
      </c>
      <c r="AR56">
        <v>110</v>
      </c>
    </row>
    <row r="57" spans="1:50" x14ac:dyDescent="0.3">
      <c r="A57">
        <v>33</v>
      </c>
      <c r="B57" t="s">
        <v>1169</v>
      </c>
      <c r="C57" t="s">
        <v>1170</v>
      </c>
      <c r="D57">
        <v>515</v>
      </c>
      <c r="E57" t="s">
        <v>1171</v>
      </c>
      <c r="F57">
        <v>1</v>
      </c>
      <c r="G57">
        <v>2</v>
      </c>
      <c r="H57" t="s">
        <v>1164</v>
      </c>
      <c r="I57">
        <v>1</v>
      </c>
      <c r="J57">
        <v>73</v>
      </c>
      <c r="K57">
        <v>1</v>
      </c>
      <c r="L57" t="s">
        <v>1165</v>
      </c>
      <c r="M57">
        <v>98</v>
      </c>
      <c r="N57">
        <v>3</v>
      </c>
      <c r="O57">
        <v>3</v>
      </c>
      <c r="P57" t="s">
        <v>1184</v>
      </c>
      <c r="Q57">
        <v>4</v>
      </c>
      <c r="R57" t="s">
        <v>1167</v>
      </c>
      <c r="S57">
        <v>13458</v>
      </c>
      <c r="T57">
        <v>15146</v>
      </c>
      <c r="U57">
        <v>1</v>
      </c>
      <c r="V57" t="s">
        <v>1168</v>
      </c>
      <c r="W57" t="s">
        <v>1161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Q57" s="26">
        <v>5</v>
      </c>
      <c r="AR57">
        <v>196</v>
      </c>
    </row>
    <row r="58" spans="1:50" x14ac:dyDescent="0.3">
      <c r="A58">
        <v>35</v>
      </c>
      <c r="B58" t="s">
        <v>1169</v>
      </c>
      <c r="C58" t="s">
        <v>1170</v>
      </c>
      <c r="D58">
        <v>853</v>
      </c>
      <c r="E58" t="s">
        <v>1163</v>
      </c>
      <c r="F58">
        <v>18</v>
      </c>
      <c r="G58">
        <v>5</v>
      </c>
      <c r="H58" t="s">
        <v>1164</v>
      </c>
      <c r="I58">
        <v>1</v>
      </c>
      <c r="J58">
        <v>74</v>
      </c>
      <c r="K58">
        <v>2</v>
      </c>
      <c r="L58" t="s">
        <v>1172</v>
      </c>
      <c r="M58">
        <v>71</v>
      </c>
      <c r="N58">
        <v>3</v>
      </c>
      <c r="O58">
        <v>3</v>
      </c>
      <c r="P58" t="s">
        <v>1166</v>
      </c>
      <c r="Q58">
        <v>1</v>
      </c>
      <c r="R58" t="s">
        <v>1174</v>
      </c>
      <c r="S58">
        <v>9069</v>
      </c>
      <c r="T58">
        <v>11031</v>
      </c>
      <c r="U58">
        <v>1</v>
      </c>
      <c r="V58" t="s">
        <v>1168</v>
      </c>
      <c r="W58" t="s">
        <v>1169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Q58" s="26">
        <v>6</v>
      </c>
      <c r="AR58">
        <v>76</v>
      </c>
    </row>
    <row r="59" spans="1:50" x14ac:dyDescent="0.3">
      <c r="A59">
        <v>35</v>
      </c>
      <c r="B59" t="s">
        <v>1169</v>
      </c>
      <c r="C59" t="s">
        <v>1162</v>
      </c>
      <c r="D59">
        <v>1142</v>
      </c>
      <c r="E59" t="s">
        <v>1171</v>
      </c>
      <c r="F59">
        <v>23</v>
      </c>
      <c r="G59">
        <v>4</v>
      </c>
      <c r="H59" t="s">
        <v>1177</v>
      </c>
      <c r="I59">
        <v>1</v>
      </c>
      <c r="J59">
        <v>75</v>
      </c>
      <c r="K59">
        <v>3</v>
      </c>
      <c r="L59" t="s">
        <v>1165</v>
      </c>
      <c r="M59">
        <v>30</v>
      </c>
      <c r="N59">
        <v>3</v>
      </c>
      <c r="O59">
        <v>1</v>
      </c>
      <c r="P59" t="s">
        <v>1176</v>
      </c>
      <c r="Q59">
        <v>1</v>
      </c>
      <c r="R59" t="s">
        <v>1174</v>
      </c>
      <c r="S59">
        <v>4014</v>
      </c>
      <c r="T59">
        <v>16002</v>
      </c>
      <c r="U59">
        <v>3</v>
      </c>
      <c r="V59" t="s">
        <v>1168</v>
      </c>
      <c r="W59" t="s">
        <v>1161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Q59" s="26">
        <v>7</v>
      </c>
      <c r="AR59">
        <v>90</v>
      </c>
    </row>
    <row r="60" spans="1:50" x14ac:dyDescent="0.3">
      <c r="A60">
        <v>31</v>
      </c>
      <c r="B60" t="s">
        <v>1169</v>
      </c>
      <c r="C60" t="s">
        <v>1162</v>
      </c>
      <c r="D60">
        <v>655</v>
      </c>
      <c r="E60" t="s">
        <v>1171</v>
      </c>
      <c r="F60">
        <v>7</v>
      </c>
      <c r="G60">
        <v>4</v>
      </c>
      <c r="H60" t="s">
        <v>1164</v>
      </c>
      <c r="I60">
        <v>1</v>
      </c>
      <c r="J60">
        <v>76</v>
      </c>
      <c r="K60">
        <v>4</v>
      </c>
      <c r="L60" t="s">
        <v>1172</v>
      </c>
      <c r="M60">
        <v>48</v>
      </c>
      <c r="N60">
        <v>3</v>
      </c>
      <c r="O60">
        <v>2</v>
      </c>
      <c r="P60" t="s">
        <v>1176</v>
      </c>
      <c r="Q60">
        <v>4</v>
      </c>
      <c r="R60" t="s">
        <v>1178</v>
      </c>
      <c r="S60">
        <v>5915</v>
      </c>
      <c r="T60">
        <v>9528</v>
      </c>
      <c r="U60">
        <v>3</v>
      </c>
      <c r="V60" t="s">
        <v>1168</v>
      </c>
      <c r="W60" t="s">
        <v>1169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Q60" s="26">
        <v>8</v>
      </c>
      <c r="AR60">
        <v>80</v>
      </c>
    </row>
    <row r="61" spans="1:50" x14ac:dyDescent="0.3">
      <c r="A61">
        <v>37</v>
      </c>
      <c r="B61" t="s">
        <v>1169</v>
      </c>
      <c r="C61" t="s">
        <v>1162</v>
      </c>
      <c r="D61">
        <v>1115</v>
      </c>
      <c r="E61" t="s">
        <v>1171</v>
      </c>
      <c r="F61">
        <v>1</v>
      </c>
      <c r="G61">
        <v>4</v>
      </c>
      <c r="H61" t="s">
        <v>1164</v>
      </c>
      <c r="I61">
        <v>1</v>
      </c>
      <c r="J61">
        <v>77</v>
      </c>
      <c r="K61">
        <v>1</v>
      </c>
      <c r="L61" t="s">
        <v>1172</v>
      </c>
      <c r="M61">
        <v>51</v>
      </c>
      <c r="N61">
        <v>2</v>
      </c>
      <c r="O61">
        <v>2</v>
      </c>
      <c r="P61" t="s">
        <v>1179</v>
      </c>
      <c r="Q61">
        <v>3</v>
      </c>
      <c r="R61" t="s">
        <v>1178</v>
      </c>
      <c r="S61">
        <v>5993</v>
      </c>
      <c r="T61">
        <v>2689</v>
      </c>
      <c r="U61">
        <v>1</v>
      </c>
      <c r="V61" t="s">
        <v>1168</v>
      </c>
      <c r="W61" t="s">
        <v>1169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Q61" s="26">
        <v>9</v>
      </c>
      <c r="AR61">
        <v>82</v>
      </c>
    </row>
    <row r="62" spans="1:50" x14ac:dyDescent="0.3">
      <c r="A62">
        <v>32</v>
      </c>
      <c r="B62" t="s">
        <v>1169</v>
      </c>
      <c r="C62" t="s">
        <v>1162</v>
      </c>
      <c r="D62">
        <v>427</v>
      </c>
      <c r="E62" t="s">
        <v>1171</v>
      </c>
      <c r="F62">
        <v>1</v>
      </c>
      <c r="G62">
        <v>3</v>
      </c>
      <c r="H62" t="s">
        <v>1177</v>
      </c>
      <c r="I62">
        <v>1</v>
      </c>
      <c r="J62">
        <v>78</v>
      </c>
      <c r="K62">
        <v>1</v>
      </c>
      <c r="L62" t="s">
        <v>1172</v>
      </c>
      <c r="M62">
        <v>33</v>
      </c>
      <c r="N62">
        <v>3</v>
      </c>
      <c r="O62">
        <v>2</v>
      </c>
      <c r="P62" t="s">
        <v>1179</v>
      </c>
      <c r="Q62">
        <v>4</v>
      </c>
      <c r="R62" t="s">
        <v>1174</v>
      </c>
      <c r="S62">
        <v>6162</v>
      </c>
      <c r="T62">
        <v>10877</v>
      </c>
      <c r="U62">
        <v>1</v>
      </c>
      <c r="V62" t="s">
        <v>1168</v>
      </c>
      <c r="W62" t="s">
        <v>1161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Q62" s="26">
        <v>10</v>
      </c>
      <c r="AR62">
        <v>120</v>
      </c>
    </row>
    <row r="63" spans="1:50" x14ac:dyDescent="0.3">
      <c r="A63">
        <v>38</v>
      </c>
      <c r="B63" t="s">
        <v>1169</v>
      </c>
      <c r="C63" t="s">
        <v>1170</v>
      </c>
      <c r="D63">
        <v>653</v>
      </c>
      <c r="E63" t="s">
        <v>1171</v>
      </c>
      <c r="F63">
        <v>29</v>
      </c>
      <c r="G63">
        <v>5</v>
      </c>
      <c r="H63" t="s">
        <v>1164</v>
      </c>
      <c r="I63">
        <v>1</v>
      </c>
      <c r="J63">
        <v>79</v>
      </c>
      <c r="K63">
        <v>4</v>
      </c>
      <c r="L63" t="s">
        <v>1165</v>
      </c>
      <c r="M63">
        <v>50</v>
      </c>
      <c r="N63">
        <v>3</v>
      </c>
      <c r="O63">
        <v>2</v>
      </c>
      <c r="P63" t="s">
        <v>1176</v>
      </c>
      <c r="Q63">
        <v>4</v>
      </c>
      <c r="R63" t="s">
        <v>1167</v>
      </c>
      <c r="S63">
        <v>2406</v>
      </c>
      <c r="T63">
        <v>5456</v>
      </c>
      <c r="U63">
        <v>1</v>
      </c>
      <c r="V63" t="s">
        <v>1168</v>
      </c>
      <c r="W63" t="s">
        <v>1169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Q63" s="26">
        <v>11</v>
      </c>
      <c r="AR63">
        <v>32</v>
      </c>
    </row>
    <row r="64" spans="1:50" x14ac:dyDescent="0.3">
      <c r="A64">
        <v>50</v>
      </c>
      <c r="B64" t="s">
        <v>1169</v>
      </c>
      <c r="C64" t="s">
        <v>1162</v>
      </c>
      <c r="D64">
        <v>989</v>
      </c>
      <c r="E64" t="s">
        <v>1171</v>
      </c>
      <c r="F64">
        <v>7</v>
      </c>
      <c r="G64">
        <v>2</v>
      </c>
      <c r="H64" t="s">
        <v>1177</v>
      </c>
      <c r="I64">
        <v>1</v>
      </c>
      <c r="J64">
        <v>80</v>
      </c>
      <c r="K64">
        <v>2</v>
      </c>
      <c r="L64" t="s">
        <v>1165</v>
      </c>
      <c r="M64">
        <v>43</v>
      </c>
      <c r="N64">
        <v>2</v>
      </c>
      <c r="O64">
        <v>5</v>
      </c>
      <c r="P64" t="s">
        <v>1184</v>
      </c>
      <c r="Q64">
        <v>3</v>
      </c>
      <c r="R64" t="s">
        <v>1178</v>
      </c>
      <c r="S64">
        <v>18740</v>
      </c>
      <c r="T64">
        <v>16701</v>
      </c>
      <c r="U64">
        <v>5</v>
      </c>
      <c r="V64" t="s">
        <v>1168</v>
      </c>
      <c r="W64" t="s">
        <v>1161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Q64" s="26">
        <v>12</v>
      </c>
      <c r="AR64">
        <v>14</v>
      </c>
    </row>
    <row r="65" spans="1:44" x14ac:dyDescent="0.3">
      <c r="A65">
        <v>59</v>
      </c>
      <c r="B65" t="s">
        <v>1169</v>
      </c>
      <c r="C65" t="s">
        <v>1162</v>
      </c>
      <c r="D65">
        <v>1435</v>
      </c>
      <c r="E65" t="s">
        <v>1163</v>
      </c>
      <c r="F65">
        <v>25</v>
      </c>
      <c r="G65">
        <v>3</v>
      </c>
      <c r="H65" t="s">
        <v>1164</v>
      </c>
      <c r="I65">
        <v>1</v>
      </c>
      <c r="J65">
        <v>81</v>
      </c>
      <c r="K65">
        <v>1</v>
      </c>
      <c r="L65" t="s">
        <v>1165</v>
      </c>
      <c r="M65">
        <v>99</v>
      </c>
      <c r="N65">
        <v>3</v>
      </c>
      <c r="O65">
        <v>3</v>
      </c>
      <c r="P65" t="s">
        <v>1166</v>
      </c>
      <c r="Q65">
        <v>1</v>
      </c>
      <c r="R65" t="s">
        <v>1167</v>
      </c>
      <c r="S65">
        <v>7637</v>
      </c>
      <c r="T65">
        <v>2354</v>
      </c>
      <c r="U65">
        <v>7</v>
      </c>
      <c r="V65" t="s">
        <v>1168</v>
      </c>
      <c r="W65" t="s">
        <v>1169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Q65" s="26">
        <v>13</v>
      </c>
      <c r="AR65">
        <v>24</v>
      </c>
    </row>
    <row r="66" spans="1:44" x14ac:dyDescent="0.3">
      <c r="A66">
        <v>36</v>
      </c>
      <c r="B66" t="s">
        <v>1169</v>
      </c>
      <c r="C66" t="s">
        <v>1162</v>
      </c>
      <c r="D66">
        <v>1223</v>
      </c>
      <c r="E66" t="s">
        <v>1171</v>
      </c>
      <c r="F66">
        <v>8</v>
      </c>
      <c r="G66">
        <v>3</v>
      </c>
      <c r="H66" t="s">
        <v>1186</v>
      </c>
      <c r="I66">
        <v>1</v>
      </c>
      <c r="J66">
        <v>83</v>
      </c>
      <c r="K66">
        <v>3</v>
      </c>
      <c r="L66" t="s">
        <v>1165</v>
      </c>
      <c r="M66">
        <v>59</v>
      </c>
      <c r="N66">
        <v>3</v>
      </c>
      <c r="O66">
        <v>3</v>
      </c>
      <c r="P66" t="s">
        <v>1180</v>
      </c>
      <c r="Q66">
        <v>3</v>
      </c>
      <c r="R66" t="s">
        <v>1178</v>
      </c>
      <c r="S66">
        <v>10096</v>
      </c>
      <c r="T66">
        <v>8202</v>
      </c>
      <c r="U66">
        <v>1</v>
      </c>
      <c r="V66" t="s">
        <v>1168</v>
      </c>
      <c r="W66" t="s">
        <v>1169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Q66" s="26">
        <v>14</v>
      </c>
      <c r="AR66">
        <v>18</v>
      </c>
    </row>
    <row r="67" spans="1:44" x14ac:dyDescent="0.3">
      <c r="A67">
        <v>55</v>
      </c>
      <c r="B67" t="s">
        <v>1169</v>
      </c>
      <c r="C67" t="s">
        <v>1162</v>
      </c>
      <c r="D67">
        <v>836</v>
      </c>
      <c r="E67" t="s">
        <v>1171</v>
      </c>
      <c r="F67">
        <v>8</v>
      </c>
      <c r="G67">
        <v>3</v>
      </c>
      <c r="H67" t="s">
        <v>1177</v>
      </c>
      <c r="I67">
        <v>1</v>
      </c>
      <c r="J67">
        <v>84</v>
      </c>
      <c r="K67">
        <v>4</v>
      </c>
      <c r="L67" t="s">
        <v>1165</v>
      </c>
      <c r="M67">
        <v>33</v>
      </c>
      <c r="N67">
        <v>3</v>
      </c>
      <c r="O67">
        <v>4</v>
      </c>
      <c r="P67" t="s">
        <v>1182</v>
      </c>
      <c r="Q67">
        <v>3</v>
      </c>
      <c r="R67" t="s">
        <v>1178</v>
      </c>
      <c r="S67">
        <v>14756</v>
      </c>
      <c r="T67">
        <v>19730</v>
      </c>
      <c r="U67">
        <v>2</v>
      </c>
      <c r="V67" t="s">
        <v>1168</v>
      </c>
      <c r="W67" t="s">
        <v>1161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Q67" s="26">
        <v>15</v>
      </c>
      <c r="AR67">
        <v>20</v>
      </c>
    </row>
    <row r="68" spans="1:44" x14ac:dyDescent="0.3">
      <c r="A68">
        <v>36</v>
      </c>
      <c r="B68" t="s">
        <v>1169</v>
      </c>
      <c r="C68" t="s">
        <v>1170</v>
      </c>
      <c r="D68">
        <v>1195</v>
      </c>
      <c r="E68" t="s">
        <v>1171</v>
      </c>
      <c r="F68">
        <v>11</v>
      </c>
      <c r="G68">
        <v>3</v>
      </c>
      <c r="H68" t="s">
        <v>1164</v>
      </c>
      <c r="I68">
        <v>1</v>
      </c>
      <c r="J68">
        <v>85</v>
      </c>
      <c r="K68">
        <v>2</v>
      </c>
      <c r="L68" t="s">
        <v>1172</v>
      </c>
      <c r="M68">
        <v>95</v>
      </c>
      <c r="N68">
        <v>2</v>
      </c>
      <c r="O68">
        <v>2</v>
      </c>
      <c r="P68" t="s">
        <v>1179</v>
      </c>
      <c r="Q68">
        <v>2</v>
      </c>
      <c r="R68" t="s">
        <v>1167</v>
      </c>
      <c r="S68">
        <v>6499</v>
      </c>
      <c r="T68">
        <v>22656</v>
      </c>
      <c r="U68">
        <v>1</v>
      </c>
      <c r="V68" t="s">
        <v>1168</v>
      </c>
      <c r="W68" t="s">
        <v>1169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Q68" s="26">
        <v>16</v>
      </c>
      <c r="AR68">
        <v>12</v>
      </c>
    </row>
    <row r="69" spans="1:44" x14ac:dyDescent="0.3">
      <c r="A69">
        <v>45</v>
      </c>
      <c r="B69" t="s">
        <v>1169</v>
      </c>
      <c r="C69" t="s">
        <v>1162</v>
      </c>
      <c r="D69">
        <v>1339</v>
      </c>
      <c r="E69" t="s">
        <v>1171</v>
      </c>
      <c r="F69">
        <v>7</v>
      </c>
      <c r="G69">
        <v>3</v>
      </c>
      <c r="H69" t="s">
        <v>1164</v>
      </c>
      <c r="I69">
        <v>1</v>
      </c>
      <c r="J69">
        <v>86</v>
      </c>
      <c r="K69">
        <v>2</v>
      </c>
      <c r="L69" t="s">
        <v>1172</v>
      </c>
      <c r="M69">
        <v>59</v>
      </c>
      <c r="N69">
        <v>3</v>
      </c>
      <c r="O69">
        <v>3</v>
      </c>
      <c r="P69" t="s">
        <v>1173</v>
      </c>
      <c r="Q69">
        <v>1</v>
      </c>
      <c r="R69" t="s">
        <v>1178</v>
      </c>
      <c r="S69">
        <v>9724</v>
      </c>
      <c r="T69">
        <v>18787</v>
      </c>
      <c r="U69">
        <v>2</v>
      </c>
      <c r="V69" t="s">
        <v>1168</v>
      </c>
      <c r="W69" t="s">
        <v>1169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Q69" s="26">
        <v>17</v>
      </c>
      <c r="AR69">
        <v>9</v>
      </c>
    </row>
    <row r="70" spans="1:44" x14ac:dyDescent="0.3">
      <c r="A70">
        <v>35</v>
      </c>
      <c r="B70" t="s">
        <v>1169</v>
      </c>
      <c r="C70" t="s">
        <v>1170</v>
      </c>
      <c r="D70">
        <v>664</v>
      </c>
      <c r="E70" t="s">
        <v>1171</v>
      </c>
      <c r="F70">
        <v>1</v>
      </c>
      <c r="G70">
        <v>3</v>
      </c>
      <c r="H70" t="s">
        <v>1177</v>
      </c>
      <c r="I70">
        <v>1</v>
      </c>
      <c r="J70">
        <v>88</v>
      </c>
      <c r="K70">
        <v>2</v>
      </c>
      <c r="L70" t="s">
        <v>1172</v>
      </c>
      <c r="M70">
        <v>79</v>
      </c>
      <c r="N70">
        <v>3</v>
      </c>
      <c r="O70">
        <v>1</v>
      </c>
      <c r="P70" t="s">
        <v>1173</v>
      </c>
      <c r="Q70">
        <v>1</v>
      </c>
      <c r="R70" t="s">
        <v>1174</v>
      </c>
      <c r="S70">
        <v>2194</v>
      </c>
      <c r="T70">
        <v>5868</v>
      </c>
      <c r="U70">
        <v>4</v>
      </c>
      <c r="V70" t="s">
        <v>1168</v>
      </c>
      <c r="W70" t="s">
        <v>1169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Q70" s="26">
        <v>18</v>
      </c>
      <c r="AR70">
        <v>13</v>
      </c>
    </row>
    <row r="71" spans="1:44" x14ac:dyDescent="0.3">
      <c r="A71">
        <v>36</v>
      </c>
      <c r="B71" t="s">
        <v>1161</v>
      </c>
      <c r="C71" t="s">
        <v>1162</v>
      </c>
      <c r="D71">
        <v>318</v>
      </c>
      <c r="E71" t="s">
        <v>1171</v>
      </c>
      <c r="F71">
        <v>9</v>
      </c>
      <c r="G71">
        <v>3</v>
      </c>
      <c r="H71" t="s">
        <v>1177</v>
      </c>
      <c r="I71">
        <v>1</v>
      </c>
      <c r="J71">
        <v>90</v>
      </c>
      <c r="K71">
        <v>4</v>
      </c>
      <c r="L71" t="s">
        <v>1172</v>
      </c>
      <c r="M71">
        <v>79</v>
      </c>
      <c r="N71">
        <v>2</v>
      </c>
      <c r="O71">
        <v>1</v>
      </c>
      <c r="P71" t="s">
        <v>1173</v>
      </c>
      <c r="Q71">
        <v>3</v>
      </c>
      <c r="R71" t="s">
        <v>1174</v>
      </c>
      <c r="S71">
        <v>3388</v>
      </c>
      <c r="T71">
        <v>21777</v>
      </c>
      <c r="U71">
        <v>0</v>
      </c>
      <c r="V71" t="s">
        <v>1168</v>
      </c>
      <c r="W71" t="s">
        <v>1161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Q71" s="26">
        <v>19</v>
      </c>
      <c r="AR71">
        <v>11</v>
      </c>
    </row>
    <row r="72" spans="1:44" x14ac:dyDescent="0.3">
      <c r="A72">
        <v>59</v>
      </c>
      <c r="B72" t="s">
        <v>1169</v>
      </c>
      <c r="C72" t="s">
        <v>1170</v>
      </c>
      <c r="D72">
        <v>1225</v>
      </c>
      <c r="E72" t="s">
        <v>1163</v>
      </c>
      <c r="F72">
        <v>1</v>
      </c>
      <c r="G72">
        <v>1</v>
      </c>
      <c r="H72" t="s">
        <v>1164</v>
      </c>
      <c r="I72">
        <v>1</v>
      </c>
      <c r="J72">
        <v>91</v>
      </c>
      <c r="K72">
        <v>1</v>
      </c>
      <c r="L72" t="s">
        <v>1165</v>
      </c>
      <c r="M72">
        <v>57</v>
      </c>
      <c r="N72">
        <v>2</v>
      </c>
      <c r="O72">
        <v>2</v>
      </c>
      <c r="P72" t="s">
        <v>1166</v>
      </c>
      <c r="Q72">
        <v>3</v>
      </c>
      <c r="R72" t="s">
        <v>1167</v>
      </c>
      <c r="S72">
        <v>5473</v>
      </c>
      <c r="T72">
        <v>24668</v>
      </c>
      <c r="U72">
        <v>7</v>
      </c>
      <c r="V72" t="s">
        <v>1168</v>
      </c>
      <c r="W72" t="s">
        <v>1169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Q72" s="26">
        <v>20</v>
      </c>
      <c r="AR72">
        <v>27</v>
      </c>
    </row>
    <row r="73" spans="1:44" x14ac:dyDescent="0.3">
      <c r="A73">
        <v>29</v>
      </c>
      <c r="B73" t="s">
        <v>1169</v>
      </c>
      <c r="C73" t="s">
        <v>1162</v>
      </c>
      <c r="D73">
        <v>1328</v>
      </c>
      <c r="E73" t="s">
        <v>1171</v>
      </c>
      <c r="F73">
        <v>2</v>
      </c>
      <c r="G73">
        <v>3</v>
      </c>
      <c r="H73" t="s">
        <v>1164</v>
      </c>
      <c r="I73">
        <v>1</v>
      </c>
      <c r="J73">
        <v>94</v>
      </c>
      <c r="K73">
        <v>3</v>
      </c>
      <c r="L73" t="s">
        <v>1172</v>
      </c>
      <c r="M73">
        <v>76</v>
      </c>
      <c r="N73">
        <v>3</v>
      </c>
      <c r="O73">
        <v>1</v>
      </c>
      <c r="P73" t="s">
        <v>1173</v>
      </c>
      <c r="Q73">
        <v>2</v>
      </c>
      <c r="R73" t="s">
        <v>1174</v>
      </c>
      <c r="S73">
        <v>2703</v>
      </c>
      <c r="T73">
        <v>4956</v>
      </c>
      <c r="U73">
        <v>0</v>
      </c>
      <c r="V73" t="s">
        <v>1168</v>
      </c>
      <c r="W73" t="s">
        <v>1169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Q73" s="26">
        <v>21</v>
      </c>
      <c r="AR73">
        <v>14</v>
      </c>
    </row>
    <row r="74" spans="1:44" x14ac:dyDescent="0.3">
      <c r="A74">
        <v>31</v>
      </c>
      <c r="B74" t="s">
        <v>1169</v>
      </c>
      <c r="C74" t="s">
        <v>1162</v>
      </c>
      <c r="D74">
        <v>1082</v>
      </c>
      <c r="E74" t="s">
        <v>1171</v>
      </c>
      <c r="F74">
        <v>1</v>
      </c>
      <c r="G74">
        <v>4</v>
      </c>
      <c r="H74" t="s">
        <v>1177</v>
      </c>
      <c r="I74">
        <v>1</v>
      </c>
      <c r="J74">
        <v>95</v>
      </c>
      <c r="K74">
        <v>3</v>
      </c>
      <c r="L74" t="s">
        <v>1172</v>
      </c>
      <c r="M74">
        <v>87</v>
      </c>
      <c r="N74">
        <v>3</v>
      </c>
      <c r="O74">
        <v>1</v>
      </c>
      <c r="P74" t="s">
        <v>1173</v>
      </c>
      <c r="Q74">
        <v>2</v>
      </c>
      <c r="R74" t="s">
        <v>1167</v>
      </c>
      <c r="S74">
        <v>2501</v>
      </c>
      <c r="T74">
        <v>18775</v>
      </c>
      <c r="U74">
        <v>1</v>
      </c>
      <c r="V74" t="s">
        <v>1168</v>
      </c>
      <c r="W74" t="s">
        <v>1169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Q74" s="26">
        <v>22</v>
      </c>
      <c r="AR74">
        <v>15</v>
      </c>
    </row>
    <row r="75" spans="1:44" x14ac:dyDescent="0.3">
      <c r="A75">
        <v>32</v>
      </c>
      <c r="B75" t="s">
        <v>1169</v>
      </c>
      <c r="C75" t="s">
        <v>1162</v>
      </c>
      <c r="D75">
        <v>548</v>
      </c>
      <c r="E75" t="s">
        <v>1171</v>
      </c>
      <c r="F75">
        <v>1</v>
      </c>
      <c r="G75">
        <v>3</v>
      </c>
      <c r="H75" t="s">
        <v>1164</v>
      </c>
      <c r="I75">
        <v>1</v>
      </c>
      <c r="J75">
        <v>96</v>
      </c>
      <c r="K75">
        <v>2</v>
      </c>
      <c r="L75" t="s">
        <v>1172</v>
      </c>
      <c r="M75">
        <v>66</v>
      </c>
      <c r="N75">
        <v>3</v>
      </c>
      <c r="O75">
        <v>2</v>
      </c>
      <c r="P75" t="s">
        <v>1173</v>
      </c>
      <c r="Q75">
        <v>2</v>
      </c>
      <c r="R75" t="s">
        <v>1174</v>
      </c>
      <c r="S75">
        <v>6220</v>
      </c>
      <c r="T75">
        <v>7346</v>
      </c>
      <c r="U75">
        <v>1</v>
      </c>
      <c r="V75" t="s">
        <v>1168</v>
      </c>
      <c r="W75" t="s">
        <v>1169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Q75" s="26">
        <v>23</v>
      </c>
      <c r="AR75">
        <v>2</v>
      </c>
    </row>
    <row r="76" spans="1:44" x14ac:dyDescent="0.3">
      <c r="A76">
        <v>36</v>
      </c>
      <c r="B76" t="s">
        <v>1169</v>
      </c>
      <c r="C76" t="s">
        <v>1162</v>
      </c>
      <c r="D76">
        <v>132</v>
      </c>
      <c r="E76" t="s">
        <v>1171</v>
      </c>
      <c r="F76">
        <v>6</v>
      </c>
      <c r="G76">
        <v>3</v>
      </c>
      <c r="H76" t="s">
        <v>1164</v>
      </c>
      <c r="I76">
        <v>1</v>
      </c>
      <c r="J76">
        <v>97</v>
      </c>
      <c r="K76">
        <v>2</v>
      </c>
      <c r="L76" t="s">
        <v>1165</v>
      </c>
      <c r="M76">
        <v>55</v>
      </c>
      <c r="N76">
        <v>4</v>
      </c>
      <c r="O76">
        <v>1</v>
      </c>
      <c r="P76" t="s">
        <v>1176</v>
      </c>
      <c r="Q76">
        <v>4</v>
      </c>
      <c r="R76" t="s">
        <v>1174</v>
      </c>
      <c r="S76">
        <v>3038</v>
      </c>
      <c r="T76">
        <v>22002</v>
      </c>
      <c r="U76">
        <v>3</v>
      </c>
      <c r="V76" t="s">
        <v>1168</v>
      </c>
      <c r="W76" t="s">
        <v>1169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Q76" s="26">
        <v>24</v>
      </c>
      <c r="AR76">
        <v>6</v>
      </c>
    </row>
    <row r="77" spans="1:44" x14ac:dyDescent="0.3">
      <c r="A77">
        <v>31</v>
      </c>
      <c r="B77" t="s">
        <v>1169</v>
      </c>
      <c r="C77" t="s">
        <v>1162</v>
      </c>
      <c r="D77">
        <v>746</v>
      </c>
      <c r="E77" t="s">
        <v>1171</v>
      </c>
      <c r="F77">
        <v>8</v>
      </c>
      <c r="G77">
        <v>4</v>
      </c>
      <c r="H77" t="s">
        <v>1164</v>
      </c>
      <c r="I77">
        <v>1</v>
      </c>
      <c r="J77">
        <v>98</v>
      </c>
      <c r="K77">
        <v>3</v>
      </c>
      <c r="L77" t="s">
        <v>1165</v>
      </c>
      <c r="M77">
        <v>61</v>
      </c>
      <c r="N77">
        <v>3</v>
      </c>
      <c r="O77">
        <v>2</v>
      </c>
      <c r="P77" t="s">
        <v>1179</v>
      </c>
      <c r="Q77">
        <v>4</v>
      </c>
      <c r="R77" t="s">
        <v>1167</v>
      </c>
      <c r="S77">
        <v>4424</v>
      </c>
      <c r="T77">
        <v>20682</v>
      </c>
      <c r="U77">
        <v>1</v>
      </c>
      <c r="V77" t="s">
        <v>1168</v>
      </c>
      <c r="W77" t="s">
        <v>1169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Q77" s="26">
        <v>25</v>
      </c>
      <c r="AR77">
        <v>4</v>
      </c>
    </row>
    <row r="78" spans="1:44" x14ac:dyDescent="0.3">
      <c r="A78">
        <v>35</v>
      </c>
      <c r="B78" t="s">
        <v>1169</v>
      </c>
      <c r="C78" t="s">
        <v>1162</v>
      </c>
      <c r="D78">
        <v>776</v>
      </c>
      <c r="E78" t="s">
        <v>1163</v>
      </c>
      <c r="F78">
        <v>1</v>
      </c>
      <c r="G78">
        <v>4</v>
      </c>
      <c r="H78" t="s">
        <v>1185</v>
      </c>
      <c r="I78">
        <v>1</v>
      </c>
      <c r="J78">
        <v>100</v>
      </c>
      <c r="K78">
        <v>3</v>
      </c>
      <c r="L78" t="s">
        <v>1172</v>
      </c>
      <c r="M78">
        <v>32</v>
      </c>
      <c r="N78">
        <v>2</v>
      </c>
      <c r="O78">
        <v>2</v>
      </c>
      <c r="P78" t="s">
        <v>1166</v>
      </c>
      <c r="Q78">
        <v>1</v>
      </c>
      <c r="R78" t="s">
        <v>1167</v>
      </c>
      <c r="S78">
        <v>4312</v>
      </c>
      <c r="T78">
        <v>23016</v>
      </c>
      <c r="U78">
        <v>0</v>
      </c>
      <c r="V78" t="s">
        <v>1168</v>
      </c>
      <c r="W78" t="s">
        <v>1169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Q78" s="26">
        <v>26</v>
      </c>
      <c r="AR78">
        <v>4</v>
      </c>
    </row>
    <row r="79" spans="1:44" x14ac:dyDescent="0.3">
      <c r="A79">
        <v>45</v>
      </c>
      <c r="B79" t="s">
        <v>1169</v>
      </c>
      <c r="C79" t="s">
        <v>1162</v>
      </c>
      <c r="D79">
        <v>193</v>
      </c>
      <c r="E79" t="s">
        <v>1171</v>
      </c>
      <c r="F79">
        <v>6</v>
      </c>
      <c r="G79">
        <v>4</v>
      </c>
      <c r="H79" t="s">
        <v>1175</v>
      </c>
      <c r="I79">
        <v>1</v>
      </c>
      <c r="J79">
        <v>101</v>
      </c>
      <c r="K79">
        <v>4</v>
      </c>
      <c r="L79" t="s">
        <v>1172</v>
      </c>
      <c r="M79">
        <v>52</v>
      </c>
      <c r="N79">
        <v>3</v>
      </c>
      <c r="O79">
        <v>3</v>
      </c>
      <c r="P79" t="s">
        <v>1184</v>
      </c>
      <c r="Q79">
        <v>1</v>
      </c>
      <c r="R79" t="s">
        <v>1174</v>
      </c>
      <c r="S79">
        <v>13245</v>
      </c>
      <c r="T79">
        <v>15067</v>
      </c>
      <c r="U79">
        <v>4</v>
      </c>
      <c r="V79" t="s">
        <v>1168</v>
      </c>
      <c r="W79" t="s">
        <v>1161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Q79" s="26">
        <v>27</v>
      </c>
      <c r="AR79">
        <v>2</v>
      </c>
    </row>
    <row r="80" spans="1:44" x14ac:dyDescent="0.3">
      <c r="A80">
        <v>37</v>
      </c>
      <c r="B80" t="s">
        <v>1169</v>
      </c>
      <c r="C80" t="s">
        <v>1162</v>
      </c>
      <c r="D80">
        <v>397</v>
      </c>
      <c r="E80" t="s">
        <v>1171</v>
      </c>
      <c r="F80">
        <v>7</v>
      </c>
      <c r="G80">
        <v>4</v>
      </c>
      <c r="H80" t="s">
        <v>1177</v>
      </c>
      <c r="I80">
        <v>1</v>
      </c>
      <c r="J80">
        <v>102</v>
      </c>
      <c r="K80">
        <v>1</v>
      </c>
      <c r="L80" t="s">
        <v>1172</v>
      </c>
      <c r="M80">
        <v>30</v>
      </c>
      <c r="N80">
        <v>3</v>
      </c>
      <c r="O80">
        <v>3</v>
      </c>
      <c r="P80" t="s">
        <v>1184</v>
      </c>
      <c r="Q80">
        <v>3</v>
      </c>
      <c r="R80" t="s">
        <v>1167</v>
      </c>
      <c r="S80">
        <v>13664</v>
      </c>
      <c r="T80">
        <v>25258</v>
      </c>
      <c r="U80">
        <v>4</v>
      </c>
      <c r="V80" t="s">
        <v>1168</v>
      </c>
      <c r="W80" t="s">
        <v>1169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Q80" s="26">
        <v>29</v>
      </c>
      <c r="AR80">
        <v>2</v>
      </c>
    </row>
    <row r="81" spans="1:44" x14ac:dyDescent="0.3">
      <c r="A81">
        <v>46</v>
      </c>
      <c r="B81" t="s">
        <v>1169</v>
      </c>
      <c r="C81" t="s">
        <v>1162</v>
      </c>
      <c r="D81">
        <v>945</v>
      </c>
      <c r="E81" t="s">
        <v>1187</v>
      </c>
      <c r="F81">
        <v>5</v>
      </c>
      <c r="G81">
        <v>2</v>
      </c>
      <c r="H81" t="s">
        <v>1177</v>
      </c>
      <c r="I81">
        <v>1</v>
      </c>
      <c r="J81">
        <v>103</v>
      </c>
      <c r="K81">
        <v>2</v>
      </c>
      <c r="L81" t="s">
        <v>1172</v>
      </c>
      <c r="M81">
        <v>80</v>
      </c>
      <c r="N81">
        <v>3</v>
      </c>
      <c r="O81">
        <v>2</v>
      </c>
      <c r="P81" t="s">
        <v>1187</v>
      </c>
      <c r="Q81">
        <v>2</v>
      </c>
      <c r="R81" t="s">
        <v>1178</v>
      </c>
      <c r="S81">
        <v>5021</v>
      </c>
      <c r="T81">
        <v>10425</v>
      </c>
      <c r="U81">
        <v>8</v>
      </c>
      <c r="V81" t="s">
        <v>1168</v>
      </c>
      <c r="W81" t="s">
        <v>1161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Q81" s="26">
        <v>30</v>
      </c>
      <c r="AR81">
        <v>1</v>
      </c>
    </row>
    <row r="82" spans="1:44" x14ac:dyDescent="0.3">
      <c r="A82">
        <v>30</v>
      </c>
      <c r="B82" t="s">
        <v>1169</v>
      </c>
      <c r="C82" t="s">
        <v>1162</v>
      </c>
      <c r="D82">
        <v>852</v>
      </c>
      <c r="E82" t="s">
        <v>1171</v>
      </c>
      <c r="F82">
        <v>1</v>
      </c>
      <c r="G82">
        <v>1</v>
      </c>
      <c r="H82" t="s">
        <v>1164</v>
      </c>
      <c r="I82">
        <v>1</v>
      </c>
      <c r="J82">
        <v>104</v>
      </c>
      <c r="K82">
        <v>4</v>
      </c>
      <c r="L82" t="s">
        <v>1172</v>
      </c>
      <c r="M82">
        <v>55</v>
      </c>
      <c r="N82">
        <v>2</v>
      </c>
      <c r="O82">
        <v>2</v>
      </c>
      <c r="P82" t="s">
        <v>1176</v>
      </c>
      <c r="Q82">
        <v>4</v>
      </c>
      <c r="R82" t="s">
        <v>1174</v>
      </c>
      <c r="S82">
        <v>5126</v>
      </c>
      <c r="T82">
        <v>15998</v>
      </c>
      <c r="U82">
        <v>1</v>
      </c>
      <c r="V82" t="s">
        <v>1168</v>
      </c>
      <c r="W82" t="s">
        <v>1161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Q82" s="26">
        <v>31</v>
      </c>
      <c r="AR82">
        <v>3</v>
      </c>
    </row>
    <row r="83" spans="1:44" x14ac:dyDescent="0.3">
      <c r="A83">
        <v>35</v>
      </c>
      <c r="B83" t="s">
        <v>1169</v>
      </c>
      <c r="C83" t="s">
        <v>1162</v>
      </c>
      <c r="D83">
        <v>1214</v>
      </c>
      <c r="E83" t="s">
        <v>1171</v>
      </c>
      <c r="F83">
        <v>1</v>
      </c>
      <c r="G83">
        <v>3</v>
      </c>
      <c r="H83" t="s">
        <v>1177</v>
      </c>
      <c r="I83">
        <v>1</v>
      </c>
      <c r="J83">
        <v>105</v>
      </c>
      <c r="K83">
        <v>2</v>
      </c>
      <c r="L83" t="s">
        <v>1172</v>
      </c>
      <c r="M83">
        <v>30</v>
      </c>
      <c r="N83">
        <v>2</v>
      </c>
      <c r="O83">
        <v>1</v>
      </c>
      <c r="P83" t="s">
        <v>1173</v>
      </c>
      <c r="Q83">
        <v>3</v>
      </c>
      <c r="R83" t="s">
        <v>1167</v>
      </c>
      <c r="S83">
        <v>2859</v>
      </c>
      <c r="T83">
        <v>26278</v>
      </c>
      <c r="U83">
        <v>1</v>
      </c>
      <c r="V83" t="s">
        <v>1168</v>
      </c>
      <c r="W83" t="s">
        <v>1169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Q83" s="26">
        <v>32</v>
      </c>
      <c r="AR83">
        <v>3</v>
      </c>
    </row>
    <row r="84" spans="1:44" x14ac:dyDescent="0.3">
      <c r="A84">
        <v>55</v>
      </c>
      <c r="B84" t="s">
        <v>1169</v>
      </c>
      <c r="C84" t="s">
        <v>1162</v>
      </c>
      <c r="D84">
        <v>111</v>
      </c>
      <c r="E84" t="s">
        <v>1163</v>
      </c>
      <c r="F84">
        <v>1</v>
      </c>
      <c r="G84">
        <v>2</v>
      </c>
      <c r="H84" t="s">
        <v>1164</v>
      </c>
      <c r="I84">
        <v>1</v>
      </c>
      <c r="J84">
        <v>106</v>
      </c>
      <c r="K84">
        <v>1</v>
      </c>
      <c r="L84" t="s">
        <v>1172</v>
      </c>
      <c r="M84">
        <v>70</v>
      </c>
      <c r="N84">
        <v>3</v>
      </c>
      <c r="O84">
        <v>3</v>
      </c>
      <c r="P84" t="s">
        <v>1166</v>
      </c>
      <c r="Q84">
        <v>4</v>
      </c>
      <c r="R84" t="s">
        <v>1174</v>
      </c>
      <c r="S84">
        <v>10239</v>
      </c>
      <c r="T84">
        <v>18092</v>
      </c>
      <c r="U84">
        <v>3</v>
      </c>
      <c r="V84" t="s">
        <v>1168</v>
      </c>
      <c r="W84" t="s">
        <v>1169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Q84" s="26">
        <v>33</v>
      </c>
      <c r="AR84">
        <v>5</v>
      </c>
    </row>
    <row r="85" spans="1:44" x14ac:dyDescent="0.3">
      <c r="A85">
        <v>38</v>
      </c>
      <c r="B85" t="s">
        <v>1169</v>
      </c>
      <c r="C85" t="s">
        <v>1181</v>
      </c>
      <c r="D85">
        <v>573</v>
      </c>
      <c r="E85" t="s">
        <v>1171</v>
      </c>
      <c r="F85">
        <v>6</v>
      </c>
      <c r="G85">
        <v>3</v>
      </c>
      <c r="H85" t="s">
        <v>1177</v>
      </c>
      <c r="I85">
        <v>1</v>
      </c>
      <c r="J85">
        <v>107</v>
      </c>
      <c r="K85">
        <v>2</v>
      </c>
      <c r="L85" t="s">
        <v>1165</v>
      </c>
      <c r="M85">
        <v>79</v>
      </c>
      <c r="N85">
        <v>1</v>
      </c>
      <c r="O85">
        <v>2</v>
      </c>
      <c r="P85" t="s">
        <v>1173</v>
      </c>
      <c r="Q85">
        <v>4</v>
      </c>
      <c r="R85" t="s">
        <v>1178</v>
      </c>
      <c r="S85">
        <v>5329</v>
      </c>
      <c r="T85">
        <v>15717</v>
      </c>
      <c r="U85">
        <v>7</v>
      </c>
      <c r="V85" t="s">
        <v>1168</v>
      </c>
      <c r="W85" t="s">
        <v>1161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Q85" s="26">
        <v>34</v>
      </c>
      <c r="AR85">
        <v>1</v>
      </c>
    </row>
    <row r="86" spans="1:44" x14ac:dyDescent="0.3">
      <c r="A86">
        <v>34</v>
      </c>
      <c r="B86" t="s">
        <v>1169</v>
      </c>
      <c r="C86" t="s">
        <v>1162</v>
      </c>
      <c r="D86">
        <v>1153</v>
      </c>
      <c r="E86" t="s">
        <v>1171</v>
      </c>
      <c r="F86">
        <v>1</v>
      </c>
      <c r="G86">
        <v>2</v>
      </c>
      <c r="H86" t="s">
        <v>1177</v>
      </c>
      <c r="I86">
        <v>1</v>
      </c>
      <c r="J86">
        <v>110</v>
      </c>
      <c r="K86">
        <v>1</v>
      </c>
      <c r="L86" t="s">
        <v>1172</v>
      </c>
      <c r="M86">
        <v>94</v>
      </c>
      <c r="N86">
        <v>3</v>
      </c>
      <c r="O86">
        <v>2</v>
      </c>
      <c r="P86" t="s">
        <v>1179</v>
      </c>
      <c r="Q86">
        <v>2</v>
      </c>
      <c r="R86" t="s">
        <v>1174</v>
      </c>
      <c r="S86">
        <v>4325</v>
      </c>
      <c r="T86">
        <v>17736</v>
      </c>
      <c r="U86">
        <v>1</v>
      </c>
      <c r="V86" t="s">
        <v>1168</v>
      </c>
      <c r="W86" t="s">
        <v>1169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Q86" s="26">
        <v>36</v>
      </c>
      <c r="AR86">
        <v>2</v>
      </c>
    </row>
    <row r="87" spans="1:44" x14ac:dyDescent="0.3">
      <c r="A87">
        <v>56</v>
      </c>
      <c r="B87" t="s">
        <v>1169</v>
      </c>
      <c r="C87" t="s">
        <v>1162</v>
      </c>
      <c r="D87">
        <v>1400</v>
      </c>
      <c r="E87" t="s">
        <v>1171</v>
      </c>
      <c r="F87">
        <v>7</v>
      </c>
      <c r="G87">
        <v>3</v>
      </c>
      <c r="H87" t="s">
        <v>1164</v>
      </c>
      <c r="I87">
        <v>1</v>
      </c>
      <c r="J87">
        <v>112</v>
      </c>
      <c r="K87">
        <v>4</v>
      </c>
      <c r="L87" t="s">
        <v>1172</v>
      </c>
      <c r="M87">
        <v>49</v>
      </c>
      <c r="N87">
        <v>1</v>
      </c>
      <c r="O87">
        <v>3</v>
      </c>
      <c r="P87" t="s">
        <v>1179</v>
      </c>
      <c r="Q87">
        <v>4</v>
      </c>
      <c r="R87" t="s">
        <v>1167</v>
      </c>
      <c r="S87">
        <v>7260</v>
      </c>
      <c r="T87">
        <v>21698</v>
      </c>
      <c r="U87">
        <v>4</v>
      </c>
      <c r="V87" t="s">
        <v>1168</v>
      </c>
      <c r="W87" t="s">
        <v>1169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Q87" s="26">
        <v>37</v>
      </c>
      <c r="AR87">
        <v>1</v>
      </c>
    </row>
    <row r="88" spans="1:44" x14ac:dyDescent="0.3">
      <c r="A88">
        <v>23</v>
      </c>
      <c r="B88" t="s">
        <v>1169</v>
      </c>
      <c r="C88" t="s">
        <v>1162</v>
      </c>
      <c r="D88">
        <v>541</v>
      </c>
      <c r="E88" t="s">
        <v>1163</v>
      </c>
      <c r="F88">
        <v>2</v>
      </c>
      <c r="G88">
        <v>1</v>
      </c>
      <c r="H88" t="s">
        <v>1186</v>
      </c>
      <c r="I88">
        <v>1</v>
      </c>
      <c r="J88">
        <v>113</v>
      </c>
      <c r="K88">
        <v>3</v>
      </c>
      <c r="L88" t="s">
        <v>1172</v>
      </c>
      <c r="M88">
        <v>62</v>
      </c>
      <c r="N88">
        <v>3</v>
      </c>
      <c r="O88">
        <v>1</v>
      </c>
      <c r="P88" t="s">
        <v>1183</v>
      </c>
      <c r="Q88">
        <v>1</v>
      </c>
      <c r="R88" t="s">
        <v>1178</v>
      </c>
      <c r="S88">
        <v>2322</v>
      </c>
      <c r="T88">
        <v>9518</v>
      </c>
      <c r="U88">
        <v>3</v>
      </c>
      <c r="V88" t="s">
        <v>1168</v>
      </c>
      <c r="W88" t="s">
        <v>1169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Q88" s="26">
        <v>40</v>
      </c>
      <c r="AR88">
        <v>1</v>
      </c>
    </row>
    <row r="89" spans="1:44" x14ac:dyDescent="0.3">
      <c r="A89">
        <v>51</v>
      </c>
      <c r="B89" t="s">
        <v>1169</v>
      </c>
      <c r="C89" t="s">
        <v>1162</v>
      </c>
      <c r="D89">
        <v>432</v>
      </c>
      <c r="E89" t="s">
        <v>1171</v>
      </c>
      <c r="F89">
        <v>9</v>
      </c>
      <c r="G89">
        <v>4</v>
      </c>
      <c r="H89" t="s">
        <v>1164</v>
      </c>
      <c r="I89">
        <v>1</v>
      </c>
      <c r="J89">
        <v>116</v>
      </c>
      <c r="K89">
        <v>4</v>
      </c>
      <c r="L89" t="s">
        <v>1172</v>
      </c>
      <c r="M89">
        <v>96</v>
      </c>
      <c r="N89">
        <v>3</v>
      </c>
      <c r="O89">
        <v>1</v>
      </c>
      <c r="P89" t="s">
        <v>1176</v>
      </c>
      <c r="Q89">
        <v>4</v>
      </c>
      <c r="R89" t="s">
        <v>1174</v>
      </c>
      <c r="S89">
        <v>2075</v>
      </c>
      <c r="T89">
        <v>18725</v>
      </c>
      <c r="U89">
        <v>3</v>
      </c>
      <c r="V89" t="s">
        <v>1168</v>
      </c>
      <c r="W89" t="s">
        <v>1169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Q89" s="26" t="s">
        <v>1120</v>
      </c>
      <c r="AR89">
        <v>1470</v>
      </c>
    </row>
    <row r="90" spans="1:44" x14ac:dyDescent="0.3">
      <c r="A90">
        <v>30</v>
      </c>
      <c r="B90" t="s">
        <v>1169</v>
      </c>
      <c r="C90" t="s">
        <v>1162</v>
      </c>
      <c r="D90">
        <v>288</v>
      </c>
      <c r="E90" t="s">
        <v>1171</v>
      </c>
      <c r="F90">
        <v>2</v>
      </c>
      <c r="G90">
        <v>3</v>
      </c>
      <c r="H90" t="s">
        <v>1164</v>
      </c>
      <c r="I90">
        <v>1</v>
      </c>
      <c r="J90">
        <v>117</v>
      </c>
      <c r="K90">
        <v>3</v>
      </c>
      <c r="L90" t="s">
        <v>1172</v>
      </c>
      <c r="M90">
        <v>99</v>
      </c>
      <c r="N90">
        <v>2</v>
      </c>
      <c r="O90">
        <v>2</v>
      </c>
      <c r="P90" t="s">
        <v>1180</v>
      </c>
      <c r="Q90">
        <v>4</v>
      </c>
      <c r="R90" t="s">
        <v>1174</v>
      </c>
      <c r="S90">
        <v>4152</v>
      </c>
      <c r="T90">
        <v>15830</v>
      </c>
      <c r="U90">
        <v>1</v>
      </c>
      <c r="V90" t="s">
        <v>1168</v>
      </c>
      <c r="W90" t="s">
        <v>1169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44" x14ac:dyDescent="0.3">
      <c r="A91">
        <v>46</v>
      </c>
      <c r="B91" t="s">
        <v>1161</v>
      </c>
      <c r="C91" t="s">
        <v>1162</v>
      </c>
      <c r="D91">
        <v>669</v>
      </c>
      <c r="E91" t="s">
        <v>1163</v>
      </c>
      <c r="F91">
        <v>9</v>
      </c>
      <c r="G91">
        <v>2</v>
      </c>
      <c r="H91" t="s">
        <v>1177</v>
      </c>
      <c r="I91">
        <v>1</v>
      </c>
      <c r="J91">
        <v>118</v>
      </c>
      <c r="K91">
        <v>3</v>
      </c>
      <c r="L91" t="s">
        <v>1172</v>
      </c>
      <c r="M91">
        <v>64</v>
      </c>
      <c r="N91">
        <v>2</v>
      </c>
      <c r="O91">
        <v>3</v>
      </c>
      <c r="P91" t="s">
        <v>1166</v>
      </c>
      <c r="Q91">
        <v>4</v>
      </c>
      <c r="R91" t="s">
        <v>1167</v>
      </c>
      <c r="S91">
        <v>9619</v>
      </c>
      <c r="T91">
        <v>13596</v>
      </c>
      <c r="U91">
        <v>1</v>
      </c>
      <c r="V91" t="s">
        <v>1168</v>
      </c>
      <c r="W91" t="s">
        <v>1169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44" x14ac:dyDescent="0.3">
      <c r="A92">
        <v>40</v>
      </c>
      <c r="B92" t="s">
        <v>1169</v>
      </c>
      <c r="C92" t="s">
        <v>1170</v>
      </c>
      <c r="D92">
        <v>530</v>
      </c>
      <c r="E92" t="s">
        <v>1171</v>
      </c>
      <c r="F92">
        <v>1</v>
      </c>
      <c r="G92">
        <v>4</v>
      </c>
      <c r="H92" t="s">
        <v>1164</v>
      </c>
      <c r="I92">
        <v>1</v>
      </c>
      <c r="J92">
        <v>119</v>
      </c>
      <c r="K92">
        <v>3</v>
      </c>
      <c r="L92" t="s">
        <v>1172</v>
      </c>
      <c r="M92">
        <v>78</v>
      </c>
      <c r="N92">
        <v>2</v>
      </c>
      <c r="O92">
        <v>4</v>
      </c>
      <c r="P92" t="s">
        <v>1180</v>
      </c>
      <c r="Q92">
        <v>2</v>
      </c>
      <c r="R92" t="s">
        <v>1174</v>
      </c>
      <c r="S92">
        <v>13503</v>
      </c>
      <c r="T92">
        <v>14115</v>
      </c>
      <c r="U92">
        <v>1</v>
      </c>
      <c r="V92" t="s">
        <v>1168</v>
      </c>
      <c r="W92" t="s">
        <v>1169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44" x14ac:dyDescent="0.3">
      <c r="A93">
        <v>51</v>
      </c>
      <c r="B93" t="s">
        <v>1169</v>
      </c>
      <c r="C93" t="s">
        <v>1162</v>
      </c>
      <c r="D93">
        <v>632</v>
      </c>
      <c r="E93" t="s">
        <v>1163</v>
      </c>
      <c r="F93">
        <v>21</v>
      </c>
      <c r="G93">
        <v>4</v>
      </c>
      <c r="H93" t="s">
        <v>1185</v>
      </c>
      <c r="I93">
        <v>1</v>
      </c>
      <c r="J93">
        <v>120</v>
      </c>
      <c r="K93">
        <v>3</v>
      </c>
      <c r="L93" t="s">
        <v>1172</v>
      </c>
      <c r="M93">
        <v>71</v>
      </c>
      <c r="N93">
        <v>3</v>
      </c>
      <c r="O93">
        <v>2</v>
      </c>
      <c r="P93" t="s">
        <v>1166</v>
      </c>
      <c r="Q93">
        <v>4</v>
      </c>
      <c r="R93" t="s">
        <v>1167</v>
      </c>
      <c r="S93">
        <v>5441</v>
      </c>
      <c r="T93">
        <v>8423</v>
      </c>
      <c r="U93">
        <v>0</v>
      </c>
      <c r="V93" t="s">
        <v>1168</v>
      </c>
      <c r="W93" t="s">
        <v>1161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44" x14ac:dyDescent="0.3">
      <c r="A94">
        <v>30</v>
      </c>
      <c r="B94" t="s">
        <v>1169</v>
      </c>
      <c r="C94" t="s">
        <v>1162</v>
      </c>
      <c r="D94">
        <v>1334</v>
      </c>
      <c r="E94" t="s">
        <v>1163</v>
      </c>
      <c r="F94">
        <v>4</v>
      </c>
      <c r="G94">
        <v>2</v>
      </c>
      <c r="H94" t="s">
        <v>1177</v>
      </c>
      <c r="I94">
        <v>1</v>
      </c>
      <c r="J94">
        <v>121</v>
      </c>
      <c r="K94">
        <v>3</v>
      </c>
      <c r="L94" t="s">
        <v>1165</v>
      </c>
      <c r="M94">
        <v>63</v>
      </c>
      <c r="N94">
        <v>2</v>
      </c>
      <c r="O94">
        <v>2</v>
      </c>
      <c r="P94" t="s">
        <v>1166</v>
      </c>
      <c r="Q94">
        <v>2</v>
      </c>
      <c r="R94" t="s">
        <v>1178</v>
      </c>
      <c r="S94">
        <v>5209</v>
      </c>
      <c r="T94">
        <v>19760</v>
      </c>
      <c r="U94">
        <v>1</v>
      </c>
      <c r="V94" t="s">
        <v>1168</v>
      </c>
      <c r="W94" t="s">
        <v>1161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44" x14ac:dyDescent="0.3">
      <c r="A95">
        <v>46</v>
      </c>
      <c r="B95" t="s">
        <v>1169</v>
      </c>
      <c r="C95" t="s">
        <v>1170</v>
      </c>
      <c r="D95">
        <v>638</v>
      </c>
      <c r="E95" t="s">
        <v>1171</v>
      </c>
      <c r="F95">
        <v>1</v>
      </c>
      <c r="G95">
        <v>3</v>
      </c>
      <c r="H95" t="s">
        <v>1177</v>
      </c>
      <c r="I95">
        <v>1</v>
      </c>
      <c r="J95">
        <v>124</v>
      </c>
      <c r="K95">
        <v>3</v>
      </c>
      <c r="L95" t="s">
        <v>1172</v>
      </c>
      <c r="M95">
        <v>40</v>
      </c>
      <c r="N95">
        <v>2</v>
      </c>
      <c r="O95">
        <v>3</v>
      </c>
      <c r="P95" t="s">
        <v>1180</v>
      </c>
      <c r="Q95">
        <v>1</v>
      </c>
      <c r="R95" t="s">
        <v>1174</v>
      </c>
      <c r="S95">
        <v>10673</v>
      </c>
      <c r="T95">
        <v>3142</v>
      </c>
      <c r="U95">
        <v>2</v>
      </c>
      <c r="V95" t="s">
        <v>1168</v>
      </c>
      <c r="W95" t="s">
        <v>1161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44" x14ac:dyDescent="0.3">
      <c r="A96">
        <v>32</v>
      </c>
      <c r="B96" t="s">
        <v>1169</v>
      </c>
      <c r="C96" t="s">
        <v>1162</v>
      </c>
      <c r="D96">
        <v>1093</v>
      </c>
      <c r="E96" t="s">
        <v>1163</v>
      </c>
      <c r="F96">
        <v>6</v>
      </c>
      <c r="G96">
        <v>4</v>
      </c>
      <c r="H96" t="s">
        <v>1177</v>
      </c>
      <c r="I96">
        <v>1</v>
      </c>
      <c r="J96">
        <v>125</v>
      </c>
      <c r="K96">
        <v>2</v>
      </c>
      <c r="L96" t="s">
        <v>1172</v>
      </c>
      <c r="M96">
        <v>87</v>
      </c>
      <c r="N96">
        <v>3</v>
      </c>
      <c r="O96">
        <v>2</v>
      </c>
      <c r="P96" t="s">
        <v>1166</v>
      </c>
      <c r="Q96">
        <v>3</v>
      </c>
      <c r="R96" t="s">
        <v>1167</v>
      </c>
      <c r="S96">
        <v>5010</v>
      </c>
      <c r="T96">
        <v>24301</v>
      </c>
      <c r="U96">
        <v>1</v>
      </c>
      <c r="V96" t="s">
        <v>1168</v>
      </c>
      <c r="W96" t="s">
        <v>1169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1169</v>
      </c>
      <c r="C97" t="s">
        <v>1162</v>
      </c>
      <c r="D97">
        <v>1217</v>
      </c>
      <c r="E97" t="s">
        <v>1171</v>
      </c>
      <c r="F97">
        <v>2</v>
      </c>
      <c r="G97">
        <v>4</v>
      </c>
      <c r="H97" t="s">
        <v>1186</v>
      </c>
      <c r="I97">
        <v>1</v>
      </c>
      <c r="J97">
        <v>126</v>
      </c>
      <c r="K97">
        <v>1</v>
      </c>
      <c r="L97" t="s">
        <v>1165</v>
      </c>
      <c r="M97">
        <v>60</v>
      </c>
      <c r="N97">
        <v>3</v>
      </c>
      <c r="O97">
        <v>3</v>
      </c>
      <c r="P97" t="s">
        <v>1184</v>
      </c>
      <c r="Q97">
        <v>3</v>
      </c>
      <c r="R97" t="s">
        <v>1174</v>
      </c>
      <c r="S97">
        <v>13549</v>
      </c>
      <c r="T97">
        <v>24001</v>
      </c>
      <c r="U97">
        <v>9</v>
      </c>
      <c r="V97" t="s">
        <v>1168</v>
      </c>
      <c r="W97" t="s">
        <v>1169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1169</v>
      </c>
      <c r="C98" t="s">
        <v>1162</v>
      </c>
      <c r="D98">
        <v>1353</v>
      </c>
      <c r="E98" t="s">
        <v>1163</v>
      </c>
      <c r="F98">
        <v>3</v>
      </c>
      <c r="G98">
        <v>2</v>
      </c>
      <c r="H98" t="s">
        <v>1175</v>
      </c>
      <c r="I98">
        <v>1</v>
      </c>
      <c r="J98">
        <v>128</v>
      </c>
      <c r="K98">
        <v>1</v>
      </c>
      <c r="L98" t="s">
        <v>1165</v>
      </c>
      <c r="M98">
        <v>33</v>
      </c>
      <c r="N98">
        <v>3</v>
      </c>
      <c r="O98">
        <v>2</v>
      </c>
      <c r="P98" t="s">
        <v>1166</v>
      </c>
      <c r="Q98">
        <v>3</v>
      </c>
      <c r="R98" t="s">
        <v>1174</v>
      </c>
      <c r="S98">
        <v>4999</v>
      </c>
      <c r="T98">
        <v>17519</v>
      </c>
      <c r="U98">
        <v>0</v>
      </c>
      <c r="V98" t="s">
        <v>1168</v>
      </c>
      <c r="W98" t="s">
        <v>1169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1169</v>
      </c>
      <c r="C99" t="s">
        <v>1181</v>
      </c>
      <c r="D99">
        <v>120</v>
      </c>
      <c r="E99" t="s">
        <v>1163</v>
      </c>
      <c r="F99">
        <v>4</v>
      </c>
      <c r="G99">
        <v>3</v>
      </c>
      <c r="H99" t="s">
        <v>1177</v>
      </c>
      <c r="I99">
        <v>1</v>
      </c>
      <c r="J99">
        <v>129</v>
      </c>
      <c r="K99">
        <v>2</v>
      </c>
      <c r="L99" t="s">
        <v>1172</v>
      </c>
      <c r="M99">
        <v>43</v>
      </c>
      <c r="N99">
        <v>3</v>
      </c>
      <c r="O99">
        <v>2</v>
      </c>
      <c r="P99" t="s">
        <v>1166</v>
      </c>
      <c r="Q99">
        <v>3</v>
      </c>
      <c r="R99" t="s">
        <v>1174</v>
      </c>
      <c r="S99">
        <v>4221</v>
      </c>
      <c r="T99">
        <v>8863</v>
      </c>
      <c r="U99">
        <v>1</v>
      </c>
      <c r="V99" t="s">
        <v>1168</v>
      </c>
      <c r="W99" t="s">
        <v>1169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1169</v>
      </c>
      <c r="C100" t="s">
        <v>1162</v>
      </c>
      <c r="D100">
        <v>682</v>
      </c>
      <c r="E100" t="s">
        <v>1163</v>
      </c>
      <c r="F100">
        <v>10</v>
      </c>
      <c r="G100">
        <v>4</v>
      </c>
      <c r="H100" t="s">
        <v>1177</v>
      </c>
      <c r="I100">
        <v>1</v>
      </c>
      <c r="J100">
        <v>131</v>
      </c>
      <c r="K100">
        <v>4</v>
      </c>
      <c r="L100" t="s">
        <v>1172</v>
      </c>
      <c r="M100">
        <v>37</v>
      </c>
      <c r="N100">
        <v>3</v>
      </c>
      <c r="O100">
        <v>4</v>
      </c>
      <c r="P100" t="s">
        <v>1166</v>
      </c>
      <c r="Q100">
        <v>3</v>
      </c>
      <c r="R100" t="s">
        <v>1167</v>
      </c>
      <c r="S100">
        <v>13872</v>
      </c>
      <c r="T100">
        <v>24409</v>
      </c>
      <c r="U100">
        <v>0</v>
      </c>
      <c r="V100" t="s">
        <v>1168</v>
      </c>
      <c r="W100" t="s">
        <v>1169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1169</v>
      </c>
      <c r="C101" t="s">
        <v>1181</v>
      </c>
      <c r="D101">
        <v>489</v>
      </c>
      <c r="E101" t="s">
        <v>1171</v>
      </c>
      <c r="F101">
        <v>23</v>
      </c>
      <c r="G101">
        <v>3</v>
      </c>
      <c r="H101" t="s">
        <v>1177</v>
      </c>
      <c r="I101">
        <v>1</v>
      </c>
      <c r="J101">
        <v>132</v>
      </c>
      <c r="K101">
        <v>2</v>
      </c>
      <c r="L101" t="s">
        <v>1172</v>
      </c>
      <c r="M101">
        <v>67</v>
      </c>
      <c r="N101">
        <v>3</v>
      </c>
      <c r="O101">
        <v>2</v>
      </c>
      <c r="P101" t="s">
        <v>1176</v>
      </c>
      <c r="Q101">
        <v>2</v>
      </c>
      <c r="R101" t="s">
        <v>1174</v>
      </c>
      <c r="S101">
        <v>2042</v>
      </c>
      <c r="T101">
        <v>25043</v>
      </c>
      <c r="U101">
        <v>4</v>
      </c>
      <c r="V101" t="s">
        <v>1168</v>
      </c>
      <c r="W101" t="s">
        <v>1169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1161</v>
      </c>
      <c r="C102" t="s">
        <v>1162</v>
      </c>
      <c r="D102">
        <v>807</v>
      </c>
      <c r="E102" t="s">
        <v>1187</v>
      </c>
      <c r="F102">
        <v>6</v>
      </c>
      <c r="G102">
        <v>4</v>
      </c>
      <c r="H102" t="s">
        <v>1187</v>
      </c>
      <c r="I102">
        <v>1</v>
      </c>
      <c r="J102">
        <v>133</v>
      </c>
      <c r="K102">
        <v>3</v>
      </c>
      <c r="L102" t="s">
        <v>1172</v>
      </c>
      <c r="M102">
        <v>63</v>
      </c>
      <c r="N102">
        <v>3</v>
      </c>
      <c r="O102">
        <v>1</v>
      </c>
      <c r="P102" t="s">
        <v>1187</v>
      </c>
      <c r="Q102">
        <v>1</v>
      </c>
      <c r="R102" t="s">
        <v>1178</v>
      </c>
      <c r="S102">
        <v>2073</v>
      </c>
      <c r="T102">
        <v>23648</v>
      </c>
      <c r="U102">
        <v>4</v>
      </c>
      <c r="V102" t="s">
        <v>1168</v>
      </c>
      <c r="W102" t="s">
        <v>1161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1169</v>
      </c>
      <c r="C103" t="s">
        <v>1162</v>
      </c>
      <c r="D103">
        <v>827</v>
      </c>
      <c r="E103" t="s">
        <v>1171</v>
      </c>
      <c r="F103">
        <v>1</v>
      </c>
      <c r="G103">
        <v>1</v>
      </c>
      <c r="H103" t="s">
        <v>1164</v>
      </c>
      <c r="I103">
        <v>1</v>
      </c>
      <c r="J103">
        <v>134</v>
      </c>
      <c r="K103">
        <v>4</v>
      </c>
      <c r="L103" t="s">
        <v>1172</v>
      </c>
      <c r="M103">
        <v>71</v>
      </c>
      <c r="N103">
        <v>3</v>
      </c>
      <c r="O103">
        <v>1</v>
      </c>
      <c r="P103" t="s">
        <v>1173</v>
      </c>
      <c r="Q103">
        <v>1</v>
      </c>
      <c r="R103" t="s">
        <v>1167</v>
      </c>
      <c r="S103">
        <v>2956</v>
      </c>
      <c r="T103">
        <v>15178</v>
      </c>
      <c r="U103">
        <v>1</v>
      </c>
      <c r="V103" t="s">
        <v>1168</v>
      </c>
      <c r="W103" t="s">
        <v>1169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1161</v>
      </c>
      <c r="C104" t="s">
        <v>1170</v>
      </c>
      <c r="D104">
        <v>871</v>
      </c>
      <c r="E104" t="s">
        <v>1171</v>
      </c>
      <c r="F104">
        <v>6</v>
      </c>
      <c r="G104">
        <v>3</v>
      </c>
      <c r="H104" t="s">
        <v>1164</v>
      </c>
      <c r="I104">
        <v>1</v>
      </c>
      <c r="J104">
        <v>137</v>
      </c>
      <c r="K104">
        <v>4</v>
      </c>
      <c r="L104" t="s">
        <v>1165</v>
      </c>
      <c r="M104">
        <v>66</v>
      </c>
      <c r="N104">
        <v>2</v>
      </c>
      <c r="O104">
        <v>1</v>
      </c>
      <c r="P104" t="s">
        <v>1176</v>
      </c>
      <c r="Q104">
        <v>4</v>
      </c>
      <c r="R104" t="s">
        <v>1167</v>
      </c>
      <c r="S104">
        <v>2926</v>
      </c>
      <c r="T104">
        <v>19783</v>
      </c>
      <c r="U104">
        <v>1</v>
      </c>
      <c r="V104" t="s">
        <v>1168</v>
      </c>
      <c r="W104" t="s">
        <v>1161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1169</v>
      </c>
      <c r="C105" t="s">
        <v>1162</v>
      </c>
      <c r="D105">
        <v>665</v>
      </c>
      <c r="E105" t="s">
        <v>1171</v>
      </c>
      <c r="F105">
        <v>6</v>
      </c>
      <c r="G105">
        <v>4</v>
      </c>
      <c r="H105" t="s">
        <v>1175</v>
      </c>
      <c r="I105">
        <v>1</v>
      </c>
      <c r="J105">
        <v>138</v>
      </c>
      <c r="K105">
        <v>1</v>
      </c>
      <c r="L105" t="s">
        <v>1165</v>
      </c>
      <c r="M105">
        <v>41</v>
      </c>
      <c r="N105">
        <v>3</v>
      </c>
      <c r="O105">
        <v>2</v>
      </c>
      <c r="P105" t="s">
        <v>1173</v>
      </c>
      <c r="Q105">
        <v>3</v>
      </c>
      <c r="R105" t="s">
        <v>1167</v>
      </c>
      <c r="S105">
        <v>4809</v>
      </c>
      <c r="T105">
        <v>12482</v>
      </c>
      <c r="U105">
        <v>1</v>
      </c>
      <c r="V105" t="s">
        <v>1168</v>
      </c>
      <c r="W105" t="s">
        <v>1169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1169</v>
      </c>
      <c r="C106" t="s">
        <v>1181</v>
      </c>
      <c r="D106">
        <v>1040</v>
      </c>
      <c r="E106" t="s">
        <v>1171</v>
      </c>
      <c r="F106">
        <v>2</v>
      </c>
      <c r="G106">
        <v>2</v>
      </c>
      <c r="H106" t="s">
        <v>1164</v>
      </c>
      <c r="I106">
        <v>1</v>
      </c>
      <c r="J106">
        <v>139</v>
      </c>
      <c r="K106">
        <v>3</v>
      </c>
      <c r="L106" t="s">
        <v>1172</v>
      </c>
      <c r="M106">
        <v>100</v>
      </c>
      <c r="N106">
        <v>2</v>
      </c>
      <c r="O106">
        <v>2</v>
      </c>
      <c r="P106" t="s">
        <v>1180</v>
      </c>
      <c r="Q106">
        <v>4</v>
      </c>
      <c r="R106" t="s">
        <v>1178</v>
      </c>
      <c r="S106">
        <v>5163</v>
      </c>
      <c r="T106">
        <v>15850</v>
      </c>
      <c r="U106">
        <v>5</v>
      </c>
      <c r="V106" t="s">
        <v>1168</v>
      </c>
      <c r="W106" t="s">
        <v>1169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1169</v>
      </c>
      <c r="C107" t="s">
        <v>1181</v>
      </c>
      <c r="D107">
        <v>1420</v>
      </c>
      <c r="E107" t="s">
        <v>1187</v>
      </c>
      <c r="F107">
        <v>2</v>
      </c>
      <c r="G107">
        <v>4</v>
      </c>
      <c r="H107" t="s">
        <v>1187</v>
      </c>
      <c r="I107">
        <v>1</v>
      </c>
      <c r="J107">
        <v>140</v>
      </c>
      <c r="K107">
        <v>3</v>
      </c>
      <c r="L107" t="s">
        <v>1165</v>
      </c>
      <c r="M107">
        <v>32</v>
      </c>
      <c r="N107">
        <v>2</v>
      </c>
      <c r="O107">
        <v>5</v>
      </c>
      <c r="P107" t="s">
        <v>1182</v>
      </c>
      <c r="Q107">
        <v>4</v>
      </c>
      <c r="R107" t="s">
        <v>1174</v>
      </c>
      <c r="S107">
        <v>18844</v>
      </c>
      <c r="T107">
        <v>21922</v>
      </c>
      <c r="U107">
        <v>9</v>
      </c>
      <c r="V107" t="s">
        <v>1168</v>
      </c>
      <c r="W107" t="s">
        <v>1169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1169</v>
      </c>
      <c r="C108" t="s">
        <v>1170</v>
      </c>
      <c r="D108">
        <v>1115</v>
      </c>
      <c r="E108" t="s">
        <v>1171</v>
      </c>
      <c r="F108">
        <v>1</v>
      </c>
      <c r="G108">
        <v>3</v>
      </c>
      <c r="H108" t="s">
        <v>1164</v>
      </c>
      <c r="I108">
        <v>1</v>
      </c>
      <c r="J108">
        <v>141</v>
      </c>
      <c r="K108">
        <v>1</v>
      </c>
      <c r="L108" t="s">
        <v>1165</v>
      </c>
      <c r="M108">
        <v>73</v>
      </c>
      <c r="N108">
        <v>3</v>
      </c>
      <c r="O108">
        <v>5</v>
      </c>
      <c r="P108" t="s">
        <v>1184</v>
      </c>
      <c r="Q108">
        <v>2</v>
      </c>
      <c r="R108" t="s">
        <v>1174</v>
      </c>
      <c r="S108">
        <v>18172</v>
      </c>
      <c r="T108">
        <v>9755</v>
      </c>
      <c r="U108">
        <v>3</v>
      </c>
      <c r="V108" t="s">
        <v>1168</v>
      </c>
      <c r="W108" t="s">
        <v>1161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1161</v>
      </c>
      <c r="C109" t="s">
        <v>1162</v>
      </c>
      <c r="D109">
        <v>240</v>
      </c>
      <c r="E109" t="s">
        <v>1163</v>
      </c>
      <c r="F109">
        <v>5</v>
      </c>
      <c r="G109">
        <v>3</v>
      </c>
      <c r="H109" t="s">
        <v>1185</v>
      </c>
      <c r="I109">
        <v>1</v>
      </c>
      <c r="J109">
        <v>142</v>
      </c>
      <c r="K109">
        <v>3</v>
      </c>
      <c r="L109" t="s">
        <v>1172</v>
      </c>
      <c r="M109">
        <v>46</v>
      </c>
      <c r="N109">
        <v>2</v>
      </c>
      <c r="O109">
        <v>2</v>
      </c>
      <c r="P109" t="s">
        <v>1166</v>
      </c>
      <c r="Q109">
        <v>3</v>
      </c>
      <c r="R109" t="s">
        <v>1167</v>
      </c>
      <c r="S109">
        <v>5744</v>
      </c>
      <c r="T109">
        <v>26959</v>
      </c>
      <c r="U109">
        <v>1</v>
      </c>
      <c r="V109" t="s">
        <v>1168</v>
      </c>
      <c r="W109" t="s">
        <v>1161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1169</v>
      </c>
      <c r="C110" t="s">
        <v>1162</v>
      </c>
      <c r="D110">
        <v>1280</v>
      </c>
      <c r="E110" t="s">
        <v>1171</v>
      </c>
      <c r="F110">
        <v>7</v>
      </c>
      <c r="G110">
        <v>1</v>
      </c>
      <c r="H110" t="s">
        <v>1177</v>
      </c>
      <c r="I110">
        <v>1</v>
      </c>
      <c r="J110">
        <v>143</v>
      </c>
      <c r="K110">
        <v>4</v>
      </c>
      <c r="L110" t="s">
        <v>1172</v>
      </c>
      <c r="M110">
        <v>64</v>
      </c>
      <c r="N110">
        <v>2</v>
      </c>
      <c r="O110">
        <v>1</v>
      </c>
      <c r="P110" t="s">
        <v>1173</v>
      </c>
      <c r="Q110">
        <v>4</v>
      </c>
      <c r="R110" t="s">
        <v>1174</v>
      </c>
      <c r="S110">
        <v>2889</v>
      </c>
      <c r="T110">
        <v>26897</v>
      </c>
      <c r="U110">
        <v>1</v>
      </c>
      <c r="V110" t="s">
        <v>1168</v>
      </c>
      <c r="W110" t="s">
        <v>1169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1169</v>
      </c>
      <c r="C111" t="s">
        <v>1162</v>
      </c>
      <c r="D111">
        <v>534</v>
      </c>
      <c r="E111" t="s">
        <v>1171</v>
      </c>
      <c r="F111">
        <v>15</v>
      </c>
      <c r="G111">
        <v>3</v>
      </c>
      <c r="H111" t="s">
        <v>1177</v>
      </c>
      <c r="I111">
        <v>1</v>
      </c>
      <c r="J111">
        <v>144</v>
      </c>
      <c r="K111">
        <v>2</v>
      </c>
      <c r="L111" t="s">
        <v>1165</v>
      </c>
      <c r="M111">
        <v>59</v>
      </c>
      <c r="N111">
        <v>3</v>
      </c>
      <c r="O111">
        <v>1</v>
      </c>
      <c r="P111" t="s">
        <v>1176</v>
      </c>
      <c r="Q111">
        <v>4</v>
      </c>
      <c r="R111" t="s">
        <v>1167</v>
      </c>
      <c r="S111">
        <v>2871</v>
      </c>
      <c r="T111">
        <v>23785</v>
      </c>
      <c r="U111">
        <v>1</v>
      </c>
      <c r="V111" t="s">
        <v>1168</v>
      </c>
      <c r="W111" t="s">
        <v>1169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1169</v>
      </c>
      <c r="C112" t="s">
        <v>1170</v>
      </c>
      <c r="D112">
        <v>1456</v>
      </c>
      <c r="E112" t="s">
        <v>1171</v>
      </c>
      <c r="F112">
        <v>1</v>
      </c>
      <c r="G112">
        <v>4</v>
      </c>
      <c r="H112" t="s">
        <v>1177</v>
      </c>
      <c r="I112">
        <v>1</v>
      </c>
      <c r="J112">
        <v>145</v>
      </c>
      <c r="K112">
        <v>1</v>
      </c>
      <c r="L112" t="s">
        <v>1165</v>
      </c>
      <c r="M112">
        <v>30</v>
      </c>
      <c r="N112">
        <v>2</v>
      </c>
      <c r="O112">
        <v>3</v>
      </c>
      <c r="P112" t="s">
        <v>1180</v>
      </c>
      <c r="Q112">
        <v>1</v>
      </c>
      <c r="R112" t="s">
        <v>1167</v>
      </c>
      <c r="S112">
        <v>7484</v>
      </c>
      <c r="T112">
        <v>25796</v>
      </c>
      <c r="U112">
        <v>3</v>
      </c>
      <c r="V112" t="s">
        <v>1168</v>
      </c>
      <c r="W112" t="s">
        <v>1169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1161</v>
      </c>
      <c r="C113" t="s">
        <v>1170</v>
      </c>
      <c r="D113">
        <v>658</v>
      </c>
      <c r="E113" t="s">
        <v>1171</v>
      </c>
      <c r="F113">
        <v>7</v>
      </c>
      <c r="G113">
        <v>3</v>
      </c>
      <c r="H113" t="s">
        <v>1164</v>
      </c>
      <c r="I113">
        <v>1</v>
      </c>
      <c r="J113">
        <v>147</v>
      </c>
      <c r="K113">
        <v>1</v>
      </c>
      <c r="L113" t="s">
        <v>1172</v>
      </c>
      <c r="M113">
        <v>66</v>
      </c>
      <c r="N113">
        <v>1</v>
      </c>
      <c r="O113">
        <v>2</v>
      </c>
      <c r="P113" t="s">
        <v>1176</v>
      </c>
      <c r="Q113">
        <v>3</v>
      </c>
      <c r="R113" t="s">
        <v>1167</v>
      </c>
      <c r="S113">
        <v>6074</v>
      </c>
      <c r="T113">
        <v>22887</v>
      </c>
      <c r="U113">
        <v>1</v>
      </c>
      <c r="V113" t="s">
        <v>1168</v>
      </c>
      <c r="W113" t="s">
        <v>1161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1169</v>
      </c>
      <c r="C114" t="s">
        <v>1181</v>
      </c>
      <c r="D114">
        <v>142</v>
      </c>
      <c r="E114" t="s">
        <v>1187</v>
      </c>
      <c r="F114">
        <v>26</v>
      </c>
      <c r="G114">
        <v>3</v>
      </c>
      <c r="H114" t="s">
        <v>1187</v>
      </c>
      <c r="I114">
        <v>1</v>
      </c>
      <c r="J114">
        <v>148</v>
      </c>
      <c r="K114">
        <v>4</v>
      </c>
      <c r="L114" t="s">
        <v>1165</v>
      </c>
      <c r="M114">
        <v>30</v>
      </c>
      <c r="N114">
        <v>4</v>
      </c>
      <c r="O114">
        <v>4</v>
      </c>
      <c r="P114" t="s">
        <v>1182</v>
      </c>
      <c r="Q114">
        <v>4</v>
      </c>
      <c r="R114" t="s">
        <v>1167</v>
      </c>
      <c r="S114">
        <v>17328</v>
      </c>
      <c r="T114">
        <v>13871</v>
      </c>
      <c r="U114">
        <v>2</v>
      </c>
      <c r="V114" t="s">
        <v>1168</v>
      </c>
      <c r="W114" t="s">
        <v>1161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1169</v>
      </c>
      <c r="C115" t="s">
        <v>1162</v>
      </c>
      <c r="D115">
        <v>1127</v>
      </c>
      <c r="E115" t="s">
        <v>1171</v>
      </c>
      <c r="F115">
        <v>18</v>
      </c>
      <c r="G115">
        <v>1</v>
      </c>
      <c r="H115" t="s">
        <v>1164</v>
      </c>
      <c r="I115">
        <v>1</v>
      </c>
      <c r="J115">
        <v>150</v>
      </c>
      <c r="K115">
        <v>2</v>
      </c>
      <c r="L115" t="s">
        <v>1172</v>
      </c>
      <c r="M115">
        <v>52</v>
      </c>
      <c r="N115">
        <v>3</v>
      </c>
      <c r="O115">
        <v>1</v>
      </c>
      <c r="P115" t="s">
        <v>1176</v>
      </c>
      <c r="Q115">
        <v>3</v>
      </c>
      <c r="R115" t="s">
        <v>1174</v>
      </c>
      <c r="S115">
        <v>2774</v>
      </c>
      <c r="T115">
        <v>13257</v>
      </c>
      <c r="U115">
        <v>0</v>
      </c>
      <c r="V115" t="s">
        <v>1168</v>
      </c>
      <c r="W115" t="s">
        <v>1169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1169</v>
      </c>
      <c r="C116" t="s">
        <v>1162</v>
      </c>
      <c r="D116">
        <v>1031</v>
      </c>
      <c r="E116" t="s">
        <v>1171</v>
      </c>
      <c r="F116">
        <v>6</v>
      </c>
      <c r="G116">
        <v>4</v>
      </c>
      <c r="H116" t="s">
        <v>1164</v>
      </c>
      <c r="I116">
        <v>1</v>
      </c>
      <c r="J116">
        <v>151</v>
      </c>
      <c r="K116">
        <v>3</v>
      </c>
      <c r="L116" t="s">
        <v>1165</v>
      </c>
      <c r="M116">
        <v>45</v>
      </c>
      <c r="N116">
        <v>2</v>
      </c>
      <c r="O116">
        <v>2</v>
      </c>
      <c r="P116" t="s">
        <v>1173</v>
      </c>
      <c r="Q116">
        <v>2</v>
      </c>
      <c r="R116" t="s">
        <v>1178</v>
      </c>
      <c r="S116">
        <v>4505</v>
      </c>
      <c r="T116">
        <v>15000</v>
      </c>
      <c r="U116">
        <v>6</v>
      </c>
      <c r="V116" t="s">
        <v>1168</v>
      </c>
      <c r="W116" t="s">
        <v>1169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1169</v>
      </c>
      <c r="C117" t="s">
        <v>1162</v>
      </c>
      <c r="D117">
        <v>1189</v>
      </c>
      <c r="E117" t="s">
        <v>1163</v>
      </c>
      <c r="F117">
        <v>3</v>
      </c>
      <c r="G117">
        <v>3</v>
      </c>
      <c r="H117" t="s">
        <v>1164</v>
      </c>
      <c r="I117">
        <v>1</v>
      </c>
      <c r="J117">
        <v>152</v>
      </c>
      <c r="K117">
        <v>3</v>
      </c>
      <c r="L117" t="s">
        <v>1172</v>
      </c>
      <c r="M117">
        <v>87</v>
      </c>
      <c r="N117">
        <v>3</v>
      </c>
      <c r="O117">
        <v>3</v>
      </c>
      <c r="P117" t="s">
        <v>1166</v>
      </c>
      <c r="Q117">
        <v>4</v>
      </c>
      <c r="R117" t="s">
        <v>1167</v>
      </c>
      <c r="S117">
        <v>7428</v>
      </c>
      <c r="T117">
        <v>14506</v>
      </c>
      <c r="U117">
        <v>2</v>
      </c>
      <c r="V117" t="s">
        <v>1168</v>
      </c>
      <c r="W117" t="s">
        <v>1169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1169</v>
      </c>
      <c r="C118" t="s">
        <v>1162</v>
      </c>
      <c r="D118">
        <v>1354</v>
      </c>
      <c r="E118" t="s">
        <v>1171</v>
      </c>
      <c r="F118">
        <v>5</v>
      </c>
      <c r="G118">
        <v>3</v>
      </c>
      <c r="H118" t="s">
        <v>1177</v>
      </c>
      <c r="I118">
        <v>1</v>
      </c>
      <c r="J118">
        <v>153</v>
      </c>
      <c r="K118">
        <v>3</v>
      </c>
      <c r="L118" t="s">
        <v>1165</v>
      </c>
      <c r="M118">
        <v>45</v>
      </c>
      <c r="N118">
        <v>2</v>
      </c>
      <c r="O118">
        <v>3</v>
      </c>
      <c r="P118" t="s">
        <v>1182</v>
      </c>
      <c r="Q118">
        <v>1</v>
      </c>
      <c r="R118" t="s">
        <v>1167</v>
      </c>
      <c r="S118">
        <v>11631</v>
      </c>
      <c r="T118">
        <v>5615</v>
      </c>
      <c r="U118">
        <v>2</v>
      </c>
      <c r="V118" t="s">
        <v>1168</v>
      </c>
      <c r="W118" t="s">
        <v>1169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1169</v>
      </c>
      <c r="C119" t="s">
        <v>1170</v>
      </c>
      <c r="D119">
        <v>1467</v>
      </c>
      <c r="E119" t="s">
        <v>1163</v>
      </c>
      <c r="F119">
        <v>11</v>
      </c>
      <c r="G119">
        <v>2</v>
      </c>
      <c r="H119" t="s">
        <v>1186</v>
      </c>
      <c r="I119">
        <v>1</v>
      </c>
      <c r="J119">
        <v>154</v>
      </c>
      <c r="K119">
        <v>2</v>
      </c>
      <c r="L119" t="s">
        <v>1165</v>
      </c>
      <c r="M119">
        <v>92</v>
      </c>
      <c r="N119">
        <v>3</v>
      </c>
      <c r="O119">
        <v>3</v>
      </c>
      <c r="P119" t="s">
        <v>1166</v>
      </c>
      <c r="Q119">
        <v>4</v>
      </c>
      <c r="R119" t="s">
        <v>1174</v>
      </c>
      <c r="S119">
        <v>9738</v>
      </c>
      <c r="T119">
        <v>22952</v>
      </c>
      <c r="U119">
        <v>0</v>
      </c>
      <c r="V119" t="s">
        <v>1168</v>
      </c>
      <c r="W119" t="s">
        <v>1169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1169</v>
      </c>
      <c r="C120" t="s">
        <v>1162</v>
      </c>
      <c r="D120">
        <v>922</v>
      </c>
      <c r="E120" t="s">
        <v>1171</v>
      </c>
      <c r="F120">
        <v>3</v>
      </c>
      <c r="G120">
        <v>2</v>
      </c>
      <c r="H120" t="s">
        <v>1164</v>
      </c>
      <c r="I120">
        <v>1</v>
      </c>
      <c r="J120">
        <v>155</v>
      </c>
      <c r="K120">
        <v>1</v>
      </c>
      <c r="L120" t="s">
        <v>1165</v>
      </c>
      <c r="M120">
        <v>39</v>
      </c>
      <c r="N120">
        <v>3</v>
      </c>
      <c r="O120">
        <v>1</v>
      </c>
      <c r="P120" t="s">
        <v>1176</v>
      </c>
      <c r="Q120">
        <v>4</v>
      </c>
      <c r="R120" t="s">
        <v>1178</v>
      </c>
      <c r="S120">
        <v>2835</v>
      </c>
      <c r="T120">
        <v>2561</v>
      </c>
      <c r="U120">
        <v>5</v>
      </c>
      <c r="V120" t="s">
        <v>1168</v>
      </c>
      <c r="W120" t="s">
        <v>1169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1169</v>
      </c>
      <c r="C121" t="s">
        <v>1170</v>
      </c>
      <c r="D121">
        <v>394</v>
      </c>
      <c r="E121" t="s">
        <v>1163</v>
      </c>
      <c r="F121">
        <v>26</v>
      </c>
      <c r="G121">
        <v>2</v>
      </c>
      <c r="H121" t="s">
        <v>1164</v>
      </c>
      <c r="I121">
        <v>1</v>
      </c>
      <c r="J121">
        <v>158</v>
      </c>
      <c r="K121">
        <v>3</v>
      </c>
      <c r="L121" t="s">
        <v>1172</v>
      </c>
      <c r="M121">
        <v>92</v>
      </c>
      <c r="N121">
        <v>3</v>
      </c>
      <c r="O121">
        <v>4</v>
      </c>
      <c r="P121" t="s">
        <v>1182</v>
      </c>
      <c r="Q121">
        <v>4</v>
      </c>
      <c r="R121" t="s">
        <v>1174</v>
      </c>
      <c r="S121">
        <v>16959</v>
      </c>
      <c r="T121">
        <v>19494</v>
      </c>
      <c r="U121">
        <v>1</v>
      </c>
      <c r="V121" t="s">
        <v>1168</v>
      </c>
      <c r="W121" t="s">
        <v>1161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1169</v>
      </c>
      <c r="C122" t="s">
        <v>1170</v>
      </c>
      <c r="D122">
        <v>1312</v>
      </c>
      <c r="E122" t="s">
        <v>1171</v>
      </c>
      <c r="F122">
        <v>23</v>
      </c>
      <c r="G122">
        <v>3</v>
      </c>
      <c r="H122" t="s">
        <v>1164</v>
      </c>
      <c r="I122">
        <v>1</v>
      </c>
      <c r="J122">
        <v>159</v>
      </c>
      <c r="K122">
        <v>1</v>
      </c>
      <c r="L122" t="s">
        <v>1172</v>
      </c>
      <c r="M122">
        <v>96</v>
      </c>
      <c r="N122">
        <v>1</v>
      </c>
      <c r="O122">
        <v>1</v>
      </c>
      <c r="P122" t="s">
        <v>1173</v>
      </c>
      <c r="Q122">
        <v>3</v>
      </c>
      <c r="R122" t="s">
        <v>1178</v>
      </c>
      <c r="S122">
        <v>2613</v>
      </c>
      <c r="T122">
        <v>22310</v>
      </c>
      <c r="U122">
        <v>1</v>
      </c>
      <c r="V122" t="s">
        <v>1168</v>
      </c>
      <c r="W122" t="s">
        <v>1169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1169</v>
      </c>
      <c r="C123" t="s">
        <v>1181</v>
      </c>
      <c r="D123">
        <v>750</v>
      </c>
      <c r="E123" t="s">
        <v>1163</v>
      </c>
      <c r="F123">
        <v>22</v>
      </c>
      <c r="G123">
        <v>2</v>
      </c>
      <c r="H123" t="s">
        <v>1185</v>
      </c>
      <c r="I123">
        <v>1</v>
      </c>
      <c r="J123">
        <v>160</v>
      </c>
      <c r="K123">
        <v>3</v>
      </c>
      <c r="L123" t="s">
        <v>1172</v>
      </c>
      <c r="M123">
        <v>95</v>
      </c>
      <c r="N123">
        <v>3</v>
      </c>
      <c r="O123">
        <v>2</v>
      </c>
      <c r="P123" t="s">
        <v>1166</v>
      </c>
      <c r="Q123">
        <v>2</v>
      </c>
      <c r="R123" t="s">
        <v>1174</v>
      </c>
      <c r="S123">
        <v>6146</v>
      </c>
      <c r="T123">
        <v>15480</v>
      </c>
      <c r="U123">
        <v>0</v>
      </c>
      <c r="V123" t="s">
        <v>1168</v>
      </c>
      <c r="W123" t="s">
        <v>1169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1161</v>
      </c>
      <c r="C124" t="s">
        <v>1162</v>
      </c>
      <c r="D124">
        <v>441</v>
      </c>
      <c r="E124" t="s">
        <v>1171</v>
      </c>
      <c r="F124">
        <v>14</v>
      </c>
      <c r="G124">
        <v>4</v>
      </c>
      <c r="H124" t="s">
        <v>1164</v>
      </c>
      <c r="I124">
        <v>1</v>
      </c>
      <c r="J124">
        <v>161</v>
      </c>
      <c r="K124">
        <v>2</v>
      </c>
      <c r="L124" t="s">
        <v>1165</v>
      </c>
      <c r="M124">
        <v>72</v>
      </c>
      <c r="N124">
        <v>3</v>
      </c>
      <c r="O124">
        <v>1</v>
      </c>
      <c r="P124" t="s">
        <v>1173</v>
      </c>
      <c r="Q124">
        <v>2</v>
      </c>
      <c r="R124" t="s">
        <v>1174</v>
      </c>
      <c r="S124">
        <v>4963</v>
      </c>
      <c r="T124">
        <v>4510</v>
      </c>
      <c r="U124">
        <v>9</v>
      </c>
      <c r="V124" t="s">
        <v>1168</v>
      </c>
      <c r="W124" t="s">
        <v>1161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1169</v>
      </c>
      <c r="C125" t="s">
        <v>1162</v>
      </c>
      <c r="D125">
        <v>684</v>
      </c>
      <c r="E125" t="s">
        <v>1171</v>
      </c>
      <c r="F125">
        <v>6</v>
      </c>
      <c r="G125">
        <v>3</v>
      </c>
      <c r="H125" t="s">
        <v>1164</v>
      </c>
      <c r="I125">
        <v>1</v>
      </c>
      <c r="J125">
        <v>162</v>
      </c>
      <c r="K125">
        <v>1</v>
      </c>
      <c r="L125" t="s">
        <v>1172</v>
      </c>
      <c r="M125">
        <v>51</v>
      </c>
      <c r="N125">
        <v>3</v>
      </c>
      <c r="O125">
        <v>5</v>
      </c>
      <c r="P125" t="s">
        <v>1184</v>
      </c>
      <c r="Q125">
        <v>3</v>
      </c>
      <c r="R125" t="s">
        <v>1167</v>
      </c>
      <c r="S125">
        <v>19537</v>
      </c>
      <c r="T125">
        <v>6462</v>
      </c>
      <c r="U125">
        <v>7</v>
      </c>
      <c r="V125" t="s">
        <v>1168</v>
      </c>
      <c r="W125" t="s">
        <v>1169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1161</v>
      </c>
      <c r="C126" t="s">
        <v>1162</v>
      </c>
      <c r="D126">
        <v>249</v>
      </c>
      <c r="E126" t="s">
        <v>1163</v>
      </c>
      <c r="F126">
        <v>6</v>
      </c>
      <c r="G126">
        <v>4</v>
      </c>
      <c r="H126" t="s">
        <v>1164</v>
      </c>
      <c r="I126">
        <v>1</v>
      </c>
      <c r="J126">
        <v>163</v>
      </c>
      <c r="K126">
        <v>2</v>
      </c>
      <c r="L126" t="s">
        <v>1172</v>
      </c>
      <c r="M126">
        <v>76</v>
      </c>
      <c r="N126">
        <v>1</v>
      </c>
      <c r="O126">
        <v>2</v>
      </c>
      <c r="P126" t="s">
        <v>1166</v>
      </c>
      <c r="Q126">
        <v>3</v>
      </c>
      <c r="R126" t="s">
        <v>1174</v>
      </c>
      <c r="S126">
        <v>6172</v>
      </c>
      <c r="T126">
        <v>20739</v>
      </c>
      <c r="U126">
        <v>4</v>
      </c>
      <c r="V126" t="s">
        <v>1168</v>
      </c>
      <c r="W126" t="s">
        <v>1161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1169</v>
      </c>
      <c r="C127" t="s">
        <v>1162</v>
      </c>
      <c r="D127">
        <v>841</v>
      </c>
      <c r="E127" t="s">
        <v>1171</v>
      </c>
      <c r="F127">
        <v>6</v>
      </c>
      <c r="G127">
        <v>3</v>
      </c>
      <c r="H127" t="s">
        <v>1175</v>
      </c>
      <c r="I127">
        <v>1</v>
      </c>
      <c r="J127">
        <v>164</v>
      </c>
      <c r="K127">
        <v>3</v>
      </c>
      <c r="L127" t="s">
        <v>1165</v>
      </c>
      <c r="M127">
        <v>46</v>
      </c>
      <c r="N127">
        <v>2</v>
      </c>
      <c r="O127">
        <v>1</v>
      </c>
      <c r="P127" t="s">
        <v>1173</v>
      </c>
      <c r="Q127">
        <v>2</v>
      </c>
      <c r="R127" t="s">
        <v>1174</v>
      </c>
      <c r="S127">
        <v>2368</v>
      </c>
      <c r="T127">
        <v>23300</v>
      </c>
      <c r="U127">
        <v>1</v>
      </c>
      <c r="V127" t="s">
        <v>1168</v>
      </c>
      <c r="W127" t="s">
        <v>1169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1161</v>
      </c>
      <c r="C128" t="s">
        <v>1162</v>
      </c>
      <c r="D128">
        <v>147</v>
      </c>
      <c r="E128" t="s">
        <v>1171</v>
      </c>
      <c r="F128">
        <v>23</v>
      </c>
      <c r="G128">
        <v>4</v>
      </c>
      <c r="H128" t="s">
        <v>1177</v>
      </c>
      <c r="I128">
        <v>1</v>
      </c>
      <c r="J128">
        <v>165</v>
      </c>
      <c r="K128">
        <v>4</v>
      </c>
      <c r="L128" t="s">
        <v>1165</v>
      </c>
      <c r="M128">
        <v>94</v>
      </c>
      <c r="N128">
        <v>3</v>
      </c>
      <c r="O128">
        <v>3</v>
      </c>
      <c r="P128" t="s">
        <v>1180</v>
      </c>
      <c r="Q128">
        <v>4</v>
      </c>
      <c r="R128" t="s">
        <v>1174</v>
      </c>
      <c r="S128">
        <v>10312</v>
      </c>
      <c r="T128">
        <v>3465</v>
      </c>
      <c r="U128">
        <v>1</v>
      </c>
      <c r="V128" t="s">
        <v>1168</v>
      </c>
      <c r="W128" t="s">
        <v>1169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1161</v>
      </c>
      <c r="C129" t="s">
        <v>1162</v>
      </c>
      <c r="D129">
        <v>528</v>
      </c>
      <c r="E129" t="s">
        <v>1163</v>
      </c>
      <c r="F129">
        <v>22</v>
      </c>
      <c r="G129">
        <v>1</v>
      </c>
      <c r="H129" t="s">
        <v>1185</v>
      </c>
      <c r="I129">
        <v>1</v>
      </c>
      <c r="J129">
        <v>167</v>
      </c>
      <c r="K129">
        <v>4</v>
      </c>
      <c r="L129" t="s">
        <v>1172</v>
      </c>
      <c r="M129">
        <v>50</v>
      </c>
      <c r="N129">
        <v>3</v>
      </c>
      <c r="O129">
        <v>1</v>
      </c>
      <c r="P129" t="s">
        <v>1183</v>
      </c>
      <c r="Q129">
        <v>3</v>
      </c>
      <c r="R129" t="s">
        <v>1167</v>
      </c>
      <c r="S129">
        <v>1675</v>
      </c>
      <c r="T129">
        <v>26820</v>
      </c>
      <c r="U129">
        <v>1</v>
      </c>
      <c r="V129" t="s">
        <v>1168</v>
      </c>
      <c r="W129" t="s">
        <v>1161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1169</v>
      </c>
      <c r="C130" t="s">
        <v>1162</v>
      </c>
      <c r="D130">
        <v>594</v>
      </c>
      <c r="E130" t="s">
        <v>1171</v>
      </c>
      <c r="F130">
        <v>2</v>
      </c>
      <c r="G130">
        <v>1</v>
      </c>
      <c r="H130" t="s">
        <v>1186</v>
      </c>
      <c r="I130">
        <v>1</v>
      </c>
      <c r="J130">
        <v>169</v>
      </c>
      <c r="K130">
        <v>3</v>
      </c>
      <c r="L130" t="s">
        <v>1172</v>
      </c>
      <c r="M130">
        <v>100</v>
      </c>
      <c r="N130">
        <v>3</v>
      </c>
      <c r="O130">
        <v>1</v>
      </c>
      <c r="P130" t="s">
        <v>1176</v>
      </c>
      <c r="Q130">
        <v>4</v>
      </c>
      <c r="R130" t="s">
        <v>1174</v>
      </c>
      <c r="S130">
        <v>2523</v>
      </c>
      <c r="T130">
        <v>19299</v>
      </c>
      <c r="U130">
        <v>0</v>
      </c>
      <c r="V130" t="s">
        <v>1168</v>
      </c>
      <c r="W130" t="s">
        <v>1169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1169</v>
      </c>
      <c r="C131" t="s">
        <v>1162</v>
      </c>
      <c r="D131">
        <v>470</v>
      </c>
      <c r="E131" t="s">
        <v>1171</v>
      </c>
      <c r="F131">
        <v>20</v>
      </c>
      <c r="G131">
        <v>4</v>
      </c>
      <c r="H131" t="s">
        <v>1177</v>
      </c>
      <c r="I131">
        <v>1</v>
      </c>
      <c r="J131">
        <v>170</v>
      </c>
      <c r="K131">
        <v>3</v>
      </c>
      <c r="L131" t="s">
        <v>1165</v>
      </c>
      <c r="M131">
        <v>96</v>
      </c>
      <c r="N131">
        <v>3</v>
      </c>
      <c r="O131">
        <v>2</v>
      </c>
      <c r="P131" t="s">
        <v>1179</v>
      </c>
      <c r="Q131">
        <v>1</v>
      </c>
      <c r="R131" t="s">
        <v>1174</v>
      </c>
      <c r="S131">
        <v>6567</v>
      </c>
      <c r="T131">
        <v>5549</v>
      </c>
      <c r="U131">
        <v>1</v>
      </c>
      <c r="V131" t="s">
        <v>1168</v>
      </c>
      <c r="W131" t="s">
        <v>1169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1169</v>
      </c>
      <c r="C132" t="s">
        <v>1170</v>
      </c>
      <c r="D132">
        <v>957</v>
      </c>
      <c r="E132" t="s">
        <v>1171</v>
      </c>
      <c r="F132">
        <v>28</v>
      </c>
      <c r="G132">
        <v>3</v>
      </c>
      <c r="H132" t="s">
        <v>1177</v>
      </c>
      <c r="I132">
        <v>1</v>
      </c>
      <c r="J132">
        <v>171</v>
      </c>
      <c r="K132">
        <v>2</v>
      </c>
      <c r="L132" t="s">
        <v>1165</v>
      </c>
      <c r="M132">
        <v>72</v>
      </c>
      <c r="N132">
        <v>4</v>
      </c>
      <c r="O132">
        <v>1</v>
      </c>
      <c r="P132" t="s">
        <v>1173</v>
      </c>
      <c r="Q132">
        <v>3</v>
      </c>
      <c r="R132" t="s">
        <v>1167</v>
      </c>
      <c r="S132">
        <v>4739</v>
      </c>
      <c r="T132">
        <v>16090</v>
      </c>
      <c r="U132">
        <v>4</v>
      </c>
      <c r="V132" t="s">
        <v>1168</v>
      </c>
      <c r="W132" t="s">
        <v>1169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1169</v>
      </c>
      <c r="C133" t="s">
        <v>1170</v>
      </c>
      <c r="D133">
        <v>809</v>
      </c>
      <c r="E133" t="s">
        <v>1163</v>
      </c>
      <c r="F133">
        <v>12</v>
      </c>
      <c r="G133">
        <v>3</v>
      </c>
      <c r="H133" t="s">
        <v>1185</v>
      </c>
      <c r="I133">
        <v>1</v>
      </c>
      <c r="J133">
        <v>174</v>
      </c>
      <c r="K133">
        <v>3</v>
      </c>
      <c r="L133" t="s">
        <v>1165</v>
      </c>
      <c r="M133">
        <v>77</v>
      </c>
      <c r="N133">
        <v>3</v>
      </c>
      <c r="O133">
        <v>3</v>
      </c>
      <c r="P133" t="s">
        <v>1166</v>
      </c>
      <c r="Q133">
        <v>4</v>
      </c>
      <c r="R133" t="s">
        <v>1167</v>
      </c>
      <c r="S133">
        <v>9208</v>
      </c>
      <c r="T133">
        <v>6645</v>
      </c>
      <c r="U133">
        <v>4</v>
      </c>
      <c r="V133" t="s">
        <v>1168</v>
      </c>
      <c r="W133" t="s">
        <v>1169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1161</v>
      </c>
      <c r="C134" t="s">
        <v>1162</v>
      </c>
      <c r="D134">
        <v>542</v>
      </c>
      <c r="E134" t="s">
        <v>1163</v>
      </c>
      <c r="F134">
        <v>20</v>
      </c>
      <c r="G134">
        <v>3</v>
      </c>
      <c r="H134" t="s">
        <v>1164</v>
      </c>
      <c r="I134">
        <v>1</v>
      </c>
      <c r="J134">
        <v>175</v>
      </c>
      <c r="K134">
        <v>2</v>
      </c>
      <c r="L134" t="s">
        <v>1165</v>
      </c>
      <c r="M134">
        <v>71</v>
      </c>
      <c r="N134">
        <v>1</v>
      </c>
      <c r="O134">
        <v>2</v>
      </c>
      <c r="P134" t="s">
        <v>1166</v>
      </c>
      <c r="Q134">
        <v>3</v>
      </c>
      <c r="R134" t="s">
        <v>1174</v>
      </c>
      <c r="S134">
        <v>4559</v>
      </c>
      <c r="T134">
        <v>24788</v>
      </c>
      <c r="U134">
        <v>3</v>
      </c>
      <c r="V134" t="s">
        <v>1168</v>
      </c>
      <c r="W134" t="s">
        <v>1161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1169</v>
      </c>
      <c r="C135" t="s">
        <v>1162</v>
      </c>
      <c r="D135">
        <v>802</v>
      </c>
      <c r="E135" t="s">
        <v>1163</v>
      </c>
      <c r="F135">
        <v>9</v>
      </c>
      <c r="G135">
        <v>1</v>
      </c>
      <c r="H135" t="s">
        <v>1164</v>
      </c>
      <c r="I135">
        <v>1</v>
      </c>
      <c r="J135">
        <v>176</v>
      </c>
      <c r="K135">
        <v>3</v>
      </c>
      <c r="L135" t="s">
        <v>1172</v>
      </c>
      <c r="M135">
        <v>96</v>
      </c>
      <c r="N135">
        <v>3</v>
      </c>
      <c r="O135">
        <v>3</v>
      </c>
      <c r="P135" t="s">
        <v>1166</v>
      </c>
      <c r="Q135">
        <v>3</v>
      </c>
      <c r="R135" t="s">
        <v>1178</v>
      </c>
      <c r="S135">
        <v>8189</v>
      </c>
      <c r="T135">
        <v>21196</v>
      </c>
      <c r="U135">
        <v>3</v>
      </c>
      <c r="V135" t="s">
        <v>1168</v>
      </c>
      <c r="W135" t="s">
        <v>1161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1169</v>
      </c>
      <c r="C136" t="s">
        <v>1162</v>
      </c>
      <c r="D136">
        <v>1355</v>
      </c>
      <c r="E136" t="s">
        <v>1187</v>
      </c>
      <c r="F136">
        <v>25</v>
      </c>
      <c r="G136">
        <v>1</v>
      </c>
      <c r="H136" t="s">
        <v>1164</v>
      </c>
      <c r="I136">
        <v>1</v>
      </c>
      <c r="J136">
        <v>177</v>
      </c>
      <c r="K136">
        <v>3</v>
      </c>
      <c r="L136" t="s">
        <v>1165</v>
      </c>
      <c r="M136">
        <v>61</v>
      </c>
      <c r="N136">
        <v>3</v>
      </c>
      <c r="O136">
        <v>1</v>
      </c>
      <c r="P136" t="s">
        <v>1187</v>
      </c>
      <c r="Q136">
        <v>3</v>
      </c>
      <c r="R136" t="s">
        <v>1174</v>
      </c>
      <c r="S136">
        <v>2942</v>
      </c>
      <c r="T136">
        <v>8916</v>
      </c>
      <c r="U136">
        <v>1</v>
      </c>
      <c r="V136" t="s">
        <v>1168</v>
      </c>
      <c r="W136" t="s">
        <v>1169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1169</v>
      </c>
      <c r="C137" t="s">
        <v>1162</v>
      </c>
      <c r="D137">
        <v>216</v>
      </c>
      <c r="E137" t="s">
        <v>1171</v>
      </c>
      <c r="F137">
        <v>6</v>
      </c>
      <c r="G137">
        <v>2</v>
      </c>
      <c r="H137" t="s">
        <v>1177</v>
      </c>
      <c r="I137">
        <v>1</v>
      </c>
      <c r="J137">
        <v>178</v>
      </c>
      <c r="K137">
        <v>2</v>
      </c>
      <c r="L137" t="s">
        <v>1172</v>
      </c>
      <c r="M137">
        <v>84</v>
      </c>
      <c r="N137">
        <v>3</v>
      </c>
      <c r="O137">
        <v>2</v>
      </c>
      <c r="P137" t="s">
        <v>1179</v>
      </c>
      <c r="Q137">
        <v>2</v>
      </c>
      <c r="R137" t="s">
        <v>1178</v>
      </c>
      <c r="S137">
        <v>4941</v>
      </c>
      <c r="T137">
        <v>2819</v>
      </c>
      <c r="U137">
        <v>6</v>
      </c>
      <c r="V137" t="s">
        <v>1168</v>
      </c>
      <c r="W137" t="s">
        <v>1169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1161</v>
      </c>
      <c r="C138" t="s">
        <v>1170</v>
      </c>
      <c r="D138">
        <v>1150</v>
      </c>
      <c r="E138" t="s">
        <v>1171</v>
      </c>
      <c r="F138">
        <v>8</v>
      </c>
      <c r="G138">
        <v>4</v>
      </c>
      <c r="H138" t="s">
        <v>1164</v>
      </c>
      <c r="I138">
        <v>1</v>
      </c>
      <c r="J138">
        <v>179</v>
      </c>
      <c r="K138">
        <v>1</v>
      </c>
      <c r="L138" t="s">
        <v>1172</v>
      </c>
      <c r="M138">
        <v>53</v>
      </c>
      <c r="N138">
        <v>1</v>
      </c>
      <c r="O138">
        <v>3</v>
      </c>
      <c r="P138" t="s">
        <v>1179</v>
      </c>
      <c r="Q138">
        <v>4</v>
      </c>
      <c r="R138" t="s">
        <v>1167</v>
      </c>
      <c r="S138">
        <v>10650</v>
      </c>
      <c r="T138">
        <v>25150</v>
      </c>
      <c r="U138">
        <v>2</v>
      </c>
      <c r="V138" t="s">
        <v>1168</v>
      </c>
      <c r="W138" t="s">
        <v>1169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1169</v>
      </c>
      <c r="C139" t="s">
        <v>1162</v>
      </c>
      <c r="D139">
        <v>1329</v>
      </c>
      <c r="E139" t="s">
        <v>1163</v>
      </c>
      <c r="F139">
        <v>4</v>
      </c>
      <c r="G139">
        <v>4</v>
      </c>
      <c r="H139" t="s">
        <v>1164</v>
      </c>
      <c r="I139">
        <v>1</v>
      </c>
      <c r="J139">
        <v>182</v>
      </c>
      <c r="K139">
        <v>4</v>
      </c>
      <c r="L139" t="s">
        <v>1165</v>
      </c>
      <c r="M139">
        <v>47</v>
      </c>
      <c r="N139">
        <v>2</v>
      </c>
      <c r="O139">
        <v>2</v>
      </c>
      <c r="P139" t="s">
        <v>1166</v>
      </c>
      <c r="Q139">
        <v>3</v>
      </c>
      <c r="R139" t="s">
        <v>1174</v>
      </c>
      <c r="S139">
        <v>5902</v>
      </c>
      <c r="T139">
        <v>14590</v>
      </c>
      <c r="U139">
        <v>4</v>
      </c>
      <c r="V139" t="s">
        <v>1168</v>
      </c>
      <c r="W139" t="s">
        <v>1169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1169</v>
      </c>
      <c r="C140" t="s">
        <v>1162</v>
      </c>
      <c r="D140">
        <v>959</v>
      </c>
      <c r="E140" t="s">
        <v>1163</v>
      </c>
      <c r="F140">
        <v>28</v>
      </c>
      <c r="G140">
        <v>3</v>
      </c>
      <c r="H140" t="s">
        <v>1164</v>
      </c>
      <c r="I140">
        <v>1</v>
      </c>
      <c r="J140">
        <v>183</v>
      </c>
      <c r="K140">
        <v>1</v>
      </c>
      <c r="L140" t="s">
        <v>1172</v>
      </c>
      <c r="M140">
        <v>41</v>
      </c>
      <c r="N140">
        <v>2</v>
      </c>
      <c r="O140">
        <v>2</v>
      </c>
      <c r="P140" t="s">
        <v>1166</v>
      </c>
      <c r="Q140">
        <v>3</v>
      </c>
      <c r="R140" t="s">
        <v>1174</v>
      </c>
      <c r="S140">
        <v>8639</v>
      </c>
      <c r="T140">
        <v>24835</v>
      </c>
      <c r="U140">
        <v>2</v>
      </c>
      <c r="V140" t="s">
        <v>1168</v>
      </c>
      <c r="W140" t="s">
        <v>1169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1169</v>
      </c>
      <c r="C141" t="s">
        <v>1162</v>
      </c>
      <c r="D141">
        <v>1240</v>
      </c>
      <c r="E141" t="s">
        <v>1187</v>
      </c>
      <c r="F141">
        <v>9</v>
      </c>
      <c r="G141">
        <v>3</v>
      </c>
      <c r="H141" t="s">
        <v>1187</v>
      </c>
      <c r="I141">
        <v>1</v>
      </c>
      <c r="J141">
        <v>184</v>
      </c>
      <c r="K141">
        <v>3</v>
      </c>
      <c r="L141" t="s">
        <v>1172</v>
      </c>
      <c r="M141">
        <v>48</v>
      </c>
      <c r="N141">
        <v>3</v>
      </c>
      <c r="O141">
        <v>2</v>
      </c>
      <c r="P141" t="s">
        <v>1187</v>
      </c>
      <c r="Q141">
        <v>4</v>
      </c>
      <c r="R141" t="s">
        <v>1174</v>
      </c>
      <c r="S141">
        <v>6347</v>
      </c>
      <c r="T141">
        <v>13982</v>
      </c>
      <c r="U141">
        <v>0</v>
      </c>
      <c r="V141" t="s">
        <v>1168</v>
      </c>
      <c r="W141" t="s">
        <v>1161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1161</v>
      </c>
      <c r="C142" t="s">
        <v>1162</v>
      </c>
      <c r="D142">
        <v>1033</v>
      </c>
      <c r="E142" t="s">
        <v>1171</v>
      </c>
      <c r="F142">
        <v>9</v>
      </c>
      <c r="G142">
        <v>3</v>
      </c>
      <c r="H142" t="s">
        <v>1177</v>
      </c>
      <c r="I142">
        <v>1</v>
      </c>
      <c r="J142">
        <v>190</v>
      </c>
      <c r="K142">
        <v>1</v>
      </c>
      <c r="L142" t="s">
        <v>1165</v>
      </c>
      <c r="M142">
        <v>41</v>
      </c>
      <c r="N142">
        <v>3</v>
      </c>
      <c r="O142">
        <v>1</v>
      </c>
      <c r="P142" t="s">
        <v>1176</v>
      </c>
      <c r="Q142">
        <v>1</v>
      </c>
      <c r="R142" t="s">
        <v>1167</v>
      </c>
      <c r="S142">
        <v>4200</v>
      </c>
      <c r="T142">
        <v>10224</v>
      </c>
      <c r="U142">
        <v>7</v>
      </c>
      <c r="V142" t="s">
        <v>1168</v>
      </c>
      <c r="W142" t="s">
        <v>1169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1169</v>
      </c>
      <c r="C143" t="s">
        <v>1162</v>
      </c>
      <c r="D143">
        <v>1316</v>
      </c>
      <c r="E143" t="s">
        <v>1171</v>
      </c>
      <c r="F143">
        <v>29</v>
      </c>
      <c r="G143">
        <v>3</v>
      </c>
      <c r="H143" t="s">
        <v>1177</v>
      </c>
      <c r="I143">
        <v>1</v>
      </c>
      <c r="J143">
        <v>192</v>
      </c>
      <c r="K143">
        <v>3</v>
      </c>
      <c r="L143" t="s">
        <v>1172</v>
      </c>
      <c r="M143">
        <v>83</v>
      </c>
      <c r="N143">
        <v>3</v>
      </c>
      <c r="O143">
        <v>1</v>
      </c>
      <c r="P143" t="s">
        <v>1173</v>
      </c>
      <c r="Q143">
        <v>4</v>
      </c>
      <c r="R143" t="s">
        <v>1167</v>
      </c>
      <c r="S143">
        <v>3452</v>
      </c>
      <c r="T143">
        <v>9752</v>
      </c>
      <c r="U143">
        <v>5</v>
      </c>
      <c r="V143" t="s">
        <v>1168</v>
      </c>
      <c r="W143" t="s">
        <v>1169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1169</v>
      </c>
      <c r="C144" t="s">
        <v>1162</v>
      </c>
      <c r="D144">
        <v>364</v>
      </c>
      <c r="E144" t="s">
        <v>1171</v>
      </c>
      <c r="F144">
        <v>3</v>
      </c>
      <c r="G144">
        <v>5</v>
      </c>
      <c r="H144" t="s">
        <v>1186</v>
      </c>
      <c r="I144">
        <v>1</v>
      </c>
      <c r="J144">
        <v>193</v>
      </c>
      <c r="K144">
        <v>4</v>
      </c>
      <c r="L144" t="s">
        <v>1165</v>
      </c>
      <c r="M144">
        <v>32</v>
      </c>
      <c r="N144">
        <v>3</v>
      </c>
      <c r="O144">
        <v>2</v>
      </c>
      <c r="P144" t="s">
        <v>1173</v>
      </c>
      <c r="Q144">
        <v>3</v>
      </c>
      <c r="R144" t="s">
        <v>1167</v>
      </c>
      <c r="S144">
        <v>4317</v>
      </c>
      <c r="T144">
        <v>2302</v>
      </c>
      <c r="U144">
        <v>3</v>
      </c>
      <c r="V144" t="s">
        <v>1168</v>
      </c>
      <c r="W144" t="s">
        <v>1161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1169</v>
      </c>
      <c r="C145" t="s">
        <v>1162</v>
      </c>
      <c r="D145">
        <v>438</v>
      </c>
      <c r="E145" t="s">
        <v>1171</v>
      </c>
      <c r="F145">
        <v>18</v>
      </c>
      <c r="G145">
        <v>3</v>
      </c>
      <c r="H145" t="s">
        <v>1164</v>
      </c>
      <c r="I145">
        <v>1</v>
      </c>
      <c r="J145">
        <v>194</v>
      </c>
      <c r="K145">
        <v>1</v>
      </c>
      <c r="L145" t="s">
        <v>1165</v>
      </c>
      <c r="M145">
        <v>75</v>
      </c>
      <c r="N145">
        <v>3</v>
      </c>
      <c r="O145">
        <v>1</v>
      </c>
      <c r="P145" t="s">
        <v>1173</v>
      </c>
      <c r="Q145">
        <v>3</v>
      </c>
      <c r="R145" t="s">
        <v>1167</v>
      </c>
      <c r="S145">
        <v>2632</v>
      </c>
      <c r="T145">
        <v>23910</v>
      </c>
      <c r="U145">
        <v>1</v>
      </c>
      <c r="V145" t="s">
        <v>1168</v>
      </c>
      <c r="W145" t="s">
        <v>1169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1169</v>
      </c>
      <c r="C146" t="s">
        <v>1170</v>
      </c>
      <c r="D146">
        <v>689</v>
      </c>
      <c r="E146" t="s">
        <v>1163</v>
      </c>
      <c r="F146">
        <v>9</v>
      </c>
      <c r="G146">
        <v>2</v>
      </c>
      <c r="H146" t="s">
        <v>1177</v>
      </c>
      <c r="I146">
        <v>1</v>
      </c>
      <c r="J146">
        <v>195</v>
      </c>
      <c r="K146">
        <v>4</v>
      </c>
      <c r="L146" t="s">
        <v>1172</v>
      </c>
      <c r="M146">
        <v>35</v>
      </c>
      <c r="N146">
        <v>1</v>
      </c>
      <c r="O146">
        <v>2</v>
      </c>
      <c r="P146" t="s">
        <v>1166</v>
      </c>
      <c r="Q146">
        <v>4</v>
      </c>
      <c r="R146" t="s">
        <v>1178</v>
      </c>
      <c r="S146">
        <v>4668</v>
      </c>
      <c r="T146">
        <v>22812</v>
      </c>
      <c r="U146">
        <v>0</v>
      </c>
      <c r="V146" t="s">
        <v>1168</v>
      </c>
      <c r="W146" t="s">
        <v>1169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1169</v>
      </c>
      <c r="C147" t="s">
        <v>1162</v>
      </c>
      <c r="D147">
        <v>201</v>
      </c>
      <c r="E147" t="s">
        <v>1171</v>
      </c>
      <c r="F147">
        <v>5</v>
      </c>
      <c r="G147">
        <v>3</v>
      </c>
      <c r="H147" t="s">
        <v>1186</v>
      </c>
      <c r="I147">
        <v>1</v>
      </c>
      <c r="J147">
        <v>197</v>
      </c>
      <c r="K147">
        <v>4</v>
      </c>
      <c r="L147" t="s">
        <v>1165</v>
      </c>
      <c r="M147">
        <v>84</v>
      </c>
      <c r="N147">
        <v>3</v>
      </c>
      <c r="O147">
        <v>1</v>
      </c>
      <c r="P147" t="s">
        <v>1173</v>
      </c>
      <c r="Q147">
        <v>1</v>
      </c>
      <c r="R147" t="s">
        <v>1178</v>
      </c>
      <c r="S147">
        <v>3204</v>
      </c>
      <c r="T147">
        <v>10415</v>
      </c>
      <c r="U147">
        <v>5</v>
      </c>
      <c r="V147" t="s">
        <v>1168</v>
      </c>
      <c r="W147" t="s">
        <v>1169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1169</v>
      </c>
      <c r="C148" t="s">
        <v>1162</v>
      </c>
      <c r="D148">
        <v>1427</v>
      </c>
      <c r="E148" t="s">
        <v>1171</v>
      </c>
      <c r="F148">
        <v>2</v>
      </c>
      <c r="G148">
        <v>1</v>
      </c>
      <c r="H148" t="s">
        <v>1177</v>
      </c>
      <c r="I148">
        <v>1</v>
      </c>
      <c r="J148">
        <v>198</v>
      </c>
      <c r="K148">
        <v>2</v>
      </c>
      <c r="L148" t="s">
        <v>1172</v>
      </c>
      <c r="M148">
        <v>35</v>
      </c>
      <c r="N148">
        <v>2</v>
      </c>
      <c r="O148">
        <v>1</v>
      </c>
      <c r="P148" t="s">
        <v>1176</v>
      </c>
      <c r="Q148">
        <v>4</v>
      </c>
      <c r="R148" t="s">
        <v>1167</v>
      </c>
      <c r="S148">
        <v>2720</v>
      </c>
      <c r="T148">
        <v>11162</v>
      </c>
      <c r="U148">
        <v>0</v>
      </c>
      <c r="V148" t="s">
        <v>1168</v>
      </c>
      <c r="W148" t="s">
        <v>1169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1169</v>
      </c>
      <c r="C149" t="s">
        <v>1170</v>
      </c>
      <c r="D149">
        <v>857</v>
      </c>
      <c r="E149" t="s">
        <v>1171</v>
      </c>
      <c r="F149">
        <v>10</v>
      </c>
      <c r="G149">
        <v>3</v>
      </c>
      <c r="H149" t="s">
        <v>1164</v>
      </c>
      <c r="I149">
        <v>1</v>
      </c>
      <c r="J149">
        <v>199</v>
      </c>
      <c r="K149">
        <v>4</v>
      </c>
      <c r="L149" t="s">
        <v>1172</v>
      </c>
      <c r="M149">
        <v>91</v>
      </c>
      <c r="N149">
        <v>2</v>
      </c>
      <c r="O149">
        <v>4</v>
      </c>
      <c r="P149" t="s">
        <v>1182</v>
      </c>
      <c r="Q149">
        <v>1</v>
      </c>
      <c r="R149" t="s">
        <v>1178</v>
      </c>
      <c r="S149">
        <v>17181</v>
      </c>
      <c r="T149">
        <v>12888</v>
      </c>
      <c r="U149">
        <v>4</v>
      </c>
      <c r="V149" t="s">
        <v>1168</v>
      </c>
      <c r="W149" t="s">
        <v>1169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1169</v>
      </c>
      <c r="C150" t="s">
        <v>1162</v>
      </c>
      <c r="D150">
        <v>933</v>
      </c>
      <c r="E150" t="s">
        <v>1171</v>
      </c>
      <c r="F150">
        <v>9</v>
      </c>
      <c r="G150">
        <v>4</v>
      </c>
      <c r="H150" t="s">
        <v>1164</v>
      </c>
      <c r="I150">
        <v>1</v>
      </c>
      <c r="J150">
        <v>200</v>
      </c>
      <c r="K150">
        <v>3</v>
      </c>
      <c r="L150" t="s">
        <v>1172</v>
      </c>
      <c r="M150">
        <v>94</v>
      </c>
      <c r="N150">
        <v>3</v>
      </c>
      <c r="O150">
        <v>1</v>
      </c>
      <c r="P150" t="s">
        <v>1176</v>
      </c>
      <c r="Q150">
        <v>1</v>
      </c>
      <c r="R150" t="s">
        <v>1174</v>
      </c>
      <c r="S150">
        <v>2238</v>
      </c>
      <c r="T150">
        <v>6961</v>
      </c>
      <c r="U150">
        <v>2</v>
      </c>
      <c r="V150" t="s">
        <v>1168</v>
      </c>
      <c r="W150" t="s">
        <v>1169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1169</v>
      </c>
      <c r="C151" t="s">
        <v>1162</v>
      </c>
      <c r="D151">
        <v>1181</v>
      </c>
      <c r="E151" t="s">
        <v>1171</v>
      </c>
      <c r="F151">
        <v>3</v>
      </c>
      <c r="G151">
        <v>1</v>
      </c>
      <c r="H151" t="s">
        <v>1177</v>
      </c>
      <c r="I151">
        <v>1</v>
      </c>
      <c r="J151">
        <v>201</v>
      </c>
      <c r="K151">
        <v>2</v>
      </c>
      <c r="L151" t="s">
        <v>1165</v>
      </c>
      <c r="M151">
        <v>79</v>
      </c>
      <c r="N151">
        <v>3</v>
      </c>
      <c r="O151">
        <v>1</v>
      </c>
      <c r="P151" t="s">
        <v>1176</v>
      </c>
      <c r="Q151">
        <v>2</v>
      </c>
      <c r="R151" t="s">
        <v>1167</v>
      </c>
      <c r="S151">
        <v>1483</v>
      </c>
      <c r="T151">
        <v>16102</v>
      </c>
      <c r="U151">
        <v>1</v>
      </c>
      <c r="V151" t="s">
        <v>1168</v>
      </c>
      <c r="W151" t="s">
        <v>1169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1169</v>
      </c>
      <c r="C152" t="s">
        <v>1170</v>
      </c>
      <c r="D152">
        <v>1395</v>
      </c>
      <c r="E152" t="s">
        <v>1171</v>
      </c>
      <c r="F152">
        <v>26</v>
      </c>
      <c r="G152">
        <v>3</v>
      </c>
      <c r="H152" t="s">
        <v>1177</v>
      </c>
      <c r="I152">
        <v>1</v>
      </c>
      <c r="J152">
        <v>202</v>
      </c>
      <c r="K152">
        <v>2</v>
      </c>
      <c r="L152" t="s">
        <v>1165</v>
      </c>
      <c r="M152">
        <v>54</v>
      </c>
      <c r="N152">
        <v>3</v>
      </c>
      <c r="O152">
        <v>2</v>
      </c>
      <c r="P152" t="s">
        <v>1173</v>
      </c>
      <c r="Q152">
        <v>2</v>
      </c>
      <c r="R152" t="s">
        <v>1178</v>
      </c>
      <c r="S152">
        <v>5605</v>
      </c>
      <c r="T152">
        <v>8504</v>
      </c>
      <c r="U152">
        <v>1</v>
      </c>
      <c r="V152" t="s">
        <v>1168</v>
      </c>
      <c r="W152" t="s">
        <v>1169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1169</v>
      </c>
      <c r="C153" t="s">
        <v>1162</v>
      </c>
      <c r="D153">
        <v>662</v>
      </c>
      <c r="E153" t="s">
        <v>1163</v>
      </c>
      <c r="F153">
        <v>1</v>
      </c>
      <c r="G153">
        <v>5</v>
      </c>
      <c r="H153" t="s">
        <v>1185</v>
      </c>
      <c r="I153">
        <v>1</v>
      </c>
      <c r="J153">
        <v>204</v>
      </c>
      <c r="K153">
        <v>3</v>
      </c>
      <c r="L153" t="s">
        <v>1172</v>
      </c>
      <c r="M153">
        <v>94</v>
      </c>
      <c r="N153">
        <v>3</v>
      </c>
      <c r="O153">
        <v>3</v>
      </c>
      <c r="P153" t="s">
        <v>1166</v>
      </c>
      <c r="Q153">
        <v>2</v>
      </c>
      <c r="R153" t="s">
        <v>1174</v>
      </c>
      <c r="S153">
        <v>7295</v>
      </c>
      <c r="T153">
        <v>11439</v>
      </c>
      <c r="U153">
        <v>1</v>
      </c>
      <c r="V153" t="s">
        <v>1168</v>
      </c>
      <c r="W153" t="s">
        <v>1169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1169</v>
      </c>
      <c r="C154" t="s">
        <v>1162</v>
      </c>
      <c r="D154">
        <v>1436</v>
      </c>
      <c r="E154" t="s">
        <v>1163</v>
      </c>
      <c r="F154">
        <v>6</v>
      </c>
      <c r="G154">
        <v>2</v>
      </c>
      <c r="H154" t="s">
        <v>1185</v>
      </c>
      <c r="I154">
        <v>1</v>
      </c>
      <c r="J154">
        <v>205</v>
      </c>
      <c r="K154">
        <v>2</v>
      </c>
      <c r="L154" t="s">
        <v>1172</v>
      </c>
      <c r="M154">
        <v>34</v>
      </c>
      <c r="N154">
        <v>3</v>
      </c>
      <c r="O154">
        <v>2</v>
      </c>
      <c r="P154" t="s">
        <v>1183</v>
      </c>
      <c r="Q154">
        <v>3</v>
      </c>
      <c r="R154" t="s">
        <v>1174</v>
      </c>
      <c r="S154">
        <v>2306</v>
      </c>
      <c r="T154">
        <v>16047</v>
      </c>
      <c r="U154">
        <v>2</v>
      </c>
      <c r="V154" t="s">
        <v>1168</v>
      </c>
      <c r="W154" t="s">
        <v>1161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1169</v>
      </c>
      <c r="C155" t="s">
        <v>1162</v>
      </c>
      <c r="D155">
        <v>194</v>
      </c>
      <c r="E155" t="s">
        <v>1171</v>
      </c>
      <c r="F155">
        <v>9</v>
      </c>
      <c r="G155">
        <v>3</v>
      </c>
      <c r="H155" t="s">
        <v>1164</v>
      </c>
      <c r="I155">
        <v>1</v>
      </c>
      <c r="J155">
        <v>206</v>
      </c>
      <c r="K155">
        <v>2</v>
      </c>
      <c r="L155" t="s">
        <v>1172</v>
      </c>
      <c r="M155">
        <v>60</v>
      </c>
      <c r="N155">
        <v>3</v>
      </c>
      <c r="O155">
        <v>2</v>
      </c>
      <c r="P155" t="s">
        <v>1176</v>
      </c>
      <c r="Q155">
        <v>2</v>
      </c>
      <c r="R155" t="s">
        <v>1178</v>
      </c>
      <c r="S155">
        <v>2348</v>
      </c>
      <c r="T155">
        <v>10901</v>
      </c>
      <c r="U155">
        <v>8</v>
      </c>
      <c r="V155" t="s">
        <v>1168</v>
      </c>
      <c r="W155" t="s">
        <v>1169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1169</v>
      </c>
      <c r="C156" t="s">
        <v>1170</v>
      </c>
      <c r="D156">
        <v>967</v>
      </c>
      <c r="E156" t="s">
        <v>1163</v>
      </c>
      <c r="F156">
        <v>8</v>
      </c>
      <c r="G156">
        <v>3</v>
      </c>
      <c r="H156" t="s">
        <v>1185</v>
      </c>
      <c r="I156">
        <v>1</v>
      </c>
      <c r="J156">
        <v>207</v>
      </c>
      <c r="K156">
        <v>2</v>
      </c>
      <c r="L156" t="s">
        <v>1165</v>
      </c>
      <c r="M156">
        <v>43</v>
      </c>
      <c r="N156">
        <v>3</v>
      </c>
      <c r="O156">
        <v>3</v>
      </c>
      <c r="P156" t="s">
        <v>1166</v>
      </c>
      <c r="Q156">
        <v>4</v>
      </c>
      <c r="R156" t="s">
        <v>1167</v>
      </c>
      <c r="S156">
        <v>8998</v>
      </c>
      <c r="T156">
        <v>15589</v>
      </c>
      <c r="U156">
        <v>1</v>
      </c>
      <c r="V156" t="s">
        <v>1168</v>
      </c>
      <c r="W156" t="s">
        <v>1169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1169</v>
      </c>
      <c r="C157" t="s">
        <v>1181</v>
      </c>
      <c r="D157">
        <v>1496</v>
      </c>
      <c r="E157" t="s">
        <v>1171</v>
      </c>
      <c r="F157">
        <v>1</v>
      </c>
      <c r="G157">
        <v>1</v>
      </c>
      <c r="H157" t="s">
        <v>1186</v>
      </c>
      <c r="I157">
        <v>1</v>
      </c>
      <c r="J157">
        <v>208</v>
      </c>
      <c r="K157">
        <v>4</v>
      </c>
      <c r="L157" t="s">
        <v>1172</v>
      </c>
      <c r="M157">
        <v>41</v>
      </c>
      <c r="N157">
        <v>3</v>
      </c>
      <c r="O157">
        <v>2</v>
      </c>
      <c r="P157" t="s">
        <v>1179</v>
      </c>
      <c r="Q157">
        <v>3</v>
      </c>
      <c r="R157" t="s">
        <v>1174</v>
      </c>
      <c r="S157">
        <v>4319</v>
      </c>
      <c r="T157">
        <v>26283</v>
      </c>
      <c r="U157">
        <v>1</v>
      </c>
      <c r="V157" t="s">
        <v>1168</v>
      </c>
      <c r="W157" t="s">
        <v>1169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1169</v>
      </c>
      <c r="C158" t="s">
        <v>1162</v>
      </c>
      <c r="D158">
        <v>1169</v>
      </c>
      <c r="E158" t="s">
        <v>1171</v>
      </c>
      <c r="F158">
        <v>7</v>
      </c>
      <c r="G158">
        <v>4</v>
      </c>
      <c r="H158" t="s">
        <v>1177</v>
      </c>
      <c r="I158">
        <v>1</v>
      </c>
      <c r="J158">
        <v>211</v>
      </c>
      <c r="K158">
        <v>2</v>
      </c>
      <c r="L158" t="s">
        <v>1172</v>
      </c>
      <c r="M158">
        <v>34</v>
      </c>
      <c r="N158">
        <v>2</v>
      </c>
      <c r="O158">
        <v>2</v>
      </c>
      <c r="P158" t="s">
        <v>1179</v>
      </c>
      <c r="Q158">
        <v>3</v>
      </c>
      <c r="R158" t="s">
        <v>1174</v>
      </c>
      <c r="S158">
        <v>6132</v>
      </c>
      <c r="T158">
        <v>13983</v>
      </c>
      <c r="U158">
        <v>2</v>
      </c>
      <c r="V158" t="s">
        <v>1168</v>
      </c>
      <c r="W158" t="s">
        <v>1169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1169</v>
      </c>
      <c r="C159" t="s">
        <v>1162</v>
      </c>
      <c r="D159">
        <v>1145</v>
      </c>
      <c r="E159" t="s">
        <v>1171</v>
      </c>
      <c r="F159">
        <v>9</v>
      </c>
      <c r="G159">
        <v>3</v>
      </c>
      <c r="H159" t="s">
        <v>1177</v>
      </c>
      <c r="I159">
        <v>1</v>
      </c>
      <c r="J159">
        <v>214</v>
      </c>
      <c r="K159">
        <v>2</v>
      </c>
      <c r="L159" t="s">
        <v>1165</v>
      </c>
      <c r="M159">
        <v>75</v>
      </c>
      <c r="N159">
        <v>2</v>
      </c>
      <c r="O159">
        <v>1</v>
      </c>
      <c r="P159" t="s">
        <v>1173</v>
      </c>
      <c r="Q159">
        <v>2</v>
      </c>
      <c r="R159" t="s">
        <v>1174</v>
      </c>
      <c r="S159">
        <v>3346</v>
      </c>
      <c r="T159">
        <v>11873</v>
      </c>
      <c r="U159">
        <v>4</v>
      </c>
      <c r="V159" t="s">
        <v>1168</v>
      </c>
      <c r="W159" t="s">
        <v>1161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1169</v>
      </c>
      <c r="C160" t="s">
        <v>1162</v>
      </c>
      <c r="D160">
        <v>630</v>
      </c>
      <c r="E160" t="s">
        <v>1163</v>
      </c>
      <c r="F160">
        <v>4</v>
      </c>
      <c r="G160">
        <v>4</v>
      </c>
      <c r="H160" t="s">
        <v>1185</v>
      </c>
      <c r="I160">
        <v>1</v>
      </c>
      <c r="J160">
        <v>215</v>
      </c>
      <c r="K160">
        <v>3</v>
      </c>
      <c r="L160" t="s">
        <v>1172</v>
      </c>
      <c r="M160">
        <v>67</v>
      </c>
      <c r="N160">
        <v>2</v>
      </c>
      <c r="O160">
        <v>3</v>
      </c>
      <c r="P160" t="s">
        <v>1166</v>
      </c>
      <c r="Q160">
        <v>4</v>
      </c>
      <c r="R160" t="s">
        <v>1174</v>
      </c>
      <c r="S160">
        <v>10855</v>
      </c>
      <c r="T160">
        <v>8552</v>
      </c>
      <c r="U160">
        <v>7</v>
      </c>
      <c r="V160" t="s">
        <v>1168</v>
      </c>
      <c r="W160" t="s">
        <v>1169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1169</v>
      </c>
      <c r="C161" t="s">
        <v>1170</v>
      </c>
      <c r="D161">
        <v>303</v>
      </c>
      <c r="E161" t="s">
        <v>1163</v>
      </c>
      <c r="F161">
        <v>2</v>
      </c>
      <c r="G161">
        <v>4</v>
      </c>
      <c r="H161" t="s">
        <v>1185</v>
      </c>
      <c r="I161">
        <v>1</v>
      </c>
      <c r="J161">
        <v>216</v>
      </c>
      <c r="K161">
        <v>3</v>
      </c>
      <c r="L161" t="s">
        <v>1165</v>
      </c>
      <c r="M161">
        <v>75</v>
      </c>
      <c r="N161">
        <v>3</v>
      </c>
      <c r="O161">
        <v>1</v>
      </c>
      <c r="P161" t="s">
        <v>1183</v>
      </c>
      <c r="Q161">
        <v>3</v>
      </c>
      <c r="R161" t="s">
        <v>1174</v>
      </c>
      <c r="S161">
        <v>2231</v>
      </c>
      <c r="T161">
        <v>11314</v>
      </c>
      <c r="U161">
        <v>6</v>
      </c>
      <c r="V161" t="s">
        <v>1168</v>
      </c>
      <c r="W161" t="s">
        <v>1169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1169</v>
      </c>
      <c r="C162" t="s">
        <v>1162</v>
      </c>
      <c r="D162">
        <v>1256</v>
      </c>
      <c r="E162" t="s">
        <v>1171</v>
      </c>
      <c r="F162">
        <v>19</v>
      </c>
      <c r="G162">
        <v>1</v>
      </c>
      <c r="H162" t="s">
        <v>1177</v>
      </c>
      <c r="I162">
        <v>1</v>
      </c>
      <c r="J162">
        <v>217</v>
      </c>
      <c r="K162">
        <v>3</v>
      </c>
      <c r="L162" t="s">
        <v>1172</v>
      </c>
      <c r="M162">
        <v>80</v>
      </c>
      <c r="N162">
        <v>3</v>
      </c>
      <c r="O162">
        <v>1</v>
      </c>
      <c r="P162" t="s">
        <v>1173</v>
      </c>
      <c r="Q162">
        <v>4</v>
      </c>
      <c r="R162" t="s">
        <v>1174</v>
      </c>
      <c r="S162">
        <v>2323</v>
      </c>
      <c r="T162">
        <v>11992</v>
      </c>
      <c r="U162">
        <v>1</v>
      </c>
      <c r="V162" t="s">
        <v>1168</v>
      </c>
      <c r="W162" t="s">
        <v>1169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1169</v>
      </c>
      <c r="C163" t="s">
        <v>1181</v>
      </c>
      <c r="D163">
        <v>691</v>
      </c>
      <c r="E163" t="s">
        <v>1171</v>
      </c>
      <c r="F163">
        <v>9</v>
      </c>
      <c r="G163">
        <v>3</v>
      </c>
      <c r="H163" t="s">
        <v>1177</v>
      </c>
      <c r="I163">
        <v>1</v>
      </c>
      <c r="J163">
        <v>218</v>
      </c>
      <c r="K163">
        <v>4</v>
      </c>
      <c r="L163" t="s">
        <v>1172</v>
      </c>
      <c r="M163">
        <v>57</v>
      </c>
      <c r="N163">
        <v>3</v>
      </c>
      <c r="O163">
        <v>1</v>
      </c>
      <c r="P163" t="s">
        <v>1173</v>
      </c>
      <c r="Q163">
        <v>2</v>
      </c>
      <c r="R163" t="s">
        <v>1178</v>
      </c>
      <c r="S163">
        <v>2024</v>
      </c>
      <c r="T163">
        <v>5970</v>
      </c>
      <c r="U163">
        <v>6</v>
      </c>
      <c r="V163" t="s">
        <v>1168</v>
      </c>
      <c r="W163" t="s">
        <v>1169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1169</v>
      </c>
      <c r="C164" t="s">
        <v>1162</v>
      </c>
      <c r="D164">
        <v>440</v>
      </c>
      <c r="E164" t="s">
        <v>1171</v>
      </c>
      <c r="F164">
        <v>21</v>
      </c>
      <c r="G164">
        <v>3</v>
      </c>
      <c r="H164" t="s">
        <v>1177</v>
      </c>
      <c r="I164">
        <v>1</v>
      </c>
      <c r="J164">
        <v>221</v>
      </c>
      <c r="K164">
        <v>3</v>
      </c>
      <c r="L164" t="s">
        <v>1172</v>
      </c>
      <c r="M164">
        <v>42</v>
      </c>
      <c r="N164">
        <v>3</v>
      </c>
      <c r="O164">
        <v>1</v>
      </c>
      <c r="P164" t="s">
        <v>1173</v>
      </c>
      <c r="Q164">
        <v>4</v>
      </c>
      <c r="R164" t="s">
        <v>1174</v>
      </c>
      <c r="S164">
        <v>2713</v>
      </c>
      <c r="T164">
        <v>6672</v>
      </c>
      <c r="U164">
        <v>1</v>
      </c>
      <c r="V164" t="s">
        <v>1168</v>
      </c>
      <c r="W164" t="s">
        <v>1169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1169</v>
      </c>
      <c r="C165" t="s">
        <v>1162</v>
      </c>
      <c r="D165">
        <v>334</v>
      </c>
      <c r="E165" t="s">
        <v>1171</v>
      </c>
      <c r="F165">
        <v>24</v>
      </c>
      <c r="G165">
        <v>2</v>
      </c>
      <c r="H165" t="s">
        <v>1164</v>
      </c>
      <c r="I165">
        <v>1</v>
      </c>
      <c r="J165">
        <v>223</v>
      </c>
      <c r="K165">
        <v>3</v>
      </c>
      <c r="L165" t="s">
        <v>1172</v>
      </c>
      <c r="M165">
        <v>83</v>
      </c>
      <c r="N165">
        <v>4</v>
      </c>
      <c r="O165">
        <v>3</v>
      </c>
      <c r="P165" t="s">
        <v>1180</v>
      </c>
      <c r="Q165">
        <v>4</v>
      </c>
      <c r="R165" t="s">
        <v>1178</v>
      </c>
      <c r="S165">
        <v>9439</v>
      </c>
      <c r="T165">
        <v>23402</v>
      </c>
      <c r="U165">
        <v>3</v>
      </c>
      <c r="V165" t="s">
        <v>1168</v>
      </c>
      <c r="W165" t="s">
        <v>1161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1169</v>
      </c>
      <c r="C166" t="s">
        <v>1181</v>
      </c>
      <c r="D166">
        <v>1450</v>
      </c>
      <c r="E166" t="s">
        <v>1171</v>
      </c>
      <c r="F166">
        <v>3</v>
      </c>
      <c r="G166">
        <v>3</v>
      </c>
      <c r="H166" t="s">
        <v>1177</v>
      </c>
      <c r="I166">
        <v>1</v>
      </c>
      <c r="J166">
        <v>224</v>
      </c>
      <c r="K166">
        <v>3</v>
      </c>
      <c r="L166" t="s">
        <v>1172</v>
      </c>
      <c r="M166">
        <v>79</v>
      </c>
      <c r="N166">
        <v>2</v>
      </c>
      <c r="O166">
        <v>1</v>
      </c>
      <c r="P166" t="s">
        <v>1173</v>
      </c>
      <c r="Q166">
        <v>3</v>
      </c>
      <c r="R166" t="s">
        <v>1178</v>
      </c>
      <c r="S166">
        <v>2566</v>
      </c>
      <c r="T166">
        <v>25326</v>
      </c>
      <c r="U166">
        <v>1</v>
      </c>
      <c r="V166" t="s">
        <v>1168</v>
      </c>
      <c r="W166" t="s">
        <v>1161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1169</v>
      </c>
      <c r="C167" t="s">
        <v>1162</v>
      </c>
      <c r="D167">
        <v>1452</v>
      </c>
      <c r="E167" t="s">
        <v>1171</v>
      </c>
      <c r="F167">
        <v>11</v>
      </c>
      <c r="G167">
        <v>3</v>
      </c>
      <c r="H167" t="s">
        <v>1164</v>
      </c>
      <c r="I167">
        <v>1</v>
      </c>
      <c r="J167">
        <v>226</v>
      </c>
      <c r="K167">
        <v>3</v>
      </c>
      <c r="L167" t="s">
        <v>1165</v>
      </c>
      <c r="M167">
        <v>53</v>
      </c>
      <c r="N167">
        <v>3</v>
      </c>
      <c r="O167">
        <v>5</v>
      </c>
      <c r="P167" t="s">
        <v>1182</v>
      </c>
      <c r="Q167">
        <v>2</v>
      </c>
      <c r="R167" t="s">
        <v>1167</v>
      </c>
      <c r="S167">
        <v>19926</v>
      </c>
      <c r="T167">
        <v>17053</v>
      </c>
      <c r="U167">
        <v>3</v>
      </c>
      <c r="V167" t="s">
        <v>1168</v>
      </c>
      <c r="W167" t="s">
        <v>1169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1169</v>
      </c>
      <c r="C168" t="s">
        <v>1162</v>
      </c>
      <c r="D168">
        <v>465</v>
      </c>
      <c r="E168" t="s">
        <v>1171</v>
      </c>
      <c r="F168">
        <v>14</v>
      </c>
      <c r="G168">
        <v>3</v>
      </c>
      <c r="H168" t="s">
        <v>1164</v>
      </c>
      <c r="I168">
        <v>1</v>
      </c>
      <c r="J168">
        <v>227</v>
      </c>
      <c r="K168">
        <v>1</v>
      </c>
      <c r="L168" t="s">
        <v>1172</v>
      </c>
      <c r="M168">
        <v>56</v>
      </c>
      <c r="N168">
        <v>3</v>
      </c>
      <c r="O168">
        <v>1</v>
      </c>
      <c r="P168" t="s">
        <v>1173</v>
      </c>
      <c r="Q168">
        <v>3</v>
      </c>
      <c r="R168" t="s">
        <v>1178</v>
      </c>
      <c r="S168">
        <v>2451</v>
      </c>
      <c r="T168">
        <v>4609</v>
      </c>
      <c r="U168">
        <v>4</v>
      </c>
      <c r="V168" t="s">
        <v>1168</v>
      </c>
      <c r="W168" t="s">
        <v>1169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1169</v>
      </c>
      <c r="C169" t="s">
        <v>1162</v>
      </c>
      <c r="D169">
        <v>1339</v>
      </c>
      <c r="E169" t="s">
        <v>1163</v>
      </c>
      <c r="F169">
        <v>5</v>
      </c>
      <c r="G169">
        <v>3</v>
      </c>
      <c r="H169" t="s">
        <v>1164</v>
      </c>
      <c r="I169">
        <v>1</v>
      </c>
      <c r="J169">
        <v>228</v>
      </c>
      <c r="K169">
        <v>2</v>
      </c>
      <c r="L169" t="s">
        <v>1165</v>
      </c>
      <c r="M169">
        <v>41</v>
      </c>
      <c r="N169">
        <v>3</v>
      </c>
      <c r="O169">
        <v>3</v>
      </c>
      <c r="P169" t="s">
        <v>1166</v>
      </c>
      <c r="Q169">
        <v>4</v>
      </c>
      <c r="R169" t="s">
        <v>1174</v>
      </c>
      <c r="S169">
        <v>9419</v>
      </c>
      <c r="T169">
        <v>8053</v>
      </c>
      <c r="U169">
        <v>2</v>
      </c>
      <c r="V169" t="s">
        <v>1168</v>
      </c>
      <c r="W169" t="s">
        <v>1169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1169</v>
      </c>
      <c r="C170" t="s">
        <v>1162</v>
      </c>
      <c r="D170">
        <v>702</v>
      </c>
      <c r="E170" t="s">
        <v>1163</v>
      </c>
      <c r="F170">
        <v>1</v>
      </c>
      <c r="G170">
        <v>4</v>
      </c>
      <c r="H170" t="s">
        <v>1164</v>
      </c>
      <c r="I170">
        <v>1</v>
      </c>
      <c r="J170">
        <v>230</v>
      </c>
      <c r="K170">
        <v>1</v>
      </c>
      <c r="L170" t="s">
        <v>1165</v>
      </c>
      <c r="M170">
        <v>59</v>
      </c>
      <c r="N170">
        <v>2</v>
      </c>
      <c r="O170">
        <v>2</v>
      </c>
      <c r="P170" t="s">
        <v>1166</v>
      </c>
      <c r="Q170">
        <v>4</v>
      </c>
      <c r="R170" t="s">
        <v>1167</v>
      </c>
      <c r="S170">
        <v>8686</v>
      </c>
      <c r="T170">
        <v>12930</v>
      </c>
      <c r="U170">
        <v>4</v>
      </c>
      <c r="V170" t="s">
        <v>1168</v>
      </c>
      <c r="W170" t="s">
        <v>1169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1169</v>
      </c>
      <c r="C171" t="s">
        <v>1162</v>
      </c>
      <c r="D171">
        <v>120</v>
      </c>
      <c r="E171" t="s">
        <v>1171</v>
      </c>
      <c r="F171">
        <v>6</v>
      </c>
      <c r="G171">
        <v>5</v>
      </c>
      <c r="H171" t="s">
        <v>1164</v>
      </c>
      <c r="I171">
        <v>1</v>
      </c>
      <c r="J171">
        <v>231</v>
      </c>
      <c r="K171">
        <v>3</v>
      </c>
      <c r="L171" t="s">
        <v>1172</v>
      </c>
      <c r="M171">
        <v>43</v>
      </c>
      <c r="N171">
        <v>3</v>
      </c>
      <c r="O171">
        <v>1</v>
      </c>
      <c r="P171" t="s">
        <v>1173</v>
      </c>
      <c r="Q171">
        <v>3</v>
      </c>
      <c r="R171" t="s">
        <v>1167</v>
      </c>
      <c r="S171">
        <v>3038</v>
      </c>
      <c r="T171">
        <v>12430</v>
      </c>
      <c r="U171">
        <v>3</v>
      </c>
      <c r="V171" t="s">
        <v>1168</v>
      </c>
      <c r="W171" t="s">
        <v>1169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1169</v>
      </c>
      <c r="C172" t="s">
        <v>1162</v>
      </c>
      <c r="D172">
        <v>1157</v>
      </c>
      <c r="E172" t="s">
        <v>1171</v>
      </c>
      <c r="F172">
        <v>17</v>
      </c>
      <c r="G172">
        <v>3</v>
      </c>
      <c r="H172" t="s">
        <v>1186</v>
      </c>
      <c r="I172">
        <v>1</v>
      </c>
      <c r="J172">
        <v>233</v>
      </c>
      <c r="K172">
        <v>3</v>
      </c>
      <c r="L172" t="s">
        <v>1172</v>
      </c>
      <c r="M172">
        <v>51</v>
      </c>
      <c r="N172">
        <v>3</v>
      </c>
      <c r="O172">
        <v>1</v>
      </c>
      <c r="P172" t="s">
        <v>1173</v>
      </c>
      <c r="Q172">
        <v>2</v>
      </c>
      <c r="R172" t="s">
        <v>1174</v>
      </c>
      <c r="S172">
        <v>3058</v>
      </c>
      <c r="T172">
        <v>13364</v>
      </c>
      <c r="U172">
        <v>0</v>
      </c>
      <c r="V172" t="s">
        <v>1168</v>
      </c>
      <c r="W172" t="s">
        <v>1161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1161</v>
      </c>
      <c r="C173" t="s">
        <v>1170</v>
      </c>
      <c r="D173">
        <v>602</v>
      </c>
      <c r="E173" t="s">
        <v>1163</v>
      </c>
      <c r="F173">
        <v>1</v>
      </c>
      <c r="G173">
        <v>1</v>
      </c>
      <c r="H173" t="s">
        <v>1186</v>
      </c>
      <c r="I173">
        <v>1</v>
      </c>
      <c r="J173">
        <v>235</v>
      </c>
      <c r="K173">
        <v>3</v>
      </c>
      <c r="L173" t="s">
        <v>1165</v>
      </c>
      <c r="M173">
        <v>100</v>
      </c>
      <c r="N173">
        <v>1</v>
      </c>
      <c r="O173">
        <v>1</v>
      </c>
      <c r="P173" t="s">
        <v>1183</v>
      </c>
      <c r="Q173">
        <v>1</v>
      </c>
      <c r="R173" t="s">
        <v>1167</v>
      </c>
      <c r="S173">
        <v>2325</v>
      </c>
      <c r="T173">
        <v>20989</v>
      </c>
      <c r="U173">
        <v>0</v>
      </c>
      <c r="V173" t="s">
        <v>1168</v>
      </c>
      <c r="W173" t="s">
        <v>1169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1169</v>
      </c>
      <c r="C174" t="s">
        <v>1170</v>
      </c>
      <c r="D174">
        <v>1480</v>
      </c>
      <c r="E174" t="s">
        <v>1171</v>
      </c>
      <c r="F174">
        <v>3</v>
      </c>
      <c r="G174">
        <v>2</v>
      </c>
      <c r="H174" t="s">
        <v>1177</v>
      </c>
      <c r="I174">
        <v>1</v>
      </c>
      <c r="J174">
        <v>238</v>
      </c>
      <c r="K174">
        <v>4</v>
      </c>
      <c r="L174" t="s">
        <v>1172</v>
      </c>
      <c r="M174">
        <v>30</v>
      </c>
      <c r="N174">
        <v>3</v>
      </c>
      <c r="O174">
        <v>1</v>
      </c>
      <c r="P174" t="s">
        <v>1176</v>
      </c>
      <c r="Q174">
        <v>2</v>
      </c>
      <c r="R174" t="s">
        <v>1167</v>
      </c>
      <c r="S174">
        <v>2088</v>
      </c>
      <c r="T174">
        <v>15062</v>
      </c>
      <c r="U174">
        <v>4</v>
      </c>
      <c r="V174" t="s">
        <v>1168</v>
      </c>
      <c r="W174" t="s">
        <v>1169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1169</v>
      </c>
      <c r="C175" t="s">
        <v>1181</v>
      </c>
      <c r="D175">
        <v>111</v>
      </c>
      <c r="E175" t="s">
        <v>1171</v>
      </c>
      <c r="F175">
        <v>9</v>
      </c>
      <c r="G175">
        <v>3</v>
      </c>
      <c r="H175" t="s">
        <v>1177</v>
      </c>
      <c r="I175">
        <v>1</v>
      </c>
      <c r="J175">
        <v>239</v>
      </c>
      <c r="K175">
        <v>3</v>
      </c>
      <c r="L175" t="s">
        <v>1172</v>
      </c>
      <c r="M175">
        <v>66</v>
      </c>
      <c r="N175">
        <v>3</v>
      </c>
      <c r="O175">
        <v>2</v>
      </c>
      <c r="P175" t="s">
        <v>1176</v>
      </c>
      <c r="Q175">
        <v>1</v>
      </c>
      <c r="R175" t="s">
        <v>1178</v>
      </c>
      <c r="S175">
        <v>3072</v>
      </c>
      <c r="T175">
        <v>11012</v>
      </c>
      <c r="U175">
        <v>1</v>
      </c>
      <c r="V175" t="s">
        <v>1168</v>
      </c>
      <c r="W175" t="s">
        <v>1169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1169</v>
      </c>
      <c r="C176" t="s">
        <v>1162</v>
      </c>
      <c r="D176">
        <v>1268</v>
      </c>
      <c r="E176" t="s">
        <v>1163</v>
      </c>
      <c r="F176">
        <v>4</v>
      </c>
      <c r="G176">
        <v>2</v>
      </c>
      <c r="H176" t="s">
        <v>1164</v>
      </c>
      <c r="I176">
        <v>1</v>
      </c>
      <c r="J176">
        <v>240</v>
      </c>
      <c r="K176">
        <v>3</v>
      </c>
      <c r="L176" t="s">
        <v>1165</v>
      </c>
      <c r="M176">
        <v>30</v>
      </c>
      <c r="N176">
        <v>3</v>
      </c>
      <c r="O176">
        <v>2</v>
      </c>
      <c r="P176" t="s">
        <v>1166</v>
      </c>
      <c r="Q176">
        <v>1</v>
      </c>
      <c r="R176" t="s">
        <v>1178</v>
      </c>
      <c r="S176">
        <v>5006</v>
      </c>
      <c r="T176">
        <v>6319</v>
      </c>
      <c r="U176">
        <v>4</v>
      </c>
      <c r="V176" t="s">
        <v>1168</v>
      </c>
      <c r="W176" t="s">
        <v>1161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1169</v>
      </c>
      <c r="C177" t="s">
        <v>1162</v>
      </c>
      <c r="D177">
        <v>713</v>
      </c>
      <c r="E177" t="s">
        <v>1171</v>
      </c>
      <c r="F177">
        <v>8</v>
      </c>
      <c r="G177">
        <v>3</v>
      </c>
      <c r="H177" t="s">
        <v>1164</v>
      </c>
      <c r="I177">
        <v>1</v>
      </c>
      <c r="J177">
        <v>241</v>
      </c>
      <c r="K177">
        <v>3</v>
      </c>
      <c r="L177" t="s">
        <v>1165</v>
      </c>
      <c r="M177">
        <v>67</v>
      </c>
      <c r="N177">
        <v>3</v>
      </c>
      <c r="O177">
        <v>1</v>
      </c>
      <c r="P177" t="s">
        <v>1173</v>
      </c>
      <c r="Q177">
        <v>1</v>
      </c>
      <c r="R177" t="s">
        <v>1178</v>
      </c>
      <c r="S177">
        <v>4257</v>
      </c>
      <c r="T177">
        <v>13939</v>
      </c>
      <c r="U177">
        <v>4</v>
      </c>
      <c r="V177" t="s">
        <v>1168</v>
      </c>
      <c r="W177" t="s">
        <v>1161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1169</v>
      </c>
      <c r="C178" t="s">
        <v>1162</v>
      </c>
      <c r="D178">
        <v>134</v>
      </c>
      <c r="E178" t="s">
        <v>1171</v>
      </c>
      <c r="F178">
        <v>2</v>
      </c>
      <c r="G178">
        <v>3</v>
      </c>
      <c r="H178" t="s">
        <v>1164</v>
      </c>
      <c r="I178">
        <v>1</v>
      </c>
      <c r="J178">
        <v>242</v>
      </c>
      <c r="K178">
        <v>3</v>
      </c>
      <c r="L178" t="s">
        <v>1172</v>
      </c>
      <c r="M178">
        <v>90</v>
      </c>
      <c r="N178">
        <v>3</v>
      </c>
      <c r="O178">
        <v>1</v>
      </c>
      <c r="P178" t="s">
        <v>1173</v>
      </c>
      <c r="Q178">
        <v>4</v>
      </c>
      <c r="R178" t="s">
        <v>1167</v>
      </c>
      <c r="S178">
        <v>2500</v>
      </c>
      <c r="T178">
        <v>10515</v>
      </c>
      <c r="U178">
        <v>0</v>
      </c>
      <c r="V178" t="s">
        <v>1168</v>
      </c>
      <c r="W178" t="s">
        <v>1169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1161</v>
      </c>
      <c r="C179" t="s">
        <v>1162</v>
      </c>
      <c r="D179">
        <v>303</v>
      </c>
      <c r="E179" t="s">
        <v>1171</v>
      </c>
      <c r="F179">
        <v>2</v>
      </c>
      <c r="G179">
        <v>3</v>
      </c>
      <c r="H179" t="s">
        <v>1164</v>
      </c>
      <c r="I179">
        <v>1</v>
      </c>
      <c r="J179">
        <v>243</v>
      </c>
      <c r="K179">
        <v>2</v>
      </c>
      <c r="L179" t="s">
        <v>1172</v>
      </c>
      <c r="M179">
        <v>47</v>
      </c>
      <c r="N179">
        <v>2</v>
      </c>
      <c r="O179">
        <v>1</v>
      </c>
      <c r="P179" t="s">
        <v>1176</v>
      </c>
      <c r="Q179">
        <v>4</v>
      </c>
      <c r="R179" t="s">
        <v>1167</v>
      </c>
      <c r="S179">
        <v>1102</v>
      </c>
      <c r="T179">
        <v>9241</v>
      </c>
      <c r="U179">
        <v>1</v>
      </c>
      <c r="V179" t="s">
        <v>1168</v>
      </c>
      <c r="W179" t="s">
        <v>1169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1169</v>
      </c>
      <c r="C180" t="s">
        <v>1162</v>
      </c>
      <c r="D180">
        <v>526</v>
      </c>
      <c r="E180" t="s">
        <v>1163</v>
      </c>
      <c r="F180">
        <v>1</v>
      </c>
      <c r="G180">
        <v>2</v>
      </c>
      <c r="H180" t="s">
        <v>1185</v>
      </c>
      <c r="I180">
        <v>1</v>
      </c>
      <c r="J180">
        <v>244</v>
      </c>
      <c r="K180">
        <v>2</v>
      </c>
      <c r="L180" t="s">
        <v>1165</v>
      </c>
      <c r="M180">
        <v>92</v>
      </c>
      <c r="N180">
        <v>3</v>
      </c>
      <c r="O180">
        <v>3</v>
      </c>
      <c r="P180" t="s">
        <v>1166</v>
      </c>
      <c r="Q180">
        <v>1</v>
      </c>
      <c r="R180" t="s">
        <v>1178</v>
      </c>
      <c r="S180">
        <v>10453</v>
      </c>
      <c r="T180">
        <v>2137</v>
      </c>
      <c r="U180">
        <v>1</v>
      </c>
      <c r="V180" t="s">
        <v>1168</v>
      </c>
      <c r="W180" t="s">
        <v>1169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1169</v>
      </c>
      <c r="C181" t="s">
        <v>1162</v>
      </c>
      <c r="D181">
        <v>1380</v>
      </c>
      <c r="E181" t="s">
        <v>1171</v>
      </c>
      <c r="F181">
        <v>9</v>
      </c>
      <c r="G181">
        <v>2</v>
      </c>
      <c r="H181" t="s">
        <v>1164</v>
      </c>
      <c r="I181">
        <v>1</v>
      </c>
      <c r="J181">
        <v>245</v>
      </c>
      <c r="K181">
        <v>3</v>
      </c>
      <c r="L181" t="s">
        <v>1165</v>
      </c>
      <c r="M181">
        <v>75</v>
      </c>
      <c r="N181">
        <v>3</v>
      </c>
      <c r="O181">
        <v>1</v>
      </c>
      <c r="P181" t="s">
        <v>1176</v>
      </c>
      <c r="Q181">
        <v>4</v>
      </c>
      <c r="R181" t="s">
        <v>1167</v>
      </c>
      <c r="S181">
        <v>2288</v>
      </c>
      <c r="T181">
        <v>6319</v>
      </c>
      <c r="U181">
        <v>1</v>
      </c>
      <c r="V181" t="s">
        <v>1168</v>
      </c>
      <c r="W181" t="s">
        <v>1169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1169</v>
      </c>
      <c r="C182" t="s">
        <v>1162</v>
      </c>
      <c r="D182">
        <v>140</v>
      </c>
      <c r="E182" t="s">
        <v>1171</v>
      </c>
      <c r="F182">
        <v>12</v>
      </c>
      <c r="G182">
        <v>1</v>
      </c>
      <c r="H182" t="s">
        <v>1177</v>
      </c>
      <c r="I182">
        <v>1</v>
      </c>
      <c r="J182">
        <v>246</v>
      </c>
      <c r="K182">
        <v>3</v>
      </c>
      <c r="L182" t="s">
        <v>1165</v>
      </c>
      <c r="M182">
        <v>95</v>
      </c>
      <c r="N182">
        <v>3</v>
      </c>
      <c r="O182">
        <v>1</v>
      </c>
      <c r="P182" t="s">
        <v>1173</v>
      </c>
      <c r="Q182">
        <v>4</v>
      </c>
      <c r="R182" t="s">
        <v>1174</v>
      </c>
      <c r="S182">
        <v>3929</v>
      </c>
      <c r="T182">
        <v>6984</v>
      </c>
      <c r="U182">
        <v>8</v>
      </c>
      <c r="V182" t="s">
        <v>1168</v>
      </c>
      <c r="W182" t="s">
        <v>1161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1169</v>
      </c>
      <c r="C183" t="s">
        <v>1162</v>
      </c>
      <c r="D183">
        <v>629</v>
      </c>
      <c r="E183" t="s">
        <v>1171</v>
      </c>
      <c r="F183">
        <v>27</v>
      </c>
      <c r="G183">
        <v>2</v>
      </c>
      <c r="H183" t="s">
        <v>1177</v>
      </c>
      <c r="I183">
        <v>1</v>
      </c>
      <c r="J183">
        <v>247</v>
      </c>
      <c r="K183">
        <v>4</v>
      </c>
      <c r="L183" t="s">
        <v>1165</v>
      </c>
      <c r="M183">
        <v>95</v>
      </c>
      <c r="N183">
        <v>3</v>
      </c>
      <c r="O183">
        <v>1</v>
      </c>
      <c r="P183" t="s">
        <v>1173</v>
      </c>
      <c r="Q183">
        <v>2</v>
      </c>
      <c r="R183" t="s">
        <v>1167</v>
      </c>
      <c r="S183">
        <v>2311</v>
      </c>
      <c r="T183">
        <v>5711</v>
      </c>
      <c r="U183">
        <v>2</v>
      </c>
      <c r="V183" t="s">
        <v>1168</v>
      </c>
      <c r="W183" t="s">
        <v>1169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1161</v>
      </c>
      <c r="C184" t="s">
        <v>1162</v>
      </c>
      <c r="D184">
        <v>1356</v>
      </c>
      <c r="E184" t="s">
        <v>1163</v>
      </c>
      <c r="F184">
        <v>20</v>
      </c>
      <c r="G184">
        <v>2</v>
      </c>
      <c r="H184" t="s">
        <v>1185</v>
      </c>
      <c r="I184">
        <v>1</v>
      </c>
      <c r="J184">
        <v>248</v>
      </c>
      <c r="K184">
        <v>2</v>
      </c>
      <c r="L184" t="s">
        <v>1165</v>
      </c>
      <c r="M184">
        <v>70</v>
      </c>
      <c r="N184">
        <v>3</v>
      </c>
      <c r="O184">
        <v>1</v>
      </c>
      <c r="P184" t="s">
        <v>1183</v>
      </c>
      <c r="Q184">
        <v>2</v>
      </c>
      <c r="R184" t="s">
        <v>1167</v>
      </c>
      <c r="S184">
        <v>3140</v>
      </c>
      <c r="T184">
        <v>21728</v>
      </c>
      <c r="U184">
        <v>1</v>
      </c>
      <c r="V184" t="s">
        <v>1168</v>
      </c>
      <c r="W184" t="s">
        <v>1161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1169</v>
      </c>
      <c r="C185" t="s">
        <v>1162</v>
      </c>
      <c r="D185">
        <v>328</v>
      </c>
      <c r="E185" t="s">
        <v>1171</v>
      </c>
      <c r="F185">
        <v>1</v>
      </c>
      <c r="G185">
        <v>3</v>
      </c>
      <c r="H185" t="s">
        <v>1177</v>
      </c>
      <c r="I185">
        <v>1</v>
      </c>
      <c r="J185">
        <v>249</v>
      </c>
      <c r="K185">
        <v>3</v>
      </c>
      <c r="L185" t="s">
        <v>1172</v>
      </c>
      <c r="M185">
        <v>86</v>
      </c>
      <c r="N185">
        <v>2</v>
      </c>
      <c r="O185">
        <v>1</v>
      </c>
      <c r="P185" t="s">
        <v>1176</v>
      </c>
      <c r="Q185">
        <v>3</v>
      </c>
      <c r="R185" t="s">
        <v>1174</v>
      </c>
      <c r="S185">
        <v>3690</v>
      </c>
      <c r="T185">
        <v>3425</v>
      </c>
      <c r="U185">
        <v>2</v>
      </c>
      <c r="V185" t="s">
        <v>1168</v>
      </c>
      <c r="W185" t="s">
        <v>1169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1169</v>
      </c>
      <c r="C186" t="s">
        <v>1162</v>
      </c>
      <c r="D186">
        <v>1084</v>
      </c>
      <c r="E186" t="s">
        <v>1171</v>
      </c>
      <c r="F186">
        <v>13</v>
      </c>
      <c r="G186">
        <v>2</v>
      </c>
      <c r="H186" t="s">
        <v>1177</v>
      </c>
      <c r="I186">
        <v>1</v>
      </c>
      <c r="J186">
        <v>250</v>
      </c>
      <c r="K186">
        <v>4</v>
      </c>
      <c r="L186" t="s">
        <v>1165</v>
      </c>
      <c r="M186">
        <v>57</v>
      </c>
      <c r="N186">
        <v>4</v>
      </c>
      <c r="O186">
        <v>2</v>
      </c>
      <c r="P186" t="s">
        <v>1179</v>
      </c>
      <c r="Q186">
        <v>1</v>
      </c>
      <c r="R186" t="s">
        <v>1178</v>
      </c>
      <c r="S186">
        <v>4450</v>
      </c>
      <c r="T186">
        <v>26250</v>
      </c>
      <c r="U186">
        <v>1</v>
      </c>
      <c r="V186" t="s">
        <v>1168</v>
      </c>
      <c r="W186" t="s">
        <v>1169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1169</v>
      </c>
      <c r="C187" t="s">
        <v>1162</v>
      </c>
      <c r="D187">
        <v>931</v>
      </c>
      <c r="E187" t="s">
        <v>1171</v>
      </c>
      <c r="F187">
        <v>14</v>
      </c>
      <c r="G187">
        <v>3</v>
      </c>
      <c r="H187" t="s">
        <v>1177</v>
      </c>
      <c r="I187">
        <v>1</v>
      </c>
      <c r="J187">
        <v>252</v>
      </c>
      <c r="K187">
        <v>4</v>
      </c>
      <c r="L187" t="s">
        <v>1165</v>
      </c>
      <c r="M187">
        <v>72</v>
      </c>
      <c r="N187">
        <v>3</v>
      </c>
      <c r="O187">
        <v>1</v>
      </c>
      <c r="P187" t="s">
        <v>1173</v>
      </c>
      <c r="Q187">
        <v>2</v>
      </c>
      <c r="R187" t="s">
        <v>1174</v>
      </c>
      <c r="S187">
        <v>2756</v>
      </c>
      <c r="T187">
        <v>4673</v>
      </c>
      <c r="U187">
        <v>1</v>
      </c>
      <c r="V187" t="s">
        <v>1168</v>
      </c>
      <c r="W187" t="s">
        <v>1169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1169</v>
      </c>
      <c r="C188" t="s">
        <v>1162</v>
      </c>
      <c r="D188">
        <v>989</v>
      </c>
      <c r="E188" t="s">
        <v>1171</v>
      </c>
      <c r="F188">
        <v>4</v>
      </c>
      <c r="G188">
        <v>1</v>
      </c>
      <c r="H188" t="s">
        <v>1177</v>
      </c>
      <c r="I188">
        <v>1</v>
      </c>
      <c r="J188">
        <v>253</v>
      </c>
      <c r="K188">
        <v>4</v>
      </c>
      <c r="L188" t="s">
        <v>1165</v>
      </c>
      <c r="M188">
        <v>46</v>
      </c>
      <c r="N188">
        <v>3</v>
      </c>
      <c r="O188">
        <v>5</v>
      </c>
      <c r="P188" t="s">
        <v>1182</v>
      </c>
      <c r="Q188">
        <v>3</v>
      </c>
      <c r="R188" t="s">
        <v>1174</v>
      </c>
      <c r="S188">
        <v>19033</v>
      </c>
      <c r="T188">
        <v>6499</v>
      </c>
      <c r="U188">
        <v>1</v>
      </c>
      <c r="V188" t="s">
        <v>1168</v>
      </c>
      <c r="W188" t="s">
        <v>1169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1169</v>
      </c>
      <c r="C189" t="s">
        <v>1162</v>
      </c>
      <c r="D189">
        <v>692</v>
      </c>
      <c r="E189" t="s">
        <v>1171</v>
      </c>
      <c r="F189">
        <v>14</v>
      </c>
      <c r="G189">
        <v>4</v>
      </c>
      <c r="H189" t="s">
        <v>1177</v>
      </c>
      <c r="I189">
        <v>1</v>
      </c>
      <c r="J189">
        <v>254</v>
      </c>
      <c r="K189">
        <v>3</v>
      </c>
      <c r="L189" t="s">
        <v>1172</v>
      </c>
      <c r="M189">
        <v>61</v>
      </c>
      <c r="N189">
        <v>4</v>
      </c>
      <c r="O189">
        <v>5</v>
      </c>
      <c r="P189" t="s">
        <v>1184</v>
      </c>
      <c r="Q189">
        <v>2</v>
      </c>
      <c r="R189" t="s">
        <v>1167</v>
      </c>
      <c r="S189">
        <v>18722</v>
      </c>
      <c r="T189">
        <v>13339</v>
      </c>
      <c r="U189">
        <v>8</v>
      </c>
      <c r="V189" t="s">
        <v>1168</v>
      </c>
      <c r="W189" t="s">
        <v>1169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1169</v>
      </c>
      <c r="C190" t="s">
        <v>1170</v>
      </c>
      <c r="D190">
        <v>1069</v>
      </c>
      <c r="E190" t="s">
        <v>1171</v>
      </c>
      <c r="F190">
        <v>2</v>
      </c>
      <c r="G190">
        <v>1</v>
      </c>
      <c r="H190" t="s">
        <v>1164</v>
      </c>
      <c r="I190">
        <v>1</v>
      </c>
      <c r="J190">
        <v>256</v>
      </c>
      <c r="K190">
        <v>4</v>
      </c>
      <c r="L190" t="s">
        <v>1172</v>
      </c>
      <c r="M190">
        <v>45</v>
      </c>
      <c r="N190">
        <v>2</v>
      </c>
      <c r="O190">
        <v>2</v>
      </c>
      <c r="P190" t="s">
        <v>1179</v>
      </c>
      <c r="Q190">
        <v>3</v>
      </c>
      <c r="R190" t="s">
        <v>1174</v>
      </c>
      <c r="S190">
        <v>9547</v>
      </c>
      <c r="T190">
        <v>14074</v>
      </c>
      <c r="U190">
        <v>1</v>
      </c>
      <c r="V190" t="s">
        <v>1168</v>
      </c>
      <c r="W190" t="s">
        <v>1169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1169</v>
      </c>
      <c r="C191" t="s">
        <v>1162</v>
      </c>
      <c r="D191">
        <v>313</v>
      </c>
      <c r="E191" t="s">
        <v>1171</v>
      </c>
      <c r="F191">
        <v>3</v>
      </c>
      <c r="G191">
        <v>3</v>
      </c>
      <c r="H191" t="s">
        <v>1177</v>
      </c>
      <c r="I191">
        <v>1</v>
      </c>
      <c r="J191">
        <v>258</v>
      </c>
      <c r="K191">
        <v>4</v>
      </c>
      <c r="L191" t="s">
        <v>1165</v>
      </c>
      <c r="M191">
        <v>98</v>
      </c>
      <c r="N191">
        <v>3</v>
      </c>
      <c r="O191">
        <v>4</v>
      </c>
      <c r="P191" t="s">
        <v>1180</v>
      </c>
      <c r="Q191">
        <v>2</v>
      </c>
      <c r="R191" t="s">
        <v>1167</v>
      </c>
      <c r="S191">
        <v>13734</v>
      </c>
      <c r="T191">
        <v>7192</v>
      </c>
      <c r="U191">
        <v>3</v>
      </c>
      <c r="V191" t="s">
        <v>1168</v>
      </c>
      <c r="W191" t="s">
        <v>1169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1169</v>
      </c>
      <c r="C192" t="s">
        <v>1162</v>
      </c>
      <c r="D192">
        <v>699</v>
      </c>
      <c r="E192" t="s">
        <v>1171</v>
      </c>
      <c r="F192">
        <v>1</v>
      </c>
      <c r="G192">
        <v>4</v>
      </c>
      <c r="H192" t="s">
        <v>1164</v>
      </c>
      <c r="I192">
        <v>1</v>
      </c>
      <c r="J192">
        <v>259</v>
      </c>
      <c r="K192">
        <v>3</v>
      </c>
      <c r="L192" t="s">
        <v>1172</v>
      </c>
      <c r="M192">
        <v>65</v>
      </c>
      <c r="N192">
        <v>2</v>
      </c>
      <c r="O192">
        <v>5</v>
      </c>
      <c r="P192" t="s">
        <v>1182</v>
      </c>
      <c r="Q192">
        <v>3</v>
      </c>
      <c r="R192" t="s">
        <v>1174</v>
      </c>
      <c r="S192">
        <v>19999</v>
      </c>
      <c r="T192">
        <v>5678</v>
      </c>
      <c r="U192">
        <v>0</v>
      </c>
      <c r="V192" t="s">
        <v>1168</v>
      </c>
      <c r="W192" t="s">
        <v>1169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1169</v>
      </c>
      <c r="C193" t="s">
        <v>1162</v>
      </c>
      <c r="D193">
        <v>894</v>
      </c>
      <c r="E193" t="s">
        <v>1171</v>
      </c>
      <c r="F193">
        <v>9</v>
      </c>
      <c r="G193">
        <v>3</v>
      </c>
      <c r="H193" t="s">
        <v>1177</v>
      </c>
      <c r="I193">
        <v>1</v>
      </c>
      <c r="J193">
        <v>260</v>
      </c>
      <c r="K193">
        <v>4</v>
      </c>
      <c r="L193" t="s">
        <v>1165</v>
      </c>
      <c r="M193">
        <v>99</v>
      </c>
      <c r="N193">
        <v>3</v>
      </c>
      <c r="O193">
        <v>1</v>
      </c>
      <c r="P193" t="s">
        <v>1173</v>
      </c>
      <c r="Q193">
        <v>2</v>
      </c>
      <c r="R193" t="s">
        <v>1167</v>
      </c>
      <c r="S193">
        <v>2279</v>
      </c>
      <c r="T193">
        <v>11781</v>
      </c>
      <c r="U193">
        <v>1</v>
      </c>
      <c r="V193" t="s">
        <v>1168</v>
      </c>
      <c r="W193" t="s">
        <v>1169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1161</v>
      </c>
      <c r="C194" t="s">
        <v>1162</v>
      </c>
      <c r="D194">
        <v>556</v>
      </c>
      <c r="E194" t="s">
        <v>1171</v>
      </c>
      <c r="F194">
        <v>23</v>
      </c>
      <c r="G194">
        <v>2</v>
      </c>
      <c r="H194" t="s">
        <v>1164</v>
      </c>
      <c r="I194">
        <v>1</v>
      </c>
      <c r="J194">
        <v>261</v>
      </c>
      <c r="K194">
        <v>2</v>
      </c>
      <c r="L194" t="s">
        <v>1172</v>
      </c>
      <c r="M194">
        <v>50</v>
      </c>
      <c r="N194">
        <v>2</v>
      </c>
      <c r="O194">
        <v>2</v>
      </c>
      <c r="P194" t="s">
        <v>1179</v>
      </c>
      <c r="Q194">
        <v>3</v>
      </c>
      <c r="R194" t="s">
        <v>1174</v>
      </c>
      <c r="S194">
        <v>5916</v>
      </c>
      <c r="T194">
        <v>15497</v>
      </c>
      <c r="U194">
        <v>3</v>
      </c>
      <c r="V194" t="s">
        <v>1168</v>
      </c>
      <c r="W194" t="s">
        <v>1161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1169</v>
      </c>
      <c r="C195" t="s">
        <v>1181</v>
      </c>
      <c r="D195">
        <v>1344</v>
      </c>
      <c r="E195" t="s">
        <v>1171</v>
      </c>
      <c r="F195">
        <v>7</v>
      </c>
      <c r="G195">
        <v>3</v>
      </c>
      <c r="H195" t="s">
        <v>1177</v>
      </c>
      <c r="I195">
        <v>1</v>
      </c>
      <c r="J195">
        <v>262</v>
      </c>
      <c r="K195">
        <v>4</v>
      </c>
      <c r="L195" t="s">
        <v>1172</v>
      </c>
      <c r="M195">
        <v>37</v>
      </c>
      <c r="N195">
        <v>4</v>
      </c>
      <c r="O195">
        <v>1</v>
      </c>
      <c r="P195" t="s">
        <v>1173</v>
      </c>
      <c r="Q195">
        <v>4</v>
      </c>
      <c r="R195" t="s">
        <v>1178</v>
      </c>
      <c r="S195">
        <v>2089</v>
      </c>
      <c r="T195">
        <v>5228</v>
      </c>
      <c r="U195">
        <v>4</v>
      </c>
      <c r="V195" t="s">
        <v>1168</v>
      </c>
      <c r="W195" t="s">
        <v>1169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1169</v>
      </c>
      <c r="C196" t="s">
        <v>1181</v>
      </c>
      <c r="D196">
        <v>1195</v>
      </c>
      <c r="E196" t="s">
        <v>1171</v>
      </c>
      <c r="F196">
        <v>2</v>
      </c>
      <c r="G196">
        <v>2</v>
      </c>
      <c r="H196" t="s">
        <v>1177</v>
      </c>
      <c r="I196">
        <v>1</v>
      </c>
      <c r="J196">
        <v>264</v>
      </c>
      <c r="K196">
        <v>1</v>
      </c>
      <c r="L196" t="s">
        <v>1172</v>
      </c>
      <c r="M196">
        <v>65</v>
      </c>
      <c r="N196">
        <v>2</v>
      </c>
      <c r="O196">
        <v>4</v>
      </c>
      <c r="P196" t="s">
        <v>1182</v>
      </c>
      <c r="Q196">
        <v>4</v>
      </c>
      <c r="R196" t="s">
        <v>1174</v>
      </c>
      <c r="S196">
        <v>16792</v>
      </c>
      <c r="T196">
        <v>20462</v>
      </c>
      <c r="U196">
        <v>9</v>
      </c>
      <c r="V196" t="s">
        <v>1168</v>
      </c>
      <c r="W196" t="s">
        <v>1169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1169</v>
      </c>
      <c r="C197" t="s">
        <v>1162</v>
      </c>
      <c r="D197">
        <v>290</v>
      </c>
      <c r="E197" t="s">
        <v>1171</v>
      </c>
      <c r="F197">
        <v>21</v>
      </c>
      <c r="G197">
        <v>3</v>
      </c>
      <c r="H197" t="s">
        <v>1164</v>
      </c>
      <c r="I197">
        <v>1</v>
      </c>
      <c r="J197">
        <v>267</v>
      </c>
      <c r="K197">
        <v>2</v>
      </c>
      <c r="L197" t="s">
        <v>1172</v>
      </c>
      <c r="M197">
        <v>65</v>
      </c>
      <c r="N197">
        <v>4</v>
      </c>
      <c r="O197">
        <v>1</v>
      </c>
      <c r="P197" t="s">
        <v>1173</v>
      </c>
      <c r="Q197">
        <v>1</v>
      </c>
      <c r="R197" t="s">
        <v>1174</v>
      </c>
      <c r="S197">
        <v>3564</v>
      </c>
      <c r="T197">
        <v>22977</v>
      </c>
      <c r="U197">
        <v>1</v>
      </c>
      <c r="V197" t="s">
        <v>1168</v>
      </c>
      <c r="W197" t="s">
        <v>1161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1169</v>
      </c>
      <c r="C198" t="s">
        <v>1170</v>
      </c>
      <c r="D198">
        <v>138</v>
      </c>
      <c r="E198" t="s">
        <v>1171</v>
      </c>
      <c r="F198">
        <v>2</v>
      </c>
      <c r="G198">
        <v>3</v>
      </c>
      <c r="H198" t="s">
        <v>1177</v>
      </c>
      <c r="I198">
        <v>1</v>
      </c>
      <c r="J198">
        <v>269</v>
      </c>
      <c r="K198">
        <v>2</v>
      </c>
      <c r="L198" t="s">
        <v>1165</v>
      </c>
      <c r="M198">
        <v>37</v>
      </c>
      <c r="N198">
        <v>3</v>
      </c>
      <c r="O198">
        <v>2</v>
      </c>
      <c r="P198" t="s">
        <v>1176</v>
      </c>
      <c r="Q198">
        <v>2</v>
      </c>
      <c r="R198" t="s">
        <v>1167</v>
      </c>
      <c r="S198">
        <v>4425</v>
      </c>
      <c r="T198">
        <v>15986</v>
      </c>
      <c r="U198">
        <v>5</v>
      </c>
      <c r="V198" t="s">
        <v>1168</v>
      </c>
      <c r="W198" t="s">
        <v>1169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1169</v>
      </c>
      <c r="C199" t="s">
        <v>1181</v>
      </c>
      <c r="D199">
        <v>926</v>
      </c>
      <c r="E199" t="s">
        <v>1171</v>
      </c>
      <c r="F199">
        <v>21</v>
      </c>
      <c r="G199">
        <v>2</v>
      </c>
      <c r="H199" t="s">
        <v>1177</v>
      </c>
      <c r="I199">
        <v>1</v>
      </c>
      <c r="J199">
        <v>270</v>
      </c>
      <c r="K199">
        <v>3</v>
      </c>
      <c r="L199" t="s">
        <v>1165</v>
      </c>
      <c r="M199">
        <v>36</v>
      </c>
      <c r="N199">
        <v>3</v>
      </c>
      <c r="O199">
        <v>2</v>
      </c>
      <c r="P199" t="s">
        <v>1179</v>
      </c>
      <c r="Q199">
        <v>3</v>
      </c>
      <c r="R199" t="s">
        <v>1178</v>
      </c>
      <c r="S199">
        <v>5265</v>
      </c>
      <c r="T199">
        <v>16439</v>
      </c>
      <c r="U199">
        <v>2</v>
      </c>
      <c r="V199" t="s">
        <v>1168</v>
      </c>
      <c r="W199" t="s">
        <v>1169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1169</v>
      </c>
      <c r="C200" t="s">
        <v>1162</v>
      </c>
      <c r="D200">
        <v>1261</v>
      </c>
      <c r="E200" t="s">
        <v>1171</v>
      </c>
      <c r="F200">
        <v>2</v>
      </c>
      <c r="G200">
        <v>4</v>
      </c>
      <c r="H200" t="s">
        <v>1164</v>
      </c>
      <c r="I200">
        <v>1</v>
      </c>
      <c r="J200">
        <v>271</v>
      </c>
      <c r="K200">
        <v>4</v>
      </c>
      <c r="L200" t="s">
        <v>1172</v>
      </c>
      <c r="M200">
        <v>88</v>
      </c>
      <c r="N200">
        <v>3</v>
      </c>
      <c r="O200">
        <v>2</v>
      </c>
      <c r="P200" t="s">
        <v>1179</v>
      </c>
      <c r="Q200">
        <v>3</v>
      </c>
      <c r="R200" t="s">
        <v>1174</v>
      </c>
      <c r="S200">
        <v>6553</v>
      </c>
      <c r="T200">
        <v>7259</v>
      </c>
      <c r="U200">
        <v>9</v>
      </c>
      <c r="V200" t="s">
        <v>1168</v>
      </c>
      <c r="W200" t="s">
        <v>1169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1169</v>
      </c>
      <c r="C201" t="s">
        <v>1162</v>
      </c>
      <c r="D201">
        <v>1084</v>
      </c>
      <c r="E201" t="s">
        <v>1171</v>
      </c>
      <c r="F201">
        <v>29</v>
      </c>
      <c r="G201">
        <v>3</v>
      </c>
      <c r="H201" t="s">
        <v>1186</v>
      </c>
      <c r="I201">
        <v>1</v>
      </c>
      <c r="J201">
        <v>273</v>
      </c>
      <c r="K201">
        <v>4</v>
      </c>
      <c r="L201" t="s">
        <v>1172</v>
      </c>
      <c r="M201">
        <v>54</v>
      </c>
      <c r="N201">
        <v>3</v>
      </c>
      <c r="O201">
        <v>2</v>
      </c>
      <c r="P201" t="s">
        <v>1179</v>
      </c>
      <c r="Q201">
        <v>4</v>
      </c>
      <c r="R201" t="s">
        <v>1174</v>
      </c>
      <c r="S201">
        <v>6261</v>
      </c>
      <c r="T201">
        <v>4185</v>
      </c>
      <c r="U201">
        <v>3</v>
      </c>
      <c r="V201" t="s">
        <v>1168</v>
      </c>
      <c r="W201" t="s">
        <v>1169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1169</v>
      </c>
      <c r="C202" t="s">
        <v>1170</v>
      </c>
      <c r="D202">
        <v>472</v>
      </c>
      <c r="E202" t="s">
        <v>1171</v>
      </c>
      <c r="F202">
        <v>1</v>
      </c>
      <c r="G202">
        <v>1</v>
      </c>
      <c r="H202" t="s">
        <v>1186</v>
      </c>
      <c r="I202">
        <v>1</v>
      </c>
      <c r="J202">
        <v>274</v>
      </c>
      <c r="K202">
        <v>3</v>
      </c>
      <c r="L202" t="s">
        <v>1172</v>
      </c>
      <c r="M202">
        <v>60</v>
      </c>
      <c r="N202">
        <v>2</v>
      </c>
      <c r="O202">
        <v>2</v>
      </c>
      <c r="P202" t="s">
        <v>1179</v>
      </c>
      <c r="Q202">
        <v>1</v>
      </c>
      <c r="R202" t="s">
        <v>1174</v>
      </c>
      <c r="S202">
        <v>4298</v>
      </c>
      <c r="T202">
        <v>9679</v>
      </c>
      <c r="U202">
        <v>5</v>
      </c>
      <c r="V202" t="s">
        <v>1168</v>
      </c>
      <c r="W202" t="s">
        <v>1169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1169</v>
      </c>
      <c r="C203" t="s">
        <v>1181</v>
      </c>
      <c r="D203">
        <v>1002</v>
      </c>
      <c r="E203" t="s">
        <v>1171</v>
      </c>
      <c r="F203">
        <v>18</v>
      </c>
      <c r="G203">
        <v>4</v>
      </c>
      <c r="H203" t="s">
        <v>1164</v>
      </c>
      <c r="I203">
        <v>1</v>
      </c>
      <c r="J203">
        <v>275</v>
      </c>
      <c r="K203">
        <v>4</v>
      </c>
      <c r="L203" t="s">
        <v>1172</v>
      </c>
      <c r="M203">
        <v>92</v>
      </c>
      <c r="N203">
        <v>3</v>
      </c>
      <c r="O203">
        <v>2</v>
      </c>
      <c r="P203" t="s">
        <v>1179</v>
      </c>
      <c r="Q203">
        <v>4</v>
      </c>
      <c r="R203" t="s">
        <v>1178</v>
      </c>
      <c r="S203">
        <v>6804</v>
      </c>
      <c r="T203">
        <v>23793</v>
      </c>
      <c r="U203">
        <v>1</v>
      </c>
      <c r="V203" t="s">
        <v>1168</v>
      </c>
      <c r="W203" t="s">
        <v>1161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1169</v>
      </c>
      <c r="C204" t="s">
        <v>1170</v>
      </c>
      <c r="D204">
        <v>878</v>
      </c>
      <c r="E204" t="s">
        <v>1171</v>
      </c>
      <c r="F204">
        <v>10</v>
      </c>
      <c r="G204">
        <v>4</v>
      </c>
      <c r="H204" t="s">
        <v>1177</v>
      </c>
      <c r="I204">
        <v>1</v>
      </c>
      <c r="J204">
        <v>277</v>
      </c>
      <c r="K204">
        <v>4</v>
      </c>
      <c r="L204" t="s">
        <v>1172</v>
      </c>
      <c r="M204">
        <v>43</v>
      </c>
      <c r="N204">
        <v>3</v>
      </c>
      <c r="O204">
        <v>1</v>
      </c>
      <c r="P204" t="s">
        <v>1173</v>
      </c>
      <c r="Q204">
        <v>3</v>
      </c>
      <c r="R204" t="s">
        <v>1178</v>
      </c>
      <c r="S204">
        <v>3815</v>
      </c>
      <c r="T204">
        <v>5972</v>
      </c>
      <c r="U204">
        <v>1</v>
      </c>
      <c r="V204" t="s">
        <v>1168</v>
      </c>
      <c r="W204" t="s">
        <v>1161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1169</v>
      </c>
      <c r="C205" t="s">
        <v>1162</v>
      </c>
      <c r="D205">
        <v>905</v>
      </c>
      <c r="E205" t="s">
        <v>1171</v>
      </c>
      <c r="F205">
        <v>19</v>
      </c>
      <c r="G205">
        <v>2</v>
      </c>
      <c r="H205" t="s">
        <v>1177</v>
      </c>
      <c r="I205">
        <v>1</v>
      </c>
      <c r="J205">
        <v>281</v>
      </c>
      <c r="K205">
        <v>3</v>
      </c>
      <c r="L205" t="s">
        <v>1172</v>
      </c>
      <c r="M205">
        <v>99</v>
      </c>
      <c r="N205">
        <v>3</v>
      </c>
      <c r="O205">
        <v>2</v>
      </c>
      <c r="P205" t="s">
        <v>1176</v>
      </c>
      <c r="Q205">
        <v>4</v>
      </c>
      <c r="R205" t="s">
        <v>1174</v>
      </c>
      <c r="S205">
        <v>2741</v>
      </c>
      <c r="T205">
        <v>16523</v>
      </c>
      <c r="U205">
        <v>8</v>
      </c>
      <c r="V205" t="s">
        <v>1168</v>
      </c>
      <c r="W205" t="s">
        <v>1161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1161</v>
      </c>
      <c r="C206" t="s">
        <v>1162</v>
      </c>
      <c r="D206">
        <v>1180</v>
      </c>
      <c r="E206" t="s">
        <v>1171</v>
      </c>
      <c r="F206">
        <v>29</v>
      </c>
      <c r="G206">
        <v>1</v>
      </c>
      <c r="H206" t="s">
        <v>1177</v>
      </c>
      <c r="I206">
        <v>1</v>
      </c>
      <c r="J206">
        <v>282</v>
      </c>
      <c r="K206">
        <v>2</v>
      </c>
      <c r="L206" t="s">
        <v>1172</v>
      </c>
      <c r="M206">
        <v>70</v>
      </c>
      <c r="N206">
        <v>3</v>
      </c>
      <c r="O206">
        <v>2</v>
      </c>
      <c r="P206" t="s">
        <v>1180</v>
      </c>
      <c r="Q206">
        <v>1</v>
      </c>
      <c r="R206" t="s">
        <v>1174</v>
      </c>
      <c r="S206">
        <v>6673</v>
      </c>
      <c r="T206">
        <v>11354</v>
      </c>
      <c r="U206">
        <v>7</v>
      </c>
      <c r="V206" t="s">
        <v>1168</v>
      </c>
      <c r="W206" t="s">
        <v>1161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1161</v>
      </c>
      <c r="C207" t="s">
        <v>1162</v>
      </c>
      <c r="D207">
        <v>121</v>
      </c>
      <c r="E207" t="s">
        <v>1163</v>
      </c>
      <c r="F207">
        <v>27</v>
      </c>
      <c r="G207">
        <v>3</v>
      </c>
      <c r="H207" t="s">
        <v>1185</v>
      </c>
      <c r="I207">
        <v>1</v>
      </c>
      <c r="J207">
        <v>283</v>
      </c>
      <c r="K207">
        <v>2</v>
      </c>
      <c r="L207" t="s">
        <v>1165</v>
      </c>
      <c r="M207">
        <v>35</v>
      </c>
      <c r="N207">
        <v>3</v>
      </c>
      <c r="O207">
        <v>3</v>
      </c>
      <c r="P207" t="s">
        <v>1166</v>
      </c>
      <c r="Q207">
        <v>4</v>
      </c>
      <c r="R207" t="s">
        <v>1174</v>
      </c>
      <c r="S207">
        <v>7639</v>
      </c>
      <c r="T207">
        <v>24525</v>
      </c>
      <c r="U207">
        <v>1</v>
      </c>
      <c r="V207" t="s">
        <v>1168</v>
      </c>
      <c r="W207" t="s">
        <v>1169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1169</v>
      </c>
      <c r="C208" t="s">
        <v>1162</v>
      </c>
      <c r="D208">
        <v>1136</v>
      </c>
      <c r="E208" t="s">
        <v>1171</v>
      </c>
      <c r="F208">
        <v>5</v>
      </c>
      <c r="G208">
        <v>3</v>
      </c>
      <c r="H208" t="s">
        <v>1164</v>
      </c>
      <c r="I208">
        <v>1</v>
      </c>
      <c r="J208">
        <v>284</v>
      </c>
      <c r="K208">
        <v>4</v>
      </c>
      <c r="L208" t="s">
        <v>1172</v>
      </c>
      <c r="M208">
        <v>60</v>
      </c>
      <c r="N208">
        <v>4</v>
      </c>
      <c r="O208">
        <v>1</v>
      </c>
      <c r="P208" t="s">
        <v>1173</v>
      </c>
      <c r="Q208">
        <v>2</v>
      </c>
      <c r="R208" t="s">
        <v>1178</v>
      </c>
      <c r="S208">
        <v>2328</v>
      </c>
      <c r="T208">
        <v>12392</v>
      </c>
      <c r="U208">
        <v>1</v>
      </c>
      <c r="V208" t="s">
        <v>1168</v>
      </c>
      <c r="W208" t="s">
        <v>1161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1169</v>
      </c>
      <c r="C209" t="s">
        <v>1170</v>
      </c>
      <c r="D209">
        <v>635</v>
      </c>
      <c r="E209" t="s">
        <v>1171</v>
      </c>
      <c r="F209">
        <v>18</v>
      </c>
      <c r="G209">
        <v>1</v>
      </c>
      <c r="H209" t="s">
        <v>1177</v>
      </c>
      <c r="I209">
        <v>1</v>
      </c>
      <c r="J209">
        <v>286</v>
      </c>
      <c r="K209">
        <v>2</v>
      </c>
      <c r="L209" t="s">
        <v>1165</v>
      </c>
      <c r="M209">
        <v>73</v>
      </c>
      <c r="N209">
        <v>3</v>
      </c>
      <c r="O209">
        <v>1</v>
      </c>
      <c r="P209" t="s">
        <v>1176</v>
      </c>
      <c r="Q209">
        <v>4</v>
      </c>
      <c r="R209" t="s">
        <v>1167</v>
      </c>
      <c r="S209">
        <v>2153</v>
      </c>
      <c r="T209">
        <v>7703</v>
      </c>
      <c r="U209">
        <v>1</v>
      </c>
      <c r="V209" t="s">
        <v>1168</v>
      </c>
      <c r="W209" t="s">
        <v>1169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1169</v>
      </c>
      <c r="C210" t="s">
        <v>1181</v>
      </c>
      <c r="D210">
        <v>1151</v>
      </c>
      <c r="E210" t="s">
        <v>1171</v>
      </c>
      <c r="F210">
        <v>9</v>
      </c>
      <c r="G210">
        <v>5</v>
      </c>
      <c r="H210" t="s">
        <v>1164</v>
      </c>
      <c r="I210">
        <v>1</v>
      </c>
      <c r="J210">
        <v>287</v>
      </c>
      <c r="K210">
        <v>4</v>
      </c>
      <c r="L210" t="s">
        <v>1172</v>
      </c>
      <c r="M210">
        <v>63</v>
      </c>
      <c r="N210">
        <v>2</v>
      </c>
      <c r="O210">
        <v>2</v>
      </c>
      <c r="P210" t="s">
        <v>1180</v>
      </c>
      <c r="Q210">
        <v>4</v>
      </c>
      <c r="R210" t="s">
        <v>1174</v>
      </c>
      <c r="S210">
        <v>4876</v>
      </c>
      <c r="T210">
        <v>14242</v>
      </c>
      <c r="U210">
        <v>9</v>
      </c>
      <c r="V210" t="s">
        <v>1168</v>
      </c>
      <c r="W210" t="s">
        <v>1169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1169</v>
      </c>
      <c r="C211" t="s">
        <v>1162</v>
      </c>
      <c r="D211">
        <v>644</v>
      </c>
      <c r="E211" t="s">
        <v>1171</v>
      </c>
      <c r="F211">
        <v>1</v>
      </c>
      <c r="G211">
        <v>4</v>
      </c>
      <c r="H211" t="s">
        <v>1177</v>
      </c>
      <c r="I211">
        <v>1</v>
      </c>
      <c r="J211">
        <v>288</v>
      </c>
      <c r="K211">
        <v>4</v>
      </c>
      <c r="L211" t="s">
        <v>1172</v>
      </c>
      <c r="M211">
        <v>97</v>
      </c>
      <c r="N211">
        <v>3</v>
      </c>
      <c r="O211">
        <v>3</v>
      </c>
      <c r="P211" t="s">
        <v>1180</v>
      </c>
      <c r="Q211">
        <v>1</v>
      </c>
      <c r="R211" t="s">
        <v>1178</v>
      </c>
      <c r="S211">
        <v>9396</v>
      </c>
      <c r="T211">
        <v>12368</v>
      </c>
      <c r="U211">
        <v>7</v>
      </c>
      <c r="V211" t="s">
        <v>1168</v>
      </c>
      <c r="W211" t="s">
        <v>1169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1161</v>
      </c>
      <c r="C212" t="s">
        <v>1162</v>
      </c>
      <c r="D212">
        <v>1045</v>
      </c>
      <c r="E212" t="s">
        <v>1163</v>
      </c>
      <c r="F212">
        <v>4</v>
      </c>
      <c r="G212">
        <v>4</v>
      </c>
      <c r="H212" t="s">
        <v>1177</v>
      </c>
      <c r="I212">
        <v>1</v>
      </c>
      <c r="J212">
        <v>291</v>
      </c>
      <c r="K212">
        <v>4</v>
      </c>
      <c r="L212" t="s">
        <v>1172</v>
      </c>
      <c r="M212">
        <v>32</v>
      </c>
      <c r="N212">
        <v>1</v>
      </c>
      <c r="O212">
        <v>3</v>
      </c>
      <c r="P212" t="s">
        <v>1166</v>
      </c>
      <c r="Q212">
        <v>4</v>
      </c>
      <c r="R212" t="s">
        <v>1174</v>
      </c>
      <c r="S212">
        <v>10400</v>
      </c>
      <c r="T212">
        <v>25812</v>
      </c>
      <c r="U212">
        <v>1</v>
      </c>
      <c r="V212" t="s">
        <v>1168</v>
      </c>
      <c r="W212" t="s">
        <v>1169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1169</v>
      </c>
      <c r="C213" t="s">
        <v>1181</v>
      </c>
      <c r="D213">
        <v>829</v>
      </c>
      <c r="E213" t="s">
        <v>1171</v>
      </c>
      <c r="F213">
        <v>1</v>
      </c>
      <c r="G213">
        <v>1</v>
      </c>
      <c r="H213" t="s">
        <v>1164</v>
      </c>
      <c r="I213">
        <v>1</v>
      </c>
      <c r="J213">
        <v>292</v>
      </c>
      <c r="K213">
        <v>3</v>
      </c>
      <c r="L213" t="s">
        <v>1172</v>
      </c>
      <c r="M213">
        <v>88</v>
      </c>
      <c r="N213">
        <v>2</v>
      </c>
      <c r="O213">
        <v>3</v>
      </c>
      <c r="P213" t="s">
        <v>1179</v>
      </c>
      <c r="Q213">
        <v>3</v>
      </c>
      <c r="R213" t="s">
        <v>1167</v>
      </c>
      <c r="S213">
        <v>8474</v>
      </c>
      <c r="T213">
        <v>20925</v>
      </c>
      <c r="U213">
        <v>1</v>
      </c>
      <c r="V213" t="s">
        <v>1168</v>
      </c>
      <c r="W213" t="s">
        <v>1169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1169</v>
      </c>
      <c r="C214" t="s">
        <v>1170</v>
      </c>
      <c r="D214">
        <v>1242</v>
      </c>
      <c r="E214" t="s">
        <v>1163</v>
      </c>
      <c r="F214">
        <v>20</v>
      </c>
      <c r="G214">
        <v>3</v>
      </c>
      <c r="H214" t="s">
        <v>1164</v>
      </c>
      <c r="I214">
        <v>1</v>
      </c>
      <c r="J214">
        <v>293</v>
      </c>
      <c r="K214">
        <v>4</v>
      </c>
      <c r="L214" t="s">
        <v>1165</v>
      </c>
      <c r="M214">
        <v>90</v>
      </c>
      <c r="N214">
        <v>3</v>
      </c>
      <c r="O214">
        <v>2</v>
      </c>
      <c r="P214" t="s">
        <v>1166</v>
      </c>
      <c r="Q214">
        <v>3</v>
      </c>
      <c r="R214" t="s">
        <v>1167</v>
      </c>
      <c r="S214">
        <v>9981</v>
      </c>
      <c r="T214">
        <v>12916</v>
      </c>
      <c r="U214">
        <v>1</v>
      </c>
      <c r="V214" t="s">
        <v>1168</v>
      </c>
      <c r="W214" t="s">
        <v>1169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1169</v>
      </c>
      <c r="C215" t="s">
        <v>1162</v>
      </c>
      <c r="D215">
        <v>1469</v>
      </c>
      <c r="E215" t="s">
        <v>1171</v>
      </c>
      <c r="F215">
        <v>8</v>
      </c>
      <c r="G215">
        <v>4</v>
      </c>
      <c r="H215" t="s">
        <v>1164</v>
      </c>
      <c r="I215">
        <v>1</v>
      </c>
      <c r="J215">
        <v>296</v>
      </c>
      <c r="K215">
        <v>2</v>
      </c>
      <c r="L215" t="s">
        <v>1172</v>
      </c>
      <c r="M215">
        <v>81</v>
      </c>
      <c r="N215">
        <v>2</v>
      </c>
      <c r="O215">
        <v>3</v>
      </c>
      <c r="P215" t="s">
        <v>1184</v>
      </c>
      <c r="Q215">
        <v>2</v>
      </c>
      <c r="R215" t="s">
        <v>1174</v>
      </c>
      <c r="S215">
        <v>12490</v>
      </c>
      <c r="T215">
        <v>15736</v>
      </c>
      <c r="U215">
        <v>5</v>
      </c>
      <c r="V215" t="s">
        <v>1168</v>
      </c>
      <c r="W215" t="s">
        <v>1169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1161</v>
      </c>
      <c r="C216" t="s">
        <v>1162</v>
      </c>
      <c r="D216">
        <v>1005</v>
      </c>
      <c r="E216" t="s">
        <v>1171</v>
      </c>
      <c r="F216">
        <v>3</v>
      </c>
      <c r="G216">
        <v>3</v>
      </c>
      <c r="H216" t="s">
        <v>1186</v>
      </c>
      <c r="I216">
        <v>1</v>
      </c>
      <c r="J216">
        <v>297</v>
      </c>
      <c r="K216">
        <v>4</v>
      </c>
      <c r="L216" t="s">
        <v>1165</v>
      </c>
      <c r="M216">
        <v>88</v>
      </c>
      <c r="N216">
        <v>3</v>
      </c>
      <c r="O216">
        <v>1</v>
      </c>
      <c r="P216" t="s">
        <v>1173</v>
      </c>
      <c r="Q216">
        <v>1</v>
      </c>
      <c r="R216" t="s">
        <v>1167</v>
      </c>
      <c r="S216">
        <v>2657</v>
      </c>
      <c r="T216">
        <v>8556</v>
      </c>
      <c r="U216">
        <v>5</v>
      </c>
      <c r="V216" t="s">
        <v>1168</v>
      </c>
      <c r="W216" t="s">
        <v>1161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1169</v>
      </c>
      <c r="C217" t="s">
        <v>1162</v>
      </c>
      <c r="D217">
        <v>896</v>
      </c>
      <c r="E217" t="s">
        <v>1163</v>
      </c>
      <c r="F217">
        <v>6</v>
      </c>
      <c r="G217">
        <v>3</v>
      </c>
      <c r="H217" t="s">
        <v>1164</v>
      </c>
      <c r="I217">
        <v>1</v>
      </c>
      <c r="J217">
        <v>298</v>
      </c>
      <c r="K217">
        <v>4</v>
      </c>
      <c r="L217" t="s">
        <v>1165</v>
      </c>
      <c r="M217">
        <v>75</v>
      </c>
      <c r="N217">
        <v>3</v>
      </c>
      <c r="O217">
        <v>3</v>
      </c>
      <c r="P217" t="s">
        <v>1182</v>
      </c>
      <c r="Q217">
        <v>4</v>
      </c>
      <c r="R217" t="s">
        <v>1167</v>
      </c>
      <c r="S217">
        <v>13591</v>
      </c>
      <c r="T217">
        <v>14674</v>
      </c>
      <c r="U217">
        <v>3</v>
      </c>
      <c r="V217" t="s">
        <v>1168</v>
      </c>
      <c r="W217" t="s">
        <v>1161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1161</v>
      </c>
      <c r="C218" t="s">
        <v>1170</v>
      </c>
      <c r="D218">
        <v>334</v>
      </c>
      <c r="E218" t="s">
        <v>1163</v>
      </c>
      <c r="F218">
        <v>26</v>
      </c>
      <c r="G218">
        <v>4</v>
      </c>
      <c r="H218" t="s">
        <v>1185</v>
      </c>
      <c r="I218">
        <v>1</v>
      </c>
      <c r="J218">
        <v>299</v>
      </c>
      <c r="K218">
        <v>3</v>
      </c>
      <c r="L218" t="s">
        <v>1165</v>
      </c>
      <c r="M218">
        <v>52</v>
      </c>
      <c r="N218">
        <v>2</v>
      </c>
      <c r="O218">
        <v>2</v>
      </c>
      <c r="P218" t="s">
        <v>1166</v>
      </c>
      <c r="Q218">
        <v>1</v>
      </c>
      <c r="R218" t="s">
        <v>1167</v>
      </c>
      <c r="S218">
        <v>6696</v>
      </c>
      <c r="T218">
        <v>22967</v>
      </c>
      <c r="U218">
        <v>5</v>
      </c>
      <c r="V218" t="s">
        <v>1168</v>
      </c>
      <c r="W218" t="s">
        <v>1169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1161</v>
      </c>
      <c r="C219" t="s">
        <v>1162</v>
      </c>
      <c r="D219">
        <v>992</v>
      </c>
      <c r="E219" t="s">
        <v>1171</v>
      </c>
      <c r="F219">
        <v>1</v>
      </c>
      <c r="G219">
        <v>3</v>
      </c>
      <c r="H219" t="s">
        <v>1186</v>
      </c>
      <c r="I219">
        <v>1</v>
      </c>
      <c r="J219">
        <v>300</v>
      </c>
      <c r="K219">
        <v>3</v>
      </c>
      <c r="L219" t="s">
        <v>1172</v>
      </c>
      <c r="M219">
        <v>85</v>
      </c>
      <c r="N219">
        <v>3</v>
      </c>
      <c r="O219">
        <v>1</v>
      </c>
      <c r="P219" t="s">
        <v>1173</v>
      </c>
      <c r="Q219">
        <v>3</v>
      </c>
      <c r="R219" t="s">
        <v>1167</v>
      </c>
      <c r="S219">
        <v>2058</v>
      </c>
      <c r="T219">
        <v>19757</v>
      </c>
      <c r="U219">
        <v>0</v>
      </c>
      <c r="V219" t="s">
        <v>1168</v>
      </c>
      <c r="W219" t="s">
        <v>1169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1169</v>
      </c>
      <c r="C220" t="s">
        <v>1181</v>
      </c>
      <c r="D220">
        <v>1052</v>
      </c>
      <c r="E220" t="s">
        <v>1163</v>
      </c>
      <c r="F220">
        <v>6</v>
      </c>
      <c r="G220">
        <v>3</v>
      </c>
      <c r="H220" t="s">
        <v>1177</v>
      </c>
      <c r="I220">
        <v>1</v>
      </c>
      <c r="J220">
        <v>302</v>
      </c>
      <c r="K220">
        <v>4</v>
      </c>
      <c r="L220" t="s">
        <v>1165</v>
      </c>
      <c r="M220">
        <v>57</v>
      </c>
      <c r="N220">
        <v>2</v>
      </c>
      <c r="O220">
        <v>3</v>
      </c>
      <c r="P220" t="s">
        <v>1166</v>
      </c>
      <c r="Q220">
        <v>4</v>
      </c>
      <c r="R220" t="s">
        <v>1167</v>
      </c>
      <c r="S220">
        <v>8865</v>
      </c>
      <c r="T220">
        <v>16840</v>
      </c>
      <c r="U220">
        <v>6</v>
      </c>
      <c r="V220" t="s">
        <v>1168</v>
      </c>
      <c r="W220" t="s">
        <v>1169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1169</v>
      </c>
      <c r="C221" t="s">
        <v>1162</v>
      </c>
      <c r="D221">
        <v>1147</v>
      </c>
      <c r="E221" t="s">
        <v>1163</v>
      </c>
      <c r="F221">
        <v>3</v>
      </c>
      <c r="G221">
        <v>3</v>
      </c>
      <c r="H221" t="s">
        <v>1185</v>
      </c>
      <c r="I221">
        <v>1</v>
      </c>
      <c r="J221">
        <v>303</v>
      </c>
      <c r="K221">
        <v>4</v>
      </c>
      <c r="L221" t="s">
        <v>1165</v>
      </c>
      <c r="M221">
        <v>52</v>
      </c>
      <c r="N221">
        <v>3</v>
      </c>
      <c r="O221">
        <v>2</v>
      </c>
      <c r="P221" t="s">
        <v>1166</v>
      </c>
      <c r="Q221">
        <v>1</v>
      </c>
      <c r="R221" t="s">
        <v>1174</v>
      </c>
      <c r="S221">
        <v>5940</v>
      </c>
      <c r="T221">
        <v>17011</v>
      </c>
      <c r="U221">
        <v>2</v>
      </c>
      <c r="V221" t="s">
        <v>1168</v>
      </c>
      <c r="W221" t="s">
        <v>1169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1169</v>
      </c>
      <c r="C222" t="s">
        <v>1162</v>
      </c>
      <c r="D222">
        <v>1396</v>
      </c>
      <c r="E222" t="s">
        <v>1171</v>
      </c>
      <c r="F222">
        <v>5</v>
      </c>
      <c r="G222">
        <v>2</v>
      </c>
      <c r="H222" t="s">
        <v>1164</v>
      </c>
      <c r="I222">
        <v>1</v>
      </c>
      <c r="J222">
        <v>304</v>
      </c>
      <c r="K222">
        <v>4</v>
      </c>
      <c r="L222" t="s">
        <v>1172</v>
      </c>
      <c r="M222">
        <v>62</v>
      </c>
      <c r="N222">
        <v>3</v>
      </c>
      <c r="O222">
        <v>2</v>
      </c>
      <c r="P222" t="s">
        <v>1176</v>
      </c>
      <c r="Q222">
        <v>2</v>
      </c>
      <c r="R222" t="s">
        <v>1167</v>
      </c>
      <c r="S222">
        <v>5914</v>
      </c>
      <c r="T222">
        <v>9945</v>
      </c>
      <c r="U222">
        <v>8</v>
      </c>
      <c r="V222" t="s">
        <v>1168</v>
      </c>
      <c r="W222" t="s">
        <v>1169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1169</v>
      </c>
      <c r="C223" t="s">
        <v>1162</v>
      </c>
      <c r="D223">
        <v>147</v>
      </c>
      <c r="E223" t="s">
        <v>1171</v>
      </c>
      <c r="F223">
        <v>4</v>
      </c>
      <c r="G223">
        <v>4</v>
      </c>
      <c r="H223" t="s">
        <v>1177</v>
      </c>
      <c r="I223">
        <v>1</v>
      </c>
      <c r="J223">
        <v>305</v>
      </c>
      <c r="K223">
        <v>3</v>
      </c>
      <c r="L223" t="s">
        <v>1165</v>
      </c>
      <c r="M223">
        <v>47</v>
      </c>
      <c r="N223">
        <v>2</v>
      </c>
      <c r="O223">
        <v>1</v>
      </c>
      <c r="P223" t="s">
        <v>1173</v>
      </c>
      <c r="Q223">
        <v>2</v>
      </c>
      <c r="R223" t="s">
        <v>1174</v>
      </c>
      <c r="S223">
        <v>2622</v>
      </c>
      <c r="T223">
        <v>13248</v>
      </c>
      <c r="U223">
        <v>6</v>
      </c>
      <c r="V223" t="s">
        <v>1168</v>
      </c>
      <c r="W223" t="s">
        <v>1169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1169</v>
      </c>
      <c r="C224" t="s">
        <v>1170</v>
      </c>
      <c r="D224">
        <v>663</v>
      </c>
      <c r="E224" t="s">
        <v>1171</v>
      </c>
      <c r="F224">
        <v>11</v>
      </c>
      <c r="G224">
        <v>3</v>
      </c>
      <c r="H224" t="s">
        <v>1175</v>
      </c>
      <c r="I224">
        <v>1</v>
      </c>
      <c r="J224">
        <v>306</v>
      </c>
      <c r="K224">
        <v>2</v>
      </c>
      <c r="L224" t="s">
        <v>1172</v>
      </c>
      <c r="M224">
        <v>47</v>
      </c>
      <c r="N224">
        <v>3</v>
      </c>
      <c r="O224">
        <v>3</v>
      </c>
      <c r="P224" t="s">
        <v>1184</v>
      </c>
      <c r="Q224">
        <v>4</v>
      </c>
      <c r="R224" t="s">
        <v>1178</v>
      </c>
      <c r="S224">
        <v>12185</v>
      </c>
      <c r="T224">
        <v>10056</v>
      </c>
      <c r="U224">
        <v>1</v>
      </c>
      <c r="V224" t="s">
        <v>1168</v>
      </c>
      <c r="W224" t="s">
        <v>1161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1169</v>
      </c>
      <c r="C225" t="s">
        <v>1162</v>
      </c>
      <c r="D225">
        <v>119</v>
      </c>
      <c r="E225" t="s">
        <v>1163</v>
      </c>
      <c r="F225">
        <v>3</v>
      </c>
      <c r="G225">
        <v>3</v>
      </c>
      <c r="H225" t="s">
        <v>1164</v>
      </c>
      <c r="I225">
        <v>1</v>
      </c>
      <c r="J225">
        <v>307</v>
      </c>
      <c r="K225">
        <v>1</v>
      </c>
      <c r="L225" t="s">
        <v>1172</v>
      </c>
      <c r="M225">
        <v>76</v>
      </c>
      <c r="N225">
        <v>3</v>
      </c>
      <c r="O225">
        <v>3</v>
      </c>
      <c r="P225" t="s">
        <v>1166</v>
      </c>
      <c r="Q225">
        <v>3</v>
      </c>
      <c r="R225" t="s">
        <v>1178</v>
      </c>
      <c r="S225">
        <v>10609</v>
      </c>
      <c r="T225">
        <v>9647</v>
      </c>
      <c r="U225">
        <v>0</v>
      </c>
      <c r="V225" t="s">
        <v>1168</v>
      </c>
      <c r="W225" t="s">
        <v>1169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1169</v>
      </c>
      <c r="C226" t="s">
        <v>1181</v>
      </c>
      <c r="D226">
        <v>979</v>
      </c>
      <c r="E226" t="s">
        <v>1171</v>
      </c>
      <c r="F226">
        <v>1</v>
      </c>
      <c r="G226">
        <v>4</v>
      </c>
      <c r="H226" t="s">
        <v>1177</v>
      </c>
      <c r="I226">
        <v>1</v>
      </c>
      <c r="J226">
        <v>308</v>
      </c>
      <c r="K226">
        <v>3</v>
      </c>
      <c r="L226" t="s">
        <v>1172</v>
      </c>
      <c r="M226">
        <v>90</v>
      </c>
      <c r="N226">
        <v>1</v>
      </c>
      <c r="O226">
        <v>2</v>
      </c>
      <c r="P226" t="s">
        <v>1179</v>
      </c>
      <c r="Q226">
        <v>3</v>
      </c>
      <c r="R226" t="s">
        <v>1174</v>
      </c>
      <c r="S226">
        <v>4345</v>
      </c>
      <c r="T226">
        <v>4381</v>
      </c>
      <c r="U226">
        <v>0</v>
      </c>
      <c r="V226" t="s">
        <v>1168</v>
      </c>
      <c r="W226" t="s">
        <v>1169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1169</v>
      </c>
      <c r="C227" t="s">
        <v>1162</v>
      </c>
      <c r="D227">
        <v>142</v>
      </c>
      <c r="E227" t="s">
        <v>1171</v>
      </c>
      <c r="F227">
        <v>3</v>
      </c>
      <c r="G227">
        <v>3</v>
      </c>
      <c r="H227" t="s">
        <v>1164</v>
      </c>
      <c r="I227">
        <v>1</v>
      </c>
      <c r="J227">
        <v>309</v>
      </c>
      <c r="K227">
        <v>3</v>
      </c>
      <c r="L227" t="s">
        <v>1172</v>
      </c>
      <c r="M227">
        <v>70</v>
      </c>
      <c r="N227">
        <v>2</v>
      </c>
      <c r="O227">
        <v>1</v>
      </c>
      <c r="P227" t="s">
        <v>1173</v>
      </c>
      <c r="Q227">
        <v>4</v>
      </c>
      <c r="R227" t="s">
        <v>1174</v>
      </c>
      <c r="S227">
        <v>2177</v>
      </c>
      <c r="T227">
        <v>8456</v>
      </c>
      <c r="U227">
        <v>3</v>
      </c>
      <c r="V227" t="s">
        <v>1168</v>
      </c>
      <c r="W227" t="s">
        <v>1169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1169</v>
      </c>
      <c r="C228" t="s">
        <v>1170</v>
      </c>
      <c r="D228">
        <v>319</v>
      </c>
      <c r="E228" t="s">
        <v>1163</v>
      </c>
      <c r="F228">
        <v>4</v>
      </c>
      <c r="G228">
        <v>4</v>
      </c>
      <c r="H228" t="s">
        <v>1185</v>
      </c>
      <c r="I228">
        <v>1</v>
      </c>
      <c r="J228">
        <v>311</v>
      </c>
      <c r="K228">
        <v>1</v>
      </c>
      <c r="L228" t="s">
        <v>1172</v>
      </c>
      <c r="M228">
        <v>41</v>
      </c>
      <c r="N228">
        <v>3</v>
      </c>
      <c r="O228">
        <v>1</v>
      </c>
      <c r="P228" t="s">
        <v>1183</v>
      </c>
      <c r="Q228">
        <v>4</v>
      </c>
      <c r="R228" t="s">
        <v>1178</v>
      </c>
      <c r="S228">
        <v>2793</v>
      </c>
      <c r="T228">
        <v>2539</v>
      </c>
      <c r="U228">
        <v>4</v>
      </c>
      <c r="V228" t="s">
        <v>1168</v>
      </c>
      <c r="W228" t="s">
        <v>1169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1169</v>
      </c>
      <c r="C229" t="s">
        <v>1170</v>
      </c>
      <c r="D229">
        <v>1413</v>
      </c>
      <c r="E229" t="s">
        <v>1163</v>
      </c>
      <c r="F229">
        <v>1</v>
      </c>
      <c r="G229">
        <v>1</v>
      </c>
      <c r="H229" t="s">
        <v>1177</v>
      </c>
      <c r="I229">
        <v>1</v>
      </c>
      <c r="J229">
        <v>312</v>
      </c>
      <c r="K229">
        <v>2</v>
      </c>
      <c r="L229" t="s">
        <v>1165</v>
      </c>
      <c r="M229">
        <v>42</v>
      </c>
      <c r="N229">
        <v>3</v>
      </c>
      <c r="O229">
        <v>3</v>
      </c>
      <c r="P229" t="s">
        <v>1166</v>
      </c>
      <c r="Q229">
        <v>4</v>
      </c>
      <c r="R229" t="s">
        <v>1174</v>
      </c>
      <c r="S229">
        <v>7918</v>
      </c>
      <c r="T229">
        <v>6599</v>
      </c>
      <c r="U229">
        <v>1</v>
      </c>
      <c r="V229" t="s">
        <v>1168</v>
      </c>
      <c r="W229" t="s">
        <v>1169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1169</v>
      </c>
      <c r="C230" t="s">
        <v>1170</v>
      </c>
      <c r="D230">
        <v>944</v>
      </c>
      <c r="E230" t="s">
        <v>1163</v>
      </c>
      <c r="F230">
        <v>1</v>
      </c>
      <c r="G230">
        <v>3</v>
      </c>
      <c r="H230" t="s">
        <v>1185</v>
      </c>
      <c r="I230">
        <v>1</v>
      </c>
      <c r="J230">
        <v>314</v>
      </c>
      <c r="K230">
        <v>3</v>
      </c>
      <c r="L230" t="s">
        <v>1165</v>
      </c>
      <c r="M230">
        <v>92</v>
      </c>
      <c r="N230">
        <v>3</v>
      </c>
      <c r="O230">
        <v>3</v>
      </c>
      <c r="P230" t="s">
        <v>1166</v>
      </c>
      <c r="Q230">
        <v>3</v>
      </c>
      <c r="R230" t="s">
        <v>1167</v>
      </c>
      <c r="S230">
        <v>8789</v>
      </c>
      <c r="T230">
        <v>9096</v>
      </c>
      <c r="U230">
        <v>1</v>
      </c>
      <c r="V230" t="s">
        <v>1168</v>
      </c>
      <c r="W230" t="s">
        <v>1169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1161</v>
      </c>
      <c r="C231" t="s">
        <v>1162</v>
      </c>
      <c r="D231">
        <v>896</v>
      </c>
      <c r="E231" t="s">
        <v>1171</v>
      </c>
      <c r="F231">
        <v>18</v>
      </c>
      <c r="G231">
        <v>1</v>
      </c>
      <c r="H231" t="s">
        <v>1177</v>
      </c>
      <c r="I231">
        <v>1</v>
      </c>
      <c r="J231">
        <v>315</v>
      </c>
      <c r="K231">
        <v>3</v>
      </c>
      <c r="L231" t="s">
        <v>1172</v>
      </c>
      <c r="M231">
        <v>86</v>
      </c>
      <c r="N231">
        <v>2</v>
      </c>
      <c r="O231">
        <v>1</v>
      </c>
      <c r="P231" t="s">
        <v>1173</v>
      </c>
      <c r="Q231">
        <v>4</v>
      </c>
      <c r="R231" t="s">
        <v>1167</v>
      </c>
      <c r="S231">
        <v>2389</v>
      </c>
      <c r="T231">
        <v>14961</v>
      </c>
      <c r="U231">
        <v>1</v>
      </c>
      <c r="V231" t="s">
        <v>1168</v>
      </c>
      <c r="W231" t="s">
        <v>1161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1169</v>
      </c>
      <c r="C232" t="s">
        <v>1162</v>
      </c>
      <c r="D232">
        <v>1323</v>
      </c>
      <c r="E232" t="s">
        <v>1171</v>
      </c>
      <c r="F232">
        <v>2</v>
      </c>
      <c r="G232">
        <v>3</v>
      </c>
      <c r="H232" t="s">
        <v>1164</v>
      </c>
      <c r="I232">
        <v>1</v>
      </c>
      <c r="J232">
        <v>316</v>
      </c>
      <c r="K232">
        <v>3</v>
      </c>
      <c r="L232" t="s">
        <v>1165</v>
      </c>
      <c r="M232">
        <v>89</v>
      </c>
      <c r="N232">
        <v>2</v>
      </c>
      <c r="O232">
        <v>1</v>
      </c>
      <c r="P232" t="s">
        <v>1176</v>
      </c>
      <c r="Q232">
        <v>4</v>
      </c>
      <c r="R232" t="s">
        <v>1167</v>
      </c>
      <c r="S232">
        <v>3212</v>
      </c>
      <c r="T232">
        <v>3300</v>
      </c>
      <c r="U232">
        <v>7</v>
      </c>
      <c r="V232" t="s">
        <v>1168</v>
      </c>
      <c r="W232" t="s">
        <v>1169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1169</v>
      </c>
      <c r="C233" t="s">
        <v>1162</v>
      </c>
      <c r="D233">
        <v>532</v>
      </c>
      <c r="E233" t="s">
        <v>1171</v>
      </c>
      <c r="F233">
        <v>4</v>
      </c>
      <c r="G233">
        <v>2</v>
      </c>
      <c r="H233" t="s">
        <v>1186</v>
      </c>
      <c r="I233">
        <v>1</v>
      </c>
      <c r="J233">
        <v>319</v>
      </c>
      <c r="K233">
        <v>3</v>
      </c>
      <c r="L233" t="s">
        <v>1172</v>
      </c>
      <c r="M233">
        <v>58</v>
      </c>
      <c r="N233">
        <v>3</v>
      </c>
      <c r="O233">
        <v>5</v>
      </c>
      <c r="P233" t="s">
        <v>1182</v>
      </c>
      <c r="Q233">
        <v>4</v>
      </c>
      <c r="R233" t="s">
        <v>1174</v>
      </c>
      <c r="S233">
        <v>19232</v>
      </c>
      <c r="T233">
        <v>4933</v>
      </c>
      <c r="U233">
        <v>1</v>
      </c>
      <c r="V233" t="s">
        <v>1168</v>
      </c>
      <c r="W233" t="s">
        <v>1169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1169</v>
      </c>
      <c r="C234" t="s">
        <v>1162</v>
      </c>
      <c r="D234">
        <v>818</v>
      </c>
      <c r="E234" t="s">
        <v>1187</v>
      </c>
      <c r="F234">
        <v>6</v>
      </c>
      <c r="G234">
        <v>2</v>
      </c>
      <c r="H234" t="s">
        <v>1177</v>
      </c>
      <c r="I234">
        <v>1</v>
      </c>
      <c r="J234">
        <v>321</v>
      </c>
      <c r="K234">
        <v>2</v>
      </c>
      <c r="L234" t="s">
        <v>1172</v>
      </c>
      <c r="M234">
        <v>52</v>
      </c>
      <c r="N234">
        <v>3</v>
      </c>
      <c r="O234">
        <v>1</v>
      </c>
      <c r="P234" t="s">
        <v>1187</v>
      </c>
      <c r="Q234">
        <v>3</v>
      </c>
      <c r="R234" t="s">
        <v>1174</v>
      </c>
      <c r="S234">
        <v>2267</v>
      </c>
      <c r="T234">
        <v>25657</v>
      </c>
      <c r="U234">
        <v>8</v>
      </c>
      <c r="V234" t="s">
        <v>1168</v>
      </c>
      <c r="W234" t="s">
        <v>1169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1169</v>
      </c>
      <c r="C235" t="s">
        <v>1162</v>
      </c>
      <c r="D235">
        <v>854</v>
      </c>
      <c r="E235" t="s">
        <v>1163</v>
      </c>
      <c r="F235">
        <v>1</v>
      </c>
      <c r="G235">
        <v>4</v>
      </c>
      <c r="H235" t="s">
        <v>1177</v>
      </c>
      <c r="I235">
        <v>1</v>
      </c>
      <c r="J235">
        <v>323</v>
      </c>
      <c r="K235">
        <v>4</v>
      </c>
      <c r="L235" t="s">
        <v>1165</v>
      </c>
      <c r="M235">
        <v>68</v>
      </c>
      <c r="N235">
        <v>3</v>
      </c>
      <c r="O235">
        <v>5</v>
      </c>
      <c r="P235" t="s">
        <v>1182</v>
      </c>
      <c r="Q235">
        <v>4</v>
      </c>
      <c r="R235" t="s">
        <v>1178</v>
      </c>
      <c r="S235">
        <v>19517</v>
      </c>
      <c r="T235">
        <v>24118</v>
      </c>
      <c r="U235">
        <v>3</v>
      </c>
      <c r="V235" t="s">
        <v>1168</v>
      </c>
      <c r="W235" t="s">
        <v>1169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1161</v>
      </c>
      <c r="C236" t="s">
        <v>1162</v>
      </c>
      <c r="D236">
        <v>813</v>
      </c>
      <c r="E236" t="s">
        <v>1171</v>
      </c>
      <c r="F236">
        <v>14</v>
      </c>
      <c r="G236">
        <v>3</v>
      </c>
      <c r="H236" t="s">
        <v>1177</v>
      </c>
      <c r="I236">
        <v>1</v>
      </c>
      <c r="J236">
        <v>325</v>
      </c>
      <c r="K236">
        <v>3</v>
      </c>
      <c r="L236" t="s">
        <v>1172</v>
      </c>
      <c r="M236">
        <v>58</v>
      </c>
      <c r="N236">
        <v>3</v>
      </c>
      <c r="O236">
        <v>1</v>
      </c>
      <c r="P236" t="s">
        <v>1176</v>
      </c>
      <c r="Q236">
        <v>4</v>
      </c>
      <c r="R236" t="s">
        <v>1174</v>
      </c>
      <c r="S236">
        <v>2436</v>
      </c>
      <c r="T236">
        <v>22149</v>
      </c>
      <c r="U236">
        <v>5</v>
      </c>
      <c r="V236" t="s">
        <v>1168</v>
      </c>
      <c r="W236" t="s">
        <v>1161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1169</v>
      </c>
      <c r="C237" t="s">
        <v>1162</v>
      </c>
      <c r="D237">
        <v>1034</v>
      </c>
      <c r="E237" t="s">
        <v>1163</v>
      </c>
      <c r="F237">
        <v>16</v>
      </c>
      <c r="G237">
        <v>3</v>
      </c>
      <c r="H237" t="s">
        <v>1185</v>
      </c>
      <c r="I237">
        <v>1</v>
      </c>
      <c r="J237">
        <v>327</v>
      </c>
      <c r="K237">
        <v>4</v>
      </c>
      <c r="L237" t="s">
        <v>1165</v>
      </c>
      <c r="M237">
        <v>80</v>
      </c>
      <c r="N237">
        <v>3</v>
      </c>
      <c r="O237">
        <v>4</v>
      </c>
      <c r="P237" t="s">
        <v>1182</v>
      </c>
      <c r="Q237">
        <v>4</v>
      </c>
      <c r="R237" t="s">
        <v>1174</v>
      </c>
      <c r="S237">
        <v>16064</v>
      </c>
      <c r="T237">
        <v>7744</v>
      </c>
      <c r="U237">
        <v>5</v>
      </c>
      <c r="V237" t="s">
        <v>1168</v>
      </c>
      <c r="W237" t="s">
        <v>1161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1161</v>
      </c>
      <c r="C238" t="s">
        <v>1162</v>
      </c>
      <c r="D238">
        <v>465</v>
      </c>
      <c r="E238" t="s">
        <v>1171</v>
      </c>
      <c r="F238">
        <v>2</v>
      </c>
      <c r="G238">
        <v>2</v>
      </c>
      <c r="H238" t="s">
        <v>1164</v>
      </c>
      <c r="I238">
        <v>1</v>
      </c>
      <c r="J238">
        <v>328</v>
      </c>
      <c r="K238">
        <v>1</v>
      </c>
      <c r="L238" t="s">
        <v>1165</v>
      </c>
      <c r="M238">
        <v>39</v>
      </c>
      <c r="N238">
        <v>3</v>
      </c>
      <c r="O238">
        <v>1</v>
      </c>
      <c r="P238" t="s">
        <v>1176</v>
      </c>
      <c r="Q238">
        <v>1</v>
      </c>
      <c r="R238" t="s">
        <v>1174</v>
      </c>
      <c r="S238">
        <v>2707</v>
      </c>
      <c r="T238">
        <v>21509</v>
      </c>
      <c r="U238">
        <v>7</v>
      </c>
      <c r="V238" t="s">
        <v>1168</v>
      </c>
      <c r="W238" t="s">
        <v>1169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1169</v>
      </c>
      <c r="C239" t="s">
        <v>1181</v>
      </c>
      <c r="D239">
        <v>771</v>
      </c>
      <c r="E239" t="s">
        <v>1163</v>
      </c>
      <c r="F239">
        <v>2</v>
      </c>
      <c r="G239">
        <v>4</v>
      </c>
      <c r="H239" t="s">
        <v>1164</v>
      </c>
      <c r="I239">
        <v>1</v>
      </c>
      <c r="J239">
        <v>329</v>
      </c>
      <c r="K239">
        <v>1</v>
      </c>
      <c r="L239" t="s">
        <v>1172</v>
      </c>
      <c r="M239">
        <v>79</v>
      </c>
      <c r="N239">
        <v>2</v>
      </c>
      <c r="O239">
        <v>5</v>
      </c>
      <c r="P239" t="s">
        <v>1182</v>
      </c>
      <c r="Q239">
        <v>3</v>
      </c>
      <c r="R239" t="s">
        <v>1167</v>
      </c>
      <c r="S239">
        <v>19068</v>
      </c>
      <c r="T239">
        <v>21030</v>
      </c>
      <c r="U239">
        <v>1</v>
      </c>
      <c r="V239" t="s">
        <v>1168</v>
      </c>
      <c r="W239" t="s">
        <v>1161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1169</v>
      </c>
      <c r="C240" t="s">
        <v>1162</v>
      </c>
      <c r="D240">
        <v>1401</v>
      </c>
      <c r="E240" t="s">
        <v>1163</v>
      </c>
      <c r="F240">
        <v>4</v>
      </c>
      <c r="G240">
        <v>2</v>
      </c>
      <c r="H240" t="s">
        <v>1164</v>
      </c>
      <c r="I240">
        <v>1</v>
      </c>
      <c r="J240">
        <v>330</v>
      </c>
      <c r="K240">
        <v>3</v>
      </c>
      <c r="L240" t="s">
        <v>1165</v>
      </c>
      <c r="M240">
        <v>56</v>
      </c>
      <c r="N240">
        <v>3</v>
      </c>
      <c r="O240">
        <v>1</v>
      </c>
      <c r="P240" t="s">
        <v>1183</v>
      </c>
      <c r="Q240">
        <v>2</v>
      </c>
      <c r="R240" t="s">
        <v>1174</v>
      </c>
      <c r="S240">
        <v>3931</v>
      </c>
      <c r="T240">
        <v>20990</v>
      </c>
      <c r="U240">
        <v>2</v>
      </c>
      <c r="V240" t="s">
        <v>1168</v>
      </c>
      <c r="W240" t="s">
        <v>1169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1161</v>
      </c>
      <c r="C241" t="s">
        <v>1162</v>
      </c>
      <c r="D241">
        <v>515</v>
      </c>
      <c r="E241" t="s">
        <v>1171</v>
      </c>
      <c r="F241">
        <v>1</v>
      </c>
      <c r="G241">
        <v>3</v>
      </c>
      <c r="H241" t="s">
        <v>1164</v>
      </c>
      <c r="I241">
        <v>1</v>
      </c>
      <c r="J241">
        <v>331</v>
      </c>
      <c r="K241">
        <v>4</v>
      </c>
      <c r="L241" t="s">
        <v>1172</v>
      </c>
      <c r="M241">
        <v>62</v>
      </c>
      <c r="N241">
        <v>2</v>
      </c>
      <c r="O241">
        <v>1</v>
      </c>
      <c r="P241" t="s">
        <v>1176</v>
      </c>
      <c r="Q241">
        <v>3</v>
      </c>
      <c r="R241" t="s">
        <v>1167</v>
      </c>
      <c r="S241">
        <v>3730</v>
      </c>
      <c r="T241">
        <v>9571</v>
      </c>
      <c r="U241">
        <v>0</v>
      </c>
      <c r="V241" t="s">
        <v>1168</v>
      </c>
      <c r="W241" t="s">
        <v>1161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1169</v>
      </c>
      <c r="C242" t="s">
        <v>1162</v>
      </c>
      <c r="D242">
        <v>1431</v>
      </c>
      <c r="E242" t="s">
        <v>1171</v>
      </c>
      <c r="F242">
        <v>1</v>
      </c>
      <c r="G242">
        <v>4</v>
      </c>
      <c r="H242" t="s">
        <v>1177</v>
      </c>
      <c r="I242">
        <v>1</v>
      </c>
      <c r="J242">
        <v>332</v>
      </c>
      <c r="K242">
        <v>3</v>
      </c>
      <c r="L242" t="s">
        <v>1165</v>
      </c>
      <c r="M242">
        <v>96</v>
      </c>
      <c r="N242">
        <v>3</v>
      </c>
      <c r="O242">
        <v>1</v>
      </c>
      <c r="P242" t="s">
        <v>1176</v>
      </c>
      <c r="Q242">
        <v>3</v>
      </c>
      <c r="R242" t="s">
        <v>1178</v>
      </c>
      <c r="S242">
        <v>2232</v>
      </c>
      <c r="T242">
        <v>15417</v>
      </c>
      <c r="U242">
        <v>7</v>
      </c>
      <c r="V242" t="s">
        <v>1168</v>
      </c>
      <c r="W242" t="s">
        <v>1169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1169</v>
      </c>
      <c r="C243" t="s">
        <v>1181</v>
      </c>
      <c r="D243">
        <v>976</v>
      </c>
      <c r="E243" t="s">
        <v>1163</v>
      </c>
      <c r="F243">
        <v>26</v>
      </c>
      <c r="G243">
        <v>4</v>
      </c>
      <c r="H243" t="s">
        <v>1185</v>
      </c>
      <c r="I243">
        <v>1</v>
      </c>
      <c r="J243">
        <v>333</v>
      </c>
      <c r="K243">
        <v>3</v>
      </c>
      <c r="L243" t="s">
        <v>1172</v>
      </c>
      <c r="M243">
        <v>100</v>
      </c>
      <c r="N243">
        <v>3</v>
      </c>
      <c r="O243">
        <v>2</v>
      </c>
      <c r="P243" t="s">
        <v>1166</v>
      </c>
      <c r="Q243">
        <v>4</v>
      </c>
      <c r="R243" t="s">
        <v>1174</v>
      </c>
      <c r="S243">
        <v>4465</v>
      </c>
      <c r="T243">
        <v>12069</v>
      </c>
      <c r="U243">
        <v>0</v>
      </c>
      <c r="V243" t="s">
        <v>1168</v>
      </c>
      <c r="W243" t="s">
        <v>1169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1169</v>
      </c>
      <c r="C244" t="s">
        <v>1162</v>
      </c>
      <c r="D244">
        <v>1411</v>
      </c>
      <c r="E244" t="s">
        <v>1171</v>
      </c>
      <c r="F244">
        <v>19</v>
      </c>
      <c r="G244">
        <v>2</v>
      </c>
      <c r="H244" t="s">
        <v>1164</v>
      </c>
      <c r="I244">
        <v>1</v>
      </c>
      <c r="J244">
        <v>334</v>
      </c>
      <c r="K244">
        <v>3</v>
      </c>
      <c r="L244" t="s">
        <v>1172</v>
      </c>
      <c r="M244">
        <v>36</v>
      </c>
      <c r="N244">
        <v>3</v>
      </c>
      <c r="O244">
        <v>2</v>
      </c>
      <c r="P244" t="s">
        <v>1173</v>
      </c>
      <c r="Q244">
        <v>1</v>
      </c>
      <c r="R244" t="s">
        <v>1178</v>
      </c>
      <c r="S244">
        <v>3072</v>
      </c>
      <c r="T244">
        <v>19877</v>
      </c>
      <c r="U244">
        <v>2</v>
      </c>
      <c r="V244" t="s">
        <v>1168</v>
      </c>
      <c r="W244" t="s">
        <v>1169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1169</v>
      </c>
      <c r="C245" t="s">
        <v>1162</v>
      </c>
      <c r="D245">
        <v>1300</v>
      </c>
      <c r="E245" t="s">
        <v>1171</v>
      </c>
      <c r="F245">
        <v>24</v>
      </c>
      <c r="G245">
        <v>2</v>
      </c>
      <c r="H245" t="s">
        <v>1186</v>
      </c>
      <c r="I245">
        <v>1</v>
      </c>
      <c r="J245">
        <v>335</v>
      </c>
      <c r="K245">
        <v>1</v>
      </c>
      <c r="L245" t="s">
        <v>1172</v>
      </c>
      <c r="M245">
        <v>62</v>
      </c>
      <c r="N245">
        <v>3</v>
      </c>
      <c r="O245">
        <v>2</v>
      </c>
      <c r="P245" t="s">
        <v>1173</v>
      </c>
      <c r="Q245">
        <v>4</v>
      </c>
      <c r="R245" t="s">
        <v>1178</v>
      </c>
      <c r="S245">
        <v>3319</v>
      </c>
      <c r="T245">
        <v>24447</v>
      </c>
      <c r="U245">
        <v>1</v>
      </c>
      <c r="V245" t="s">
        <v>1168</v>
      </c>
      <c r="W245" t="s">
        <v>1169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1169</v>
      </c>
      <c r="C246" t="s">
        <v>1162</v>
      </c>
      <c r="D246">
        <v>252</v>
      </c>
      <c r="E246" t="s">
        <v>1171</v>
      </c>
      <c r="F246">
        <v>1</v>
      </c>
      <c r="G246">
        <v>3</v>
      </c>
      <c r="H246" t="s">
        <v>1175</v>
      </c>
      <c r="I246">
        <v>1</v>
      </c>
      <c r="J246">
        <v>336</v>
      </c>
      <c r="K246">
        <v>3</v>
      </c>
      <c r="L246" t="s">
        <v>1172</v>
      </c>
      <c r="M246">
        <v>70</v>
      </c>
      <c r="N246">
        <v>4</v>
      </c>
      <c r="O246">
        <v>5</v>
      </c>
      <c r="P246" t="s">
        <v>1182</v>
      </c>
      <c r="Q246">
        <v>4</v>
      </c>
      <c r="R246" t="s">
        <v>1174</v>
      </c>
      <c r="S246">
        <v>19202</v>
      </c>
      <c r="T246">
        <v>15970</v>
      </c>
      <c r="U246">
        <v>0</v>
      </c>
      <c r="V246" t="s">
        <v>1168</v>
      </c>
      <c r="W246" t="s">
        <v>1169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1169</v>
      </c>
      <c r="C247" t="s">
        <v>1170</v>
      </c>
      <c r="D247">
        <v>1327</v>
      </c>
      <c r="E247" t="s">
        <v>1171</v>
      </c>
      <c r="F247">
        <v>3</v>
      </c>
      <c r="G247">
        <v>4</v>
      </c>
      <c r="H247" t="s">
        <v>1177</v>
      </c>
      <c r="I247">
        <v>1</v>
      </c>
      <c r="J247">
        <v>337</v>
      </c>
      <c r="K247">
        <v>2</v>
      </c>
      <c r="L247" t="s">
        <v>1172</v>
      </c>
      <c r="M247">
        <v>73</v>
      </c>
      <c r="N247">
        <v>3</v>
      </c>
      <c r="O247">
        <v>3</v>
      </c>
      <c r="P247" t="s">
        <v>1184</v>
      </c>
      <c r="Q247">
        <v>3</v>
      </c>
      <c r="R247" t="s">
        <v>1178</v>
      </c>
      <c r="S247">
        <v>13675</v>
      </c>
      <c r="T247">
        <v>13523</v>
      </c>
      <c r="U247">
        <v>9</v>
      </c>
      <c r="V247" t="s">
        <v>1168</v>
      </c>
      <c r="W247" t="s">
        <v>1169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1169</v>
      </c>
      <c r="C248" t="s">
        <v>1162</v>
      </c>
      <c r="D248">
        <v>832</v>
      </c>
      <c r="E248" t="s">
        <v>1171</v>
      </c>
      <c r="F248">
        <v>5</v>
      </c>
      <c r="G248">
        <v>4</v>
      </c>
      <c r="H248" t="s">
        <v>1164</v>
      </c>
      <c r="I248">
        <v>1</v>
      </c>
      <c r="J248">
        <v>338</v>
      </c>
      <c r="K248">
        <v>3</v>
      </c>
      <c r="L248" t="s">
        <v>1165</v>
      </c>
      <c r="M248">
        <v>63</v>
      </c>
      <c r="N248">
        <v>2</v>
      </c>
      <c r="O248">
        <v>1</v>
      </c>
      <c r="P248" t="s">
        <v>1173</v>
      </c>
      <c r="Q248">
        <v>4</v>
      </c>
      <c r="R248" t="s">
        <v>1174</v>
      </c>
      <c r="S248">
        <v>2911</v>
      </c>
      <c r="T248">
        <v>14776</v>
      </c>
      <c r="U248">
        <v>1</v>
      </c>
      <c r="V248" t="s">
        <v>1168</v>
      </c>
      <c r="W248" t="s">
        <v>1169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1169</v>
      </c>
      <c r="C249" t="s">
        <v>1162</v>
      </c>
      <c r="D249">
        <v>470</v>
      </c>
      <c r="E249" t="s">
        <v>1171</v>
      </c>
      <c r="F249">
        <v>2</v>
      </c>
      <c r="G249">
        <v>4</v>
      </c>
      <c r="H249" t="s">
        <v>1164</v>
      </c>
      <c r="I249">
        <v>1</v>
      </c>
      <c r="J249">
        <v>339</v>
      </c>
      <c r="K249">
        <v>4</v>
      </c>
      <c r="L249" t="s">
        <v>1172</v>
      </c>
      <c r="M249">
        <v>84</v>
      </c>
      <c r="N249">
        <v>2</v>
      </c>
      <c r="O249">
        <v>2</v>
      </c>
      <c r="P249" t="s">
        <v>1179</v>
      </c>
      <c r="Q249">
        <v>1</v>
      </c>
      <c r="R249" t="s">
        <v>1174</v>
      </c>
      <c r="S249">
        <v>5957</v>
      </c>
      <c r="T249">
        <v>23687</v>
      </c>
      <c r="U249">
        <v>6</v>
      </c>
      <c r="V249" t="s">
        <v>1168</v>
      </c>
      <c r="W249" t="s">
        <v>1169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1169</v>
      </c>
      <c r="C250" t="s">
        <v>1162</v>
      </c>
      <c r="D250">
        <v>1017</v>
      </c>
      <c r="E250" t="s">
        <v>1171</v>
      </c>
      <c r="F250">
        <v>1</v>
      </c>
      <c r="G250">
        <v>2</v>
      </c>
      <c r="H250" t="s">
        <v>1177</v>
      </c>
      <c r="I250">
        <v>1</v>
      </c>
      <c r="J250">
        <v>340</v>
      </c>
      <c r="K250">
        <v>3</v>
      </c>
      <c r="L250" t="s">
        <v>1165</v>
      </c>
      <c r="M250">
        <v>83</v>
      </c>
      <c r="N250">
        <v>2</v>
      </c>
      <c r="O250">
        <v>1</v>
      </c>
      <c r="P250" t="s">
        <v>1173</v>
      </c>
      <c r="Q250">
        <v>1</v>
      </c>
      <c r="R250" t="s">
        <v>1174</v>
      </c>
      <c r="S250">
        <v>3920</v>
      </c>
      <c r="T250">
        <v>18697</v>
      </c>
      <c r="U250">
        <v>2</v>
      </c>
      <c r="V250" t="s">
        <v>1168</v>
      </c>
      <c r="W250" t="s">
        <v>1169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1169</v>
      </c>
      <c r="C251" t="s">
        <v>1170</v>
      </c>
      <c r="D251">
        <v>1199</v>
      </c>
      <c r="E251" t="s">
        <v>1171</v>
      </c>
      <c r="F251">
        <v>7</v>
      </c>
      <c r="G251">
        <v>4</v>
      </c>
      <c r="H251" t="s">
        <v>1164</v>
      </c>
      <c r="I251">
        <v>1</v>
      </c>
      <c r="J251">
        <v>341</v>
      </c>
      <c r="K251">
        <v>1</v>
      </c>
      <c r="L251" t="s">
        <v>1172</v>
      </c>
      <c r="M251">
        <v>77</v>
      </c>
      <c r="N251">
        <v>4</v>
      </c>
      <c r="O251">
        <v>2</v>
      </c>
      <c r="P251" t="s">
        <v>1179</v>
      </c>
      <c r="Q251">
        <v>3</v>
      </c>
      <c r="R251" t="s">
        <v>1174</v>
      </c>
      <c r="S251">
        <v>6434</v>
      </c>
      <c r="T251">
        <v>5118</v>
      </c>
      <c r="U251">
        <v>4</v>
      </c>
      <c r="V251" t="s">
        <v>1168</v>
      </c>
      <c r="W251" t="s">
        <v>1169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1161</v>
      </c>
      <c r="C252" t="s">
        <v>1170</v>
      </c>
      <c r="D252">
        <v>504</v>
      </c>
      <c r="E252" t="s">
        <v>1171</v>
      </c>
      <c r="F252">
        <v>10</v>
      </c>
      <c r="G252">
        <v>3</v>
      </c>
      <c r="H252" t="s">
        <v>1177</v>
      </c>
      <c r="I252">
        <v>1</v>
      </c>
      <c r="J252">
        <v>342</v>
      </c>
      <c r="K252">
        <v>1</v>
      </c>
      <c r="L252" t="s">
        <v>1172</v>
      </c>
      <c r="M252">
        <v>61</v>
      </c>
      <c r="N252">
        <v>3</v>
      </c>
      <c r="O252">
        <v>3</v>
      </c>
      <c r="P252" t="s">
        <v>1179</v>
      </c>
      <c r="Q252">
        <v>3</v>
      </c>
      <c r="R252" t="s">
        <v>1178</v>
      </c>
      <c r="S252">
        <v>10048</v>
      </c>
      <c r="T252">
        <v>22573</v>
      </c>
      <c r="U252">
        <v>6</v>
      </c>
      <c r="V252" t="s">
        <v>1168</v>
      </c>
      <c r="W252" t="s">
        <v>1169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1169</v>
      </c>
      <c r="C253" t="s">
        <v>1170</v>
      </c>
      <c r="D253">
        <v>505</v>
      </c>
      <c r="E253" t="s">
        <v>1171</v>
      </c>
      <c r="F253">
        <v>2</v>
      </c>
      <c r="G253">
        <v>4</v>
      </c>
      <c r="H253" t="s">
        <v>1186</v>
      </c>
      <c r="I253">
        <v>1</v>
      </c>
      <c r="J253">
        <v>343</v>
      </c>
      <c r="K253">
        <v>3</v>
      </c>
      <c r="L253" t="s">
        <v>1165</v>
      </c>
      <c r="M253">
        <v>64</v>
      </c>
      <c r="N253">
        <v>3</v>
      </c>
      <c r="O253">
        <v>3</v>
      </c>
      <c r="P253" t="s">
        <v>1180</v>
      </c>
      <c r="Q253">
        <v>3</v>
      </c>
      <c r="R253" t="s">
        <v>1167</v>
      </c>
      <c r="S253">
        <v>10938</v>
      </c>
      <c r="T253">
        <v>6420</v>
      </c>
      <c r="U253">
        <v>0</v>
      </c>
      <c r="V253" t="s">
        <v>1168</v>
      </c>
      <c r="W253" t="s">
        <v>1169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1169</v>
      </c>
      <c r="C254" t="s">
        <v>1162</v>
      </c>
      <c r="D254">
        <v>665</v>
      </c>
      <c r="E254" t="s">
        <v>1171</v>
      </c>
      <c r="F254">
        <v>15</v>
      </c>
      <c r="G254">
        <v>3</v>
      </c>
      <c r="H254" t="s">
        <v>1164</v>
      </c>
      <c r="I254">
        <v>1</v>
      </c>
      <c r="J254">
        <v>346</v>
      </c>
      <c r="K254">
        <v>3</v>
      </c>
      <c r="L254" t="s">
        <v>1172</v>
      </c>
      <c r="M254">
        <v>60</v>
      </c>
      <c r="N254">
        <v>3</v>
      </c>
      <c r="O254">
        <v>1</v>
      </c>
      <c r="P254" t="s">
        <v>1173</v>
      </c>
      <c r="Q254">
        <v>4</v>
      </c>
      <c r="R254" t="s">
        <v>1167</v>
      </c>
      <c r="S254">
        <v>2340</v>
      </c>
      <c r="T254">
        <v>22673</v>
      </c>
      <c r="U254">
        <v>1</v>
      </c>
      <c r="V254" t="s">
        <v>1168</v>
      </c>
      <c r="W254" t="s">
        <v>1169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1169</v>
      </c>
      <c r="C255" t="s">
        <v>1162</v>
      </c>
      <c r="D255">
        <v>916</v>
      </c>
      <c r="E255" t="s">
        <v>1171</v>
      </c>
      <c r="F255">
        <v>17</v>
      </c>
      <c r="G255">
        <v>2</v>
      </c>
      <c r="H255" t="s">
        <v>1164</v>
      </c>
      <c r="I255">
        <v>1</v>
      </c>
      <c r="J255">
        <v>347</v>
      </c>
      <c r="K255">
        <v>4</v>
      </c>
      <c r="L255" t="s">
        <v>1165</v>
      </c>
      <c r="M255">
        <v>82</v>
      </c>
      <c r="N255">
        <v>4</v>
      </c>
      <c r="O255">
        <v>2</v>
      </c>
      <c r="P255" t="s">
        <v>1173</v>
      </c>
      <c r="Q255">
        <v>1</v>
      </c>
      <c r="R255" t="s">
        <v>1167</v>
      </c>
      <c r="S255">
        <v>6545</v>
      </c>
      <c r="T255">
        <v>23016</v>
      </c>
      <c r="U255">
        <v>3</v>
      </c>
      <c r="V255" t="s">
        <v>1168</v>
      </c>
      <c r="W255" t="s">
        <v>1161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1169</v>
      </c>
      <c r="C256" t="s">
        <v>1162</v>
      </c>
      <c r="D256">
        <v>1247</v>
      </c>
      <c r="E256" t="s">
        <v>1163</v>
      </c>
      <c r="F256">
        <v>20</v>
      </c>
      <c r="G256">
        <v>2</v>
      </c>
      <c r="H256" t="s">
        <v>1185</v>
      </c>
      <c r="I256">
        <v>1</v>
      </c>
      <c r="J256">
        <v>349</v>
      </c>
      <c r="K256">
        <v>4</v>
      </c>
      <c r="L256" t="s">
        <v>1172</v>
      </c>
      <c r="M256">
        <v>45</v>
      </c>
      <c r="N256">
        <v>3</v>
      </c>
      <c r="O256">
        <v>2</v>
      </c>
      <c r="P256" t="s">
        <v>1166</v>
      </c>
      <c r="Q256">
        <v>4</v>
      </c>
      <c r="R256" t="s">
        <v>1178</v>
      </c>
      <c r="S256">
        <v>6931</v>
      </c>
      <c r="T256">
        <v>10732</v>
      </c>
      <c r="U256">
        <v>2</v>
      </c>
      <c r="V256" t="s">
        <v>1168</v>
      </c>
      <c r="W256" t="s">
        <v>1169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1169</v>
      </c>
      <c r="C257" t="s">
        <v>1162</v>
      </c>
      <c r="D257">
        <v>685</v>
      </c>
      <c r="E257" t="s">
        <v>1171</v>
      </c>
      <c r="F257">
        <v>1</v>
      </c>
      <c r="G257">
        <v>3</v>
      </c>
      <c r="H257" t="s">
        <v>1164</v>
      </c>
      <c r="I257">
        <v>1</v>
      </c>
      <c r="J257">
        <v>350</v>
      </c>
      <c r="K257">
        <v>1</v>
      </c>
      <c r="L257" t="s">
        <v>1165</v>
      </c>
      <c r="M257">
        <v>62</v>
      </c>
      <c r="N257">
        <v>3</v>
      </c>
      <c r="O257">
        <v>2</v>
      </c>
      <c r="P257" t="s">
        <v>1179</v>
      </c>
      <c r="Q257">
        <v>3</v>
      </c>
      <c r="R257" t="s">
        <v>1174</v>
      </c>
      <c r="S257">
        <v>4898</v>
      </c>
      <c r="T257">
        <v>7505</v>
      </c>
      <c r="U257">
        <v>0</v>
      </c>
      <c r="V257" t="s">
        <v>1168</v>
      </c>
      <c r="W257" t="s">
        <v>1169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1169</v>
      </c>
      <c r="C258" t="s">
        <v>1162</v>
      </c>
      <c r="D258">
        <v>269</v>
      </c>
      <c r="E258" t="s">
        <v>1171</v>
      </c>
      <c r="F258">
        <v>2</v>
      </c>
      <c r="G258">
        <v>3</v>
      </c>
      <c r="H258" t="s">
        <v>1177</v>
      </c>
      <c r="I258">
        <v>1</v>
      </c>
      <c r="J258">
        <v>351</v>
      </c>
      <c r="K258">
        <v>4</v>
      </c>
      <c r="L258" t="s">
        <v>1165</v>
      </c>
      <c r="M258">
        <v>56</v>
      </c>
      <c r="N258">
        <v>2</v>
      </c>
      <c r="O258">
        <v>1</v>
      </c>
      <c r="P258" t="s">
        <v>1176</v>
      </c>
      <c r="Q258">
        <v>1</v>
      </c>
      <c r="R258" t="s">
        <v>1178</v>
      </c>
      <c r="S258">
        <v>2593</v>
      </c>
      <c r="T258">
        <v>8007</v>
      </c>
      <c r="U258">
        <v>0</v>
      </c>
      <c r="V258" t="s">
        <v>1168</v>
      </c>
      <c r="W258" t="s">
        <v>1161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1169</v>
      </c>
      <c r="C259" t="s">
        <v>1162</v>
      </c>
      <c r="D259">
        <v>1416</v>
      </c>
      <c r="E259" t="s">
        <v>1171</v>
      </c>
      <c r="F259">
        <v>2</v>
      </c>
      <c r="G259">
        <v>2</v>
      </c>
      <c r="H259" t="s">
        <v>1177</v>
      </c>
      <c r="I259">
        <v>1</v>
      </c>
      <c r="J259">
        <v>352</v>
      </c>
      <c r="K259">
        <v>1</v>
      </c>
      <c r="L259" t="s">
        <v>1172</v>
      </c>
      <c r="M259">
        <v>49</v>
      </c>
      <c r="N259">
        <v>3</v>
      </c>
      <c r="O259">
        <v>5</v>
      </c>
      <c r="P259" t="s">
        <v>1184</v>
      </c>
      <c r="Q259">
        <v>3</v>
      </c>
      <c r="R259" t="s">
        <v>1178</v>
      </c>
      <c r="S259">
        <v>19436</v>
      </c>
      <c r="T259">
        <v>5949</v>
      </c>
      <c r="U259">
        <v>0</v>
      </c>
      <c r="V259" t="s">
        <v>1168</v>
      </c>
      <c r="W259" t="s">
        <v>1169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1169</v>
      </c>
      <c r="C260" t="s">
        <v>1162</v>
      </c>
      <c r="D260">
        <v>833</v>
      </c>
      <c r="E260" t="s">
        <v>1171</v>
      </c>
      <c r="F260">
        <v>1</v>
      </c>
      <c r="G260">
        <v>3</v>
      </c>
      <c r="H260" t="s">
        <v>1164</v>
      </c>
      <c r="I260">
        <v>1</v>
      </c>
      <c r="J260">
        <v>353</v>
      </c>
      <c r="K260">
        <v>3</v>
      </c>
      <c r="L260" t="s">
        <v>1172</v>
      </c>
      <c r="M260">
        <v>96</v>
      </c>
      <c r="N260">
        <v>3</v>
      </c>
      <c r="O260">
        <v>1</v>
      </c>
      <c r="P260" t="s">
        <v>1173</v>
      </c>
      <c r="Q260">
        <v>4</v>
      </c>
      <c r="R260" t="s">
        <v>1174</v>
      </c>
      <c r="S260">
        <v>2723</v>
      </c>
      <c r="T260">
        <v>23231</v>
      </c>
      <c r="U260">
        <v>1</v>
      </c>
      <c r="V260" t="s">
        <v>1168</v>
      </c>
      <c r="W260" t="s">
        <v>1169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1161</v>
      </c>
      <c r="C261" t="s">
        <v>1170</v>
      </c>
      <c r="D261">
        <v>307</v>
      </c>
      <c r="E261" t="s">
        <v>1171</v>
      </c>
      <c r="F261">
        <v>29</v>
      </c>
      <c r="G261">
        <v>2</v>
      </c>
      <c r="H261" t="s">
        <v>1177</v>
      </c>
      <c r="I261">
        <v>1</v>
      </c>
      <c r="J261">
        <v>355</v>
      </c>
      <c r="K261">
        <v>3</v>
      </c>
      <c r="L261" t="s">
        <v>1172</v>
      </c>
      <c r="M261">
        <v>71</v>
      </c>
      <c r="N261">
        <v>2</v>
      </c>
      <c r="O261">
        <v>1</v>
      </c>
      <c r="P261" t="s">
        <v>1176</v>
      </c>
      <c r="Q261">
        <v>2</v>
      </c>
      <c r="R261" t="s">
        <v>1167</v>
      </c>
      <c r="S261">
        <v>3479</v>
      </c>
      <c r="T261">
        <v>11652</v>
      </c>
      <c r="U261">
        <v>0</v>
      </c>
      <c r="V261" t="s">
        <v>1168</v>
      </c>
      <c r="W261" t="s">
        <v>1169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1169</v>
      </c>
      <c r="C262" t="s">
        <v>1170</v>
      </c>
      <c r="D262">
        <v>1311</v>
      </c>
      <c r="E262" t="s">
        <v>1171</v>
      </c>
      <c r="F262">
        <v>7</v>
      </c>
      <c r="G262">
        <v>3</v>
      </c>
      <c r="H262" t="s">
        <v>1164</v>
      </c>
      <c r="I262">
        <v>1</v>
      </c>
      <c r="J262">
        <v>359</v>
      </c>
      <c r="K262">
        <v>2</v>
      </c>
      <c r="L262" t="s">
        <v>1172</v>
      </c>
      <c r="M262">
        <v>100</v>
      </c>
      <c r="N262">
        <v>4</v>
      </c>
      <c r="O262">
        <v>1</v>
      </c>
      <c r="P262" t="s">
        <v>1176</v>
      </c>
      <c r="Q262">
        <v>2</v>
      </c>
      <c r="R262" t="s">
        <v>1174</v>
      </c>
      <c r="S262">
        <v>2794</v>
      </c>
      <c r="T262">
        <v>26062</v>
      </c>
      <c r="U262">
        <v>1</v>
      </c>
      <c r="V262" t="s">
        <v>1168</v>
      </c>
      <c r="W262" t="s">
        <v>1169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1169</v>
      </c>
      <c r="C263" t="s">
        <v>1181</v>
      </c>
      <c r="D263">
        <v>1327</v>
      </c>
      <c r="E263" t="s">
        <v>1163</v>
      </c>
      <c r="F263">
        <v>2</v>
      </c>
      <c r="G263">
        <v>2</v>
      </c>
      <c r="H263" t="s">
        <v>1164</v>
      </c>
      <c r="I263">
        <v>1</v>
      </c>
      <c r="J263">
        <v>361</v>
      </c>
      <c r="K263">
        <v>4</v>
      </c>
      <c r="L263" t="s">
        <v>1172</v>
      </c>
      <c r="M263">
        <v>39</v>
      </c>
      <c r="N263">
        <v>2</v>
      </c>
      <c r="O263">
        <v>2</v>
      </c>
      <c r="P263" t="s">
        <v>1166</v>
      </c>
      <c r="Q263">
        <v>4</v>
      </c>
      <c r="R263" t="s">
        <v>1174</v>
      </c>
      <c r="S263">
        <v>5249</v>
      </c>
      <c r="T263">
        <v>19682</v>
      </c>
      <c r="U263">
        <v>3</v>
      </c>
      <c r="V263" t="s">
        <v>1168</v>
      </c>
      <c r="W263" t="s">
        <v>1169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1169</v>
      </c>
      <c r="C264" t="s">
        <v>1162</v>
      </c>
      <c r="D264">
        <v>128</v>
      </c>
      <c r="E264" t="s">
        <v>1171</v>
      </c>
      <c r="F264">
        <v>2</v>
      </c>
      <c r="G264">
        <v>1</v>
      </c>
      <c r="H264" t="s">
        <v>1186</v>
      </c>
      <c r="I264">
        <v>1</v>
      </c>
      <c r="J264">
        <v>362</v>
      </c>
      <c r="K264">
        <v>4</v>
      </c>
      <c r="L264" t="s">
        <v>1172</v>
      </c>
      <c r="M264">
        <v>84</v>
      </c>
      <c r="N264">
        <v>2</v>
      </c>
      <c r="O264">
        <v>2</v>
      </c>
      <c r="P264" t="s">
        <v>1176</v>
      </c>
      <c r="Q264">
        <v>1</v>
      </c>
      <c r="R264" t="s">
        <v>1167</v>
      </c>
      <c r="S264">
        <v>2176</v>
      </c>
      <c r="T264">
        <v>19737</v>
      </c>
      <c r="U264">
        <v>4</v>
      </c>
      <c r="V264" t="s">
        <v>1168</v>
      </c>
      <c r="W264" t="s">
        <v>1169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1169</v>
      </c>
      <c r="C265" t="s">
        <v>1162</v>
      </c>
      <c r="D265">
        <v>488</v>
      </c>
      <c r="E265" t="s">
        <v>1163</v>
      </c>
      <c r="F265">
        <v>2</v>
      </c>
      <c r="G265">
        <v>3</v>
      </c>
      <c r="H265" t="s">
        <v>1186</v>
      </c>
      <c r="I265">
        <v>1</v>
      </c>
      <c r="J265">
        <v>363</v>
      </c>
      <c r="K265">
        <v>3</v>
      </c>
      <c r="L265" t="s">
        <v>1165</v>
      </c>
      <c r="M265">
        <v>75</v>
      </c>
      <c r="N265">
        <v>1</v>
      </c>
      <c r="O265">
        <v>4</v>
      </c>
      <c r="P265" t="s">
        <v>1182</v>
      </c>
      <c r="Q265">
        <v>2</v>
      </c>
      <c r="R265" t="s">
        <v>1174</v>
      </c>
      <c r="S265">
        <v>16872</v>
      </c>
      <c r="T265">
        <v>14977</v>
      </c>
      <c r="U265">
        <v>3</v>
      </c>
      <c r="V265" t="s">
        <v>1168</v>
      </c>
      <c r="W265" t="s">
        <v>1161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1161</v>
      </c>
      <c r="C266" t="s">
        <v>1162</v>
      </c>
      <c r="D266">
        <v>529</v>
      </c>
      <c r="E266" t="s">
        <v>1171</v>
      </c>
      <c r="F266">
        <v>2</v>
      </c>
      <c r="G266">
        <v>4</v>
      </c>
      <c r="H266" t="s">
        <v>1164</v>
      </c>
      <c r="I266">
        <v>1</v>
      </c>
      <c r="J266">
        <v>364</v>
      </c>
      <c r="K266">
        <v>1</v>
      </c>
      <c r="L266" t="s">
        <v>1172</v>
      </c>
      <c r="M266">
        <v>79</v>
      </c>
      <c r="N266">
        <v>3</v>
      </c>
      <c r="O266">
        <v>1</v>
      </c>
      <c r="P266" t="s">
        <v>1176</v>
      </c>
      <c r="Q266">
        <v>3</v>
      </c>
      <c r="R266" t="s">
        <v>1167</v>
      </c>
      <c r="S266">
        <v>3485</v>
      </c>
      <c r="T266">
        <v>14935</v>
      </c>
      <c r="U266">
        <v>2</v>
      </c>
      <c r="V266" t="s">
        <v>1168</v>
      </c>
      <c r="W266" t="s">
        <v>1169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1169</v>
      </c>
      <c r="C267" t="s">
        <v>1162</v>
      </c>
      <c r="D267">
        <v>1210</v>
      </c>
      <c r="E267" t="s">
        <v>1163</v>
      </c>
      <c r="F267">
        <v>2</v>
      </c>
      <c r="G267">
        <v>3</v>
      </c>
      <c r="H267" t="s">
        <v>1177</v>
      </c>
      <c r="I267">
        <v>1</v>
      </c>
      <c r="J267">
        <v>366</v>
      </c>
      <c r="K267">
        <v>1</v>
      </c>
      <c r="L267" t="s">
        <v>1172</v>
      </c>
      <c r="M267">
        <v>78</v>
      </c>
      <c r="N267">
        <v>2</v>
      </c>
      <c r="O267">
        <v>2</v>
      </c>
      <c r="P267" t="s">
        <v>1166</v>
      </c>
      <c r="Q267">
        <v>2</v>
      </c>
      <c r="R267" t="s">
        <v>1174</v>
      </c>
      <c r="S267">
        <v>6644</v>
      </c>
      <c r="T267">
        <v>3687</v>
      </c>
      <c r="U267">
        <v>2</v>
      </c>
      <c r="V267" t="s">
        <v>1168</v>
      </c>
      <c r="W267" t="s">
        <v>1169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1169</v>
      </c>
      <c r="C268" t="s">
        <v>1162</v>
      </c>
      <c r="D268">
        <v>1463</v>
      </c>
      <c r="E268" t="s">
        <v>1171</v>
      </c>
      <c r="F268">
        <v>23</v>
      </c>
      <c r="G268">
        <v>3</v>
      </c>
      <c r="H268" t="s">
        <v>1177</v>
      </c>
      <c r="I268">
        <v>1</v>
      </c>
      <c r="J268">
        <v>367</v>
      </c>
      <c r="K268">
        <v>2</v>
      </c>
      <c r="L268" t="s">
        <v>1172</v>
      </c>
      <c r="M268">
        <v>64</v>
      </c>
      <c r="N268">
        <v>2</v>
      </c>
      <c r="O268">
        <v>2</v>
      </c>
      <c r="P268" t="s">
        <v>1180</v>
      </c>
      <c r="Q268">
        <v>4</v>
      </c>
      <c r="R268" t="s">
        <v>1174</v>
      </c>
      <c r="S268">
        <v>5582</v>
      </c>
      <c r="T268">
        <v>14408</v>
      </c>
      <c r="U268">
        <v>0</v>
      </c>
      <c r="V268" t="s">
        <v>1168</v>
      </c>
      <c r="W268" t="s">
        <v>1169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1169</v>
      </c>
      <c r="C269" t="s">
        <v>1181</v>
      </c>
      <c r="D269">
        <v>675</v>
      </c>
      <c r="E269" t="s">
        <v>1171</v>
      </c>
      <c r="F269">
        <v>5</v>
      </c>
      <c r="G269">
        <v>2</v>
      </c>
      <c r="H269" t="s">
        <v>1164</v>
      </c>
      <c r="I269">
        <v>1</v>
      </c>
      <c r="J269">
        <v>369</v>
      </c>
      <c r="K269">
        <v>2</v>
      </c>
      <c r="L269" t="s">
        <v>1172</v>
      </c>
      <c r="M269">
        <v>85</v>
      </c>
      <c r="N269">
        <v>4</v>
      </c>
      <c r="O269">
        <v>2</v>
      </c>
      <c r="P269" t="s">
        <v>1180</v>
      </c>
      <c r="Q269">
        <v>1</v>
      </c>
      <c r="R269" t="s">
        <v>1178</v>
      </c>
      <c r="S269">
        <v>4000</v>
      </c>
      <c r="T269">
        <v>18384</v>
      </c>
      <c r="U269">
        <v>1</v>
      </c>
      <c r="V269" t="s">
        <v>1168</v>
      </c>
      <c r="W269" t="s">
        <v>1169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1169</v>
      </c>
      <c r="C270" t="s">
        <v>1162</v>
      </c>
      <c r="D270">
        <v>1385</v>
      </c>
      <c r="E270" t="s">
        <v>1171</v>
      </c>
      <c r="F270">
        <v>20</v>
      </c>
      <c r="G270">
        <v>2</v>
      </c>
      <c r="H270" t="s">
        <v>1177</v>
      </c>
      <c r="I270">
        <v>1</v>
      </c>
      <c r="J270">
        <v>372</v>
      </c>
      <c r="K270">
        <v>3</v>
      </c>
      <c r="L270" t="s">
        <v>1172</v>
      </c>
      <c r="M270">
        <v>79</v>
      </c>
      <c r="N270">
        <v>3</v>
      </c>
      <c r="O270">
        <v>4</v>
      </c>
      <c r="P270" t="s">
        <v>1180</v>
      </c>
      <c r="Q270">
        <v>4</v>
      </c>
      <c r="R270" t="s">
        <v>1174</v>
      </c>
      <c r="S270">
        <v>13496</v>
      </c>
      <c r="T270">
        <v>7501</v>
      </c>
      <c r="U270">
        <v>0</v>
      </c>
      <c r="V270" t="s">
        <v>1168</v>
      </c>
      <c r="W270" t="s">
        <v>1161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1169</v>
      </c>
      <c r="C271" t="s">
        <v>1162</v>
      </c>
      <c r="D271">
        <v>1403</v>
      </c>
      <c r="E271" t="s">
        <v>1171</v>
      </c>
      <c r="F271">
        <v>6</v>
      </c>
      <c r="G271">
        <v>3</v>
      </c>
      <c r="H271" t="s">
        <v>1164</v>
      </c>
      <c r="I271">
        <v>1</v>
      </c>
      <c r="J271">
        <v>373</v>
      </c>
      <c r="K271">
        <v>4</v>
      </c>
      <c r="L271" t="s">
        <v>1172</v>
      </c>
      <c r="M271">
        <v>47</v>
      </c>
      <c r="N271">
        <v>3</v>
      </c>
      <c r="O271">
        <v>1</v>
      </c>
      <c r="P271" t="s">
        <v>1176</v>
      </c>
      <c r="Q271">
        <v>4</v>
      </c>
      <c r="R271" t="s">
        <v>1174</v>
      </c>
      <c r="S271">
        <v>3210</v>
      </c>
      <c r="T271">
        <v>20251</v>
      </c>
      <c r="U271">
        <v>0</v>
      </c>
      <c r="V271" t="s">
        <v>1168</v>
      </c>
      <c r="W271" t="s">
        <v>1169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1169</v>
      </c>
      <c r="C272" t="s">
        <v>1162</v>
      </c>
      <c r="D272">
        <v>452</v>
      </c>
      <c r="E272" t="s">
        <v>1171</v>
      </c>
      <c r="F272">
        <v>1</v>
      </c>
      <c r="G272">
        <v>3</v>
      </c>
      <c r="H272" t="s">
        <v>1177</v>
      </c>
      <c r="I272">
        <v>1</v>
      </c>
      <c r="J272">
        <v>374</v>
      </c>
      <c r="K272">
        <v>4</v>
      </c>
      <c r="L272" t="s">
        <v>1172</v>
      </c>
      <c r="M272">
        <v>81</v>
      </c>
      <c r="N272">
        <v>3</v>
      </c>
      <c r="O272">
        <v>5</v>
      </c>
      <c r="P272" t="s">
        <v>1182</v>
      </c>
      <c r="Q272">
        <v>1</v>
      </c>
      <c r="R272" t="s">
        <v>1167</v>
      </c>
      <c r="S272">
        <v>19045</v>
      </c>
      <c r="T272">
        <v>18938</v>
      </c>
      <c r="U272">
        <v>0</v>
      </c>
      <c r="V272" t="s">
        <v>1168</v>
      </c>
      <c r="W272" t="s">
        <v>1161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1161</v>
      </c>
      <c r="C273" t="s">
        <v>1181</v>
      </c>
      <c r="D273">
        <v>666</v>
      </c>
      <c r="E273" t="s">
        <v>1171</v>
      </c>
      <c r="F273">
        <v>29</v>
      </c>
      <c r="G273">
        <v>4</v>
      </c>
      <c r="H273" t="s">
        <v>1164</v>
      </c>
      <c r="I273">
        <v>1</v>
      </c>
      <c r="J273">
        <v>376</v>
      </c>
      <c r="K273">
        <v>1</v>
      </c>
      <c r="L273" t="s">
        <v>1172</v>
      </c>
      <c r="M273">
        <v>88</v>
      </c>
      <c r="N273">
        <v>3</v>
      </c>
      <c r="O273">
        <v>3</v>
      </c>
      <c r="P273" t="s">
        <v>1182</v>
      </c>
      <c r="Q273">
        <v>2</v>
      </c>
      <c r="R273" t="s">
        <v>1174</v>
      </c>
      <c r="S273">
        <v>11849</v>
      </c>
      <c r="T273">
        <v>10268</v>
      </c>
      <c r="U273">
        <v>1</v>
      </c>
      <c r="V273" t="s">
        <v>1168</v>
      </c>
      <c r="W273" t="s">
        <v>1161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1169</v>
      </c>
      <c r="C274" t="s">
        <v>1162</v>
      </c>
      <c r="D274">
        <v>1158</v>
      </c>
      <c r="E274" t="s">
        <v>1171</v>
      </c>
      <c r="F274">
        <v>9</v>
      </c>
      <c r="G274">
        <v>3</v>
      </c>
      <c r="H274" t="s">
        <v>1177</v>
      </c>
      <c r="I274">
        <v>1</v>
      </c>
      <c r="J274">
        <v>377</v>
      </c>
      <c r="K274">
        <v>4</v>
      </c>
      <c r="L274" t="s">
        <v>1172</v>
      </c>
      <c r="M274">
        <v>94</v>
      </c>
      <c r="N274">
        <v>3</v>
      </c>
      <c r="O274">
        <v>1</v>
      </c>
      <c r="P274" t="s">
        <v>1173</v>
      </c>
      <c r="Q274">
        <v>4</v>
      </c>
      <c r="R274" t="s">
        <v>1174</v>
      </c>
      <c r="S274">
        <v>2070</v>
      </c>
      <c r="T274">
        <v>2613</v>
      </c>
      <c r="U274">
        <v>1</v>
      </c>
      <c r="V274" t="s">
        <v>1168</v>
      </c>
      <c r="W274" t="s">
        <v>1169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1169</v>
      </c>
      <c r="C275" t="s">
        <v>1162</v>
      </c>
      <c r="D275">
        <v>228</v>
      </c>
      <c r="E275" t="s">
        <v>1163</v>
      </c>
      <c r="F275">
        <v>6</v>
      </c>
      <c r="G275">
        <v>4</v>
      </c>
      <c r="H275" t="s">
        <v>1177</v>
      </c>
      <c r="I275">
        <v>1</v>
      </c>
      <c r="J275">
        <v>378</v>
      </c>
      <c r="K275">
        <v>3</v>
      </c>
      <c r="L275" t="s">
        <v>1172</v>
      </c>
      <c r="M275">
        <v>98</v>
      </c>
      <c r="N275">
        <v>3</v>
      </c>
      <c r="O275">
        <v>2</v>
      </c>
      <c r="P275" t="s">
        <v>1166</v>
      </c>
      <c r="Q275">
        <v>4</v>
      </c>
      <c r="R275" t="s">
        <v>1174</v>
      </c>
      <c r="S275">
        <v>6502</v>
      </c>
      <c r="T275">
        <v>22825</v>
      </c>
      <c r="U275">
        <v>4</v>
      </c>
      <c r="V275" t="s">
        <v>1168</v>
      </c>
      <c r="W275" t="s">
        <v>1169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1169</v>
      </c>
      <c r="C276" t="s">
        <v>1162</v>
      </c>
      <c r="D276">
        <v>996</v>
      </c>
      <c r="E276" t="s">
        <v>1171</v>
      </c>
      <c r="F276">
        <v>3</v>
      </c>
      <c r="G276">
        <v>2</v>
      </c>
      <c r="H276" t="s">
        <v>1177</v>
      </c>
      <c r="I276">
        <v>1</v>
      </c>
      <c r="J276">
        <v>379</v>
      </c>
      <c r="K276">
        <v>4</v>
      </c>
      <c r="L276" t="s">
        <v>1172</v>
      </c>
      <c r="M276">
        <v>100</v>
      </c>
      <c r="N276">
        <v>2</v>
      </c>
      <c r="O276">
        <v>1</v>
      </c>
      <c r="P276" t="s">
        <v>1173</v>
      </c>
      <c r="Q276">
        <v>3</v>
      </c>
      <c r="R276" t="s">
        <v>1167</v>
      </c>
      <c r="S276">
        <v>3230</v>
      </c>
      <c r="T276">
        <v>10531</v>
      </c>
      <c r="U276">
        <v>1</v>
      </c>
      <c r="V276" t="s">
        <v>1168</v>
      </c>
      <c r="W276" t="s">
        <v>1169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1169</v>
      </c>
      <c r="C277" t="s">
        <v>1181</v>
      </c>
      <c r="D277">
        <v>728</v>
      </c>
      <c r="E277" t="s">
        <v>1171</v>
      </c>
      <c r="F277">
        <v>1</v>
      </c>
      <c r="G277">
        <v>4</v>
      </c>
      <c r="H277" t="s">
        <v>1177</v>
      </c>
      <c r="I277">
        <v>1</v>
      </c>
      <c r="J277">
        <v>380</v>
      </c>
      <c r="K277">
        <v>1</v>
      </c>
      <c r="L277" t="s">
        <v>1165</v>
      </c>
      <c r="M277">
        <v>80</v>
      </c>
      <c r="N277">
        <v>3</v>
      </c>
      <c r="O277">
        <v>3</v>
      </c>
      <c r="P277" t="s">
        <v>1184</v>
      </c>
      <c r="Q277">
        <v>4</v>
      </c>
      <c r="R277" t="s">
        <v>1178</v>
      </c>
      <c r="S277">
        <v>13603</v>
      </c>
      <c r="T277">
        <v>11677</v>
      </c>
      <c r="U277">
        <v>2</v>
      </c>
      <c r="V277" t="s">
        <v>1168</v>
      </c>
      <c r="W277" t="s">
        <v>1161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1169</v>
      </c>
      <c r="C278" t="s">
        <v>1162</v>
      </c>
      <c r="D278">
        <v>1315</v>
      </c>
      <c r="E278" t="s">
        <v>1171</v>
      </c>
      <c r="F278">
        <v>22</v>
      </c>
      <c r="G278">
        <v>3</v>
      </c>
      <c r="H278" t="s">
        <v>1164</v>
      </c>
      <c r="I278">
        <v>1</v>
      </c>
      <c r="J278">
        <v>381</v>
      </c>
      <c r="K278">
        <v>2</v>
      </c>
      <c r="L278" t="s">
        <v>1165</v>
      </c>
      <c r="M278">
        <v>71</v>
      </c>
      <c r="N278">
        <v>4</v>
      </c>
      <c r="O278">
        <v>3</v>
      </c>
      <c r="P278" t="s">
        <v>1182</v>
      </c>
      <c r="Q278">
        <v>2</v>
      </c>
      <c r="R278" t="s">
        <v>1178</v>
      </c>
      <c r="S278">
        <v>11996</v>
      </c>
      <c r="T278">
        <v>19100</v>
      </c>
      <c r="U278">
        <v>7</v>
      </c>
      <c r="V278" t="s">
        <v>1168</v>
      </c>
      <c r="W278" t="s">
        <v>1169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1169</v>
      </c>
      <c r="C279" t="s">
        <v>1162</v>
      </c>
      <c r="D279">
        <v>322</v>
      </c>
      <c r="E279" t="s">
        <v>1163</v>
      </c>
      <c r="F279">
        <v>7</v>
      </c>
      <c r="G279">
        <v>2</v>
      </c>
      <c r="H279" t="s">
        <v>1177</v>
      </c>
      <c r="I279">
        <v>1</v>
      </c>
      <c r="J279">
        <v>382</v>
      </c>
      <c r="K279">
        <v>1</v>
      </c>
      <c r="L279" t="s">
        <v>1165</v>
      </c>
      <c r="M279">
        <v>44</v>
      </c>
      <c r="N279">
        <v>4</v>
      </c>
      <c r="O279">
        <v>2</v>
      </c>
      <c r="P279" t="s">
        <v>1166</v>
      </c>
      <c r="Q279">
        <v>1</v>
      </c>
      <c r="R279" t="s">
        <v>1178</v>
      </c>
      <c r="S279">
        <v>5605</v>
      </c>
      <c r="T279">
        <v>19191</v>
      </c>
      <c r="U279">
        <v>1</v>
      </c>
      <c r="V279" t="s">
        <v>1168</v>
      </c>
      <c r="W279" t="s">
        <v>1161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1169</v>
      </c>
      <c r="C280" t="s">
        <v>1170</v>
      </c>
      <c r="D280">
        <v>1479</v>
      </c>
      <c r="E280" t="s">
        <v>1171</v>
      </c>
      <c r="F280">
        <v>1</v>
      </c>
      <c r="G280">
        <v>3</v>
      </c>
      <c r="H280" t="s">
        <v>1164</v>
      </c>
      <c r="I280">
        <v>1</v>
      </c>
      <c r="J280">
        <v>384</v>
      </c>
      <c r="K280">
        <v>3</v>
      </c>
      <c r="L280" t="s">
        <v>1165</v>
      </c>
      <c r="M280">
        <v>84</v>
      </c>
      <c r="N280">
        <v>3</v>
      </c>
      <c r="O280">
        <v>2</v>
      </c>
      <c r="P280" t="s">
        <v>1179</v>
      </c>
      <c r="Q280">
        <v>2</v>
      </c>
      <c r="R280" t="s">
        <v>1178</v>
      </c>
      <c r="S280">
        <v>6397</v>
      </c>
      <c r="T280">
        <v>26767</v>
      </c>
      <c r="U280">
        <v>1</v>
      </c>
      <c r="V280" t="s">
        <v>1168</v>
      </c>
      <c r="W280" t="s">
        <v>1169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1169</v>
      </c>
      <c r="C281" t="s">
        <v>1162</v>
      </c>
      <c r="D281">
        <v>797</v>
      </c>
      <c r="E281" t="s">
        <v>1171</v>
      </c>
      <c r="F281">
        <v>4</v>
      </c>
      <c r="G281">
        <v>1</v>
      </c>
      <c r="H281" t="s">
        <v>1164</v>
      </c>
      <c r="I281">
        <v>1</v>
      </c>
      <c r="J281">
        <v>385</v>
      </c>
      <c r="K281">
        <v>1</v>
      </c>
      <c r="L281" t="s">
        <v>1172</v>
      </c>
      <c r="M281">
        <v>96</v>
      </c>
      <c r="N281">
        <v>3</v>
      </c>
      <c r="O281">
        <v>5</v>
      </c>
      <c r="P281" t="s">
        <v>1184</v>
      </c>
      <c r="Q281">
        <v>2</v>
      </c>
      <c r="R281" t="s">
        <v>1178</v>
      </c>
      <c r="S281">
        <v>19144</v>
      </c>
      <c r="T281">
        <v>15815</v>
      </c>
      <c r="U281">
        <v>3</v>
      </c>
      <c r="V281" t="s">
        <v>1168</v>
      </c>
      <c r="W281" t="s">
        <v>1169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1169</v>
      </c>
      <c r="C282" t="s">
        <v>1162</v>
      </c>
      <c r="D282">
        <v>1070</v>
      </c>
      <c r="E282" t="s">
        <v>1171</v>
      </c>
      <c r="F282">
        <v>3</v>
      </c>
      <c r="G282">
        <v>4</v>
      </c>
      <c r="H282" t="s">
        <v>1177</v>
      </c>
      <c r="I282">
        <v>1</v>
      </c>
      <c r="J282">
        <v>386</v>
      </c>
      <c r="K282">
        <v>3</v>
      </c>
      <c r="L282" t="s">
        <v>1172</v>
      </c>
      <c r="M282">
        <v>45</v>
      </c>
      <c r="N282">
        <v>3</v>
      </c>
      <c r="O282">
        <v>4</v>
      </c>
      <c r="P282" t="s">
        <v>1184</v>
      </c>
      <c r="Q282">
        <v>3</v>
      </c>
      <c r="R282" t="s">
        <v>1174</v>
      </c>
      <c r="S282">
        <v>17584</v>
      </c>
      <c r="T282">
        <v>21016</v>
      </c>
      <c r="U282">
        <v>3</v>
      </c>
      <c r="V282" t="s">
        <v>1168</v>
      </c>
      <c r="W282" t="s">
        <v>1161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1169</v>
      </c>
      <c r="C283" t="s">
        <v>1162</v>
      </c>
      <c r="D283">
        <v>635</v>
      </c>
      <c r="E283" t="s">
        <v>1163</v>
      </c>
      <c r="F283">
        <v>1</v>
      </c>
      <c r="G283">
        <v>1</v>
      </c>
      <c r="H283" t="s">
        <v>1164</v>
      </c>
      <c r="I283">
        <v>1</v>
      </c>
      <c r="J283">
        <v>387</v>
      </c>
      <c r="K283">
        <v>2</v>
      </c>
      <c r="L283" t="s">
        <v>1172</v>
      </c>
      <c r="M283">
        <v>99</v>
      </c>
      <c r="N283">
        <v>3</v>
      </c>
      <c r="O283">
        <v>2</v>
      </c>
      <c r="P283" t="s">
        <v>1166</v>
      </c>
      <c r="Q283">
        <v>3</v>
      </c>
      <c r="R283" t="s">
        <v>1174</v>
      </c>
      <c r="S283">
        <v>4907</v>
      </c>
      <c r="T283">
        <v>24532</v>
      </c>
      <c r="U283">
        <v>1</v>
      </c>
      <c r="V283" t="s">
        <v>1168</v>
      </c>
      <c r="W283" t="s">
        <v>1169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1169</v>
      </c>
      <c r="C284" t="s">
        <v>1170</v>
      </c>
      <c r="D284">
        <v>442</v>
      </c>
      <c r="E284" t="s">
        <v>1163</v>
      </c>
      <c r="F284">
        <v>2</v>
      </c>
      <c r="G284">
        <v>2</v>
      </c>
      <c r="H284" t="s">
        <v>1164</v>
      </c>
      <c r="I284">
        <v>1</v>
      </c>
      <c r="J284">
        <v>388</v>
      </c>
      <c r="K284">
        <v>2</v>
      </c>
      <c r="L284" t="s">
        <v>1172</v>
      </c>
      <c r="M284">
        <v>44</v>
      </c>
      <c r="N284">
        <v>3</v>
      </c>
      <c r="O284">
        <v>2</v>
      </c>
      <c r="P284" t="s">
        <v>1166</v>
      </c>
      <c r="Q284">
        <v>4</v>
      </c>
      <c r="R284" t="s">
        <v>1167</v>
      </c>
      <c r="S284">
        <v>4554</v>
      </c>
      <c r="T284">
        <v>20260</v>
      </c>
      <c r="U284">
        <v>1</v>
      </c>
      <c r="V284" t="s">
        <v>1168</v>
      </c>
      <c r="W284" t="s">
        <v>1169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1169</v>
      </c>
      <c r="C285" t="s">
        <v>1162</v>
      </c>
      <c r="D285">
        <v>147</v>
      </c>
      <c r="E285" t="s">
        <v>1171</v>
      </c>
      <c r="F285">
        <v>20</v>
      </c>
      <c r="G285">
        <v>2</v>
      </c>
      <c r="H285" t="s">
        <v>1186</v>
      </c>
      <c r="I285">
        <v>1</v>
      </c>
      <c r="J285">
        <v>389</v>
      </c>
      <c r="K285">
        <v>2</v>
      </c>
      <c r="L285" t="s">
        <v>1172</v>
      </c>
      <c r="M285">
        <v>37</v>
      </c>
      <c r="N285">
        <v>3</v>
      </c>
      <c r="O285">
        <v>2</v>
      </c>
      <c r="P285" t="s">
        <v>1176</v>
      </c>
      <c r="Q285">
        <v>4</v>
      </c>
      <c r="R285" t="s">
        <v>1174</v>
      </c>
      <c r="S285">
        <v>5415</v>
      </c>
      <c r="T285">
        <v>15972</v>
      </c>
      <c r="U285">
        <v>3</v>
      </c>
      <c r="V285" t="s">
        <v>1168</v>
      </c>
      <c r="W285" t="s">
        <v>1161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1169</v>
      </c>
      <c r="C286" t="s">
        <v>1170</v>
      </c>
      <c r="D286">
        <v>496</v>
      </c>
      <c r="E286" t="s">
        <v>1171</v>
      </c>
      <c r="F286">
        <v>11</v>
      </c>
      <c r="G286">
        <v>2</v>
      </c>
      <c r="H286" t="s">
        <v>1177</v>
      </c>
      <c r="I286">
        <v>1</v>
      </c>
      <c r="J286">
        <v>390</v>
      </c>
      <c r="K286">
        <v>1</v>
      </c>
      <c r="L286" t="s">
        <v>1172</v>
      </c>
      <c r="M286">
        <v>60</v>
      </c>
      <c r="N286">
        <v>3</v>
      </c>
      <c r="O286">
        <v>2</v>
      </c>
      <c r="P286" t="s">
        <v>1180</v>
      </c>
      <c r="Q286">
        <v>1</v>
      </c>
      <c r="R286" t="s">
        <v>1174</v>
      </c>
      <c r="S286">
        <v>4741</v>
      </c>
      <c r="T286">
        <v>22722</v>
      </c>
      <c r="U286">
        <v>1</v>
      </c>
      <c r="V286" t="s">
        <v>1168</v>
      </c>
      <c r="W286" t="s">
        <v>1161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1169</v>
      </c>
      <c r="C287" t="s">
        <v>1162</v>
      </c>
      <c r="D287">
        <v>1372</v>
      </c>
      <c r="E287" t="s">
        <v>1171</v>
      </c>
      <c r="F287">
        <v>1</v>
      </c>
      <c r="G287">
        <v>3</v>
      </c>
      <c r="H287" t="s">
        <v>1164</v>
      </c>
      <c r="I287">
        <v>1</v>
      </c>
      <c r="J287">
        <v>391</v>
      </c>
      <c r="K287">
        <v>4</v>
      </c>
      <c r="L287" t="s">
        <v>1165</v>
      </c>
      <c r="M287">
        <v>42</v>
      </c>
      <c r="N287">
        <v>3</v>
      </c>
      <c r="O287">
        <v>1</v>
      </c>
      <c r="P287" t="s">
        <v>1173</v>
      </c>
      <c r="Q287">
        <v>4</v>
      </c>
      <c r="R287" t="s">
        <v>1167</v>
      </c>
      <c r="S287">
        <v>2115</v>
      </c>
      <c r="T287">
        <v>15881</v>
      </c>
      <c r="U287">
        <v>1</v>
      </c>
      <c r="V287" t="s">
        <v>1168</v>
      </c>
      <c r="W287" t="s">
        <v>1169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1161</v>
      </c>
      <c r="C288" t="s">
        <v>1170</v>
      </c>
      <c r="D288">
        <v>920</v>
      </c>
      <c r="E288" t="s">
        <v>1171</v>
      </c>
      <c r="F288">
        <v>24</v>
      </c>
      <c r="G288">
        <v>3</v>
      </c>
      <c r="H288" t="s">
        <v>1164</v>
      </c>
      <c r="I288">
        <v>1</v>
      </c>
      <c r="J288">
        <v>392</v>
      </c>
      <c r="K288">
        <v>4</v>
      </c>
      <c r="L288" t="s">
        <v>1172</v>
      </c>
      <c r="M288">
        <v>43</v>
      </c>
      <c r="N288">
        <v>3</v>
      </c>
      <c r="O288">
        <v>1</v>
      </c>
      <c r="P288" t="s">
        <v>1176</v>
      </c>
      <c r="Q288">
        <v>3</v>
      </c>
      <c r="R288" t="s">
        <v>1178</v>
      </c>
      <c r="S288">
        <v>3161</v>
      </c>
      <c r="T288">
        <v>19920</v>
      </c>
      <c r="U288">
        <v>3</v>
      </c>
      <c r="V288" t="s">
        <v>1168</v>
      </c>
      <c r="W288" t="s">
        <v>1161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1169</v>
      </c>
      <c r="C289" t="s">
        <v>1162</v>
      </c>
      <c r="D289">
        <v>688</v>
      </c>
      <c r="E289" t="s">
        <v>1171</v>
      </c>
      <c r="F289">
        <v>23</v>
      </c>
      <c r="G289">
        <v>4</v>
      </c>
      <c r="H289" t="s">
        <v>1164</v>
      </c>
      <c r="I289">
        <v>1</v>
      </c>
      <c r="J289">
        <v>393</v>
      </c>
      <c r="K289">
        <v>4</v>
      </c>
      <c r="L289" t="s">
        <v>1172</v>
      </c>
      <c r="M289">
        <v>82</v>
      </c>
      <c r="N289">
        <v>3</v>
      </c>
      <c r="O289">
        <v>2</v>
      </c>
      <c r="P289" t="s">
        <v>1180</v>
      </c>
      <c r="Q289">
        <v>4</v>
      </c>
      <c r="R289" t="s">
        <v>1178</v>
      </c>
      <c r="S289">
        <v>5745</v>
      </c>
      <c r="T289">
        <v>18899</v>
      </c>
      <c r="U289">
        <v>9</v>
      </c>
      <c r="V289" t="s">
        <v>1168</v>
      </c>
      <c r="W289" t="s">
        <v>1169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1161</v>
      </c>
      <c r="C290" t="s">
        <v>1162</v>
      </c>
      <c r="D290">
        <v>1449</v>
      </c>
      <c r="E290" t="s">
        <v>1171</v>
      </c>
      <c r="F290">
        <v>16</v>
      </c>
      <c r="G290">
        <v>4</v>
      </c>
      <c r="H290" t="s">
        <v>1177</v>
      </c>
      <c r="I290">
        <v>1</v>
      </c>
      <c r="J290">
        <v>394</v>
      </c>
      <c r="K290">
        <v>1</v>
      </c>
      <c r="L290" t="s">
        <v>1172</v>
      </c>
      <c r="M290">
        <v>45</v>
      </c>
      <c r="N290">
        <v>3</v>
      </c>
      <c r="O290">
        <v>1</v>
      </c>
      <c r="P290" t="s">
        <v>1176</v>
      </c>
      <c r="Q290">
        <v>2</v>
      </c>
      <c r="R290" t="s">
        <v>1178</v>
      </c>
      <c r="S290">
        <v>2373</v>
      </c>
      <c r="T290">
        <v>14180</v>
      </c>
      <c r="U290">
        <v>2</v>
      </c>
      <c r="V290" t="s">
        <v>1168</v>
      </c>
      <c r="W290" t="s">
        <v>1161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1169</v>
      </c>
      <c r="C291" t="s">
        <v>1162</v>
      </c>
      <c r="D291">
        <v>1117</v>
      </c>
      <c r="E291" t="s">
        <v>1171</v>
      </c>
      <c r="F291">
        <v>8</v>
      </c>
      <c r="G291">
        <v>2</v>
      </c>
      <c r="H291" t="s">
        <v>1164</v>
      </c>
      <c r="I291">
        <v>1</v>
      </c>
      <c r="J291">
        <v>395</v>
      </c>
      <c r="K291">
        <v>4</v>
      </c>
      <c r="L291" t="s">
        <v>1165</v>
      </c>
      <c r="M291">
        <v>66</v>
      </c>
      <c r="N291">
        <v>3</v>
      </c>
      <c r="O291">
        <v>1</v>
      </c>
      <c r="P291" t="s">
        <v>1173</v>
      </c>
      <c r="Q291">
        <v>4</v>
      </c>
      <c r="R291" t="s">
        <v>1167</v>
      </c>
      <c r="S291">
        <v>3310</v>
      </c>
      <c r="T291">
        <v>4488</v>
      </c>
      <c r="U291">
        <v>1</v>
      </c>
      <c r="V291" t="s">
        <v>1168</v>
      </c>
      <c r="W291" t="s">
        <v>1169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1169</v>
      </c>
      <c r="C292" t="s">
        <v>1170</v>
      </c>
      <c r="D292">
        <v>636</v>
      </c>
      <c r="E292" t="s">
        <v>1171</v>
      </c>
      <c r="F292">
        <v>10</v>
      </c>
      <c r="G292">
        <v>4</v>
      </c>
      <c r="H292" t="s">
        <v>1164</v>
      </c>
      <c r="I292">
        <v>1</v>
      </c>
      <c r="J292">
        <v>396</v>
      </c>
      <c r="K292">
        <v>3</v>
      </c>
      <c r="L292" t="s">
        <v>1165</v>
      </c>
      <c r="M292">
        <v>35</v>
      </c>
      <c r="N292">
        <v>3</v>
      </c>
      <c r="O292">
        <v>5</v>
      </c>
      <c r="P292" t="s">
        <v>1184</v>
      </c>
      <c r="Q292">
        <v>1</v>
      </c>
      <c r="R292" t="s">
        <v>1167</v>
      </c>
      <c r="S292">
        <v>18665</v>
      </c>
      <c r="T292">
        <v>25594</v>
      </c>
      <c r="U292">
        <v>9</v>
      </c>
      <c r="V292" t="s">
        <v>1168</v>
      </c>
      <c r="W292" t="s">
        <v>1161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1169</v>
      </c>
      <c r="C293" t="s">
        <v>1162</v>
      </c>
      <c r="D293">
        <v>506</v>
      </c>
      <c r="E293" t="s">
        <v>1171</v>
      </c>
      <c r="F293">
        <v>3</v>
      </c>
      <c r="G293">
        <v>3</v>
      </c>
      <c r="H293" t="s">
        <v>1186</v>
      </c>
      <c r="I293">
        <v>1</v>
      </c>
      <c r="J293">
        <v>397</v>
      </c>
      <c r="K293">
        <v>3</v>
      </c>
      <c r="L293" t="s">
        <v>1172</v>
      </c>
      <c r="M293">
        <v>30</v>
      </c>
      <c r="N293">
        <v>3</v>
      </c>
      <c r="O293">
        <v>2</v>
      </c>
      <c r="P293" t="s">
        <v>1173</v>
      </c>
      <c r="Q293">
        <v>2</v>
      </c>
      <c r="R293" t="s">
        <v>1167</v>
      </c>
      <c r="S293">
        <v>4485</v>
      </c>
      <c r="T293">
        <v>26285</v>
      </c>
      <c r="U293">
        <v>4</v>
      </c>
      <c r="V293" t="s">
        <v>1168</v>
      </c>
      <c r="W293" t="s">
        <v>1169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1169</v>
      </c>
      <c r="C294" t="s">
        <v>1170</v>
      </c>
      <c r="D294">
        <v>444</v>
      </c>
      <c r="E294" t="s">
        <v>1163</v>
      </c>
      <c r="F294">
        <v>5</v>
      </c>
      <c r="G294">
        <v>3</v>
      </c>
      <c r="H294" t="s">
        <v>1185</v>
      </c>
      <c r="I294">
        <v>1</v>
      </c>
      <c r="J294">
        <v>399</v>
      </c>
      <c r="K294">
        <v>4</v>
      </c>
      <c r="L294" t="s">
        <v>1165</v>
      </c>
      <c r="M294">
        <v>84</v>
      </c>
      <c r="N294">
        <v>3</v>
      </c>
      <c r="O294">
        <v>1</v>
      </c>
      <c r="P294" t="s">
        <v>1183</v>
      </c>
      <c r="Q294">
        <v>2</v>
      </c>
      <c r="R294" t="s">
        <v>1178</v>
      </c>
      <c r="S294">
        <v>2789</v>
      </c>
      <c r="T294">
        <v>3909</v>
      </c>
      <c r="U294">
        <v>1</v>
      </c>
      <c r="V294" t="s">
        <v>1168</v>
      </c>
      <c r="W294" t="s">
        <v>1169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1161</v>
      </c>
      <c r="C295" t="s">
        <v>1162</v>
      </c>
      <c r="D295">
        <v>950</v>
      </c>
      <c r="E295" t="s">
        <v>1163</v>
      </c>
      <c r="F295">
        <v>4</v>
      </c>
      <c r="G295">
        <v>4</v>
      </c>
      <c r="H295" t="s">
        <v>1185</v>
      </c>
      <c r="I295">
        <v>1</v>
      </c>
      <c r="J295">
        <v>401</v>
      </c>
      <c r="K295">
        <v>4</v>
      </c>
      <c r="L295" t="s">
        <v>1172</v>
      </c>
      <c r="M295">
        <v>48</v>
      </c>
      <c r="N295">
        <v>2</v>
      </c>
      <c r="O295">
        <v>2</v>
      </c>
      <c r="P295" t="s">
        <v>1166</v>
      </c>
      <c r="Q295">
        <v>4</v>
      </c>
      <c r="R295" t="s">
        <v>1167</v>
      </c>
      <c r="S295">
        <v>5828</v>
      </c>
      <c r="T295">
        <v>8450</v>
      </c>
      <c r="U295">
        <v>1</v>
      </c>
      <c r="V295" t="s">
        <v>1168</v>
      </c>
      <c r="W295" t="s">
        <v>1161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1169</v>
      </c>
      <c r="C296" t="s">
        <v>1170</v>
      </c>
      <c r="D296">
        <v>889</v>
      </c>
      <c r="E296" t="s">
        <v>1171</v>
      </c>
      <c r="F296">
        <v>9</v>
      </c>
      <c r="G296">
        <v>3</v>
      </c>
      <c r="H296" t="s">
        <v>1177</v>
      </c>
      <c r="I296">
        <v>1</v>
      </c>
      <c r="J296">
        <v>403</v>
      </c>
      <c r="K296">
        <v>2</v>
      </c>
      <c r="L296" t="s">
        <v>1172</v>
      </c>
      <c r="M296">
        <v>53</v>
      </c>
      <c r="N296">
        <v>3</v>
      </c>
      <c r="O296">
        <v>1</v>
      </c>
      <c r="P296" t="s">
        <v>1173</v>
      </c>
      <c r="Q296">
        <v>4</v>
      </c>
      <c r="R296" t="s">
        <v>1174</v>
      </c>
      <c r="S296">
        <v>2326</v>
      </c>
      <c r="T296">
        <v>11411</v>
      </c>
      <c r="U296">
        <v>1</v>
      </c>
      <c r="V296" t="s">
        <v>1168</v>
      </c>
      <c r="W296" t="s">
        <v>1161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1169</v>
      </c>
      <c r="C297" t="s">
        <v>1170</v>
      </c>
      <c r="D297">
        <v>555</v>
      </c>
      <c r="E297" t="s">
        <v>1163</v>
      </c>
      <c r="F297">
        <v>26</v>
      </c>
      <c r="G297">
        <v>3</v>
      </c>
      <c r="H297" t="s">
        <v>1185</v>
      </c>
      <c r="I297">
        <v>1</v>
      </c>
      <c r="J297">
        <v>404</v>
      </c>
      <c r="K297">
        <v>3</v>
      </c>
      <c r="L297" t="s">
        <v>1165</v>
      </c>
      <c r="M297">
        <v>77</v>
      </c>
      <c r="N297">
        <v>3</v>
      </c>
      <c r="O297">
        <v>4</v>
      </c>
      <c r="P297" t="s">
        <v>1166</v>
      </c>
      <c r="Q297">
        <v>2</v>
      </c>
      <c r="R297" t="s">
        <v>1174</v>
      </c>
      <c r="S297">
        <v>13525</v>
      </c>
      <c r="T297">
        <v>14864</v>
      </c>
      <c r="U297">
        <v>5</v>
      </c>
      <c r="V297" t="s">
        <v>1168</v>
      </c>
      <c r="W297" t="s">
        <v>1169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1161</v>
      </c>
      <c r="C298" t="s">
        <v>1162</v>
      </c>
      <c r="D298">
        <v>230</v>
      </c>
      <c r="E298" t="s">
        <v>1171</v>
      </c>
      <c r="F298">
        <v>3</v>
      </c>
      <c r="G298">
        <v>3</v>
      </c>
      <c r="H298" t="s">
        <v>1164</v>
      </c>
      <c r="I298">
        <v>1</v>
      </c>
      <c r="J298">
        <v>405</v>
      </c>
      <c r="K298">
        <v>3</v>
      </c>
      <c r="L298" t="s">
        <v>1172</v>
      </c>
      <c r="M298">
        <v>54</v>
      </c>
      <c r="N298">
        <v>3</v>
      </c>
      <c r="O298">
        <v>1</v>
      </c>
      <c r="P298" t="s">
        <v>1176</v>
      </c>
      <c r="Q298">
        <v>3</v>
      </c>
      <c r="R298" t="s">
        <v>1167</v>
      </c>
      <c r="S298">
        <v>1420</v>
      </c>
      <c r="T298">
        <v>25233</v>
      </c>
      <c r="U298">
        <v>1</v>
      </c>
      <c r="V298" t="s">
        <v>1168</v>
      </c>
      <c r="W298" t="s">
        <v>1169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1169</v>
      </c>
      <c r="C299" t="s">
        <v>1162</v>
      </c>
      <c r="D299">
        <v>1232</v>
      </c>
      <c r="E299" t="s">
        <v>1163</v>
      </c>
      <c r="F299">
        <v>16</v>
      </c>
      <c r="G299">
        <v>3</v>
      </c>
      <c r="H299" t="s">
        <v>1185</v>
      </c>
      <c r="I299">
        <v>1</v>
      </c>
      <c r="J299">
        <v>406</v>
      </c>
      <c r="K299">
        <v>3</v>
      </c>
      <c r="L299" t="s">
        <v>1172</v>
      </c>
      <c r="M299">
        <v>96</v>
      </c>
      <c r="N299">
        <v>3</v>
      </c>
      <c r="O299">
        <v>3</v>
      </c>
      <c r="P299" t="s">
        <v>1166</v>
      </c>
      <c r="Q299">
        <v>2</v>
      </c>
      <c r="R299" t="s">
        <v>1174</v>
      </c>
      <c r="S299">
        <v>8020</v>
      </c>
      <c r="T299">
        <v>5100</v>
      </c>
      <c r="U299">
        <v>0</v>
      </c>
      <c r="V299" t="s">
        <v>1168</v>
      </c>
      <c r="W299" t="s">
        <v>1169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1169</v>
      </c>
      <c r="C300" t="s">
        <v>1170</v>
      </c>
      <c r="D300">
        <v>566</v>
      </c>
      <c r="E300" t="s">
        <v>1171</v>
      </c>
      <c r="F300">
        <v>18</v>
      </c>
      <c r="G300">
        <v>4</v>
      </c>
      <c r="H300" t="s">
        <v>1164</v>
      </c>
      <c r="I300">
        <v>1</v>
      </c>
      <c r="J300">
        <v>407</v>
      </c>
      <c r="K300">
        <v>3</v>
      </c>
      <c r="L300" t="s">
        <v>1172</v>
      </c>
      <c r="M300">
        <v>81</v>
      </c>
      <c r="N300">
        <v>4</v>
      </c>
      <c r="O300">
        <v>1</v>
      </c>
      <c r="P300" t="s">
        <v>1176</v>
      </c>
      <c r="Q300">
        <v>4</v>
      </c>
      <c r="R300" t="s">
        <v>1174</v>
      </c>
      <c r="S300">
        <v>3688</v>
      </c>
      <c r="T300">
        <v>7122</v>
      </c>
      <c r="U300">
        <v>4</v>
      </c>
      <c r="V300" t="s">
        <v>1168</v>
      </c>
      <c r="W300" t="s">
        <v>1169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1169</v>
      </c>
      <c r="C301" t="s">
        <v>1162</v>
      </c>
      <c r="D301">
        <v>1302</v>
      </c>
      <c r="E301" t="s">
        <v>1171</v>
      </c>
      <c r="F301">
        <v>2</v>
      </c>
      <c r="G301">
        <v>3</v>
      </c>
      <c r="H301" t="s">
        <v>1177</v>
      </c>
      <c r="I301">
        <v>1</v>
      </c>
      <c r="J301">
        <v>408</v>
      </c>
      <c r="K301">
        <v>4</v>
      </c>
      <c r="L301" t="s">
        <v>1172</v>
      </c>
      <c r="M301">
        <v>84</v>
      </c>
      <c r="N301">
        <v>1</v>
      </c>
      <c r="O301">
        <v>2</v>
      </c>
      <c r="P301" t="s">
        <v>1179</v>
      </c>
      <c r="Q301">
        <v>2</v>
      </c>
      <c r="R301" t="s">
        <v>1178</v>
      </c>
      <c r="S301">
        <v>5482</v>
      </c>
      <c r="T301">
        <v>16321</v>
      </c>
      <c r="U301">
        <v>5</v>
      </c>
      <c r="V301" t="s">
        <v>1168</v>
      </c>
      <c r="W301" t="s">
        <v>1169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1169</v>
      </c>
      <c r="C302" t="s">
        <v>1162</v>
      </c>
      <c r="D302">
        <v>334</v>
      </c>
      <c r="E302" t="s">
        <v>1163</v>
      </c>
      <c r="F302">
        <v>2</v>
      </c>
      <c r="G302">
        <v>4</v>
      </c>
      <c r="H302" t="s">
        <v>1164</v>
      </c>
      <c r="I302">
        <v>1</v>
      </c>
      <c r="J302">
        <v>410</v>
      </c>
      <c r="K302">
        <v>4</v>
      </c>
      <c r="L302" t="s">
        <v>1172</v>
      </c>
      <c r="M302">
        <v>88</v>
      </c>
      <c r="N302">
        <v>3</v>
      </c>
      <c r="O302">
        <v>4</v>
      </c>
      <c r="P302" t="s">
        <v>1182</v>
      </c>
      <c r="Q302">
        <v>2</v>
      </c>
      <c r="R302" t="s">
        <v>1167</v>
      </c>
      <c r="S302">
        <v>16015</v>
      </c>
      <c r="T302">
        <v>15896</v>
      </c>
      <c r="U302">
        <v>1</v>
      </c>
      <c r="V302" t="s">
        <v>1168</v>
      </c>
      <c r="W302" t="s">
        <v>1169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1169</v>
      </c>
      <c r="C303" t="s">
        <v>1162</v>
      </c>
      <c r="D303">
        <v>812</v>
      </c>
      <c r="E303" t="s">
        <v>1163</v>
      </c>
      <c r="F303">
        <v>10</v>
      </c>
      <c r="G303">
        <v>3</v>
      </c>
      <c r="H303" t="s">
        <v>1177</v>
      </c>
      <c r="I303">
        <v>1</v>
      </c>
      <c r="J303">
        <v>411</v>
      </c>
      <c r="K303">
        <v>4</v>
      </c>
      <c r="L303" t="s">
        <v>1165</v>
      </c>
      <c r="M303">
        <v>69</v>
      </c>
      <c r="N303">
        <v>2</v>
      </c>
      <c r="O303">
        <v>1</v>
      </c>
      <c r="P303" t="s">
        <v>1183</v>
      </c>
      <c r="Q303">
        <v>3</v>
      </c>
      <c r="R303" t="s">
        <v>1167</v>
      </c>
      <c r="S303">
        <v>1200</v>
      </c>
      <c r="T303">
        <v>9724</v>
      </c>
      <c r="U303">
        <v>1</v>
      </c>
      <c r="V303" t="s">
        <v>1168</v>
      </c>
      <c r="W303" t="s">
        <v>1169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1169</v>
      </c>
      <c r="C304" t="s">
        <v>1162</v>
      </c>
      <c r="D304">
        <v>1476</v>
      </c>
      <c r="E304" t="s">
        <v>1171</v>
      </c>
      <c r="F304">
        <v>16</v>
      </c>
      <c r="G304">
        <v>2</v>
      </c>
      <c r="H304" t="s">
        <v>1177</v>
      </c>
      <c r="I304">
        <v>1</v>
      </c>
      <c r="J304">
        <v>412</v>
      </c>
      <c r="K304">
        <v>2</v>
      </c>
      <c r="L304" t="s">
        <v>1172</v>
      </c>
      <c r="M304">
        <v>68</v>
      </c>
      <c r="N304">
        <v>4</v>
      </c>
      <c r="O304">
        <v>2</v>
      </c>
      <c r="P304" t="s">
        <v>1180</v>
      </c>
      <c r="Q304">
        <v>1</v>
      </c>
      <c r="R304" t="s">
        <v>1167</v>
      </c>
      <c r="S304">
        <v>5661</v>
      </c>
      <c r="T304">
        <v>4824</v>
      </c>
      <c r="U304">
        <v>0</v>
      </c>
      <c r="V304" t="s">
        <v>1168</v>
      </c>
      <c r="W304" t="s">
        <v>1169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1169</v>
      </c>
      <c r="C305" t="s">
        <v>1162</v>
      </c>
      <c r="D305">
        <v>218</v>
      </c>
      <c r="E305" t="s">
        <v>1163</v>
      </c>
      <c r="F305">
        <v>7</v>
      </c>
      <c r="G305">
        <v>3</v>
      </c>
      <c r="H305" t="s">
        <v>1186</v>
      </c>
      <c r="I305">
        <v>1</v>
      </c>
      <c r="J305">
        <v>416</v>
      </c>
      <c r="K305">
        <v>2</v>
      </c>
      <c r="L305" t="s">
        <v>1172</v>
      </c>
      <c r="M305">
        <v>100</v>
      </c>
      <c r="N305">
        <v>4</v>
      </c>
      <c r="O305">
        <v>2</v>
      </c>
      <c r="P305" t="s">
        <v>1166</v>
      </c>
      <c r="Q305">
        <v>4</v>
      </c>
      <c r="R305" t="s">
        <v>1174</v>
      </c>
      <c r="S305">
        <v>6929</v>
      </c>
      <c r="T305">
        <v>12241</v>
      </c>
      <c r="U305">
        <v>4</v>
      </c>
      <c r="V305" t="s">
        <v>1168</v>
      </c>
      <c r="W305" t="s">
        <v>1169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1169</v>
      </c>
      <c r="C306" t="s">
        <v>1162</v>
      </c>
      <c r="D306">
        <v>1132</v>
      </c>
      <c r="E306" t="s">
        <v>1171</v>
      </c>
      <c r="F306">
        <v>1</v>
      </c>
      <c r="G306">
        <v>3</v>
      </c>
      <c r="H306" t="s">
        <v>1177</v>
      </c>
      <c r="I306">
        <v>1</v>
      </c>
      <c r="J306">
        <v>417</v>
      </c>
      <c r="K306">
        <v>3</v>
      </c>
      <c r="L306" t="s">
        <v>1172</v>
      </c>
      <c r="M306">
        <v>48</v>
      </c>
      <c r="N306">
        <v>4</v>
      </c>
      <c r="O306">
        <v>3</v>
      </c>
      <c r="P306" t="s">
        <v>1180</v>
      </c>
      <c r="Q306">
        <v>4</v>
      </c>
      <c r="R306" t="s">
        <v>1178</v>
      </c>
      <c r="S306">
        <v>9613</v>
      </c>
      <c r="T306">
        <v>10942</v>
      </c>
      <c r="U306">
        <v>0</v>
      </c>
      <c r="V306" t="s">
        <v>1168</v>
      </c>
      <c r="W306" t="s">
        <v>1169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1169</v>
      </c>
      <c r="C307" t="s">
        <v>1181</v>
      </c>
      <c r="D307">
        <v>1105</v>
      </c>
      <c r="E307" t="s">
        <v>1171</v>
      </c>
      <c r="F307">
        <v>24</v>
      </c>
      <c r="G307">
        <v>4</v>
      </c>
      <c r="H307" t="s">
        <v>1164</v>
      </c>
      <c r="I307">
        <v>1</v>
      </c>
      <c r="J307">
        <v>419</v>
      </c>
      <c r="K307">
        <v>2</v>
      </c>
      <c r="L307" t="s">
        <v>1165</v>
      </c>
      <c r="M307">
        <v>47</v>
      </c>
      <c r="N307">
        <v>3</v>
      </c>
      <c r="O307">
        <v>2</v>
      </c>
      <c r="P307" t="s">
        <v>1176</v>
      </c>
      <c r="Q307">
        <v>2</v>
      </c>
      <c r="R307" t="s">
        <v>1174</v>
      </c>
      <c r="S307">
        <v>5674</v>
      </c>
      <c r="T307">
        <v>6927</v>
      </c>
      <c r="U307">
        <v>7</v>
      </c>
      <c r="V307" t="s">
        <v>1168</v>
      </c>
      <c r="W307" t="s">
        <v>1169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1169</v>
      </c>
      <c r="C308" t="s">
        <v>1162</v>
      </c>
      <c r="D308">
        <v>906</v>
      </c>
      <c r="E308" t="s">
        <v>1163</v>
      </c>
      <c r="F308">
        <v>7</v>
      </c>
      <c r="G308">
        <v>3</v>
      </c>
      <c r="H308" t="s">
        <v>1164</v>
      </c>
      <c r="I308">
        <v>1</v>
      </c>
      <c r="J308">
        <v>420</v>
      </c>
      <c r="K308">
        <v>4</v>
      </c>
      <c r="L308" t="s">
        <v>1172</v>
      </c>
      <c r="M308">
        <v>91</v>
      </c>
      <c r="N308">
        <v>2</v>
      </c>
      <c r="O308">
        <v>2</v>
      </c>
      <c r="P308" t="s">
        <v>1166</v>
      </c>
      <c r="Q308">
        <v>3</v>
      </c>
      <c r="R308" t="s">
        <v>1174</v>
      </c>
      <c r="S308">
        <v>5484</v>
      </c>
      <c r="T308">
        <v>16985</v>
      </c>
      <c r="U308">
        <v>1</v>
      </c>
      <c r="V308" t="s">
        <v>1168</v>
      </c>
      <c r="W308" t="s">
        <v>1169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1169</v>
      </c>
      <c r="C309" t="s">
        <v>1162</v>
      </c>
      <c r="D309">
        <v>849</v>
      </c>
      <c r="E309" t="s">
        <v>1171</v>
      </c>
      <c r="F309">
        <v>25</v>
      </c>
      <c r="G309">
        <v>2</v>
      </c>
      <c r="H309" t="s">
        <v>1164</v>
      </c>
      <c r="I309">
        <v>1</v>
      </c>
      <c r="J309">
        <v>421</v>
      </c>
      <c r="K309">
        <v>1</v>
      </c>
      <c r="L309" t="s">
        <v>1165</v>
      </c>
      <c r="M309">
        <v>81</v>
      </c>
      <c r="N309">
        <v>2</v>
      </c>
      <c r="O309">
        <v>3</v>
      </c>
      <c r="P309" t="s">
        <v>1184</v>
      </c>
      <c r="Q309">
        <v>2</v>
      </c>
      <c r="R309" t="s">
        <v>1174</v>
      </c>
      <c r="S309">
        <v>12061</v>
      </c>
      <c r="T309">
        <v>26707</v>
      </c>
      <c r="U309">
        <v>3</v>
      </c>
      <c r="V309" t="s">
        <v>1168</v>
      </c>
      <c r="W309" t="s">
        <v>1169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1169</v>
      </c>
      <c r="C310" t="s">
        <v>1181</v>
      </c>
      <c r="D310">
        <v>390</v>
      </c>
      <c r="E310" t="s">
        <v>1171</v>
      </c>
      <c r="F310">
        <v>1</v>
      </c>
      <c r="G310">
        <v>4</v>
      </c>
      <c r="H310" t="s">
        <v>1164</v>
      </c>
      <c r="I310">
        <v>1</v>
      </c>
      <c r="J310">
        <v>422</v>
      </c>
      <c r="K310">
        <v>4</v>
      </c>
      <c r="L310" t="s">
        <v>1172</v>
      </c>
      <c r="M310">
        <v>32</v>
      </c>
      <c r="N310">
        <v>1</v>
      </c>
      <c r="O310">
        <v>2</v>
      </c>
      <c r="P310" t="s">
        <v>1180</v>
      </c>
      <c r="Q310">
        <v>3</v>
      </c>
      <c r="R310" t="s">
        <v>1178</v>
      </c>
      <c r="S310">
        <v>5660</v>
      </c>
      <c r="T310">
        <v>17056</v>
      </c>
      <c r="U310">
        <v>2</v>
      </c>
      <c r="V310" t="s">
        <v>1168</v>
      </c>
      <c r="W310" t="s">
        <v>1161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1169</v>
      </c>
      <c r="C311" t="s">
        <v>1162</v>
      </c>
      <c r="D311">
        <v>691</v>
      </c>
      <c r="E311" t="s">
        <v>1171</v>
      </c>
      <c r="F311">
        <v>5</v>
      </c>
      <c r="G311">
        <v>4</v>
      </c>
      <c r="H311" t="s">
        <v>1186</v>
      </c>
      <c r="I311">
        <v>1</v>
      </c>
      <c r="J311">
        <v>423</v>
      </c>
      <c r="K311">
        <v>3</v>
      </c>
      <c r="L311" t="s">
        <v>1172</v>
      </c>
      <c r="M311">
        <v>86</v>
      </c>
      <c r="N311">
        <v>3</v>
      </c>
      <c r="O311">
        <v>1</v>
      </c>
      <c r="P311" t="s">
        <v>1173</v>
      </c>
      <c r="Q311">
        <v>4</v>
      </c>
      <c r="R311" t="s">
        <v>1174</v>
      </c>
      <c r="S311">
        <v>4821</v>
      </c>
      <c r="T311">
        <v>10077</v>
      </c>
      <c r="U311">
        <v>0</v>
      </c>
      <c r="V311" t="s">
        <v>1168</v>
      </c>
      <c r="W311" t="s">
        <v>1161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1169</v>
      </c>
      <c r="C312" t="s">
        <v>1162</v>
      </c>
      <c r="D312">
        <v>106</v>
      </c>
      <c r="E312" t="s">
        <v>1187</v>
      </c>
      <c r="F312">
        <v>2</v>
      </c>
      <c r="G312">
        <v>3</v>
      </c>
      <c r="H312" t="s">
        <v>1187</v>
      </c>
      <c r="I312">
        <v>1</v>
      </c>
      <c r="J312">
        <v>424</v>
      </c>
      <c r="K312">
        <v>1</v>
      </c>
      <c r="L312" t="s">
        <v>1172</v>
      </c>
      <c r="M312">
        <v>62</v>
      </c>
      <c r="N312">
        <v>2</v>
      </c>
      <c r="O312">
        <v>2</v>
      </c>
      <c r="P312" t="s">
        <v>1187</v>
      </c>
      <c r="Q312">
        <v>1</v>
      </c>
      <c r="R312" t="s">
        <v>1174</v>
      </c>
      <c r="S312">
        <v>6410</v>
      </c>
      <c r="T312">
        <v>17822</v>
      </c>
      <c r="U312">
        <v>3</v>
      </c>
      <c r="V312" t="s">
        <v>1168</v>
      </c>
      <c r="W312" t="s">
        <v>1169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1169</v>
      </c>
      <c r="C313" t="s">
        <v>1170</v>
      </c>
      <c r="D313">
        <v>1249</v>
      </c>
      <c r="E313" t="s">
        <v>1171</v>
      </c>
      <c r="F313">
        <v>7</v>
      </c>
      <c r="G313">
        <v>3</v>
      </c>
      <c r="H313" t="s">
        <v>1164</v>
      </c>
      <c r="I313">
        <v>1</v>
      </c>
      <c r="J313">
        <v>425</v>
      </c>
      <c r="K313">
        <v>1</v>
      </c>
      <c r="L313" t="s">
        <v>1172</v>
      </c>
      <c r="M313">
        <v>97</v>
      </c>
      <c r="N313">
        <v>3</v>
      </c>
      <c r="O313">
        <v>3</v>
      </c>
      <c r="P313" t="s">
        <v>1176</v>
      </c>
      <c r="Q313">
        <v>1</v>
      </c>
      <c r="R313" t="s">
        <v>1178</v>
      </c>
      <c r="S313">
        <v>5210</v>
      </c>
      <c r="T313">
        <v>20308</v>
      </c>
      <c r="U313">
        <v>1</v>
      </c>
      <c r="V313" t="s">
        <v>1168</v>
      </c>
      <c r="W313" t="s">
        <v>1169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1169</v>
      </c>
      <c r="C314" t="s">
        <v>1162</v>
      </c>
      <c r="D314">
        <v>192</v>
      </c>
      <c r="E314" t="s">
        <v>1171</v>
      </c>
      <c r="F314">
        <v>2</v>
      </c>
      <c r="G314">
        <v>4</v>
      </c>
      <c r="H314" t="s">
        <v>1164</v>
      </c>
      <c r="I314">
        <v>1</v>
      </c>
      <c r="J314">
        <v>426</v>
      </c>
      <c r="K314">
        <v>3</v>
      </c>
      <c r="L314" t="s">
        <v>1172</v>
      </c>
      <c r="M314">
        <v>32</v>
      </c>
      <c r="N314">
        <v>3</v>
      </c>
      <c r="O314">
        <v>1</v>
      </c>
      <c r="P314" t="s">
        <v>1173</v>
      </c>
      <c r="Q314">
        <v>4</v>
      </c>
      <c r="R314" t="s">
        <v>1178</v>
      </c>
      <c r="S314">
        <v>2695</v>
      </c>
      <c r="T314">
        <v>7747</v>
      </c>
      <c r="U314">
        <v>0</v>
      </c>
      <c r="V314" t="s">
        <v>1168</v>
      </c>
      <c r="W314" t="s">
        <v>1161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1169</v>
      </c>
      <c r="C315" t="s">
        <v>1170</v>
      </c>
      <c r="D315">
        <v>553</v>
      </c>
      <c r="E315" t="s">
        <v>1171</v>
      </c>
      <c r="F315">
        <v>5</v>
      </c>
      <c r="G315">
        <v>4</v>
      </c>
      <c r="H315" t="s">
        <v>1164</v>
      </c>
      <c r="I315">
        <v>1</v>
      </c>
      <c r="J315">
        <v>428</v>
      </c>
      <c r="K315">
        <v>4</v>
      </c>
      <c r="L315" t="s">
        <v>1165</v>
      </c>
      <c r="M315">
        <v>74</v>
      </c>
      <c r="N315">
        <v>3</v>
      </c>
      <c r="O315">
        <v>3</v>
      </c>
      <c r="P315" t="s">
        <v>1182</v>
      </c>
      <c r="Q315">
        <v>2</v>
      </c>
      <c r="R315" t="s">
        <v>1174</v>
      </c>
      <c r="S315">
        <v>11878</v>
      </c>
      <c r="T315">
        <v>23364</v>
      </c>
      <c r="U315">
        <v>6</v>
      </c>
      <c r="V315" t="s">
        <v>1168</v>
      </c>
      <c r="W315" t="s">
        <v>1169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1169</v>
      </c>
      <c r="C316" t="s">
        <v>1162</v>
      </c>
      <c r="D316">
        <v>117</v>
      </c>
      <c r="E316" t="s">
        <v>1171</v>
      </c>
      <c r="F316">
        <v>10</v>
      </c>
      <c r="G316">
        <v>1</v>
      </c>
      <c r="H316" t="s">
        <v>1177</v>
      </c>
      <c r="I316">
        <v>1</v>
      </c>
      <c r="J316">
        <v>429</v>
      </c>
      <c r="K316">
        <v>3</v>
      </c>
      <c r="L316" t="s">
        <v>1172</v>
      </c>
      <c r="M316">
        <v>99</v>
      </c>
      <c r="N316">
        <v>3</v>
      </c>
      <c r="O316">
        <v>4</v>
      </c>
      <c r="P316" t="s">
        <v>1182</v>
      </c>
      <c r="Q316">
        <v>1</v>
      </c>
      <c r="R316" t="s">
        <v>1174</v>
      </c>
      <c r="S316">
        <v>17068</v>
      </c>
      <c r="T316">
        <v>5355</v>
      </c>
      <c r="U316">
        <v>1</v>
      </c>
      <c r="V316" t="s">
        <v>1168</v>
      </c>
      <c r="W316" t="s">
        <v>1161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1169</v>
      </c>
      <c r="C317" t="s">
        <v>1170</v>
      </c>
      <c r="D317">
        <v>185</v>
      </c>
      <c r="E317" t="s">
        <v>1171</v>
      </c>
      <c r="F317">
        <v>10</v>
      </c>
      <c r="G317">
        <v>4</v>
      </c>
      <c r="H317" t="s">
        <v>1164</v>
      </c>
      <c r="I317">
        <v>1</v>
      </c>
      <c r="J317">
        <v>430</v>
      </c>
      <c r="K317">
        <v>3</v>
      </c>
      <c r="L317" t="s">
        <v>1165</v>
      </c>
      <c r="M317">
        <v>33</v>
      </c>
      <c r="N317">
        <v>3</v>
      </c>
      <c r="O317">
        <v>1</v>
      </c>
      <c r="P317" t="s">
        <v>1176</v>
      </c>
      <c r="Q317">
        <v>4</v>
      </c>
      <c r="R317" t="s">
        <v>1167</v>
      </c>
      <c r="S317">
        <v>2455</v>
      </c>
      <c r="T317">
        <v>10675</v>
      </c>
      <c r="U317">
        <v>0</v>
      </c>
      <c r="V317" t="s">
        <v>1168</v>
      </c>
      <c r="W317" t="s">
        <v>1169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1169</v>
      </c>
      <c r="C318" t="s">
        <v>1162</v>
      </c>
      <c r="D318">
        <v>1091</v>
      </c>
      <c r="E318" t="s">
        <v>1171</v>
      </c>
      <c r="F318">
        <v>1</v>
      </c>
      <c r="G318">
        <v>2</v>
      </c>
      <c r="H318" t="s">
        <v>1186</v>
      </c>
      <c r="I318">
        <v>1</v>
      </c>
      <c r="J318">
        <v>431</v>
      </c>
      <c r="K318">
        <v>3</v>
      </c>
      <c r="L318" t="s">
        <v>1165</v>
      </c>
      <c r="M318">
        <v>90</v>
      </c>
      <c r="N318">
        <v>2</v>
      </c>
      <c r="O318">
        <v>4</v>
      </c>
      <c r="P318" t="s">
        <v>1180</v>
      </c>
      <c r="Q318">
        <v>3</v>
      </c>
      <c r="R318" t="s">
        <v>1167</v>
      </c>
      <c r="S318">
        <v>13964</v>
      </c>
      <c r="T318">
        <v>17810</v>
      </c>
      <c r="U318">
        <v>7</v>
      </c>
      <c r="V318" t="s">
        <v>1168</v>
      </c>
      <c r="W318" t="s">
        <v>1161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1161</v>
      </c>
      <c r="C319" t="s">
        <v>1162</v>
      </c>
      <c r="D319">
        <v>723</v>
      </c>
      <c r="E319" t="s">
        <v>1171</v>
      </c>
      <c r="F319">
        <v>8</v>
      </c>
      <c r="G319">
        <v>4</v>
      </c>
      <c r="H319" t="s">
        <v>1177</v>
      </c>
      <c r="I319">
        <v>1</v>
      </c>
      <c r="J319">
        <v>433</v>
      </c>
      <c r="K319">
        <v>3</v>
      </c>
      <c r="L319" t="s">
        <v>1172</v>
      </c>
      <c r="M319">
        <v>85</v>
      </c>
      <c r="N319">
        <v>2</v>
      </c>
      <c r="O319">
        <v>2</v>
      </c>
      <c r="P319" t="s">
        <v>1173</v>
      </c>
      <c r="Q319">
        <v>2</v>
      </c>
      <c r="R319" t="s">
        <v>1174</v>
      </c>
      <c r="S319">
        <v>4941</v>
      </c>
      <c r="T319">
        <v>17747</v>
      </c>
      <c r="U319">
        <v>2</v>
      </c>
      <c r="V319" t="s">
        <v>1168</v>
      </c>
      <c r="W319" t="s">
        <v>1169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1169</v>
      </c>
      <c r="C320" t="s">
        <v>1162</v>
      </c>
      <c r="D320">
        <v>1220</v>
      </c>
      <c r="E320" t="s">
        <v>1171</v>
      </c>
      <c r="F320">
        <v>5</v>
      </c>
      <c r="G320">
        <v>3</v>
      </c>
      <c r="H320" t="s">
        <v>1164</v>
      </c>
      <c r="I320">
        <v>1</v>
      </c>
      <c r="J320">
        <v>434</v>
      </c>
      <c r="K320">
        <v>3</v>
      </c>
      <c r="L320" t="s">
        <v>1165</v>
      </c>
      <c r="M320">
        <v>85</v>
      </c>
      <c r="N320">
        <v>3</v>
      </c>
      <c r="O320">
        <v>1</v>
      </c>
      <c r="P320" t="s">
        <v>1173</v>
      </c>
      <c r="Q320">
        <v>2</v>
      </c>
      <c r="R320" t="s">
        <v>1167</v>
      </c>
      <c r="S320">
        <v>2478</v>
      </c>
      <c r="T320">
        <v>20938</v>
      </c>
      <c r="U320">
        <v>1</v>
      </c>
      <c r="V320" t="s">
        <v>1168</v>
      </c>
      <c r="W320" t="s">
        <v>1161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1169</v>
      </c>
      <c r="C321" t="s">
        <v>1162</v>
      </c>
      <c r="D321">
        <v>588</v>
      </c>
      <c r="E321" t="s">
        <v>1163</v>
      </c>
      <c r="F321">
        <v>8</v>
      </c>
      <c r="G321">
        <v>2</v>
      </c>
      <c r="H321" t="s">
        <v>1186</v>
      </c>
      <c r="I321">
        <v>1</v>
      </c>
      <c r="J321">
        <v>436</v>
      </c>
      <c r="K321">
        <v>3</v>
      </c>
      <c r="L321" t="s">
        <v>1165</v>
      </c>
      <c r="M321">
        <v>65</v>
      </c>
      <c r="N321">
        <v>2</v>
      </c>
      <c r="O321">
        <v>2</v>
      </c>
      <c r="P321" t="s">
        <v>1166</v>
      </c>
      <c r="Q321">
        <v>2</v>
      </c>
      <c r="R321" t="s">
        <v>1174</v>
      </c>
      <c r="S321">
        <v>5228</v>
      </c>
      <c r="T321">
        <v>24624</v>
      </c>
      <c r="U321">
        <v>1</v>
      </c>
      <c r="V321" t="s">
        <v>1168</v>
      </c>
      <c r="W321" t="s">
        <v>1161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1169</v>
      </c>
      <c r="C322" t="s">
        <v>1162</v>
      </c>
      <c r="D322">
        <v>1377</v>
      </c>
      <c r="E322" t="s">
        <v>1163</v>
      </c>
      <c r="F322">
        <v>2</v>
      </c>
      <c r="G322">
        <v>3</v>
      </c>
      <c r="H322" t="s">
        <v>1164</v>
      </c>
      <c r="I322">
        <v>1</v>
      </c>
      <c r="J322">
        <v>437</v>
      </c>
      <c r="K322">
        <v>4</v>
      </c>
      <c r="L322" t="s">
        <v>1172</v>
      </c>
      <c r="M322">
        <v>74</v>
      </c>
      <c r="N322">
        <v>3</v>
      </c>
      <c r="O322">
        <v>2</v>
      </c>
      <c r="P322" t="s">
        <v>1166</v>
      </c>
      <c r="Q322">
        <v>3</v>
      </c>
      <c r="R322" t="s">
        <v>1167</v>
      </c>
      <c r="S322">
        <v>4478</v>
      </c>
      <c r="T322">
        <v>5242</v>
      </c>
      <c r="U322">
        <v>1</v>
      </c>
      <c r="V322" t="s">
        <v>1168</v>
      </c>
      <c r="W322" t="s">
        <v>1161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1169</v>
      </c>
      <c r="C323" t="s">
        <v>1162</v>
      </c>
      <c r="D323">
        <v>691</v>
      </c>
      <c r="E323" t="s">
        <v>1163</v>
      </c>
      <c r="F323">
        <v>7</v>
      </c>
      <c r="G323">
        <v>3</v>
      </c>
      <c r="H323" t="s">
        <v>1185</v>
      </c>
      <c r="I323">
        <v>1</v>
      </c>
      <c r="J323">
        <v>438</v>
      </c>
      <c r="K323">
        <v>4</v>
      </c>
      <c r="L323" t="s">
        <v>1172</v>
      </c>
      <c r="M323">
        <v>73</v>
      </c>
      <c r="N323">
        <v>3</v>
      </c>
      <c r="O323">
        <v>2</v>
      </c>
      <c r="P323" t="s">
        <v>1166</v>
      </c>
      <c r="Q323">
        <v>4</v>
      </c>
      <c r="R323" t="s">
        <v>1178</v>
      </c>
      <c r="S323">
        <v>7547</v>
      </c>
      <c r="T323">
        <v>7143</v>
      </c>
      <c r="U323">
        <v>4</v>
      </c>
      <c r="V323" t="s">
        <v>1168</v>
      </c>
      <c r="W323" t="s">
        <v>1169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1169</v>
      </c>
      <c r="C324" t="s">
        <v>1162</v>
      </c>
      <c r="D324">
        <v>1018</v>
      </c>
      <c r="E324" t="s">
        <v>1171</v>
      </c>
      <c r="F324">
        <v>2</v>
      </c>
      <c r="G324">
        <v>4</v>
      </c>
      <c r="H324" t="s">
        <v>1177</v>
      </c>
      <c r="I324">
        <v>1</v>
      </c>
      <c r="J324">
        <v>439</v>
      </c>
      <c r="K324">
        <v>1</v>
      </c>
      <c r="L324" t="s">
        <v>1165</v>
      </c>
      <c r="M324">
        <v>74</v>
      </c>
      <c r="N324">
        <v>4</v>
      </c>
      <c r="O324">
        <v>2</v>
      </c>
      <c r="P324" t="s">
        <v>1173</v>
      </c>
      <c r="Q324">
        <v>4</v>
      </c>
      <c r="R324" t="s">
        <v>1167</v>
      </c>
      <c r="S324">
        <v>5055</v>
      </c>
      <c r="T324">
        <v>10557</v>
      </c>
      <c r="U324">
        <v>7</v>
      </c>
      <c r="V324" t="s">
        <v>1168</v>
      </c>
      <c r="W324" t="s">
        <v>1169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1161</v>
      </c>
      <c r="C325" t="s">
        <v>1162</v>
      </c>
      <c r="D325">
        <v>1157</v>
      </c>
      <c r="E325" t="s">
        <v>1171</v>
      </c>
      <c r="F325">
        <v>2</v>
      </c>
      <c r="G325">
        <v>4</v>
      </c>
      <c r="H325" t="s">
        <v>1177</v>
      </c>
      <c r="I325">
        <v>1</v>
      </c>
      <c r="J325">
        <v>440</v>
      </c>
      <c r="K325">
        <v>1</v>
      </c>
      <c r="L325" t="s">
        <v>1172</v>
      </c>
      <c r="M325">
        <v>84</v>
      </c>
      <c r="N325">
        <v>1</v>
      </c>
      <c r="O325">
        <v>1</v>
      </c>
      <c r="P325" t="s">
        <v>1173</v>
      </c>
      <c r="Q325">
        <v>4</v>
      </c>
      <c r="R325" t="s">
        <v>1174</v>
      </c>
      <c r="S325">
        <v>3464</v>
      </c>
      <c r="T325">
        <v>24737</v>
      </c>
      <c r="U325">
        <v>5</v>
      </c>
      <c r="V325" t="s">
        <v>1168</v>
      </c>
      <c r="W325" t="s">
        <v>1161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1169</v>
      </c>
      <c r="C326" t="s">
        <v>1162</v>
      </c>
      <c r="D326">
        <v>1275</v>
      </c>
      <c r="E326" t="s">
        <v>1171</v>
      </c>
      <c r="F326">
        <v>28</v>
      </c>
      <c r="G326">
        <v>2</v>
      </c>
      <c r="H326" t="s">
        <v>1177</v>
      </c>
      <c r="I326">
        <v>1</v>
      </c>
      <c r="J326">
        <v>441</v>
      </c>
      <c r="K326">
        <v>4</v>
      </c>
      <c r="L326" t="s">
        <v>1165</v>
      </c>
      <c r="M326">
        <v>64</v>
      </c>
      <c r="N326">
        <v>3</v>
      </c>
      <c r="O326">
        <v>2</v>
      </c>
      <c r="P326" t="s">
        <v>1173</v>
      </c>
      <c r="Q326">
        <v>4</v>
      </c>
      <c r="R326" t="s">
        <v>1174</v>
      </c>
      <c r="S326">
        <v>5775</v>
      </c>
      <c r="T326">
        <v>11934</v>
      </c>
      <c r="U326">
        <v>1</v>
      </c>
      <c r="V326" t="s">
        <v>1168</v>
      </c>
      <c r="W326" t="s">
        <v>1169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1169</v>
      </c>
      <c r="C327" t="s">
        <v>1170</v>
      </c>
      <c r="D327">
        <v>798</v>
      </c>
      <c r="E327" t="s">
        <v>1171</v>
      </c>
      <c r="F327">
        <v>7</v>
      </c>
      <c r="G327">
        <v>2</v>
      </c>
      <c r="H327" t="s">
        <v>1164</v>
      </c>
      <c r="I327">
        <v>1</v>
      </c>
      <c r="J327">
        <v>442</v>
      </c>
      <c r="K327">
        <v>3</v>
      </c>
      <c r="L327" t="s">
        <v>1165</v>
      </c>
      <c r="M327">
        <v>48</v>
      </c>
      <c r="N327">
        <v>2</v>
      </c>
      <c r="O327">
        <v>3</v>
      </c>
      <c r="P327" t="s">
        <v>1179</v>
      </c>
      <c r="Q327">
        <v>3</v>
      </c>
      <c r="R327" t="s">
        <v>1174</v>
      </c>
      <c r="S327">
        <v>8943</v>
      </c>
      <c r="T327">
        <v>14034</v>
      </c>
      <c r="U327">
        <v>1</v>
      </c>
      <c r="V327" t="s">
        <v>1168</v>
      </c>
      <c r="W327" t="s">
        <v>1169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1169</v>
      </c>
      <c r="C328" t="s">
        <v>1170</v>
      </c>
      <c r="D328">
        <v>672</v>
      </c>
      <c r="E328" t="s">
        <v>1171</v>
      </c>
      <c r="F328">
        <v>7</v>
      </c>
      <c r="G328">
        <v>2</v>
      </c>
      <c r="H328" t="s">
        <v>1177</v>
      </c>
      <c r="I328">
        <v>1</v>
      </c>
      <c r="J328">
        <v>444</v>
      </c>
      <c r="K328">
        <v>3</v>
      </c>
      <c r="L328" t="s">
        <v>1172</v>
      </c>
      <c r="M328">
        <v>54</v>
      </c>
      <c r="N328">
        <v>2</v>
      </c>
      <c r="O328">
        <v>5</v>
      </c>
      <c r="P328" t="s">
        <v>1182</v>
      </c>
      <c r="Q328">
        <v>4</v>
      </c>
      <c r="R328" t="s">
        <v>1174</v>
      </c>
      <c r="S328">
        <v>19272</v>
      </c>
      <c r="T328">
        <v>21141</v>
      </c>
      <c r="U328">
        <v>1</v>
      </c>
      <c r="V328" t="s">
        <v>1168</v>
      </c>
      <c r="W328" t="s">
        <v>1169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1161</v>
      </c>
      <c r="C329" t="s">
        <v>1162</v>
      </c>
      <c r="D329">
        <v>1162</v>
      </c>
      <c r="E329" t="s">
        <v>1163</v>
      </c>
      <c r="F329">
        <v>3</v>
      </c>
      <c r="G329">
        <v>2</v>
      </c>
      <c r="H329" t="s">
        <v>1177</v>
      </c>
      <c r="I329">
        <v>1</v>
      </c>
      <c r="J329">
        <v>445</v>
      </c>
      <c r="K329">
        <v>4</v>
      </c>
      <c r="L329" t="s">
        <v>1165</v>
      </c>
      <c r="M329">
        <v>41</v>
      </c>
      <c r="N329">
        <v>3</v>
      </c>
      <c r="O329">
        <v>2</v>
      </c>
      <c r="P329" t="s">
        <v>1166</v>
      </c>
      <c r="Q329">
        <v>3</v>
      </c>
      <c r="R329" t="s">
        <v>1174</v>
      </c>
      <c r="S329">
        <v>5238</v>
      </c>
      <c r="T329">
        <v>17778</v>
      </c>
      <c r="U329">
        <v>4</v>
      </c>
      <c r="V329" t="s">
        <v>1168</v>
      </c>
      <c r="W329" t="s">
        <v>1161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1169</v>
      </c>
      <c r="C330" t="s">
        <v>1170</v>
      </c>
      <c r="D330">
        <v>508</v>
      </c>
      <c r="E330" t="s">
        <v>1163</v>
      </c>
      <c r="F330">
        <v>10</v>
      </c>
      <c r="G330">
        <v>3</v>
      </c>
      <c r="H330" t="s">
        <v>1185</v>
      </c>
      <c r="I330">
        <v>1</v>
      </c>
      <c r="J330">
        <v>446</v>
      </c>
      <c r="K330">
        <v>2</v>
      </c>
      <c r="L330" t="s">
        <v>1172</v>
      </c>
      <c r="M330">
        <v>46</v>
      </c>
      <c r="N330">
        <v>2</v>
      </c>
      <c r="O330">
        <v>2</v>
      </c>
      <c r="P330" t="s">
        <v>1166</v>
      </c>
      <c r="Q330">
        <v>4</v>
      </c>
      <c r="R330" t="s">
        <v>1167</v>
      </c>
      <c r="S330">
        <v>4682</v>
      </c>
      <c r="T330">
        <v>4317</v>
      </c>
      <c r="U330">
        <v>3</v>
      </c>
      <c r="V330" t="s">
        <v>1168</v>
      </c>
      <c r="W330" t="s">
        <v>1169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1169</v>
      </c>
      <c r="C331" t="s">
        <v>1162</v>
      </c>
      <c r="D331">
        <v>1482</v>
      </c>
      <c r="E331" t="s">
        <v>1171</v>
      </c>
      <c r="F331">
        <v>5</v>
      </c>
      <c r="G331">
        <v>5</v>
      </c>
      <c r="H331" t="s">
        <v>1164</v>
      </c>
      <c r="I331">
        <v>1</v>
      </c>
      <c r="J331">
        <v>447</v>
      </c>
      <c r="K331">
        <v>4</v>
      </c>
      <c r="L331" t="s">
        <v>1172</v>
      </c>
      <c r="M331">
        <v>42</v>
      </c>
      <c r="N331">
        <v>3</v>
      </c>
      <c r="O331">
        <v>5</v>
      </c>
      <c r="P331" t="s">
        <v>1184</v>
      </c>
      <c r="Q331">
        <v>3</v>
      </c>
      <c r="R331" t="s">
        <v>1174</v>
      </c>
      <c r="S331">
        <v>18300</v>
      </c>
      <c r="T331">
        <v>16375</v>
      </c>
      <c r="U331">
        <v>4</v>
      </c>
      <c r="V331" t="s">
        <v>1168</v>
      </c>
      <c r="W331" t="s">
        <v>1169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1169</v>
      </c>
      <c r="C332" t="s">
        <v>1170</v>
      </c>
      <c r="D332">
        <v>559</v>
      </c>
      <c r="E332" t="s">
        <v>1171</v>
      </c>
      <c r="F332">
        <v>10</v>
      </c>
      <c r="G332">
        <v>4</v>
      </c>
      <c r="H332" t="s">
        <v>1164</v>
      </c>
      <c r="I332">
        <v>1</v>
      </c>
      <c r="J332">
        <v>448</v>
      </c>
      <c r="K332">
        <v>3</v>
      </c>
      <c r="L332" t="s">
        <v>1165</v>
      </c>
      <c r="M332">
        <v>82</v>
      </c>
      <c r="N332">
        <v>2</v>
      </c>
      <c r="O332">
        <v>2</v>
      </c>
      <c r="P332" t="s">
        <v>1176</v>
      </c>
      <c r="Q332">
        <v>3</v>
      </c>
      <c r="R332" t="s">
        <v>1178</v>
      </c>
      <c r="S332">
        <v>5257</v>
      </c>
      <c r="T332">
        <v>6227</v>
      </c>
      <c r="U332">
        <v>1</v>
      </c>
      <c r="V332" t="s">
        <v>1168</v>
      </c>
      <c r="W332" t="s">
        <v>1169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1169</v>
      </c>
      <c r="C333" t="s">
        <v>1181</v>
      </c>
      <c r="D333">
        <v>210</v>
      </c>
      <c r="E333" t="s">
        <v>1163</v>
      </c>
      <c r="F333">
        <v>1</v>
      </c>
      <c r="G333">
        <v>1</v>
      </c>
      <c r="H333" t="s">
        <v>1185</v>
      </c>
      <c r="I333">
        <v>1</v>
      </c>
      <c r="J333">
        <v>449</v>
      </c>
      <c r="K333">
        <v>3</v>
      </c>
      <c r="L333" t="s">
        <v>1172</v>
      </c>
      <c r="M333">
        <v>73</v>
      </c>
      <c r="N333">
        <v>3</v>
      </c>
      <c r="O333">
        <v>2</v>
      </c>
      <c r="P333" t="s">
        <v>1166</v>
      </c>
      <c r="Q333">
        <v>2</v>
      </c>
      <c r="R333" t="s">
        <v>1174</v>
      </c>
      <c r="S333">
        <v>6349</v>
      </c>
      <c r="T333">
        <v>22107</v>
      </c>
      <c r="U333">
        <v>0</v>
      </c>
      <c r="V333" t="s">
        <v>1168</v>
      </c>
      <c r="W333" t="s">
        <v>1161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1169</v>
      </c>
      <c r="C334" t="s">
        <v>1170</v>
      </c>
      <c r="D334">
        <v>928</v>
      </c>
      <c r="E334" t="s">
        <v>1171</v>
      </c>
      <c r="F334">
        <v>20</v>
      </c>
      <c r="G334">
        <v>4</v>
      </c>
      <c r="H334" t="s">
        <v>1164</v>
      </c>
      <c r="I334">
        <v>1</v>
      </c>
      <c r="J334">
        <v>450</v>
      </c>
      <c r="K334">
        <v>4</v>
      </c>
      <c r="L334" t="s">
        <v>1165</v>
      </c>
      <c r="M334">
        <v>31</v>
      </c>
      <c r="N334">
        <v>3</v>
      </c>
      <c r="O334">
        <v>2</v>
      </c>
      <c r="P334" t="s">
        <v>1173</v>
      </c>
      <c r="Q334">
        <v>3</v>
      </c>
      <c r="R334" t="s">
        <v>1167</v>
      </c>
      <c r="S334">
        <v>4869</v>
      </c>
      <c r="T334">
        <v>16885</v>
      </c>
      <c r="U334">
        <v>3</v>
      </c>
      <c r="V334" t="s">
        <v>1168</v>
      </c>
      <c r="W334" t="s">
        <v>1169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1169</v>
      </c>
      <c r="C335" t="s">
        <v>1162</v>
      </c>
      <c r="D335">
        <v>1001</v>
      </c>
      <c r="E335" t="s">
        <v>1171</v>
      </c>
      <c r="F335">
        <v>7</v>
      </c>
      <c r="G335">
        <v>3</v>
      </c>
      <c r="H335" t="s">
        <v>1164</v>
      </c>
      <c r="I335">
        <v>1</v>
      </c>
      <c r="J335">
        <v>451</v>
      </c>
      <c r="K335">
        <v>3</v>
      </c>
      <c r="L335" t="s">
        <v>1165</v>
      </c>
      <c r="M335">
        <v>43</v>
      </c>
      <c r="N335">
        <v>3</v>
      </c>
      <c r="O335">
        <v>3</v>
      </c>
      <c r="P335" t="s">
        <v>1180</v>
      </c>
      <c r="Q335">
        <v>1</v>
      </c>
      <c r="R335" t="s">
        <v>1174</v>
      </c>
      <c r="S335">
        <v>9985</v>
      </c>
      <c r="T335">
        <v>9262</v>
      </c>
      <c r="U335">
        <v>8</v>
      </c>
      <c r="V335" t="s">
        <v>1168</v>
      </c>
      <c r="W335" t="s">
        <v>1169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1169</v>
      </c>
      <c r="C336" t="s">
        <v>1162</v>
      </c>
      <c r="D336">
        <v>549</v>
      </c>
      <c r="E336" t="s">
        <v>1171</v>
      </c>
      <c r="F336">
        <v>8</v>
      </c>
      <c r="G336">
        <v>4</v>
      </c>
      <c r="H336" t="s">
        <v>1175</v>
      </c>
      <c r="I336">
        <v>1</v>
      </c>
      <c r="J336">
        <v>452</v>
      </c>
      <c r="K336">
        <v>4</v>
      </c>
      <c r="L336" t="s">
        <v>1172</v>
      </c>
      <c r="M336">
        <v>75</v>
      </c>
      <c r="N336">
        <v>3</v>
      </c>
      <c r="O336">
        <v>2</v>
      </c>
      <c r="P336" t="s">
        <v>1173</v>
      </c>
      <c r="Q336">
        <v>4</v>
      </c>
      <c r="R336" t="s">
        <v>1174</v>
      </c>
      <c r="S336">
        <v>3697</v>
      </c>
      <c r="T336">
        <v>9278</v>
      </c>
      <c r="U336">
        <v>9</v>
      </c>
      <c r="V336" t="s">
        <v>1168</v>
      </c>
      <c r="W336" t="s">
        <v>1169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1169</v>
      </c>
      <c r="C337" t="s">
        <v>1162</v>
      </c>
      <c r="D337">
        <v>1124</v>
      </c>
      <c r="E337" t="s">
        <v>1163</v>
      </c>
      <c r="F337">
        <v>1</v>
      </c>
      <c r="G337">
        <v>2</v>
      </c>
      <c r="H337" t="s">
        <v>1177</v>
      </c>
      <c r="I337">
        <v>1</v>
      </c>
      <c r="J337">
        <v>453</v>
      </c>
      <c r="K337">
        <v>2</v>
      </c>
      <c r="L337" t="s">
        <v>1172</v>
      </c>
      <c r="M337">
        <v>57</v>
      </c>
      <c r="N337">
        <v>1</v>
      </c>
      <c r="O337">
        <v>2</v>
      </c>
      <c r="P337" t="s">
        <v>1166</v>
      </c>
      <c r="Q337">
        <v>4</v>
      </c>
      <c r="R337" t="s">
        <v>1174</v>
      </c>
      <c r="S337">
        <v>7457</v>
      </c>
      <c r="T337">
        <v>13273</v>
      </c>
      <c r="U337">
        <v>2</v>
      </c>
      <c r="V337" t="s">
        <v>1168</v>
      </c>
      <c r="W337" t="s">
        <v>1161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1161</v>
      </c>
      <c r="C338" t="s">
        <v>1162</v>
      </c>
      <c r="D338">
        <v>318</v>
      </c>
      <c r="E338" t="s">
        <v>1171</v>
      </c>
      <c r="F338">
        <v>8</v>
      </c>
      <c r="G338">
        <v>4</v>
      </c>
      <c r="H338" t="s">
        <v>1175</v>
      </c>
      <c r="I338">
        <v>1</v>
      </c>
      <c r="J338">
        <v>454</v>
      </c>
      <c r="K338">
        <v>2</v>
      </c>
      <c r="L338" t="s">
        <v>1172</v>
      </c>
      <c r="M338">
        <v>77</v>
      </c>
      <c r="N338">
        <v>1</v>
      </c>
      <c r="O338">
        <v>1</v>
      </c>
      <c r="P338" t="s">
        <v>1176</v>
      </c>
      <c r="Q338">
        <v>1</v>
      </c>
      <c r="R338" t="s">
        <v>1174</v>
      </c>
      <c r="S338">
        <v>2119</v>
      </c>
      <c r="T338">
        <v>4759</v>
      </c>
      <c r="U338">
        <v>1</v>
      </c>
      <c r="V338" t="s">
        <v>1168</v>
      </c>
      <c r="W338" t="s">
        <v>1161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1169</v>
      </c>
      <c r="C339" t="s">
        <v>1162</v>
      </c>
      <c r="D339">
        <v>738</v>
      </c>
      <c r="E339" t="s">
        <v>1171</v>
      </c>
      <c r="F339">
        <v>9</v>
      </c>
      <c r="G339">
        <v>5</v>
      </c>
      <c r="H339" t="s">
        <v>1175</v>
      </c>
      <c r="I339">
        <v>1</v>
      </c>
      <c r="J339">
        <v>455</v>
      </c>
      <c r="K339">
        <v>2</v>
      </c>
      <c r="L339" t="s">
        <v>1172</v>
      </c>
      <c r="M339">
        <v>30</v>
      </c>
      <c r="N339">
        <v>2</v>
      </c>
      <c r="O339">
        <v>1</v>
      </c>
      <c r="P339" t="s">
        <v>1176</v>
      </c>
      <c r="Q339">
        <v>4</v>
      </c>
      <c r="R339" t="s">
        <v>1167</v>
      </c>
      <c r="S339">
        <v>3983</v>
      </c>
      <c r="T339">
        <v>7621</v>
      </c>
      <c r="U339">
        <v>0</v>
      </c>
      <c r="V339" t="s">
        <v>1168</v>
      </c>
      <c r="W339" t="s">
        <v>1169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1169</v>
      </c>
      <c r="C340" t="s">
        <v>1162</v>
      </c>
      <c r="D340">
        <v>570</v>
      </c>
      <c r="E340" t="s">
        <v>1163</v>
      </c>
      <c r="F340">
        <v>5</v>
      </c>
      <c r="G340">
        <v>3</v>
      </c>
      <c r="H340" t="s">
        <v>1185</v>
      </c>
      <c r="I340">
        <v>1</v>
      </c>
      <c r="J340">
        <v>456</v>
      </c>
      <c r="K340">
        <v>4</v>
      </c>
      <c r="L340" t="s">
        <v>1165</v>
      </c>
      <c r="M340">
        <v>30</v>
      </c>
      <c r="N340">
        <v>2</v>
      </c>
      <c r="O340">
        <v>2</v>
      </c>
      <c r="P340" t="s">
        <v>1166</v>
      </c>
      <c r="Q340">
        <v>3</v>
      </c>
      <c r="R340" t="s">
        <v>1178</v>
      </c>
      <c r="S340">
        <v>6118</v>
      </c>
      <c r="T340">
        <v>5431</v>
      </c>
      <c r="U340">
        <v>1</v>
      </c>
      <c r="V340" t="s">
        <v>1168</v>
      </c>
      <c r="W340" t="s">
        <v>1169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1169</v>
      </c>
      <c r="C341" t="s">
        <v>1162</v>
      </c>
      <c r="D341">
        <v>1130</v>
      </c>
      <c r="E341" t="s">
        <v>1163</v>
      </c>
      <c r="F341">
        <v>8</v>
      </c>
      <c r="G341">
        <v>4</v>
      </c>
      <c r="H341" t="s">
        <v>1185</v>
      </c>
      <c r="I341">
        <v>1</v>
      </c>
      <c r="J341">
        <v>458</v>
      </c>
      <c r="K341">
        <v>2</v>
      </c>
      <c r="L341" t="s">
        <v>1165</v>
      </c>
      <c r="M341">
        <v>56</v>
      </c>
      <c r="N341">
        <v>3</v>
      </c>
      <c r="O341">
        <v>2</v>
      </c>
      <c r="P341" t="s">
        <v>1166</v>
      </c>
      <c r="Q341">
        <v>2</v>
      </c>
      <c r="R341" t="s">
        <v>1174</v>
      </c>
      <c r="S341">
        <v>6214</v>
      </c>
      <c r="T341">
        <v>3415</v>
      </c>
      <c r="U341">
        <v>1</v>
      </c>
      <c r="V341" t="s">
        <v>1168</v>
      </c>
      <c r="W341" t="s">
        <v>1169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1169</v>
      </c>
      <c r="C342" t="s">
        <v>1162</v>
      </c>
      <c r="D342">
        <v>1192</v>
      </c>
      <c r="E342" t="s">
        <v>1171</v>
      </c>
      <c r="F342">
        <v>5</v>
      </c>
      <c r="G342">
        <v>2</v>
      </c>
      <c r="H342" t="s">
        <v>1177</v>
      </c>
      <c r="I342">
        <v>1</v>
      </c>
      <c r="J342">
        <v>460</v>
      </c>
      <c r="K342">
        <v>4</v>
      </c>
      <c r="L342" t="s">
        <v>1172</v>
      </c>
      <c r="M342">
        <v>61</v>
      </c>
      <c r="N342">
        <v>3</v>
      </c>
      <c r="O342">
        <v>2</v>
      </c>
      <c r="P342" t="s">
        <v>1179</v>
      </c>
      <c r="Q342">
        <v>4</v>
      </c>
      <c r="R342" t="s">
        <v>1178</v>
      </c>
      <c r="S342">
        <v>6347</v>
      </c>
      <c r="T342">
        <v>23177</v>
      </c>
      <c r="U342">
        <v>7</v>
      </c>
      <c r="V342" t="s">
        <v>1168</v>
      </c>
      <c r="W342" t="s">
        <v>1169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1169</v>
      </c>
      <c r="C343" t="s">
        <v>1162</v>
      </c>
      <c r="D343">
        <v>343</v>
      </c>
      <c r="E343" t="s">
        <v>1171</v>
      </c>
      <c r="F343">
        <v>15</v>
      </c>
      <c r="G343">
        <v>2</v>
      </c>
      <c r="H343" t="s">
        <v>1164</v>
      </c>
      <c r="I343">
        <v>1</v>
      </c>
      <c r="J343">
        <v>461</v>
      </c>
      <c r="K343">
        <v>3</v>
      </c>
      <c r="L343" t="s">
        <v>1172</v>
      </c>
      <c r="M343">
        <v>92</v>
      </c>
      <c r="N343">
        <v>2</v>
      </c>
      <c r="O343">
        <v>3</v>
      </c>
      <c r="P343" t="s">
        <v>1184</v>
      </c>
      <c r="Q343">
        <v>4</v>
      </c>
      <c r="R343" t="s">
        <v>1178</v>
      </c>
      <c r="S343">
        <v>11510</v>
      </c>
      <c r="T343">
        <v>15682</v>
      </c>
      <c r="U343">
        <v>0</v>
      </c>
      <c r="V343" t="s">
        <v>1168</v>
      </c>
      <c r="W343" t="s">
        <v>1161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1169</v>
      </c>
      <c r="C344" t="s">
        <v>1162</v>
      </c>
      <c r="D344">
        <v>1232</v>
      </c>
      <c r="E344" t="s">
        <v>1171</v>
      </c>
      <c r="F344">
        <v>7</v>
      </c>
      <c r="G344">
        <v>4</v>
      </c>
      <c r="H344" t="s">
        <v>1177</v>
      </c>
      <c r="I344">
        <v>1</v>
      </c>
      <c r="J344">
        <v>462</v>
      </c>
      <c r="K344">
        <v>3</v>
      </c>
      <c r="L344" t="s">
        <v>1165</v>
      </c>
      <c r="M344">
        <v>39</v>
      </c>
      <c r="N344">
        <v>3</v>
      </c>
      <c r="O344">
        <v>3</v>
      </c>
      <c r="P344" t="s">
        <v>1179</v>
      </c>
      <c r="Q344">
        <v>4</v>
      </c>
      <c r="R344" t="s">
        <v>1167</v>
      </c>
      <c r="S344">
        <v>7143</v>
      </c>
      <c r="T344">
        <v>25713</v>
      </c>
      <c r="U344">
        <v>1</v>
      </c>
      <c r="V344" t="s">
        <v>1168</v>
      </c>
      <c r="W344" t="s">
        <v>1161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1169</v>
      </c>
      <c r="C345" t="s">
        <v>1162</v>
      </c>
      <c r="D345">
        <v>144</v>
      </c>
      <c r="E345" t="s">
        <v>1163</v>
      </c>
      <c r="F345">
        <v>10</v>
      </c>
      <c r="G345">
        <v>1</v>
      </c>
      <c r="H345" t="s">
        <v>1185</v>
      </c>
      <c r="I345">
        <v>1</v>
      </c>
      <c r="J345">
        <v>463</v>
      </c>
      <c r="K345">
        <v>4</v>
      </c>
      <c r="L345" t="s">
        <v>1165</v>
      </c>
      <c r="M345">
        <v>39</v>
      </c>
      <c r="N345">
        <v>2</v>
      </c>
      <c r="O345">
        <v>2</v>
      </c>
      <c r="P345" t="s">
        <v>1166</v>
      </c>
      <c r="Q345">
        <v>2</v>
      </c>
      <c r="R345" t="s">
        <v>1178</v>
      </c>
      <c r="S345">
        <v>8268</v>
      </c>
      <c r="T345">
        <v>11866</v>
      </c>
      <c r="U345">
        <v>1</v>
      </c>
      <c r="V345" t="s">
        <v>1168</v>
      </c>
      <c r="W345" t="s">
        <v>1161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1169</v>
      </c>
      <c r="C346" t="s">
        <v>1162</v>
      </c>
      <c r="D346">
        <v>1296</v>
      </c>
      <c r="E346" t="s">
        <v>1171</v>
      </c>
      <c r="F346">
        <v>5</v>
      </c>
      <c r="G346">
        <v>4</v>
      </c>
      <c r="H346" t="s">
        <v>1186</v>
      </c>
      <c r="I346">
        <v>1</v>
      </c>
      <c r="J346">
        <v>464</v>
      </c>
      <c r="K346">
        <v>3</v>
      </c>
      <c r="L346" t="s">
        <v>1172</v>
      </c>
      <c r="M346">
        <v>62</v>
      </c>
      <c r="N346">
        <v>3</v>
      </c>
      <c r="O346">
        <v>3</v>
      </c>
      <c r="P346" t="s">
        <v>1179</v>
      </c>
      <c r="Q346">
        <v>2</v>
      </c>
      <c r="R346" t="s">
        <v>1167</v>
      </c>
      <c r="S346">
        <v>8095</v>
      </c>
      <c r="T346">
        <v>18264</v>
      </c>
      <c r="U346">
        <v>0</v>
      </c>
      <c r="V346" t="s">
        <v>1168</v>
      </c>
      <c r="W346" t="s">
        <v>1169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1169</v>
      </c>
      <c r="C347" t="s">
        <v>1162</v>
      </c>
      <c r="D347">
        <v>1309</v>
      </c>
      <c r="E347" t="s">
        <v>1171</v>
      </c>
      <c r="F347">
        <v>26</v>
      </c>
      <c r="G347">
        <v>1</v>
      </c>
      <c r="H347" t="s">
        <v>1164</v>
      </c>
      <c r="I347">
        <v>1</v>
      </c>
      <c r="J347">
        <v>465</v>
      </c>
      <c r="K347">
        <v>3</v>
      </c>
      <c r="L347" t="s">
        <v>1172</v>
      </c>
      <c r="M347">
        <v>83</v>
      </c>
      <c r="N347">
        <v>3</v>
      </c>
      <c r="O347">
        <v>1</v>
      </c>
      <c r="P347" t="s">
        <v>1173</v>
      </c>
      <c r="Q347">
        <v>4</v>
      </c>
      <c r="R347" t="s">
        <v>1178</v>
      </c>
      <c r="S347">
        <v>2904</v>
      </c>
      <c r="T347">
        <v>16092</v>
      </c>
      <c r="U347">
        <v>1</v>
      </c>
      <c r="V347" t="s">
        <v>1168</v>
      </c>
      <c r="W347" t="s">
        <v>1169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1169</v>
      </c>
      <c r="C348" t="s">
        <v>1162</v>
      </c>
      <c r="D348">
        <v>483</v>
      </c>
      <c r="E348" t="s">
        <v>1171</v>
      </c>
      <c r="F348">
        <v>6</v>
      </c>
      <c r="G348">
        <v>3</v>
      </c>
      <c r="H348" t="s">
        <v>1177</v>
      </c>
      <c r="I348">
        <v>1</v>
      </c>
      <c r="J348">
        <v>466</v>
      </c>
      <c r="K348">
        <v>4</v>
      </c>
      <c r="L348" t="s">
        <v>1172</v>
      </c>
      <c r="M348">
        <v>95</v>
      </c>
      <c r="N348">
        <v>2</v>
      </c>
      <c r="O348">
        <v>2</v>
      </c>
      <c r="P348" t="s">
        <v>1179</v>
      </c>
      <c r="Q348">
        <v>2</v>
      </c>
      <c r="R348" t="s">
        <v>1167</v>
      </c>
      <c r="S348">
        <v>6032</v>
      </c>
      <c r="T348">
        <v>10110</v>
      </c>
      <c r="U348">
        <v>6</v>
      </c>
      <c r="V348" t="s">
        <v>1168</v>
      </c>
      <c r="W348" t="s">
        <v>1161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1169</v>
      </c>
      <c r="C349" t="s">
        <v>1170</v>
      </c>
      <c r="D349">
        <v>1309</v>
      </c>
      <c r="E349" t="s">
        <v>1163</v>
      </c>
      <c r="F349">
        <v>4</v>
      </c>
      <c r="G349">
        <v>1</v>
      </c>
      <c r="H349" t="s">
        <v>1177</v>
      </c>
      <c r="I349">
        <v>1</v>
      </c>
      <c r="J349">
        <v>467</v>
      </c>
      <c r="K349">
        <v>2</v>
      </c>
      <c r="L349" t="s">
        <v>1172</v>
      </c>
      <c r="M349">
        <v>99</v>
      </c>
      <c r="N349">
        <v>3</v>
      </c>
      <c r="O349">
        <v>2</v>
      </c>
      <c r="P349" t="s">
        <v>1183</v>
      </c>
      <c r="Q349">
        <v>3</v>
      </c>
      <c r="R349" t="s">
        <v>1167</v>
      </c>
      <c r="S349">
        <v>2976</v>
      </c>
      <c r="T349">
        <v>25751</v>
      </c>
      <c r="U349">
        <v>3</v>
      </c>
      <c r="V349" t="s">
        <v>1168</v>
      </c>
      <c r="W349" t="s">
        <v>1169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1169</v>
      </c>
      <c r="C350" t="s">
        <v>1162</v>
      </c>
      <c r="D350">
        <v>810</v>
      </c>
      <c r="E350" t="s">
        <v>1171</v>
      </c>
      <c r="F350">
        <v>23</v>
      </c>
      <c r="G350">
        <v>5</v>
      </c>
      <c r="H350" t="s">
        <v>1164</v>
      </c>
      <c r="I350">
        <v>1</v>
      </c>
      <c r="J350">
        <v>468</v>
      </c>
      <c r="K350">
        <v>1</v>
      </c>
      <c r="L350" t="s">
        <v>1165</v>
      </c>
      <c r="M350">
        <v>44</v>
      </c>
      <c r="N350">
        <v>3</v>
      </c>
      <c r="O350">
        <v>4</v>
      </c>
      <c r="P350" t="s">
        <v>1184</v>
      </c>
      <c r="Q350">
        <v>4</v>
      </c>
      <c r="R350" t="s">
        <v>1167</v>
      </c>
      <c r="S350">
        <v>15992</v>
      </c>
      <c r="T350">
        <v>15901</v>
      </c>
      <c r="U350">
        <v>2</v>
      </c>
      <c r="V350" t="s">
        <v>1168</v>
      </c>
      <c r="W350" t="s">
        <v>1169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1169</v>
      </c>
      <c r="C351" t="s">
        <v>1181</v>
      </c>
      <c r="D351">
        <v>746</v>
      </c>
      <c r="E351" t="s">
        <v>1163</v>
      </c>
      <c r="F351">
        <v>2</v>
      </c>
      <c r="G351">
        <v>3</v>
      </c>
      <c r="H351" t="s">
        <v>1164</v>
      </c>
      <c r="I351">
        <v>1</v>
      </c>
      <c r="J351">
        <v>469</v>
      </c>
      <c r="K351">
        <v>4</v>
      </c>
      <c r="L351" t="s">
        <v>1172</v>
      </c>
      <c r="M351">
        <v>61</v>
      </c>
      <c r="N351">
        <v>3</v>
      </c>
      <c r="O351">
        <v>2</v>
      </c>
      <c r="P351" t="s">
        <v>1166</v>
      </c>
      <c r="Q351">
        <v>3</v>
      </c>
      <c r="R351" t="s">
        <v>1174</v>
      </c>
      <c r="S351">
        <v>4649</v>
      </c>
      <c r="T351">
        <v>16928</v>
      </c>
      <c r="U351">
        <v>1</v>
      </c>
      <c r="V351" t="s">
        <v>1168</v>
      </c>
      <c r="W351" t="s">
        <v>1169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1169</v>
      </c>
      <c r="C352" t="s">
        <v>1162</v>
      </c>
      <c r="D352">
        <v>544</v>
      </c>
      <c r="E352" t="s">
        <v>1187</v>
      </c>
      <c r="F352">
        <v>2</v>
      </c>
      <c r="G352">
        <v>1</v>
      </c>
      <c r="H352" t="s">
        <v>1186</v>
      </c>
      <c r="I352">
        <v>1</v>
      </c>
      <c r="J352">
        <v>470</v>
      </c>
      <c r="K352">
        <v>3</v>
      </c>
      <c r="L352" t="s">
        <v>1172</v>
      </c>
      <c r="M352">
        <v>52</v>
      </c>
      <c r="N352">
        <v>3</v>
      </c>
      <c r="O352">
        <v>1</v>
      </c>
      <c r="P352" t="s">
        <v>1187</v>
      </c>
      <c r="Q352">
        <v>3</v>
      </c>
      <c r="R352" t="s">
        <v>1178</v>
      </c>
      <c r="S352">
        <v>2696</v>
      </c>
      <c r="T352">
        <v>24017</v>
      </c>
      <c r="U352">
        <v>0</v>
      </c>
      <c r="V352" t="s">
        <v>1168</v>
      </c>
      <c r="W352" t="s">
        <v>1161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1169</v>
      </c>
      <c r="C353" t="s">
        <v>1162</v>
      </c>
      <c r="D353">
        <v>1062</v>
      </c>
      <c r="E353" t="s">
        <v>1171</v>
      </c>
      <c r="F353">
        <v>2</v>
      </c>
      <c r="G353">
        <v>3</v>
      </c>
      <c r="H353" t="s">
        <v>1177</v>
      </c>
      <c r="I353">
        <v>1</v>
      </c>
      <c r="J353">
        <v>471</v>
      </c>
      <c r="K353">
        <v>3</v>
      </c>
      <c r="L353" t="s">
        <v>1165</v>
      </c>
      <c r="M353">
        <v>75</v>
      </c>
      <c r="N353">
        <v>3</v>
      </c>
      <c r="O353">
        <v>1</v>
      </c>
      <c r="P353" t="s">
        <v>1176</v>
      </c>
      <c r="Q353">
        <v>2</v>
      </c>
      <c r="R353" t="s">
        <v>1174</v>
      </c>
      <c r="S353">
        <v>2370</v>
      </c>
      <c r="T353">
        <v>3956</v>
      </c>
      <c r="U353">
        <v>1</v>
      </c>
      <c r="V353" t="s">
        <v>1168</v>
      </c>
      <c r="W353" t="s">
        <v>1169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1169</v>
      </c>
      <c r="C354" t="s">
        <v>1162</v>
      </c>
      <c r="D354">
        <v>530</v>
      </c>
      <c r="E354" t="s">
        <v>1163</v>
      </c>
      <c r="F354">
        <v>29</v>
      </c>
      <c r="G354">
        <v>1</v>
      </c>
      <c r="H354" t="s">
        <v>1177</v>
      </c>
      <c r="I354">
        <v>1</v>
      </c>
      <c r="J354">
        <v>473</v>
      </c>
      <c r="K354">
        <v>1</v>
      </c>
      <c r="L354" t="s">
        <v>1165</v>
      </c>
      <c r="M354">
        <v>91</v>
      </c>
      <c r="N354">
        <v>3</v>
      </c>
      <c r="O354">
        <v>3</v>
      </c>
      <c r="P354" t="s">
        <v>1182</v>
      </c>
      <c r="Q354">
        <v>3</v>
      </c>
      <c r="R354" t="s">
        <v>1174</v>
      </c>
      <c r="S354">
        <v>12504</v>
      </c>
      <c r="T354">
        <v>23978</v>
      </c>
      <c r="U354">
        <v>3</v>
      </c>
      <c r="V354" t="s">
        <v>1168</v>
      </c>
      <c r="W354" t="s">
        <v>1169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1169</v>
      </c>
      <c r="C355" t="s">
        <v>1162</v>
      </c>
      <c r="D355">
        <v>1319</v>
      </c>
      <c r="E355" t="s">
        <v>1171</v>
      </c>
      <c r="F355">
        <v>6</v>
      </c>
      <c r="G355">
        <v>3</v>
      </c>
      <c r="H355" t="s">
        <v>1177</v>
      </c>
      <c r="I355">
        <v>1</v>
      </c>
      <c r="J355">
        <v>474</v>
      </c>
      <c r="K355">
        <v>3</v>
      </c>
      <c r="L355" t="s">
        <v>1172</v>
      </c>
      <c r="M355">
        <v>51</v>
      </c>
      <c r="N355">
        <v>4</v>
      </c>
      <c r="O355">
        <v>2</v>
      </c>
      <c r="P355" t="s">
        <v>1173</v>
      </c>
      <c r="Q355">
        <v>1</v>
      </c>
      <c r="R355" t="s">
        <v>1178</v>
      </c>
      <c r="S355">
        <v>5974</v>
      </c>
      <c r="T355">
        <v>17001</v>
      </c>
      <c r="U355">
        <v>4</v>
      </c>
      <c r="V355" t="s">
        <v>1168</v>
      </c>
      <c r="W355" t="s">
        <v>1161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1169</v>
      </c>
      <c r="C356" t="s">
        <v>1181</v>
      </c>
      <c r="D356">
        <v>641</v>
      </c>
      <c r="E356" t="s">
        <v>1163</v>
      </c>
      <c r="F356">
        <v>25</v>
      </c>
      <c r="G356">
        <v>2</v>
      </c>
      <c r="H356" t="s">
        <v>1186</v>
      </c>
      <c r="I356">
        <v>1</v>
      </c>
      <c r="J356">
        <v>475</v>
      </c>
      <c r="K356">
        <v>4</v>
      </c>
      <c r="L356" t="s">
        <v>1165</v>
      </c>
      <c r="M356">
        <v>85</v>
      </c>
      <c r="N356">
        <v>3</v>
      </c>
      <c r="O356">
        <v>2</v>
      </c>
      <c r="P356" t="s">
        <v>1166</v>
      </c>
      <c r="Q356">
        <v>3</v>
      </c>
      <c r="R356" t="s">
        <v>1174</v>
      </c>
      <c r="S356">
        <v>4736</v>
      </c>
      <c r="T356">
        <v>6069</v>
      </c>
      <c r="U356">
        <v>7</v>
      </c>
      <c r="V356" t="s">
        <v>1168</v>
      </c>
      <c r="W356" t="s">
        <v>1161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1169</v>
      </c>
      <c r="C357" t="s">
        <v>1162</v>
      </c>
      <c r="D357">
        <v>933</v>
      </c>
      <c r="E357" t="s">
        <v>1163</v>
      </c>
      <c r="F357">
        <v>1</v>
      </c>
      <c r="G357">
        <v>3</v>
      </c>
      <c r="H357" t="s">
        <v>1164</v>
      </c>
      <c r="I357">
        <v>1</v>
      </c>
      <c r="J357">
        <v>476</v>
      </c>
      <c r="K357">
        <v>3</v>
      </c>
      <c r="L357" t="s">
        <v>1172</v>
      </c>
      <c r="M357">
        <v>57</v>
      </c>
      <c r="N357">
        <v>3</v>
      </c>
      <c r="O357">
        <v>2</v>
      </c>
      <c r="P357" t="s">
        <v>1166</v>
      </c>
      <c r="Q357">
        <v>3</v>
      </c>
      <c r="R357" t="s">
        <v>1174</v>
      </c>
      <c r="S357">
        <v>5296</v>
      </c>
      <c r="T357">
        <v>20156</v>
      </c>
      <c r="U357">
        <v>1</v>
      </c>
      <c r="V357" t="s">
        <v>1168</v>
      </c>
      <c r="W357" t="s">
        <v>1169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1169</v>
      </c>
      <c r="C358" t="s">
        <v>1162</v>
      </c>
      <c r="D358">
        <v>1332</v>
      </c>
      <c r="E358" t="s">
        <v>1171</v>
      </c>
      <c r="F358">
        <v>2</v>
      </c>
      <c r="G358">
        <v>4</v>
      </c>
      <c r="H358" t="s">
        <v>1175</v>
      </c>
      <c r="I358">
        <v>1</v>
      </c>
      <c r="J358">
        <v>477</v>
      </c>
      <c r="K358">
        <v>1</v>
      </c>
      <c r="L358" t="s">
        <v>1172</v>
      </c>
      <c r="M358">
        <v>98</v>
      </c>
      <c r="N358">
        <v>2</v>
      </c>
      <c r="O358">
        <v>2</v>
      </c>
      <c r="P358" t="s">
        <v>1180</v>
      </c>
      <c r="Q358">
        <v>4</v>
      </c>
      <c r="R358" t="s">
        <v>1167</v>
      </c>
      <c r="S358">
        <v>6781</v>
      </c>
      <c r="T358">
        <v>17078</v>
      </c>
      <c r="U358">
        <v>3</v>
      </c>
      <c r="V358" t="s">
        <v>1168</v>
      </c>
      <c r="W358" t="s">
        <v>1169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1161</v>
      </c>
      <c r="C359" t="s">
        <v>1170</v>
      </c>
      <c r="D359">
        <v>756</v>
      </c>
      <c r="E359" t="s">
        <v>1163</v>
      </c>
      <c r="F359">
        <v>1</v>
      </c>
      <c r="G359">
        <v>1</v>
      </c>
      <c r="H359" t="s">
        <v>1186</v>
      </c>
      <c r="I359">
        <v>1</v>
      </c>
      <c r="J359">
        <v>478</v>
      </c>
      <c r="K359">
        <v>1</v>
      </c>
      <c r="L359" t="s">
        <v>1165</v>
      </c>
      <c r="M359">
        <v>99</v>
      </c>
      <c r="N359">
        <v>2</v>
      </c>
      <c r="O359">
        <v>1</v>
      </c>
      <c r="P359" t="s">
        <v>1183</v>
      </c>
      <c r="Q359">
        <v>2</v>
      </c>
      <c r="R359" t="s">
        <v>1167</v>
      </c>
      <c r="S359">
        <v>2174</v>
      </c>
      <c r="T359">
        <v>9150</v>
      </c>
      <c r="U359">
        <v>1</v>
      </c>
      <c r="V359" t="s">
        <v>1168</v>
      </c>
      <c r="W359" t="s">
        <v>1161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1169</v>
      </c>
      <c r="C360" t="s">
        <v>1181</v>
      </c>
      <c r="D360">
        <v>845</v>
      </c>
      <c r="E360" t="s">
        <v>1163</v>
      </c>
      <c r="F360">
        <v>1</v>
      </c>
      <c r="G360">
        <v>5</v>
      </c>
      <c r="H360" t="s">
        <v>1177</v>
      </c>
      <c r="I360">
        <v>1</v>
      </c>
      <c r="J360">
        <v>479</v>
      </c>
      <c r="K360">
        <v>4</v>
      </c>
      <c r="L360" t="s">
        <v>1165</v>
      </c>
      <c r="M360">
        <v>45</v>
      </c>
      <c r="N360">
        <v>3</v>
      </c>
      <c r="O360">
        <v>2</v>
      </c>
      <c r="P360" t="s">
        <v>1166</v>
      </c>
      <c r="Q360">
        <v>4</v>
      </c>
      <c r="R360" t="s">
        <v>1167</v>
      </c>
      <c r="S360">
        <v>6653</v>
      </c>
      <c r="T360">
        <v>15276</v>
      </c>
      <c r="U360">
        <v>4</v>
      </c>
      <c r="V360" t="s">
        <v>1168</v>
      </c>
      <c r="W360" t="s">
        <v>1169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1169</v>
      </c>
      <c r="C361" t="s">
        <v>1170</v>
      </c>
      <c r="D361">
        <v>541</v>
      </c>
      <c r="E361" t="s">
        <v>1163</v>
      </c>
      <c r="F361">
        <v>3</v>
      </c>
      <c r="G361">
        <v>4</v>
      </c>
      <c r="H361" t="s">
        <v>1177</v>
      </c>
      <c r="I361">
        <v>1</v>
      </c>
      <c r="J361">
        <v>481</v>
      </c>
      <c r="K361">
        <v>1</v>
      </c>
      <c r="L361" t="s">
        <v>1172</v>
      </c>
      <c r="M361">
        <v>48</v>
      </c>
      <c r="N361">
        <v>2</v>
      </c>
      <c r="O361">
        <v>3</v>
      </c>
      <c r="P361" t="s">
        <v>1166</v>
      </c>
      <c r="Q361">
        <v>4</v>
      </c>
      <c r="R361" t="s">
        <v>1174</v>
      </c>
      <c r="S361">
        <v>9699</v>
      </c>
      <c r="T361">
        <v>7246</v>
      </c>
      <c r="U361">
        <v>4</v>
      </c>
      <c r="V361" t="s">
        <v>1168</v>
      </c>
      <c r="W361" t="s">
        <v>1169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1169</v>
      </c>
      <c r="C362" t="s">
        <v>1162</v>
      </c>
      <c r="D362">
        <v>593</v>
      </c>
      <c r="E362" t="s">
        <v>1171</v>
      </c>
      <c r="F362">
        <v>1</v>
      </c>
      <c r="G362">
        <v>4</v>
      </c>
      <c r="H362" t="s">
        <v>1177</v>
      </c>
      <c r="I362">
        <v>1</v>
      </c>
      <c r="J362">
        <v>482</v>
      </c>
      <c r="K362">
        <v>4</v>
      </c>
      <c r="L362" t="s">
        <v>1172</v>
      </c>
      <c r="M362">
        <v>88</v>
      </c>
      <c r="N362">
        <v>3</v>
      </c>
      <c r="O362">
        <v>2</v>
      </c>
      <c r="P362" t="s">
        <v>1180</v>
      </c>
      <c r="Q362">
        <v>3</v>
      </c>
      <c r="R362" t="s">
        <v>1174</v>
      </c>
      <c r="S362">
        <v>6755</v>
      </c>
      <c r="T362">
        <v>2967</v>
      </c>
      <c r="U362">
        <v>2</v>
      </c>
      <c r="V362" t="s">
        <v>1168</v>
      </c>
      <c r="W362" t="s">
        <v>1169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1169</v>
      </c>
      <c r="C363" t="s">
        <v>1162</v>
      </c>
      <c r="D363">
        <v>1171</v>
      </c>
      <c r="E363" t="s">
        <v>1171</v>
      </c>
      <c r="F363">
        <v>10</v>
      </c>
      <c r="G363">
        <v>4</v>
      </c>
      <c r="H363" t="s">
        <v>1164</v>
      </c>
      <c r="I363">
        <v>1</v>
      </c>
      <c r="J363">
        <v>483</v>
      </c>
      <c r="K363">
        <v>4</v>
      </c>
      <c r="L363" t="s">
        <v>1165</v>
      </c>
      <c r="M363">
        <v>46</v>
      </c>
      <c r="N363">
        <v>4</v>
      </c>
      <c r="O363">
        <v>1</v>
      </c>
      <c r="P363" t="s">
        <v>1176</v>
      </c>
      <c r="Q363">
        <v>3</v>
      </c>
      <c r="R363" t="s">
        <v>1174</v>
      </c>
      <c r="S363">
        <v>2213</v>
      </c>
      <c r="T363">
        <v>22495</v>
      </c>
      <c r="U363">
        <v>3</v>
      </c>
      <c r="V363" t="s">
        <v>1168</v>
      </c>
      <c r="W363" t="s">
        <v>1161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1169</v>
      </c>
      <c r="C364" t="s">
        <v>1181</v>
      </c>
      <c r="D364">
        <v>895</v>
      </c>
      <c r="E364" t="s">
        <v>1163</v>
      </c>
      <c r="F364">
        <v>9</v>
      </c>
      <c r="G364">
        <v>2</v>
      </c>
      <c r="H364" t="s">
        <v>1177</v>
      </c>
      <c r="I364">
        <v>1</v>
      </c>
      <c r="J364">
        <v>484</v>
      </c>
      <c r="K364">
        <v>1</v>
      </c>
      <c r="L364" t="s">
        <v>1172</v>
      </c>
      <c r="M364">
        <v>39</v>
      </c>
      <c r="N364">
        <v>3</v>
      </c>
      <c r="O364">
        <v>1</v>
      </c>
      <c r="P364" t="s">
        <v>1183</v>
      </c>
      <c r="Q364">
        <v>4</v>
      </c>
      <c r="R364" t="s">
        <v>1167</v>
      </c>
      <c r="S364">
        <v>2610</v>
      </c>
      <c r="T364">
        <v>2851</v>
      </c>
      <c r="U364">
        <v>1</v>
      </c>
      <c r="V364" t="s">
        <v>1168</v>
      </c>
      <c r="W364" t="s">
        <v>1169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1161</v>
      </c>
      <c r="C365" t="s">
        <v>1162</v>
      </c>
      <c r="D365">
        <v>350</v>
      </c>
      <c r="E365" t="s">
        <v>1163</v>
      </c>
      <c r="F365">
        <v>5</v>
      </c>
      <c r="G365">
        <v>3</v>
      </c>
      <c r="H365" t="s">
        <v>1185</v>
      </c>
      <c r="I365">
        <v>1</v>
      </c>
      <c r="J365">
        <v>485</v>
      </c>
      <c r="K365">
        <v>4</v>
      </c>
      <c r="L365" t="s">
        <v>1165</v>
      </c>
      <c r="M365">
        <v>34</v>
      </c>
      <c r="N365">
        <v>3</v>
      </c>
      <c r="O365">
        <v>1</v>
      </c>
      <c r="P365" t="s">
        <v>1183</v>
      </c>
      <c r="Q365">
        <v>3</v>
      </c>
      <c r="R365" t="s">
        <v>1167</v>
      </c>
      <c r="S365">
        <v>2851</v>
      </c>
      <c r="T365">
        <v>9150</v>
      </c>
      <c r="U365">
        <v>1</v>
      </c>
      <c r="V365" t="s">
        <v>1168</v>
      </c>
      <c r="W365" t="s">
        <v>1161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1169</v>
      </c>
      <c r="C366" t="s">
        <v>1162</v>
      </c>
      <c r="D366">
        <v>921</v>
      </c>
      <c r="E366" t="s">
        <v>1171</v>
      </c>
      <c r="F366">
        <v>10</v>
      </c>
      <c r="G366">
        <v>3</v>
      </c>
      <c r="H366" t="s">
        <v>1177</v>
      </c>
      <c r="I366">
        <v>1</v>
      </c>
      <c r="J366">
        <v>486</v>
      </c>
      <c r="K366">
        <v>3</v>
      </c>
      <c r="L366" t="s">
        <v>1165</v>
      </c>
      <c r="M366">
        <v>98</v>
      </c>
      <c r="N366">
        <v>3</v>
      </c>
      <c r="O366">
        <v>1</v>
      </c>
      <c r="P366" t="s">
        <v>1176</v>
      </c>
      <c r="Q366">
        <v>1</v>
      </c>
      <c r="R366" t="s">
        <v>1174</v>
      </c>
      <c r="S366">
        <v>3452</v>
      </c>
      <c r="T366">
        <v>17663</v>
      </c>
      <c r="U366">
        <v>6</v>
      </c>
      <c r="V366" t="s">
        <v>1168</v>
      </c>
      <c r="W366" t="s">
        <v>1169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1169</v>
      </c>
      <c r="C367" t="s">
        <v>1181</v>
      </c>
      <c r="D367">
        <v>1144</v>
      </c>
      <c r="E367" t="s">
        <v>1171</v>
      </c>
      <c r="F367">
        <v>7</v>
      </c>
      <c r="G367">
        <v>4</v>
      </c>
      <c r="H367" t="s">
        <v>1177</v>
      </c>
      <c r="I367">
        <v>1</v>
      </c>
      <c r="J367">
        <v>487</v>
      </c>
      <c r="K367">
        <v>3</v>
      </c>
      <c r="L367" t="s">
        <v>1165</v>
      </c>
      <c r="M367">
        <v>30</v>
      </c>
      <c r="N367">
        <v>3</v>
      </c>
      <c r="O367">
        <v>2</v>
      </c>
      <c r="P367" t="s">
        <v>1179</v>
      </c>
      <c r="Q367">
        <v>3</v>
      </c>
      <c r="R367" t="s">
        <v>1174</v>
      </c>
      <c r="S367">
        <v>5258</v>
      </c>
      <c r="T367">
        <v>16044</v>
      </c>
      <c r="U367">
        <v>2</v>
      </c>
      <c r="V367" t="s">
        <v>1168</v>
      </c>
      <c r="W367" t="s">
        <v>1169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1161</v>
      </c>
      <c r="C368" t="s">
        <v>1170</v>
      </c>
      <c r="D368">
        <v>143</v>
      </c>
      <c r="E368" t="s">
        <v>1163</v>
      </c>
      <c r="F368">
        <v>4</v>
      </c>
      <c r="G368">
        <v>3</v>
      </c>
      <c r="H368" t="s">
        <v>1185</v>
      </c>
      <c r="I368">
        <v>1</v>
      </c>
      <c r="J368">
        <v>488</v>
      </c>
      <c r="K368">
        <v>1</v>
      </c>
      <c r="L368" t="s">
        <v>1172</v>
      </c>
      <c r="M368">
        <v>56</v>
      </c>
      <c r="N368">
        <v>3</v>
      </c>
      <c r="O368">
        <v>2</v>
      </c>
      <c r="P368" t="s">
        <v>1166</v>
      </c>
      <c r="Q368">
        <v>2</v>
      </c>
      <c r="R368" t="s">
        <v>1167</v>
      </c>
      <c r="S368">
        <v>9355</v>
      </c>
      <c r="T368">
        <v>9558</v>
      </c>
      <c r="U368">
        <v>1</v>
      </c>
      <c r="V368" t="s">
        <v>1168</v>
      </c>
      <c r="W368" t="s">
        <v>1169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1169</v>
      </c>
      <c r="C369" t="s">
        <v>1162</v>
      </c>
      <c r="D369">
        <v>1046</v>
      </c>
      <c r="E369" t="s">
        <v>1171</v>
      </c>
      <c r="F369">
        <v>10</v>
      </c>
      <c r="G369">
        <v>3</v>
      </c>
      <c r="H369" t="s">
        <v>1186</v>
      </c>
      <c r="I369">
        <v>1</v>
      </c>
      <c r="J369">
        <v>491</v>
      </c>
      <c r="K369">
        <v>4</v>
      </c>
      <c r="L369" t="s">
        <v>1172</v>
      </c>
      <c r="M369">
        <v>100</v>
      </c>
      <c r="N369">
        <v>2</v>
      </c>
      <c r="O369">
        <v>3</v>
      </c>
      <c r="P369" t="s">
        <v>1180</v>
      </c>
      <c r="Q369">
        <v>4</v>
      </c>
      <c r="R369" t="s">
        <v>1167</v>
      </c>
      <c r="S369">
        <v>10496</v>
      </c>
      <c r="T369">
        <v>2755</v>
      </c>
      <c r="U369">
        <v>6</v>
      </c>
      <c r="V369" t="s">
        <v>1168</v>
      </c>
      <c r="W369" t="s">
        <v>1169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1161</v>
      </c>
      <c r="C370" t="s">
        <v>1162</v>
      </c>
      <c r="D370">
        <v>575</v>
      </c>
      <c r="E370" t="s">
        <v>1163</v>
      </c>
      <c r="F370">
        <v>22</v>
      </c>
      <c r="G370">
        <v>2</v>
      </c>
      <c r="H370" t="s">
        <v>1185</v>
      </c>
      <c r="I370">
        <v>1</v>
      </c>
      <c r="J370">
        <v>492</v>
      </c>
      <c r="K370">
        <v>3</v>
      </c>
      <c r="L370" t="s">
        <v>1172</v>
      </c>
      <c r="M370">
        <v>68</v>
      </c>
      <c r="N370">
        <v>2</v>
      </c>
      <c r="O370">
        <v>2</v>
      </c>
      <c r="P370" t="s">
        <v>1166</v>
      </c>
      <c r="Q370">
        <v>3</v>
      </c>
      <c r="R370" t="s">
        <v>1174</v>
      </c>
      <c r="S370">
        <v>6380</v>
      </c>
      <c r="T370">
        <v>6110</v>
      </c>
      <c r="U370">
        <v>2</v>
      </c>
      <c r="V370" t="s">
        <v>1168</v>
      </c>
      <c r="W370" t="s">
        <v>1161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1169</v>
      </c>
      <c r="C371" t="s">
        <v>1162</v>
      </c>
      <c r="D371">
        <v>408</v>
      </c>
      <c r="E371" t="s">
        <v>1171</v>
      </c>
      <c r="F371">
        <v>9</v>
      </c>
      <c r="G371">
        <v>4</v>
      </c>
      <c r="H371" t="s">
        <v>1164</v>
      </c>
      <c r="I371">
        <v>1</v>
      </c>
      <c r="J371">
        <v>493</v>
      </c>
      <c r="K371">
        <v>3</v>
      </c>
      <c r="L371" t="s">
        <v>1172</v>
      </c>
      <c r="M371">
        <v>42</v>
      </c>
      <c r="N371">
        <v>2</v>
      </c>
      <c r="O371">
        <v>1</v>
      </c>
      <c r="P371" t="s">
        <v>1173</v>
      </c>
      <c r="Q371">
        <v>2</v>
      </c>
      <c r="R371" t="s">
        <v>1167</v>
      </c>
      <c r="S371">
        <v>2657</v>
      </c>
      <c r="T371">
        <v>7551</v>
      </c>
      <c r="U371">
        <v>0</v>
      </c>
      <c r="V371" t="s">
        <v>1168</v>
      </c>
      <c r="W371" t="s">
        <v>1161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1161</v>
      </c>
      <c r="C372" t="s">
        <v>1162</v>
      </c>
      <c r="D372">
        <v>156</v>
      </c>
      <c r="E372" t="s">
        <v>1163</v>
      </c>
      <c r="F372">
        <v>12</v>
      </c>
      <c r="G372">
        <v>3</v>
      </c>
      <c r="H372" t="s">
        <v>1164</v>
      </c>
      <c r="I372">
        <v>1</v>
      </c>
      <c r="J372">
        <v>494</v>
      </c>
      <c r="K372">
        <v>3</v>
      </c>
      <c r="L372" t="s">
        <v>1165</v>
      </c>
      <c r="M372">
        <v>90</v>
      </c>
      <c r="N372">
        <v>4</v>
      </c>
      <c r="O372">
        <v>1</v>
      </c>
      <c r="P372" t="s">
        <v>1183</v>
      </c>
      <c r="Q372">
        <v>2</v>
      </c>
      <c r="R372" t="s">
        <v>1167</v>
      </c>
      <c r="S372">
        <v>2716</v>
      </c>
      <c r="T372">
        <v>25422</v>
      </c>
      <c r="U372">
        <v>1</v>
      </c>
      <c r="V372" t="s">
        <v>1168</v>
      </c>
      <c r="W372" t="s">
        <v>1169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1169</v>
      </c>
      <c r="C373" t="s">
        <v>1162</v>
      </c>
      <c r="D373">
        <v>1283</v>
      </c>
      <c r="E373" t="s">
        <v>1171</v>
      </c>
      <c r="F373">
        <v>23</v>
      </c>
      <c r="G373">
        <v>3</v>
      </c>
      <c r="H373" t="s">
        <v>1164</v>
      </c>
      <c r="I373">
        <v>1</v>
      </c>
      <c r="J373">
        <v>495</v>
      </c>
      <c r="K373">
        <v>4</v>
      </c>
      <c r="L373" t="s">
        <v>1172</v>
      </c>
      <c r="M373">
        <v>54</v>
      </c>
      <c r="N373">
        <v>3</v>
      </c>
      <c r="O373">
        <v>1</v>
      </c>
      <c r="P373" t="s">
        <v>1173</v>
      </c>
      <c r="Q373">
        <v>4</v>
      </c>
      <c r="R373" t="s">
        <v>1167</v>
      </c>
      <c r="S373">
        <v>2201</v>
      </c>
      <c r="T373">
        <v>18168</v>
      </c>
      <c r="U373">
        <v>9</v>
      </c>
      <c r="V373" t="s">
        <v>1168</v>
      </c>
      <c r="W373" t="s">
        <v>1169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1169</v>
      </c>
      <c r="C374" t="s">
        <v>1162</v>
      </c>
      <c r="D374">
        <v>755</v>
      </c>
      <c r="E374" t="s">
        <v>1171</v>
      </c>
      <c r="F374">
        <v>9</v>
      </c>
      <c r="G374">
        <v>4</v>
      </c>
      <c r="H374" t="s">
        <v>1164</v>
      </c>
      <c r="I374">
        <v>1</v>
      </c>
      <c r="J374">
        <v>496</v>
      </c>
      <c r="K374">
        <v>3</v>
      </c>
      <c r="L374" t="s">
        <v>1172</v>
      </c>
      <c r="M374">
        <v>97</v>
      </c>
      <c r="N374">
        <v>2</v>
      </c>
      <c r="O374">
        <v>2</v>
      </c>
      <c r="P374" t="s">
        <v>1180</v>
      </c>
      <c r="Q374">
        <v>2</v>
      </c>
      <c r="R374" t="s">
        <v>1167</v>
      </c>
      <c r="S374">
        <v>6540</v>
      </c>
      <c r="T374">
        <v>19394</v>
      </c>
      <c r="U374">
        <v>9</v>
      </c>
      <c r="V374" t="s">
        <v>1168</v>
      </c>
      <c r="W374" t="s">
        <v>1169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1169</v>
      </c>
      <c r="C375" t="s">
        <v>1162</v>
      </c>
      <c r="D375">
        <v>1469</v>
      </c>
      <c r="E375" t="s">
        <v>1171</v>
      </c>
      <c r="F375">
        <v>1</v>
      </c>
      <c r="G375">
        <v>2</v>
      </c>
      <c r="H375" t="s">
        <v>1177</v>
      </c>
      <c r="I375">
        <v>1</v>
      </c>
      <c r="J375">
        <v>497</v>
      </c>
      <c r="K375">
        <v>4</v>
      </c>
      <c r="L375" t="s">
        <v>1172</v>
      </c>
      <c r="M375">
        <v>82</v>
      </c>
      <c r="N375">
        <v>3</v>
      </c>
      <c r="O375">
        <v>1</v>
      </c>
      <c r="P375" t="s">
        <v>1176</v>
      </c>
      <c r="Q375">
        <v>2</v>
      </c>
      <c r="R375" t="s">
        <v>1178</v>
      </c>
      <c r="S375">
        <v>3816</v>
      </c>
      <c r="T375">
        <v>17881</v>
      </c>
      <c r="U375">
        <v>1</v>
      </c>
      <c r="V375" t="s">
        <v>1168</v>
      </c>
      <c r="W375" t="s">
        <v>1169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1169</v>
      </c>
      <c r="C376" t="s">
        <v>1162</v>
      </c>
      <c r="D376">
        <v>304</v>
      </c>
      <c r="E376" t="s">
        <v>1163</v>
      </c>
      <c r="F376">
        <v>9</v>
      </c>
      <c r="G376">
        <v>4</v>
      </c>
      <c r="H376" t="s">
        <v>1164</v>
      </c>
      <c r="I376">
        <v>1</v>
      </c>
      <c r="J376">
        <v>498</v>
      </c>
      <c r="K376">
        <v>2</v>
      </c>
      <c r="L376" t="s">
        <v>1172</v>
      </c>
      <c r="M376">
        <v>92</v>
      </c>
      <c r="N376">
        <v>3</v>
      </c>
      <c r="O376">
        <v>2</v>
      </c>
      <c r="P376" t="s">
        <v>1166</v>
      </c>
      <c r="Q376">
        <v>4</v>
      </c>
      <c r="R376" t="s">
        <v>1167</v>
      </c>
      <c r="S376">
        <v>5253</v>
      </c>
      <c r="T376">
        <v>20750</v>
      </c>
      <c r="U376">
        <v>1</v>
      </c>
      <c r="V376" t="s">
        <v>1168</v>
      </c>
      <c r="W376" t="s">
        <v>1169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1169</v>
      </c>
      <c r="C377" t="s">
        <v>1162</v>
      </c>
      <c r="D377">
        <v>1261</v>
      </c>
      <c r="E377" t="s">
        <v>1171</v>
      </c>
      <c r="F377">
        <v>7</v>
      </c>
      <c r="G377">
        <v>3</v>
      </c>
      <c r="H377" t="s">
        <v>1175</v>
      </c>
      <c r="I377">
        <v>1</v>
      </c>
      <c r="J377">
        <v>499</v>
      </c>
      <c r="K377">
        <v>2</v>
      </c>
      <c r="L377" t="s">
        <v>1172</v>
      </c>
      <c r="M377">
        <v>31</v>
      </c>
      <c r="N377">
        <v>2</v>
      </c>
      <c r="O377">
        <v>3</v>
      </c>
      <c r="P377" t="s">
        <v>1180</v>
      </c>
      <c r="Q377">
        <v>3</v>
      </c>
      <c r="R377" t="s">
        <v>1167</v>
      </c>
      <c r="S377">
        <v>10965</v>
      </c>
      <c r="T377">
        <v>12066</v>
      </c>
      <c r="U377">
        <v>8</v>
      </c>
      <c r="V377" t="s">
        <v>1168</v>
      </c>
      <c r="W377" t="s">
        <v>1169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1169</v>
      </c>
      <c r="C378" t="s">
        <v>1162</v>
      </c>
      <c r="D378">
        <v>1178</v>
      </c>
      <c r="E378" t="s">
        <v>1163</v>
      </c>
      <c r="F378">
        <v>14</v>
      </c>
      <c r="G378">
        <v>2</v>
      </c>
      <c r="H378" t="s">
        <v>1164</v>
      </c>
      <c r="I378">
        <v>1</v>
      </c>
      <c r="J378">
        <v>500</v>
      </c>
      <c r="K378">
        <v>3</v>
      </c>
      <c r="L378" t="s">
        <v>1165</v>
      </c>
      <c r="M378">
        <v>87</v>
      </c>
      <c r="N378">
        <v>3</v>
      </c>
      <c r="O378">
        <v>2</v>
      </c>
      <c r="P378" t="s">
        <v>1166</v>
      </c>
      <c r="Q378">
        <v>4</v>
      </c>
      <c r="R378" t="s">
        <v>1174</v>
      </c>
      <c r="S378">
        <v>4936</v>
      </c>
      <c r="T378">
        <v>14862</v>
      </c>
      <c r="U378">
        <v>4</v>
      </c>
      <c r="V378" t="s">
        <v>1168</v>
      </c>
      <c r="W378" t="s">
        <v>1169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1169</v>
      </c>
      <c r="C379" t="s">
        <v>1162</v>
      </c>
      <c r="D379">
        <v>329</v>
      </c>
      <c r="E379" t="s">
        <v>1171</v>
      </c>
      <c r="F379">
        <v>2</v>
      </c>
      <c r="G379">
        <v>3</v>
      </c>
      <c r="H379" t="s">
        <v>1164</v>
      </c>
      <c r="I379">
        <v>1</v>
      </c>
      <c r="J379">
        <v>501</v>
      </c>
      <c r="K379">
        <v>4</v>
      </c>
      <c r="L379" t="s">
        <v>1165</v>
      </c>
      <c r="M379">
        <v>96</v>
      </c>
      <c r="N379">
        <v>3</v>
      </c>
      <c r="O379">
        <v>1</v>
      </c>
      <c r="P379" t="s">
        <v>1173</v>
      </c>
      <c r="Q379">
        <v>3</v>
      </c>
      <c r="R379" t="s">
        <v>1174</v>
      </c>
      <c r="S379">
        <v>2543</v>
      </c>
      <c r="T379">
        <v>11868</v>
      </c>
      <c r="U379">
        <v>4</v>
      </c>
      <c r="V379" t="s">
        <v>1168</v>
      </c>
      <c r="W379" t="s">
        <v>1169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1161</v>
      </c>
      <c r="C380" t="s">
        <v>1181</v>
      </c>
      <c r="D380">
        <v>1362</v>
      </c>
      <c r="E380" t="s">
        <v>1163</v>
      </c>
      <c r="F380">
        <v>19</v>
      </c>
      <c r="G380">
        <v>3</v>
      </c>
      <c r="H380" t="s">
        <v>1185</v>
      </c>
      <c r="I380">
        <v>1</v>
      </c>
      <c r="J380">
        <v>502</v>
      </c>
      <c r="K380">
        <v>1</v>
      </c>
      <c r="L380" t="s">
        <v>1172</v>
      </c>
      <c r="M380">
        <v>67</v>
      </c>
      <c r="N380">
        <v>4</v>
      </c>
      <c r="O380">
        <v>2</v>
      </c>
      <c r="P380" t="s">
        <v>1166</v>
      </c>
      <c r="Q380">
        <v>4</v>
      </c>
      <c r="R380" t="s">
        <v>1167</v>
      </c>
      <c r="S380">
        <v>5304</v>
      </c>
      <c r="T380">
        <v>4652</v>
      </c>
      <c r="U380">
        <v>8</v>
      </c>
      <c r="V380" t="s">
        <v>1168</v>
      </c>
      <c r="W380" t="s">
        <v>1161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1169</v>
      </c>
      <c r="C381" t="s">
        <v>1162</v>
      </c>
      <c r="D381">
        <v>1311</v>
      </c>
      <c r="E381" t="s">
        <v>1171</v>
      </c>
      <c r="F381">
        <v>2</v>
      </c>
      <c r="G381">
        <v>3</v>
      </c>
      <c r="H381" t="s">
        <v>1164</v>
      </c>
      <c r="I381">
        <v>1</v>
      </c>
      <c r="J381">
        <v>505</v>
      </c>
      <c r="K381">
        <v>3</v>
      </c>
      <c r="L381" t="s">
        <v>1165</v>
      </c>
      <c r="M381">
        <v>97</v>
      </c>
      <c r="N381">
        <v>3</v>
      </c>
      <c r="O381">
        <v>4</v>
      </c>
      <c r="P381" t="s">
        <v>1182</v>
      </c>
      <c r="Q381">
        <v>4</v>
      </c>
      <c r="R381" t="s">
        <v>1167</v>
      </c>
      <c r="S381">
        <v>16659</v>
      </c>
      <c r="T381">
        <v>23258</v>
      </c>
      <c r="U381">
        <v>2</v>
      </c>
      <c r="V381" t="s">
        <v>1168</v>
      </c>
      <c r="W381" t="s">
        <v>1161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1169</v>
      </c>
      <c r="C382" t="s">
        <v>1162</v>
      </c>
      <c r="D382">
        <v>1371</v>
      </c>
      <c r="E382" t="s">
        <v>1163</v>
      </c>
      <c r="F382">
        <v>10</v>
      </c>
      <c r="G382">
        <v>4</v>
      </c>
      <c r="H382" t="s">
        <v>1185</v>
      </c>
      <c r="I382">
        <v>1</v>
      </c>
      <c r="J382">
        <v>507</v>
      </c>
      <c r="K382">
        <v>4</v>
      </c>
      <c r="L382" t="s">
        <v>1165</v>
      </c>
      <c r="M382">
        <v>77</v>
      </c>
      <c r="N382">
        <v>3</v>
      </c>
      <c r="O382">
        <v>2</v>
      </c>
      <c r="P382" t="s">
        <v>1166</v>
      </c>
      <c r="Q382">
        <v>3</v>
      </c>
      <c r="R382" t="s">
        <v>1178</v>
      </c>
      <c r="S382">
        <v>4260</v>
      </c>
      <c r="T382">
        <v>5915</v>
      </c>
      <c r="U382">
        <v>1</v>
      </c>
      <c r="V382" t="s">
        <v>1168</v>
      </c>
      <c r="W382" t="s">
        <v>1161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1169</v>
      </c>
      <c r="C383" t="s">
        <v>1162</v>
      </c>
      <c r="D383">
        <v>202</v>
      </c>
      <c r="E383" t="s">
        <v>1163</v>
      </c>
      <c r="F383">
        <v>2</v>
      </c>
      <c r="G383">
        <v>1</v>
      </c>
      <c r="H383" t="s">
        <v>1186</v>
      </c>
      <c r="I383">
        <v>1</v>
      </c>
      <c r="J383">
        <v>508</v>
      </c>
      <c r="K383">
        <v>3</v>
      </c>
      <c r="L383" t="s">
        <v>1172</v>
      </c>
      <c r="M383">
        <v>72</v>
      </c>
      <c r="N383">
        <v>3</v>
      </c>
      <c r="O383">
        <v>1</v>
      </c>
      <c r="P383" t="s">
        <v>1183</v>
      </c>
      <c r="Q383">
        <v>2</v>
      </c>
      <c r="R383" t="s">
        <v>1174</v>
      </c>
      <c r="S383">
        <v>2476</v>
      </c>
      <c r="T383">
        <v>17434</v>
      </c>
      <c r="U383">
        <v>1</v>
      </c>
      <c r="V383" t="s">
        <v>1168</v>
      </c>
      <c r="W383" t="s">
        <v>1169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1161</v>
      </c>
      <c r="C384" t="s">
        <v>1170</v>
      </c>
      <c r="D384">
        <v>575</v>
      </c>
      <c r="E384" t="s">
        <v>1171</v>
      </c>
      <c r="F384">
        <v>3</v>
      </c>
      <c r="G384">
        <v>1</v>
      </c>
      <c r="H384" t="s">
        <v>1186</v>
      </c>
      <c r="I384">
        <v>1</v>
      </c>
      <c r="J384">
        <v>510</v>
      </c>
      <c r="K384">
        <v>3</v>
      </c>
      <c r="L384" t="s">
        <v>1172</v>
      </c>
      <c r="M384">
        <v>73</v>
      </c>
      <c r="N384">
        <v>3</v>
      </c>
      <c r="O384">
        <v>1</v>
      </c>
      <c r="P384" t="s">
        <v>1173</v>
      </c>
      <c r="Q384">
        <v>1</v>
      </c>
      <c r="R384" t="s">
        <v>1167</v>
      </c>
      <c r="S384">
        <v>3102</v>
      </c>
      <c r="T384">
        <v>6582</v>
      </c>
      <c r="U384">
        <v>0</v>
      </c>
      <c r="V384" t="s">
        <v>1168</v>
      </c>
      <c r="W384" t="s">
        <v>1169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1169</v>
      </c>
      <c r="C385" t="s">
        <v>1162</v>
      </c>
      <c r="D385">
        <v>253</v>
      </c>
      <c r="E385" t="s">
        <v>1171</v>
      </c>
      <c r="F385">
        <v>11</v>
      </c>
      <c r="G385">
        <v>3</v>
      </c>
      <c r="H385" t="s">
        <v>1177</v>
      </c>
      <c r="I385">
        <v>1</v>
      </c>
      <c r="J385">
        <v>511</v>
      </c>
      <c r="K385">
        <v>1</v>
      </c>
      <c r="L385" t="s">
        <v>1165</v>
      </c>
      <c r="M385">
        <v>43</v>
      </c>
      <c r="N385">
        <v>3</v>
      </c>
      <c r="O385">
        <v>1</v>
      </c>
      <c r="P385" t="s">
        <v>1173</v>
      </c>
      <c r="Q385">
        <v>2</v>
      </c>
      <c r="R385" t="s">
        <v>1174</v>
      </c>
      <c r="S385">
        <v>2244</v>
      </c>
      <c r="T385">
        <v>24440</v>
      </c>
      <c r="U385">
        <v>1</v>
      </c>
      <c r="V385" t="s">
        <v>1168</v>
      </c>
      <c r="W385" t="s">
        <v>1169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1169</v>
      </c>
      <c r="C386" t="s">
        <v>1162</v>
      </c>
      <c r="D386">
        <v>164</v>
      </c>
      <c r="E386" t="s">
        <v>1163</v>
      </c>
      <c r="F386">
        <v>2</v>
      </c>
      <c r="G386">
        <v>2</v>
      </c>
      <c r="H386" t="s">
        <v>1177</v>
      </c>
      <c r="I386">
        <v>1</v>
      </c>
      <c r="J386">
        <v>513</v>
      </c>
      <c r="K386">
        <v>2</v>
      </c>
      <c r="L386" t="s">
        <v>1172</v>
      </c>
      <c r="M386">
        <v>61</v>
      </c>
      <c r="N386">
        <v>2</v>
      </c>
      <c r="O386">
        <v>3</v>
      </c>
      <c r="P386" t="s">
        <v>1166</v>
      </c>
      <c r="Q386">
        <v>3</v>
      </c>
      <c r="R386" t="s">
        <v>1174</v>
      </c>
      <c r="S386">
        <v>7596</v>
      </c>
      <c r="T386">
        <v>3809</v>
      </c>
      <c r="U386">
        <v>1</v>
      </c>
      <c r="V386" t="s">
        <v>1168</v>
      </c>
      <c r="W386" t="s">
        <v>1169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1161</v>
      </c>
      <c r="C387" t="s">
        <v>1170</v>
      </c>
      <c r="D387">
        <v>464</v>
      </c>
      <c r="E387" t="s">
        <v>1171</v>
      </c>
      <c r="F387">
        <v>4</v>
      </c>
      <c r="G387">
        <v>3</v>
      </c>
      <c r="H387" t="s">
        <v>1186</v>
      </c>
      <c r="I387">
        <v>1</v>
      </c>
      <c r="J387">
        <v>514</v>
      </c>
      <c r="K387">
        <v>3</v>
      </c>
      <c r="L387" t="s">
        <v>1172</v>
      </c>
      <c r="M387">
        <v>40</v>
      </c>
      <c r="N387">
        <v>3</v>
      </c>
      <c r="O387">
        <v>1</v>
      </c>
      <c r="P387" t="s">
        <v>1173</v>
      </c>
      <c r="Q387">
        <v>4</v>
      </c>
      <c r="R387" t="s">
        <v>1167</v>
      </c>
      <c r="S387">
        <v>2285</v>
      </c>
      <c r="T387">
        <v>3427</v>
      </c>
      <c r="U387">
        <v>9</v>
      </c>
      <c r="V387" t="s">
        <v>1168</v>
      </c>
      <c r="W387" t="s">
        <v>1161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1169</v>
      </c>
      <c r="C388" t="s">
        <v>1162</v>
      </c>
      <c r="D388">
        <v>1107</v>
      </c>
      <c r="E388" t="s">
        <v>1171</v>
      </c>
      <c r="F388">
        <v>14</v>
      </c>
      <c r="G388">
        <v>3</v>
      </c>
      <c r="H388" t="s">
        <v>1164</v>
      </c>
      <c r="I388">
        <v>1</v>
      </c>
      <c r="J388">
        <v>515</v>
      </c>
      <c r="K388">
        <v>4</v>
      </c>
      <c r="L388" t="s">
        <v>1165</v>
      </c>
      <c r="M388">
        <v>95</v>
      </c>
      <c r="N388">
        <v>3</v>
      </c>
      <c r="O388">
        <v>1</v>
      </c>
      <c r="P388" t="s">
        <v>1176</v>
      </c>
      <c r="Q388">
        <v>1</v>
      </c>
      <c r="R388" t="s">
        <v>1178</v>
      </c>
      <c r="S388">
        <v>3034</v>
      </c>
      <c r="T388">
        <v>26914</v>
      </c>
      <c r="U388">
        <v>1</v>
      </c>
      <c r="V388" t="s">
        <v>1168</v>
      </c>
      <c r="W388" t="s">
        <v>1169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1169</v>
      </c>
      <c r="C389" t="s">
        <v>1162</v>
      </c>
      <c r="D389">
        <v>759</v>
      </c>
      <c r="E389" t="s">
        <v>1163</v>
      </c>
      <c r="F389">
        <v>2</v>
      </c>
      <c r="G389">
        <v>2</v>
      </c>
      <c r="H389" t="s">
        <v>1185</v>
      </c>
      <c r="I389">
        <v>1</v>
      </c>
      <c r="J389">
        <v>516</v>
      </c>
      <c r="K389">
        <v>4</v>
      </c>
      <c r="L389" t="s">
        <v>1165</v>
      </c>
      <c r="M389">
        <v>46</v>
      </c>
      <c r="N389">
        <v>3</v>
      </c>
      <c r="O389">
        <v>2</v>
      </c>
      <c r="P389" t="s">
        <v>1166</v>
      </c>
      <c r="Q389">
        <v>2</v>
      </c>
      <c r="R389" t="s">
        <v>1178</v>
      </c>
      <c r="S389">
        <v>5715</v>
      </c>
      <c r="T389">
        <v>22553</v>
      </c>
      <c r="U389">
        <v>7</v>
      </c>
      <c r="V389" t="s">
        <v>1168</v>
      </c>
      <c r="W389" t="s">
        <v>1169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1169</v>
      </c>
      <c r="C390" t="s">
        <v>1162</v>
      </c>
      <c r="D390">
        <v>201</v>
      </c>
      <c r="E390" t="s">
        <v>1171</v>
      </c>
      <c r="F390">
        <v>1</v>
      </c>
      <c r="G390">
        <v>4</v>
      </c>
      <c r="H390" t="s">
        <v>1164</v>
      </c>
      <c r="I390">
        <v>1</v>
      </c>
      <c r="J390">
        <v>517</v>
      </c>
      <c r="K390">
        <v>2</v>
      </c>
      <c r="L390" t="s">
        <v>1165</v>
      </c>
      <c r="M390">
        <v>95</v>
      </c>
      <c r="N390">
        <v>3</v>
      </c>
      <c r="O390">
        <v>1</v>
      </c>
      <c r="P390" t="s">
        <v>1176</v>
      </c>
      <c r="Q390">
        <v>1</v>
      </c>
      <c r="R390" t="s">
        <v>1178</v>
      </c>
      <c r="S390">
        <v>2576</v>
      </c>
      <c r="T390">
        <v>20490</v>
      </c>
      <c r="U390">
        <v>3</v>
      </c>
      <c r="V390" t="s">
        <v>1168</v>
      </c>
      <c r="W390" t="s">
        <v>1169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1169</v>
      </c>
      <c r="C391" t="s">
        <v>1162</v>
      </c>
      <c r="D391">
        <v>1305</v>
      </c>
      <c r="E391" t="s">
        <v>1171</v>
      </c>
      <c r="F391">
        <v>10</v>
      </c>
      <c r="G391">
        <v>4</v>
      </c>
      <c r="H391" t="s">
        <v>1164</v>
      </c>
      <c r="I391">
        <v>1</v>
      </c>
      <c r="J391">
        <v>518</v>
      </c>
      <c r="K391">
        <v>3</v>
      </c>
      <c r="L391" t="s">
        <v>1172</v>
      </c>
      <c r="M391">
        <v>49</v>
      </c>
      <c r="N391">
        <v>3</v>
      </c>
      <c r="O391">
        <v>2</v>
      </c>
      <c r="P391" t="s">
        <v>1179</v>
      </c>
      <c r="Q391">
        <v>2</v>
      </c>
      <c r="R391" t="s">
        <v>1167</v>
      </c>
      <c r="S391">
        <v>4197</v>
      </c>
      <c r="T391">
        <v>21123</v>
      </c>
      <c r="U391">
        <v>2</v>
      </c>
      <c r="V391" t="s">
        <v>1168</v>
      </c>
      <c r="W391" t="s">
        <v>1161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1169</v>
      </c>
      <c r="C392" t="s">
        <v>1162</v>
      </c>
      <c r="D392">
        <v>982</v>
      </c>
      <c r="E392" t="s">
        <v>1171</v>
      </c>
      <c r="F392">
        <v>12</v>
      </c>
      <c r="G392">
        <v>3</v>
      </c>
      <c r="H392" t="s">
        <v>1164</v>
      </c>
      <c r="I392">
        <v>1</v>
      </c>
      <c r="J392">
        <v>520</v>
      </c>
      <c r="K392">
        <v>1</v>
      </c>
      <c r="L392" t="s">
        <v>1172</v>
      </c>
      <c r="M392">
        <v>59</v>
      </c>
      <c r="N392">
        <v>2</v>
      </c>
      <c r="O392">
        <v>4</v>
      </c>
      <c r="P392" t="s">
        <v>1184</v>
      </c>
      <c r="Q392">
        <v>2</v>
      </c>
      <c r="R392" t="s">
        <v>1178</v>
      </c>
      <c r="S392">
        <v>14336</v>
      </c>
      <c r="T392">
        <v>4345</v>
      </c>
      <c r="U392">
        <v>1</v>
      </c>
      <c r="V392" t="s">
        <v>1168</v>
      </c>
      <c r="W392" t="s">
        <v>1169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1169</v>
      </c>
      <c r="C393" t="s">
        <v>1162</v>
      </c>
      <c r="D393">
        <v>555</v>
      </c>
      <c r="E393" t="s">
        <v>1171</v>
      </c>
      <c r="F393">
        <v>2</v>
      </c>
      <c r="G393">
        <v>3</v>
      </c>
      <c r="H393" t="s">
        <v>1177</v>
      </c>
      <c r="I393">
        <v>1</v>
      </c>
      <c r="J393">
        <v>521</v>
      </c>
      <c r="K393">
        <v>2</v>
      </c>
      <c r="L393" t="s">
        <v>1165</v>
      </c>
      <c r="M393">
        <v>78</v>
      </c>
      <c r="N393">
        <v>2</v>
      </c>
      <c r="O393">
        <v>2</v>
      </c>
      <c r="P393" t="s">
        <v>1176</v>
      </c>
      <c r="Q393">
        <v>3</v>
      </c>
      <c r="R393" t="s">
        <v>1174</v>
      </c>
      <c r="S393">
        <v>3448</v>
      </c>
      <c r="T393">
        <v>13436</v>
      </c>
      <c r="U393">
        <v>6</v>
      </c>
      <c r="V393" t="s">
        <v>1168</v>
      </c>
      <c r="W393" t="s">
        <v>1169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1169</v>
      </c>
      <c r="C394" t="s">
        <v>1162</v>
      </c>
      <c r="D394">
        <v>821</v>
      </c>
      <c r="E394" t="s">
        <v>1171</v>
      </c>
      <c r="F394">
        <v>5</v>
      </c>
      <c r="G394">
        <v>2</v>
      </c>
      <c r="H394" t="s">
        <v>1177</v>
      </c>
      <c r="I394">
        <v>1</v>
      </c>
      <c r="J394">
        <v>522</v>
      </c>
      <c r="K394">
        <v>1</v>
      </c>
      <c r="L394" t="s">
        <v>1172</v>
      </c>
      <c r="M394">
        <v>86</v>
      </c>
      <c r="N394">
        <v>3</v>
      </c>
      <c r="O394">
        <v>5</v>
      </c>
      <c r="P394" t="s">
        <v>1184</v>
      </c>
      <c r="Q394">
        <v>1</v>
      </c>
      <c r="R394" t="s">
        <v>1174</v>
      </c>
      <c r="S394">
        <v>19406</v>
      </c>
      <c r="T394">
        <v>8509</v>
      </c>
      <c r="U394">
        <v>4</v>
      </c>
      <c r="V394" t="s">
        <v>1168</v>
      </c>
      <c r="W394" t="s">
        <v>1169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1169</v>
      </c>
      <c r="C395" t="s">
        <v>1181</v>
      </c>
      <c r="D395">
        <v>1381</v>
      </c>
      <c r="E395" t="s">
        <v>1163</v>
      </c>
      <c r="F395">
        <v>4</v>
      </c>
      <c r="G395">
        <v>4</v>
      </c>
      <c r="H395" t="s">
        <v>1185</v>
      </c>
      <c r="I395">
        <v>1</v>
      </c>
      <c r="J395">
        <v>523</v>
      </c>
      <c r="K395">
        <v>3</v>
      </c>
      <c r="L395" t="s">
        <v>1165</v>
      </c>
      <c r="M395">
        <v>72</v>
      </c>
      <c r="N395">
        <v>3</v>
      </c>
      <c r="O395">
        <v>2</v>
      </c>
      <c r="P395" t="s">
        <v>1166</v>
      </c>
      <c r="Q395">
        <v>3</v>
      </c>
      <c r="R395" t="s">
        <v>1174</v>
      </c>
      <c r="S395">
        <v>6538</v>
      </c>
      <c r="T395">
        <v>12740</v>
      </c>
      <c r="U395">
        <v>9</v>
      </c>
      <c r="V395" t="s">
        <v>1168</v>
      </c>
      <c r="W395" t="s">
        <v>1169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1169</v>
      </c>
      <c r="C396" t="s">
        <v>1162</v>
      </c>
      <c r="D396">
        <v>480</v>
      </c>
      <c r="E396" t="s">
        <v>1171</v>
      </c>
      <c r="F396">
        <v>7</v>
      </c>
      <c r="G396">
        <v>2</v>
      </c>
      <c r="H396" t="s">
        <v>1177</v>
      </c>
      <c r="I396">
        <v>1</v>
      </c>
      <c r="J396">
        <v>524</v>
      </c>
      <c r="K396">
        <v>2</v>
      </c>
      <c r="L396" t="s">
        <v>1165</v>
      </c>
      <c r="M396">
        <v>31</v>
      </c>
      <c r="N396">
        <v>3</v>
      </c>
      <c r="O396">
        <v>2</v>
      </c>
      <c r="P396" t="s">
        <v>1179</v>
      </c>
      <c r="Q396">
        <v>1</v>
      </c>
      <c r="R396" t="s">
        <v>1174</v>
      </c>
      <c r="S396">
        <v>4306</v>
      </c>
      <c r="T396">
        <v>4156</v>
      </c>
      <c r="U396">
        <v>1</v>
      </c>
      <c r="V396" t="s">
        <v>1168</v>
      </c>
      <c r="W396" t="s">
        <v>1169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1169</v>
      </c>
      <c r="C397" t="s">
        <v>1170</v>
      </c>
      <c r="D397">
        <v>313</v>
      </c>
      <c r="E397" t="s">
        <v>1171</v>
      </c>
      <c r="F397">
        <v>21</v>
      </c>
      <c r="G397">
        <v>3</v>
      </c>
      <c r="H397" t="s">
        <v>1177</v>
      </c>
      <c r="I397">
        <v>1</v>
      </c>
      <c r="J397">
        <v>525</v>
      </c>
      <c r="K397">
        <v>4</v>
      </c>
      <c r="L397" t="s">
        <v>1172</v>
      </c>
      <c r="M397">
        <v>61</v>
      </c>
      <c r="N397">
        <v>3</v>
      </c>
      <c r="O397">
        <v>1</v>
      </c>
      <c r="P397" t="s">
        <v>1176</v>
      </c>
      <c r="Q397">
        <v>4</v>
      </c>
      <c r="R397" t="s">
        <v>1174</v>
      </c>
      <c r="S397">
        <v>2258</v>
      </c>
      <c r="T397">
        <v>15238</v>
      </c>
      <c r="U397">
        <v>7</v>
      </c>
      <c r="V397" t="s">
        <v>1168</v>
      </c>
      <c r="W397" t="s">
        <v>1169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1169</v>
      </c>
      <c r="C398" t="s">
        <v>1162</v>
      </c>
      <c r="D398">
        <v>1473</v>
      </c>
      <c r="E398" t="s">
        <v>1171</v>
      </c>
      <c r="F398">
        <v>8</v>
      </c>
      <c r="G398">
        <v>4</v>
      </c>
      <c r="H398" t="s">
        <v>1175</v>
      </c>
      <c r="I398">
        <v>1</v>
      </c>
      <c r="J398">
        <v>526</v>
      </c>
      <c r="K398">
        <v>3</v>
      </c>
      <c r="L398" t="s">
        <v>1165</v>
      </c>
      <c r="M398">
        <v>74</v>
      </c>
      <c r="N398">
        <v>3</v>
      </c>
      <c r="O398">
        <v>2</v>
      </c>
      <c r="P398" t="s">
        <v>1180</v>
      </c>
      <c r="Q398">
        <v>3</v>
      </c>
      <c r="R398" t="s">
        <v>1178</v>
      </c>
      <c r="S398">
        <v>4522</v>
      </c>
      <c r="T398">
        <v>2227</v>
      </c>
      <c r="U398">
        <v>4</v>
      </c>
      <c r="V398" t="s">
        <v>1168</v>
      </c>
      <c r="W398" t="s">
        <v>1161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1169</v>
      </c>
      <c r="C399" t="s">
        <v>1162</v>
      </c>
      <c r="D399">
        <v>891</v>
      </c>
      <c r="E399" t="s">
        <v>1163</v>
      </c>
      <c r="F399">
        <v>4</v>
      </c>
      <c r="G399">
        <v>2</v>
      </c>
      <c r="H399" t="s">
        <v>1164</v>
      </c>
      <c r="I399">
        <v>1</v>
      </c>
      <c r="J399">
        <v>527</v>
      </c>
      <c r="K399">
        <v>2</v>
      </c>
      <c r="L399" t="s">
        <v>1165</v>
      </c>
      <c r="M399">
        <v>99</v>
      </c>
      <c r="N399">
        <v>2</v>
      </c>
      <c r="O399">
        <v>2</v>
      </c>
      <c r="P399" t="s">
        <v>1166</v>
      </c>
      <c r="Q399">
        <v>4</v>
      </c>
      <c r="R399" t="s">
        <v>1167</v>
      </c>
      <c r="S399">
        <v>4487</v>
      </c>
      <c r="T399">
        <v>12090</v>
      </c>
      <c r="U399">
        <v>1</v>
      </c>
      <c r="V399" t="s">
        <v>1168</v>
      </c>
      <c r="W399" t="s">
        <v>1161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1169</v>
      </c>
      <c r="C400" t="s">
        <v>1181</v>
      </c>
      <c r="D400">
        <v>1063</v>
      </c>
      <c r="E400" t="s">
        <v>1171</v>
      </c>
      <c r="F400">
        <v>25</v>
      </c>
      <c r="G400">
        <v>5</v>
      </c>
      <c r="H400" t="s">
        <v>1177</v>
      </c>
      <c r="I400">
        <v>1</v>
      </c>
      <c r="J400">
        <v>529</v>
      </c>
      <c r="K400">
        <v>2</v>
      </c>
      <c r="L400" t="s">
        <v>1165</v>
      </c>
      <c r="M400">
        <v>72</v>
      </c>
      <c r="N400">
        <v>3</v>
      </c>
      <c r="O400">
        <v>2</v>
      </c>
      <c r="P400" t="s">
        <v>1173</v>
      </c>
      <c r="Q400">
        <v>3</v>
      </c>
      <c r="R400" t="s">
        <v>1174</v>
      </c>
      <c r="S400">
        <v>4449</v>
      </c>
      <c r="T400">
        <v>23866</v>
      </c>
      <c r="U400">
        <v>3</v>
      </c>
      <c r="V400" t="s">
        <v>1168</v>
      </c>
      <c r="W400" t="s">
        <v>1161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1169</v>
      </c>
      <c r="C401" t="s">
        <v>1162</v>
      </c>
      <c r="D401">
        <v>329</v>
      </c>
      <c r="E401" t="s">
        <v>1171</v>
      </c>
      <c r="F401">
        <v>1</v>
      </c>
      <c r="G401">
        <v>2</v>
      </c>
      <c r="H401" t="s">
        <v>1164</v>
      </c>
      <c r="I401">
        <v>1</v>
      </c>
      <c r="J401">
        <v>530</v>
      </c>
      <c r="K401">
        <v>4</v>
      </c>
      <c r="L401" t="s">
        <v>1172</v>
      </c>
      <c r="M401">
        <v>98</v>
      </c>
      <c r="N401">
        <v>2</v>
      </c>
      <c r="O401">
        <v>1</v>
      </c>
      <c r="P401" t="s">
        <v>1176</v>
      </c>
      <c r="Q401">
        <v>1</v>
      </c>
      <c r="R401" t="s">
        <v>1174</v>
      </c>
      <c r="S401">
        <v>2218</v>
      </c>
      <c r="T401">
        <v>16193</v>
      </c>
      <c r="U401">
        <v>1</v>
      </c>
      <c r="V401" t="s">
        <v>1168</v>
      </c>
      <c r="W401" t="s">
        <v>1169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1169</v>
      </c>
      <c r="C402" t="s">
        <v>1170</v>
      </c>
      <c r="D402">
        <v>1218</v>
      </c>
      <c r="E402" t="s">
        <v>1171</v>
      </c>
      <c r="F402">
        <v>1</v>
      </c>
      <c r="G402">
        <v>1</v>
      </c>
      <c r="H402" t="s">
        <v>1164</v>
      </c>
      <c r="I402">
        <v>1</v>
      </c>
      <c r="J402">
        <v>531</v>
      </c>
      <c r="K402">
        <v>2</v>
      </c>
      <c r="L402" t="s">
        <v>1172</v>
      </c>
      <c r="M402">
        <v>52</v>
      </c>
      <c r="N402">
        <v>3</v>
      </c>
      <c r="O402">
        <v>5</v>
      </c>
      <c r="P402" t="s">
        <v>1182</v>
      </c>
      <c r="Q402">
        <v>3</v>
      </c>
      <c r="R402" t="s">
        <v>1178</v>
      </c>
      <c r="S402">
        <v>19197</v>
      </c>
      <c r="T402">
        <v>8213</v>
      </c>
      <c r="U402">
        <v>1</v>
      </c>
      <c r="V402" t="s">
        <v>1168</v>
      </c>
      <c r="W402" t="s">
        <v>1161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1169</v>
      </c>
      <c r="C403" t="s">
        <v>1170</v>
      </c>
      <c r="D403">
        <v>906</v>
      </c>
      <c r="E403" t="s">
        <v>1163</v>
      </c>
      <c r="F403">
        <v>6</v>
      </c>
      <c r="G403">
        <v>3</v>
      </c>
      <c r="H403" t="s">
        <v>1164</v>
      </c>
      <c r="I403">
        <v>1</v>
      </c>
      <c r="J403">
        <v>532</v>
      </c>
      <c r="K403">
        <v>3</v>
      </c>
      <c r="L403" t="s">
        <v>1165</v>
      </c>
      <c r="M403">
        <v>86</v>
      </c>
      <c r="N403">
        <v>4</v>
      </c>
      <c r="O403">
        <v>4</v>
      </c>
      <c r="P403" t="s">
        <v>1166</v>
      </c>
      <c r="Q403">
        <v>1</v>
      </c>
      <c r="R403" t="s">
        <v>1174</v>
      </c>
      <c r="S403">
        <v>13212</v>
      </c>
      <c r="T403">
        <v>18256</v>
      </c>
      <c r="U403">
        <v>9</v>
      </c>
      <c r="V403" t="s">
        <v>1168</v>
      </c>
      <c r="W403" t="s">
        <v>1169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1169</v>
      </c>
      <c r="C404" t="s">
        <v>1162</v>
      </c>
      <c r="D404">
        <v>1082</v>
      </c>
      <c r="E404" t="s">
        <v>1163</v>
      </c>
      <c r="F404">
        <v>12</v>
      </c>
      <c r="G404">
        <v>3</v>
      </c>
      <c r="H404" t="s">
        <v>1186</v>
      </c>
      <c r="I404">
        <v>1</v>
      </c>
      <c r="J404">
        <v>533</v>
      </c>
      <c r="K404">
        <v>2</v>
      </c>
      <c r="L404" t="s">
        <v>1165</v>
      </c>
      <c r="M404">
        <v>83</v>
      </c>
      <c r="N404">
        <v>3</v>
      </c>
      <c r="O404">
        <v>2</v>
      </c>
      <c r="P404" t="s">
        <v>1166</v>
      </c>
      <c r="Q404">
        <v>3</v>
      </c>
      <c r="R404" t="s">
        <v>1167</v>
      </c>
      <c r="S404">
        <v>6577</v>
      </c>
      <c r="T404">
        <v>19558</v>
      </c>
      <c r="U404">
        <v>0</v>
      </c>
      <c r="V404" t="s">
        <v>1168</v>
      </c>
      <c r="W404" t="s">
        <v>1169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1169</v>
      </c>
      <c r="C405" t="s">
        <v>1162</v>
      </c>
      <c r="D405">
        <v>645</v>
      </c>
      <c r="E405" t="s">
        <v>1163</v>
      </c>
      <c r="F405">
        <v>1</v>
      </c>
      <c r="G405">
        <v>3</v>
      </c>
      <c r="H405" t="s">
        <v>1185</v>
      </c>
      <c r="I405">
        <v>1</v>
      </c>
      <c r="J405">
        <v>534</v>
      </c>
      <c r="K405">
        <v>2</v>
      </c>
      <c r="L405" t="s">
        <v>1172</v>
      </c>
      <c r="M405">
        <v>49</v>
      </c>
      <c r="N405">
        <v>4</v>
      </c>
      <c r="O405">
        <v>3</v>
      </c>
      <c r="P405" t="s">
        <v>1166</v>
      </c>
      <c r="Q405">
        <v>1</v>
      </c>
      <c r="R405" t="s">
        <v>1174</v>
      </c>
      <c r="S405">
        <v>8392</v>
      </c>
      <c r="T405">
        <v>19566</v>
      </c>
      <c r="U405">
        <v>1</v>
      </c>
      <c r="V405" t="s">
        <v>1168</v>
      </c>
      <c r="W405" t="s">
        <v>1169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1169</v>
      </c>
      <c r="C406" t="s">
        <v>1162</v>
      </c>
      <c r="D406">
        <v>1300</v>
      </c>
      <c r="E406" t="s">
        <v>1171</v>
      </c>
      <c r="F406">
        <v>17</v>
      </c>
      <c r="G406">
        <v>2</v>
      </c>
      <c r="H406" t="s">
        <v>1177</v>
      </c>
      <c r="I406">
        <v>1</v>
      </c>
      <c r="J406">
        <v>536</v>
      </c>
      <c r="K406">
        <v>3</v>
      </c>
      <c r="L406" t="s">
        <v>1172</v>
      </c>
      <c r="M406">
        <v>79</v>
      </c>
      <c r="N406">
        <v>3</v>
      </c>
      <c r="O406">
        <v>2</v>
      </c>
      <c r="P406" t="s">
        <v>1176</v>
      </c>
      <c r="Q406">
        <v>1</v>
      </c>
      <c r="R406" t="s">
        <v>1178</v>
      </c>
      <c r="S406">
        <v>4558</v>
      </c>
      <c r="T406">
        <v>13535</v>
      </c>
      <c r="U406">
        <v>1</v>
      </c>
      <c r="V406" t="s">
        <v>1168</v>
      </c>
      <c r="W406" t="s">
        <v>1169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1161</v>
      </c>
      <c r="C407" t="s">
        <v>1162</v>
      </c>
      <c r="D407">
        <v>688</v>
      </c>
      <c r="E407" t="s">
        <v>1171</v>
      </c>
      <c r="F407">
        <v>3</v>
      </c>
      <c r="G407">
        <v>3</v>
      </c>
      <c r="H407" t="s">
        <v>1177</v>
      </c>
      <c r="I407">
        <v>1</v>
      </c>
      <c r="J407">
        <v>538</v>
      </c>
      <c r="K407">
        <v>1</v>
      </c>
      <c r="L407" t="s">
        <v>1172</v>
      </c>
      <c r="M407">
        <v>91</v>
      </c>
      <c r="N407">
        <v>3</v>
      </c>
      <c r="O407">
        <v>1</v>
      </c>
      <c r="P407" t="s">
        <v>1176</v>
      </c>
      <c r="Q407">
        <v>1</v>
      </c>
      <c r="R407" t="s">
        <v>1174</v>
      </c>
      <c r="S407">
        <v>4031</v>
      </c>
      <c r="T407">
        <v>9396</v>
      </c>
      <c r="U407">
        <v>5</v>
      </c>
      <c r="V407" t="s">
        <v>1168</v>
      </c>
      <c r="W407" t="s">
        <v>1169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1169</v>
      </c>
      <c r="C408" t="s">
        <v>1162</v>
      </c>
      <c r="D408">
        <v>319</v>
      </c>
      <c r="E408" t="s">
        <v>1171</v>
      </c>
      <c r="F408">
        <v>3</v>
      </c>
      <c r="G408">
        <v>3</v>
      </c>
      <c r="H408" t="s">
        <v>1177</v>
      </c>
      <c r="I408">
        <v>1</v>
      </c>
      <c r="J408">
        <v>543</v>
      </c>
      <c r="K408">
        <v>4</v>
      </c>
      <c r="L408" t="s">
        <v>1172</v>
      </c>
      <c r="M408">
        <v>39</v>
      </c>
      <c r="N408">
        <v>2</v>
      </c>
      <c r="O408">
        <v>3</v>
      </c>
      <c r="P408" t="s">
        <v>1179</v>
      </c>
      <c r="Q408">
        <v>3</v>
      </c>
      <c r="R408" t="s">
        <v>1174</v>
      </c>
      <c r="S408">
        <v>7969</v>
      </c>
      <c r="T408">
        <v>19609</v>
      </c>
      <c r="U408">
        <v>2</v>
      </c>
      <c r="V408" t="s">
        <v>1168</v>
      </c>
      <c r="W408" t="s">
        <v>1161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1169</v>
      </c>
      <c r="C409" t="s">
        <v>1162</v>
      </c>
      <c r="D409">
        <v>192</v>
      </c>
      <c r="E409" t="s">
        <v>1171</v>
      </c>
      <c r="F409">
        <v>10</v>
      </c>
      <c r="G409">
        <v>2</v>
      </c>
      <c r="H409" t="s">
        <v>1164</v>
      </c>
      <c r="I409">
        <v>1</v>
      </c>
      <c r="J409">
        <v>544</v>
      </c>
      <c r="K409">
        <v>1</v>
      </c>
      <c r="L409" t="s">
        <v>1172</v>
      </c>
      <c r="M409">
        <v>69</v>
      </c>
      <c r="N409">
        <v>3</v>
      </c>
      <c r="O409">
        <v>1</v>
      </c>
      <c r="P409" t="s">
        <v>1173</v>
      </c>
      <c r="Q409">
        <v>4</v>
      </c>
      <c r="R409" t="s">
        <v>1174</v>
      </c>
      <c r="S409">
        <v>2654</v>
      </c>
      <c r="T409">
        <v>9655</v>
      </c>
      <c r="U409">
        <v>3</v>
      </c>
      <c r="V409" t="s">
        <v>1168</v>
      </c>
      <c r="W409" t="s">
        <v>1169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1169</v>
      </c>
      <c r="C410" t="s">
        <v>1162</v>
      </c>
      <c r="D410">
        <v>1490</v>
      </c>
      <c r="E410" t="s">
        <v>1171</v>
      </c>
      <c r="F410">
        <v>4</v>
      </c>
      <c r="G410">
        <v>2</v>
      </c>
      <c r="H410" t="s">
        <v>1164</v>
      </c>
      <c r="I410">
        <v>1</v>
      </c>
      <c r="J410">
        <v>546</v>
      </c>
      <c r="K410">
        <v>4</v>
      </c>
      <c r="L410" t="s">
        <v>1165</v>
      </c>
      <c r="M410">
        <v>30</v>
      </c>
      <c r="N410">
        <v>3</v>
      </c>
      <c r="O410">
        <v>4</v>
      </c>
      <c r="P410" t="s">
        <v>1182</v>
      </c>
      <c r="Q410">
        <v>4</v>
      </c>
      <c r="R410" t="s">
        <v>1174</v>
      </c>
      <c r="S410">
        <v>16555</v>
      </c>
      <c r="T410">
        <v>10310</v>
      </c>
      <c r="U410">
        <v>2</v>
      </c>
      <c r="V410" t="s">
        <v>1168</v>
      </c>
      <c r="W410" t="s">
        <v>1169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1169</v>
      </c>
      <c r="C411" t="s">
        <v>1170</v>
      </c>
      <c r="D411">
        <v>532</v>
      </c>
      <c r="E411" t="s">
        <v>1171</v>
      </c>
      <c r="F411">
        <v>29</v>
      </c>
      <c r="G411">
        <v>2</v>
      </c>
      <c r="H411" t="s">
        <v>1164</v>
      </c>
      <c r="I411">
        <v>1</v>
      </c>
      <c r="J411">
        <v>547</v>
      </c>
      <c r="K411">
        <v>1</v>
      </c>
      <c r="L411" t="s">
        <v>1165</v>
      </c>
      <c r="M411">
        <v>92</v>
      </c>
      <c r="N411">
        <v>3</v>
      </c>
      <c r="O411">
        <v>2</v>
      </c>
      <c r="P411" t="s">
        <v>1173</v>
      </c>
      <c r="Q411">
        <v>3</v>
      </c>
      <c r="R411" t="s">
        <v>1178</v>
      </c>
      <c r="S411">
        <v>4556</v>
      </c>
      <c r="T411">
        <v>12932</v>
      </c>
      <c r="U411">
        <v>2</v>
      </c>
      <c r="V411" t="s">
        <v>1168</v>
      </c>
      <c r="W411" t="s">
        <v>1169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1169</v>
      </c>
      <c r="C412" t="s">
        <v>1162</v>
      </c>
      <c r="D412">
        <v>317</v>
      </c>
      <c r="E412" t="s">
        <v>1171</v>
      </c>
      <c r="F412">
        <v>2</v>
      </c>
      <c r="G412">
        <v>3</v>
      </c>
      <c r="H412" t="s">
        <v>1164</v>
      </c>
      <c r="I412">
        <v>1</v>
      </c>
      <c r="J412">
        <v>548</v>
      </c>
      <c r="K412">
        <v>3</v>
      </c>
      <c r="L412" t="s">
        <v>1165</v>
      </c>
      <c r="M412">
        <v>43</v>
      </c>
      <c r="N412">
        <v>1</v>
      </c>
      <c r="O412">
        <v>2</v>
      </c>
      <c r="P412" t="s">
        <v>1179</v>
      </c>
      <c r="Q412">
        <v>4</v>
      </c>
      <c r="R412" t="s">
        <v>1167</v>
      </c>
      <c r="S412">
        <v>6091</v>
      </c>
      <c r="T412">
        <v>24793</v>
      </c>
      <c r="U412">
        <v>2</v>
      </c>
      <c r="V412" t="s">
        <v>1168</v>
      </c>
      <c r="W412" t="s">
        <v>1169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1169</v>
      </c>
      <c r="C413" t="s">
        <v>1162</v>
      </c>
      <c r="D413">
        <v>422</v>
      </c>
      <c r="E413" t="s">
        <v>1171</v>
      </c>
      <c r="F413">
        <v>7</v>
      </c>
      <c r="G413">
        <v>3</v>
      </c>
      <c r="H413" t="s">
        <v>1164</v>
      </c>
      <c r="I413">
        <v>1</v>
      </c>
      <c r="J413">
        <v>549</v>
      </c>
      <c r="K413">
        <v>1</v>
      </c>
      <c r="L413" t="s">
        <v>1165</v>
      </c>
      <c r="M413">
        <v>41</v>
      </c>
      <c r="N413">
        <v>3</v>
      </c>
      <c r="O413">
        <v>5</v>
      </c>
      <c r="P413" t="s">
        <v>1182</v>
      </c>
      <c r="Q413">
        <v>1</v>
      </c>
      <c r="R413" t="s">
        <v>1174</v>
      </c>
      <c r="S413">
        <v>19566</v>
      </c>
      <c r="T413">
        <v>3854</v>
      </c>
      <c r="U413">
        <v>5</v>
      </c>
      <c r="V413" t="s">
        <v>1168</v>
      </c>
      <c r="W413" t="s">
        <v>1169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1169</v>
      </c>
      <c r="C414" t="s">
        <v>1162</v>
      </c>
      <c r="D414">
        <v>1485</v>
      </c>
      <c r="E414" t="s">
        <v>1171</v>
      </c>
      <c r="F414">
        <v>18</v>
      </c>
      <c r="G414">
        <v>3</v>
      </c>
      <c r="H414" t="s">
        <v>1177</v>
      </c>
      <c r="I414">
        <v>1</v>
      </c>
      <c r="J414">
        <v>550</v>
      </c>
      <c r="K414">
        <v>3</v>
      </c>
      <c r="L414" t="s">
        <v>1165</v>
      </c>
      <c r="M414">
        <v>87</v>
      </c>
      <c r="N414">
        <v>3</v>
      </c>
      <c r="O414">
        <v>2</v>
      </c>
      <c r="P414" t="s">
        <v>1179</v>
      </c>
      <c r="Q414">
        <v>3</v>
      </c>
      <c r="R414" t="s">
        <v>1178</v>
      </c>
      <c r="S414">
        <v>4810</v>
      </c>
      <c r="T414">
        <v>26314</v>
      </c>
      <c r="U414">
        <v>2</v>
      </c>
      <c r="V414" t="s">
        <v>1168</v>
      </c>
      <c r="W414" t="s">
        <v>1169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1169</v>
      </c>
      <c r="C415" t="s">
        <v>1170</v>
      </c>
      <c r="D415">
        <v>1368</v>
      </c>
      <c r="E415" t="s">
        <v>1171</v>
      </c>
      <c r="F415">
        <v>28</v>
      </c>
      <c r="G415">
        <v>4</v>
      </c>
      <c r="H415" t="s">
        <v>1186</v>
      </c>
      <c r="I415">
        <v>1</v>
      </c>
      <c r="J415">
        <v>551</v>
      </c>
      <c r="K415">
        <v>4</v>
      </c>
      <c r="L415" t="s">
        <v>1165</v>
      </c>
      <c r="M415">
        <v>88</v>
      </c>
      <c r="N415">
        <v>2</v>
      </c>
      <c r="O415">
        <v>2</v>
      </c>
      <c r="P415" t="s">
        <v>1180</v>
      </c>
      <c r="Q415">
        <v>4</v>
      </c>
      <c r="R415" t="s">
        <v>1174</v>
      </c>
      <c r="S415">
        <v>4523</v>
      </c>
      <c r="T415">
        <v>4386</v>
      </c>
      <c r="U415">
        <v>0</v>
      </c>
      <c r="V415" t="s">
        <v>1168</v>
      </c>
      <c r="W415" t="s">
        <v>1169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1161</v>
      </c>
      <c r="C416" t="s">
        <v>1162</v>
      </c>
      <c r="D416">
        <v>1448</v>
      </c>
      <c r="E416" t="s">
        <v>1163</v>
      </c>
      <c r="F416">
        <v>1</v>
      </c>
      <c r="G416">
        <v>1</v>
      </c>
      <c r="H416" t="s">
        <v>1186</v>
      </c>
      <c r="I416">
        <v>1</v>
      </c>
      <c r="J416">
        <v>554</v>
      </c>
      <c r="K416">
        <v>1</v>
      </c>
      <c r="L416" t="s">
        <v>1165</v>
      </c>
      <c r="M416">
        <v>62</v>
      </c>
      <c r="N416">
        <v>3</v>
      </c>
      <c r="O416">
        <v>1</v>
      </c>
      <c r="P416" t="s">
        <v>1183</v>
      </c>
      <c r="Q416">
        <v>2</v>
      </c>
      <c r="R416" t="s">
        <v>1167</v>
      </c>
      <c r="S416">
        <v>3202</v>
      </c>
      <c r="T416">
        <v>21972</v>
      </c>
      <c r="U416">
        <v>1</v>
      </c>
      <c r="V416" t="s">
        <v>1168</v>
      </c>
      <c r="W416" t="s">
        <v>1161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1161</v>
      </c>
      <c r="C417" t="s">
        <v>1170</v>
      </c>
      <c r="D417">
        <v>296</v>
      </c>
      <c r="E417" t="s">
        <v>1163</v>
      </c>
      <c r="F417">
        <v>6</v>
      </c>
      <c r="G417">
        <v>2</v>
      </c>
      <c r="H417" t="s">
        <v>1185</v>
      </c>
      <c r="I417">
        <v>1</v>
      </c>
      <c r="J417">
        <v>555</v>
      </c>
      <c r="K417">
        <v>4</v>
      </c>
      <c r="L417" t="s">
        <v>1165</v>
      </c>
      <c r="M417">
        <v>33</v>
      </c>
      <c r="N417">
        <v>1</v>
      </c>
      <c r="O417">
        <v>1</v>
      </c>
      <c r="P417" t="s">
        <v>1183</v>
      </c>
      <c r="Q417">
        <v>3</v>
      </c>
      <c r="R417" t="s">
        <v>1178</v>
      </c>
      <c r="S417">
        <v>2351</v>
      </c>
      <c r="T417">
        <v>12253</v>
      </c>
      <c r="U417">
        <v>0</v>
      </c>
      <c r="V417" t="s">
        <v>1168</v>
      </c>
      <c r="W417" t="s">
        <v>1169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1169</v>
      </c>
      <c r="C418" t="s">
        <v>1170</v>
      </c>
      <c r="D418">
        <v>1490</v>
      </c>
      <c r="E418" t="s">
        <v>1171</v>
      </c>
      <c r="F418">
        <v>2</v>
      </c>
      <c r="G418">
        <v>2</v>
      </c>
      <c r="H418" t="s">
        <v>1164</v>
      </c>
      <c r="I418">
        <v>1</v>
      </c>
      <c r="J418">
        <v>556</v>
      </c>
      <c r="K418">
        <v>4</v>
      </c>
      <c r="L418" t="s">
        <v>1172</v>
      </c>
      <c r="M418">
        <v>42</v>
      </c>
      <c r="N418">
        <v>3</v>
      </c>
      <c r="O418">
        <v>1</v>
      </c>
      <c r="P418" t="s">
        <v>1176</v>
      </c>
      <c r="Q418">
        <v>4</v>
      </c>
      <c r="R418" t="s">
        <v>1174</v>
      </c>
      <c r="S418">
        <v>1702</v>
      </c>
      <c r="T418">
        <v>12106</v>
      </c>
      <c r="U418">
        <v>1</v>
      </c>
      <c r="V418" t="s">
        <v>1168</v>
      </c>
      <c r="W418" t="s">
        <v>1161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1169</v>
      </c>
      <c r="C419" t="s">
        <v>1162</v>
      </c>
      <c r="D419">
        <v>1398</v>
      </c>
      <c r="E419" t="s">
        <v>1163</v>
      </c>
      <c r="F419">
        <v>2</v>
      </c>
      <c r="G419">
        <v>4</v>
      </c>
      <c r="H419" t="s">
        <v>1164</v>
      </c>
      <c r="I419">
        <v>1</v>
      </c>
      <c r="J419">
        <v>558</v>
      </c>
      <c r="K419">
        <v>3</v>
      </c>
      <c r="L419" t="s">
        <v>1165</v>
      </c>
      <c r="M419">
        <v>79</v>
      </c>
      <c r="N419">
        <v>3</v>
      </c>
      <c r="O419">
        <v>5</v>
      </c>
      <c r="P419" t="s">
        <v>1182</v>
      </c>
      <c r="Q419">
        <v>3</v>
      </c>
      <c r="R419" t="s">
        <v>1174</v>
      </c>
      <c r="S419">
        <v>18041</v>
      </c>
      <c r="T419">
        <v>13022</v>
      </c>
      <c r="U419">
        <v>0</v>
      </c>
      <c r="V419" t="s">
        <v>1168</v>
      </c>
      <c r="W419" t="s">
        <v>1169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1169</v>
      </c>
      <c r="C420" t="s">
        <v>1162</v>
      </c>
      <c r="D420">
        <v>1349</v>
      </c>
      <c r="E420" t="s">
        <v>1171</v>
      </c>
      <c r="F420">
        <v>23</v>
      </c>
      <c r="G420">
        <v>3</v>
      </c>
      <c r="H420" t="s">
        <v>1164</v>
      </c>
      <c r="I420">
        <v>1</v>
      </c>
      <c r="J420">
        <v>560</v>
      </c>
      <c r="K420">
        <v>1</v>
      </c>
      <c r="L420" t="s">
        <v>1165</v>
      </c>
      <c r="M420">
        <v>90</v>
      </c>
      <c r="N420">
        <v>3</v>
      </c>
      <c r="O420">
        <v>1</v>
      </c>
      <c r="P420" t="s">
        <v>1173</v>
      </c>
      <c r="Q420">
        <v>4</v>
      </c>
      <c r="R420" t="s">
        <v>1178</v>
      </c>
      <c r="S420">
        <v>2886</v>
      </c>
      <c r="T420">
        <v>3032</v>
      </c>
      <c r="U420">
        <v>1</v>
      </c>
      <c r="V420" t="s">
        <v>1168</v>
      </c>
      <c r="W420" t="s">
        <v>1169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1169</v>
      </c>
      <c r="C421" t="s">
        <v>1181</v>
      </c>
      <c r="D421">
        <v>1400</v>
      </c>
      <c r="E421" t="s">
        <v>1171</v>
      </c>
      <c r="F421">
        <v>3</v>
      </c>
      <c r="G421">
        <v>3</v>
      </c>
      <c r="H421" t="s">
        <v>1164</v>
      </c>
      <c r="I421">
        <v>1</v>
      </c>
      <c r="J421">
        <v>562</v>
      </c>
      <c r="K421">
        <v>3</v>
      </c>
      <c r="L421" t="s">
        <v>1172</v>
      </c>
      <c r="M421">
        <v>53</v>
      </c>
      <c r="N421">
        <v>3</v>
      </c>
      <c r="O421">
        <v>1</v>
      </c>
      <c r="P421" t="s">
        <v>1176</v>
      </c>
      <c r="Q421">
        <v>4</v>
      </c>
      <c r="R421" t="s">
        <v>1174</v>
      </c>
      <c r="S421">
        <v>2097</v>
      </c>
      <c r="T421">
        <v>16734</v>
      </c>
      <c r="U421">
        <v>4</v>
      </c>
      <c r="V421" t="s">
        <v>1168</v>
      </c>
      <c r="W421" t="s">
        <v>1169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1169</v>
      </c>
      <c r="C422" t="s">
        <v>1162</v>
      </c>
      <c r="D422">
        <v>986</v>
      </c>
      <c r="E422" t="s">
        <v>1171</v>
      </c>
      <c r="F422">
        <v>3</v>
      </c>
      <c r="G422">
        <v>4</v>
      </c>
      <c r="H422" t="s">
        <v>1177</v>
      </c>
      <c r="I422">
        <v>1</v>
      </c>
      <c r="J422">
        <v>564</v>
      </c>
      <c r="K422">
        <v>2</v>
      </c>
      <c r="L422" t="s">
        <v>1172</v>
      </c>
      <c r="M422">
        <v>93</v>
      </c>
      <c r="N422">
        <v>2</v>
      </c>
      <c r="O422">
        <v>3</v>
      </c>
      <c r="P422" t="s">
        <v>1184</v>
      </c>
      <c r="Q422">
        <v>3</v>
      </c>
      <c r="R422" t="s">
        <v>1174</v>
      </c>
      <c r="S422">
        <v>11935</v>
      </c>
      <c r="T422">
        <v>21526</v>
      </c>
      <c r="U422">
        <v>1</v>
      </c>
      <c r="V422" t="s">
        <v>1168</v>
      </c>
      <c r="W422" t="s">
        <v>1169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1161</v>
      </c>
      <c r="C423" t="s">
        <v>1162</v>
      </c>
      <c r="D423">
        <v>408</v>
      </c>
      <c r="E423" t="s">
        <v>1171</v>
      </c>
      <c r="F423">
        <v>25</v>
      </c>
      <c r="G423">
        <v>5</v>
      </c>
      <c r="H423" t="s">
        <v>1186</v>
      </c>
      <c r="I423">
        <v>1</v>
      </c>
      <c r="J423">
        <v>565</v>
      </c>
      <c r="K423">
        <v>3</v>
      </c>
      <c r="L423" t="s">
        <v>1165</v>
      </c>
      <c r="M423">
        <v>71</v>
      </c>
      <c r="N423">
        <v>2</v>
      </c>
      <c r="O423">
        <v>1</v>
      </c>
      <c r="P423" t="s">
        <v>1173</v>
      </c>
      <c r="Q423">
        <v>2</v>
      </c>
      <c r="R423" t="s">
        <v>1174</v>
      </c>
      <c r="S423">
        <v>2546</v>
      </c>
      <c r="T423">
        <v>18300</v>
      </c>
      <c r="U423">
        <v>5</v>
      </c>
      <c r="V423" t="s">
        <v>1168</v>
      </c>
      <c r="W423" t="s">
        <v>1169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1161</v>
      </c>
      <c r="C424" t="s">
        <v>1162</v>
      </c>
      <c r="D424">
        <v>489</v>
      </c>
      <c r="E424" t="s">
        <v>1187</v>
      </c>
      <c r="F424">
        <v>2</v>
      </c>
      <c r="G424">
        <v>2</v>
      </c>
      <c r="H424" t="s">
        <v>1186</v>
      </c>
      <c r="I424">
        <v>1</v>
      </c>
      <c r="J424">
        <v>566</v>
      </c>
      <c r="K424">
        <v>1</v>
      </c>
      <c r="L424" t="s">
        <v>1172</v>
      </c>
      <c r="M424">
        <v>52</v>
      </c>
      <c r="N424">
        <v>2</v>
      </c>
      <c r="O424">
        <v>1</v>
      </c>
      <c r="P424" t="s">
        <v>1187</v>
      </c>
      <c r="Q424">
        <v>4</v>
      </c>
      <c r="R424" t="s">
        <v>1167</v>
      </c>
      <c r="S424">
        <v>2564</v>
      </c>
      <c r="T424">
        <v>18437</v>
      </c>
      <c r="U424">
        <v>1</v>
      </c>
      <c r="V424" t="s">
        <v>1168</v>
      </c>
      <c r="W424" t="s">
        <v>1169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1169</v>
      </c>
      <c r="C425" t="s">
        <v>1181</v>
      </c>
      <c r="D425">
        <v>1398</v>
      </c>
      <c r="E425" t="s">
        <v>1163</v>
      </c>
      <c r="F425">
        <v>22</v>
      </c>
      <c r="G425">
        <v>4</v>
      </c>
      <c r="H425" t="s">
        <v>1175</v>
      </c>
      <c r="I425">
        <v>1</v>
      </c>
      <c r="J425">
        <v>567</v>
      </c>
      <c r="K425">
        <v>3</v>
      </c>
      <c r="L425" t="s">
        <v>1165</v>
      </c>
      <c r="M425">
        <v>69</v>
      </c>
      <c r="N425">
        <v>3</v>
      </c>
      <c r="O425">
        <v>3</v>
      </c>
      <c r="P425" t="s">
        <v>1166</v>
      </c>
      <c r="Q425">
        <v>1</v>
      </c>
      <c r="R425" t="s">
        <v>1174</v>
      </c>
      <c r="S425">
        <v>8412</v>
      </c>
      <c r="T425">
        <v>2890</v>
      </c>
      <c r="U425">
        <v>0</v>
      </c>
      <c r="V425" t="s">
        <v>1168</v>
      </c>
      <c r="W425" t="s">
        <v>1169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1169</v>
      </c>
      <c r="C426" t="s">
        <v>1162</v>
      </c>
      <c r="D426">
        <v>210</v>
      </c>
      <c r="E426" t="s">
        <v>1163</v>
      </c>
      <c r="F426">
        <v>29</v>
      </c>
      <c r="G426">
        <v>3</v>
      </c>
      <c r="H426" t="s">
        <v>1185</v>
      </c>
      <c r="I426">
        <v>1</v>
      </c>
      <c r="J426">
        <v>568</v>
      </c>
      <c r="K426">
        <v>1</v>
      </c>
      <c r="L426" t="s">
        <v>1172</v>
      </c>
      <c r="M426">
        <v>56</v>
      </c>
      <c r="N426">
        <v>2</v>
      </c>
      <c r="O426">
        <v>4</v>
      </c>
      <c r="P426" t="s">
        <v>1182</v>
      </c>
      <c r="Q426">
        <v>4</v>
      </c>
      <c r="R426" t="s">
        <v>1178</v>
      </c>
      <c r="S426">
        <v>14118</v>
      </c>
      <c r="T426">
        <v>22102</v>
      </c>
      <c r="U426">
        <v>3</v>
      </c>
      <c r="V426" t="s">
        <v>1168</v>
      </c>
      <c r="W426" t="s">
        <v>1169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1169</v>
      </c>
      <c r="C427" t="s">
        <v>1162</v>
      </c>
      <c r="D427">
        <v>1099</v>
      </c>
      <c r="E427" t="s">
        <v>1171</v>
      </c>
      <c r="F427">
        <v>29</v>
      </c>
      <c r="G427">
        <v>4</v>
      </c>
      <c r="H427" t="s">
        <v>1164</v>
      </c>
      <c r="I427">
        <v>1</v>
      </c>
      <c r="J427">
        <v>569</v>
      </c>
      <c r="K427">
        <v>2</v>
      </c>
      <c r="L427" t="s">
        <v>1172</v>
      </c>
      <c r="M427">
        <v>88</v>
      </c>
      <c r="N427">
        <v>2</v>
      </c>
      <c r="O427">
        <v>4</v>
      </c>
      <c r="P427" t="s">
        <v>1182</v>
      </c>
      <c r="Q427">
        <v>3</v>
      </c>
      <c r="R427" t="s">
        <v>1174</v>
      </c>
      <c r="S427">
        <v>17046</v>
      </c>
      <c r="T427">
        <v>9314</v>
      </c>
      <c r="U427">
        <v>0</v>
      </c>
      <c r="V427" t="s">
        <v>1168</v>
      </c>
      <c r="W427" t="s">
        <v>1169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1169</v>
      </c>
      <c r="C428" t="s">
        <v>1181</v>
      </c>
      <c r="D428">
        <v>1116</v>
      </c>
      <c r="E428" t="s">
        <v>1171</v>
      </c>
      <c r="F428">
        <v>2</v>
      </c>
      <c r="G428">
        <v>3</v>
      </c>
      <c r="H428" t="s">
        <v>1177</v>
      </c>
      <c r="I428">
        <v>1</v>
      </c>
      <c r="J428">
        <v>571</v>
      </c>
      <c r="K428">
        <v>3</v>
      </c>
      <c r="L428" t="s">
        <v>1165</v>
      </c>
      <c r="M428">
        <v>49</v>
      </c>
      <c r="N428">
        <v>3</v>
      </c>
      <c r="O428">
        <v>1</v>
      </c>
      <c r="P428" t="s">
        <v>1176</v>
      </c>
      <c r="Q428">
        <v>4</v>
      </c>
      <c r="R428" t="s">
        <v>1167</v>
      </c>
      <c r="S428">
        <v>2564</v>
      </c>
      <c r="T428">
        <v>7181</v>
      </c>
      <c r="U428">
        <v>0</v>
      </c>
      <c r="V428" t="s">
        <v>1168</v>
      </c>
      <c r="W428" t="s">
        <v>1169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1169</v>
      </c>
      <c r="C429" t="s">
        <v>1170</v>
      </c>
      <c r="D429">
        <v>1499</v>
      </c>
      <c r="E429" t="s">
        <v>1163</v>
      </c>
      <c r="F429">
        <v>28</v>
      </c>
      <c r="G429">
        <v>3</v>
      </c>
      <c r="H429" t="s">
        <v>1185</v>
      </c>
      <c r="I429">
        <v>1</v>
      </c>
      <c r="J429">
        <v>573</v>
      </c>
      <c r="K429">
        <v>3</v>
      </c>
      <c r="L429" t="s">
        <v>1165</v>
      </c>
      <c r="M429">
        <v>80</v>
      </c>
      <c r="N429">
        <v>2</v>
      </c>
      <c r="O429">
        <v>3</v>
      </c>
      <c r="P429" t="s">
        <v>1166</v>
      </c>
      <c r="Q429">
        <v>1</v>
      </c>
      <c r="R429" t="s">
        <v>1174</v>
      </c>
      <c r="S429">
        <v>10266</v>
      </c>
      <c r="T429">
        <v>2845</v>
      </c>
      <c r="U429">
        <v>4</v>
      </c>
      <c r="V429" t="s">
        <v>1168</v>
      </c>
      <c r="W429" t="s">
        <v>1169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1169</v>
      </c>
      <c r="C430" t="s">
        <v>1162</v>
      </c>
      <c r="D430">
        <v>983</v>
      </c>
      <c r="E430" t="s">
        <v>1171</v>
      </c>
      <c r="F430">
        <v>2</v>
      </c>
      <c r="G430">
        <v>2</v>
      </c>
      <c r="H430" t="s">
        <v>1177</v>
      </c>
      <c r="I430">
        <v>1</v>
      </c>
      <c r="J430">
        <v>574</v>
      </c>
      <c r="K430">
        <v>1</v>
      </c>
      <c r="L430" t="s">
        <v>1165</v>
      </c>
      <c r="M430">
        <v>65</v>
      </c>
      <c r="N430">
        <v>3</v>
      </c>
      <c r="O430">
        <v>2</v>
      </c>
      <c r="P430" t="s">
        <v>1179</v>
      </c>
      <c r="Q430">
        <v>4</v>
      </c>
      <c r="R430" t="s">
        <v>1178</v>
      </c>
      <c r="S430">
        <v>5070</v>
      </c>
      <c r="T430">
        <v>7389</v>
      </c>
      <c r="U430">
        <v>5</v>
      </c>
      <c r="V430" t="s">
        <v>1168</v>
      </c>
      <c r="W430" t="s">
        <v>1169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1169</v>
      </c>
      <c r="C431" t="s">
        <v>1162</v>
      </c>
      <c r="D431">
        <v>1009</v>
      </c>
      <c r="E431" t="s">
        <v>1171</v>
      </c>
      <c r="F431">
        <v>2</v>
      </c>
      <c r="G431">
        <v>3</v>
      </c>
      <c r="H431" t="s">
        <v>1164</v>
      </c>
      <c r="I431">
        <v>1</v>
      </c>
      <c r="J431">
        <v>575</v>
      </c>
      <c r="K431">
        <v>1</v>
      </c>
      <c r="L431" t="s">
        <v>1172</v>
      </c>
      <c r="M431">
        <v>51</v>
      </c>
      <c r="N431">
        <v>3</v>
      </c>
      <c r="O431">
        <v>4</v>
      </c>
      <c r="P431" t="s">
        <v>1184</v>
      </c>
      <c r="Q431">
        <v>3</v>
      </c>
      <c r="R431" t="s">
        <v>1174</v>
      </c>
      <c r="S431">
        <v>17861</v>
      </c>
      <c r="T431">
        <v>2288</v>
      </c>
      <c r="U431">
        <v>6</v>
      </c>
      <c r="V431" t="s">
        <v>1168</v>
      </c>
      <c r="W431" t="s">
        <v>1169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1169</v>
      </c>
      <c r="C432" t="s">
        <v>1162</v>
      </c>
      <c r="D432">
        <v>144</v>
      </c>
      <c r="E432" t="s">
        <v>1171</v>
      </c>
      <c r="F432">
        <v>22</v>
      </c>
      <c r="G432">
        <v>3</v>
      </c>
      <c r="H432" t="s">
        <v>1164</v>
      </c>
      <c r="I432">
        <v>1</v>
      </c>
      <c r="J432">
        <v>577</v>
      </c>
      <c r="K432">
        <v>4</v>
      </c>
      <c r="L432" t="s">
        <v>1172</v>
      </c>
      <c r="M432">
        <v>46</v>
      </c>
      <c r="N432">
        <v>1</v>
      </c>
      <c r="O432">
        <v>1</v>
      </c>
      <c r="P432" t="s">
        <v>1176</v>
      </c>
      <c r="Q432">
        <v>3</v>
      </c>
      <c r="R432" t="s">
        <v>1167</v>
      </c>
      <c r="S432">
        <v>4230</v>
      </c>
      <c r="T432">
        <v>19225</v>
      </c>
      <c r="U432">
        <v>0</v>
      </c>
      <c r="V432" t="s">
        <v>1168</v>
      </c>
      <c r="W432" t="s">
        <v>1169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1169</v>
      </c>
      <c r="C433" t="s">
        <v>1162</v>
      </c>
      <c r="D433">
        <v>548</v>
      </c>
      <c r="E433" t="s">
        <v>1171</v>
      </c>
      <c r="F433">
        <v>8</v>
      </c>
      <c r="G433">
        <v>4</v>
      </c>
      <c r="H433" t="s">
        <v>1164</v>
      </c>
      <c r="I433">
        <v>1</v>
      </c>
      <c r="J433">
        <v>578</v>
      </c>
      <c r="K433">
        <v>3</v>
      </c>
      <c r="L433" t="s">
        <v>1165</v>
      </c>
      <c r="M433">
        <v>42</v>
      </c>
      <c r="N433">
        <v>3</v>
      </c>
      <c r="O433">
        <v>2</v>
      </c>
      <c r="P433" t="s">
        <v>1176</v>
      </c>
      <c r="Q433">
        <v>3</v>
      </c>
      <c r="R433" t="s">
        <v>1167</v>
      </c>
      <c r="S433">
        <v>3780</v>
      </c>
      <c r="T433">
        <v>23428</v>
      </c>
      <c r="U433">
        <v>7</v>
      </c>
      <c r="V433" t="s">
        <v>1168</v>
      </c>
      <c r="W433" t="s">
        <v>1169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1169</v>
      </c>
      <c r="C434" t="s">
        <v>1162</v>
      </c>
      <c r="D434">
        <v>1303</v>
      </c>
      <c r="E434" t="s">
        <v>1171</v>
      </c>
      <c r="F434">
        <v>2</v>
      </c>
      <c r="G434">
        <v>4</v>
      </c>
      <c r="H434" t="s">
        <v>1164</v>
      </c>
      <c r="I434">
        <v>1</v>
      </c>
      <c r="J434">
        <v>579</v>
      </c>
      <c r="K434">
        <v>4</v>
      </c>
      <c r="L434" t="s">
        <v>1172</v>
      </c>
      <c r="M434">
        <v>62</v>
      </c>
      <c r="N434">
        <v>2</v>
      </c>
      <c r="O434">
        <v>1</v>
      </c>
      <c r="P434" t="s">
        <v>1173</v>
      </c>
      <c r="Q434">
        <v>3</v>
      </c>
      <c r="R434" t="s">
        <v>1178</v>
      </c>
      <c r="S434">
        <v>2768</v>
      </c>
      <c r="T434">
        <v>8416</v>
      </c>
      <c r="U434">
        <v>3</v>
      </c>
      <c r="V434" t="s">
        <v>1168</v>
      </c>
      <c r="W434" t="s">
        <v>1169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1169</v>
      </c>
      <c r="C435" t="s">
        <v>1162</v>
      </c>
      <c r="D435">
        <v>1125</v>
      </c>
      <c r="E435" t="s">
        <v>1163</v>
      </c>
      <c r="F435">
        <v>10</v>
      </c>
      <c r="G435">
        <v>3</v>
      </c>
      <c r="H435" t="s">
        <v>1185</v>
      </c>
      <c r="I435">
        <v>1</v>
      </c>
      <c r="J435">
        <v>580</v>
      </c>
      <c r="K435">
        <v>3</v>
      </c>
      <c r="L435" t="s">
        <v>1165</v>
      </c>
      <c r="M435">
        <v>94</v>
      </c>
      <c r="N435">
        <v>2</v>
      </c>
      <c r="O435">
        <v>3</v>
      </c>
      <c r="P435" t="s">
        <v>1166</v>
      </c>
      <c r="Q435">
        <v>4</v>
      </c>
      <c r="R435" t="s">
        <v>1174</v>
      </c>
      <c r="S435">
        <v>9071</v>
      </c>
      <c r="T435">
        <v>11563</v>
      </c>
      <c r="U435">
        <v>2</v>
      </c>
      <c r="V435" t="s">
        <v>1168</v>
      </c>
      <c r="W435" t="s">
        <v>1161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1169</v>
      </c>
      <c r="C436" t="s">
        <v>1162</v>
      </c>
      <c r="D436">
        <v>1274</v>
      </c>
      <c r="E436" t="s">
        <v>1171</v>
      </c>
      <c r="F436">
        <v>9</v>
      </c>
      <c r="G436">
        <v>1</v>
      </c>
      <c r="H436" t="s">
        <v>1164</v>
      </c>
      <c r="I436">
        <v>1</v>
      </c>
      <c r="J436">
        <v>581</v>
      </c>
      <c r="K436">
        <v>3</v>
      </c>
      <c r="L436" t="s">
        <v>1172</v>
      </c>
      <c r="M436">
        <v>33</v>
      </c>
      <c r="N436">
        <v>3</v>
      </c>
      <c r="O436">
        <v>3</v>
      </c>
      <c r="P436" t="s">
        <v>1179</v>
      </c>
      <c r="Q436">
        <v>2</v>
      </c>
      <c r="R436" t="s">
        <v>1178</v>
      </c>
      <c r="S436">
        <v>10648</v>
      </c>
      <c r="T436">
        <v>14394</v>
      </c>
      <c r="U436">
        <v>1</v>
      </c>
      <c r="V436" t="s">
        <v>1168</v>
      </c>
      <c r="W436" t="s">
        <v>1169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1161</v>
      </c>
      <c r="C437" t="s">
        <v>1162</v>
      </c>
      <c r="D437">
        <v>1277</v>
      </c>
      <c r="E437" t="s">
        <v>1171</v>
      </c>
      <c r="F437">
        <v>15</v>
      </c>
      <c r="G437">
        <v>1</v>
      </c>
      <c r="H437" t="s">
        <v>1177</v>
      </c>
      <c r="I437">
        <v>1</v>
      </c>
      <c r="J437">
        <v>582</v>
      </c>
      <c r="K437">
        <v>2</v>
      </c>
      <c r="L437" t="s">
        <v>1172</v>
      </c>
      <c r="M437">
        <v>56</v>
      </c>
      <c r="N437">
        <v>3</v>
      </c>
      <c r="O437">
        <v>3</v>
      </c>
      <c r="P437" t="s">
        <v>1182</v>
      </c>
      <c r="Q437">
        <v>3</v>
      </c>
      <c r="R437" t="s">
        <v>1174</v>
      </c>
      <c r="S437">
        <v>13610</v>
      </c>
      <c r="T437">
        <v>24619</v>
      </c>
      <c r="U437">
        <v>7</v>
      </c>
      <c r="V437" t="s">
        <v>1168</v>
      </c>
      <c r="W437" t="s">
        <v>1161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1161</v>
      </c>
      <c r="C438" t="s">
        <v>1162</v>
      </c>
      <c r="D438">
        <v>587</v>
      </c>
      <c r="E438" t="s">
        <v>1171</v>
      </c>
      <c r="F438">
        <v>10</v>
      </c>
      <c r="G438">
        <v>1</v>
      </c>
      <c r="H438" t="s">
        <v>1177</v>
      </c>
      <c r="I438">
        <v>1</v>
      </c>
      <c r="J438">
        <v>584</v>
      </c>
      <c r="K438">
        <v>1</v>
      </c>
      <c r="L438" t="s">
        <v>1172</v>
      </c>
      <c r="M438">
        <v>38</v>
      </c>
      <c r="N438">
        <v>1</v>
      </c>
      <c r="O438">
        <v>1</v>
      </c>
      <c r="P438" t="s">
        <v>1176</v>
      </c>
      <c r="Q438">
        <v>4</v>
      </c>
      <c r="R438" t="s">
        <v>1178</v>
      </c>
      <c r="S438">
        <v>3408</v>
      </c>
      <c r="T438">
        <v>6705</v>
      </c>
      <c r="U438">
        <v>7</v>
      </c>
      <c r="V438" t="s">
        <v>1168</v>
      </c>
      <c r="W438" t="s">
        <v>1169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1169</v>
      </c>
      <c r="C439" t="s">
        <v>1162</v>
      </c>
      <c r="D439">
        <v>413</v>
      </c>
      <c r="E439" t="s">
        <v>1163</v>
      </c>
      <c r="F439">
        <v>7</v>
      </c>
      <c r="G439">
        <v>1</v>
      </c>
      <c r="H439" t="s">
        <v>1185</v>
      </c>
      <c r="I439">
        <v>1</v>
      </c>
      <c r="J439">
        <v>585</v>
      </c>
      <c r="K439">
        <v>4</v>
      </c>
      <c r="L439" t="s">
        <v>1172</v>
      </c>
      <c r="M439">
        <v>57</v>
      </c>
      <c r="N439">
        <v>3</v>
      </c>
      <c r="O439">
        <v>1</v>
      </c>
      <c r="P439" t="s">
        <v>1183</v>
      </c>
      <c r="Q439">
        <v>2</v>
      </c>
      <c r="R439" t="s">
        <v>1167</v>
      </c>
      <c r="S439">
        <v>2983</v>
      </c>
      <c r="T439">
        <v>18398</v>
      </c>
      <c r="U439">
        <v>0</v>
      </c>
      <c r="V439" t="s">
        <v>1168</v>
      </c>
      <c r="W439" t="s">
        <v>1169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1169</v>
      </c>
      <c r="C440" t="s">
        <v>1162</v>
      </c>
      <c r="D440">
        <v>1276</v>
      </c>
      <c r="E440" t="s">
        <v>1171</v>
      </c>
      <c r="F440">
        <v>16</v>
      </c>
      <c r="G440">
        <v>3</v>
      </c>
      <c r="H440" t="s">
        <v>1164</v>
      </c>
      <c r="I440">
        <v>1</v>
      </c>
      <c r="J440">
        <v>586</v>
      </c>
      <c r="K440">
        <v>4</v>
      </c>
      <c r="L440" t="s">
        <v>1172</v>
      </c>
      <c r="M440">
        <v>72</v>
      </c>
      <c r="N440">
        <v>3</v>
      </c>
      <c r="O440">
        <v>3</v>
      </c>
      <c r="P440" t="s">
        <v>1180</v>
      </c>
      <c r="Q440">
        <v>3</v>
      </c>
      <c r="R440" t="s">
        <v>1174</v>
      </c>
      <c r="S440">
        <v>7632</v>
      </c>
      <c r="T440">
        <v>14295</v>
      </c>
      <c r="U440">
        <v>4</v>
      </c>
      <c r="V440" t="s">
        <v>1168</v>
      </c>
      <c r="W440" t="s">
        <v>1161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1161</v>
      </c>
      <c r="C441" t="s">
        <v>1170</v>
      </c>
      <c r="D441">
        <v>534</v>
      </c>
      <c r="E441" t="s">
        <v>1171</v>
      </c>
      <c r="F441">
        <v>20</v>
      </c>
      <c r="G441">
        <v>3</v>
      </c>
      <c r="H441" t="s">
        <v>1164</v>
      </c>
      <c r="I441">
        <v>1</v>
      </c>
      <c r="J441">
        <v>587</v>
      </c>
      <c r="K441">
        <v>1</v>
      </c>
      <c r="L441" t="s">
        <v>1172</v>
      </c>
      <c r="M441">
        <v>66</v>
      </c>
      <c r="N441">
        <v>3</v>
      </c>
      <c r="O441">
        <v>3</v>
      </c>
      <c r="P441" t="s">
        <v>1180</v>
      </c>
      <c r="Q441">
        <v>3</v>
      </c>
      <c r="R441" t="s">
        <v>1174</v>
      </c>
      <c r="S441">
        <v>9824</v>
      </c>
      <c r="T441">
        <v>22908</v>
      </c>
      <c r="U441">
        <v>3</v>
      </c>
      <c r="V441" t="s">
        <v>1168</v>
      </c>
      <c r="W441" t="s">
        <v>1169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1161</v>
      </c>
      <c r="C442" t="s">
        <v>1170</v>
      </c>
      <c r="D442">
        <v>988</v>
      </c>
      <c r="E442" t="s">
        <v>1187</v>
      </c>
      <c r="F442">
        <v>23</v>
      </c>
      <c r="G442">
        <v>3</v>
      </c>
      <c r="H442" t="s">
        <v>1187</v>
      </c>
      <c r="I442">
        <v>1</v>
      </c>
      <c r="J442">
        <v>590</v>
      </c>
      <c r="K442">
        <v>2</v>
      </c>
      <c r="L442" t="s">
        <v>1165</v>
      </c>
      <c r="M442">
        <v>43</v>
      </c>
      <c r="N442">
        <v>3</v>
      </c>
      <c r="O442">
        <v>3</v>
      </c>
      <c r="P442" t="s">
        <v>1187</v>
      </c>
      <c r="Q442">
        <v>1</v>
      </c>
      <c r="R442" t="s">
        <v>1178</v>
      </c>
      <c r="S442">
        <v>9950</v>
      </c>
      <c r="T442">
        <v>11533</v>
      </c>
      <c r="U442">
        <v>9</v>
      </c>
      <c r="V442" t="s">
        <v>1168</v>
      </c>
      <c r="W442" t="s">
        <v>1161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1169</v>
      </c>
      <c r="C443" t="s">
        <v>1170</v>
      </c>
      <c r="D443">
        <v>1474</v>
      </c>
      <c r="E443" t="s">
        <v>1171</v>
      </c>
      <c r="F443">
        <v>5</v>
      </c>
      <c r="G443">
        <v>2</v>
      </c>
      <c r="H443" t="s">
        <v>1175</v>
      </c>
      <c r="I443">
        <v>1</v>
      </c>
      <c r="J443">
        <v>591</v>
      </c>
      <c r="K443">
        <v>2</v>
      </c>
      <c r="L443" t="s">
        <v>1172</v>
      </c>
      <c r="M443">
        <v>97</v>
      </c>
      <c r="N443">
        <v>3</v>
      </c>
      <c r="O443">
        <v>1</v>
      </c>
      <c r="P443" t="s">
        <v>1176</v>
      </c>
      <c r="Q443">
        <v>3</v>
      </c>
      <c r="R443" t="s">
        <v>1174</v>
      </c>
      <c r="S443">
        <v>2093</v>
      </c>
      <c r="T443">
        <v>9260</v>
      </c>
      <c r="U443">
        <v>4</v>
      </c>
      <c r="V443" t="s">
        <v>1168</v>
      </c>
      <c r="W443" t="s">
        <v>1169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1169</v>
      </c>
      <c r="C444" t="s">
        <v>1181</v>
      </c>
      <c r="D444">
        <v>635</v>
      </c>
      <c r="E444" t="s">
        <v>1163</v>
      </c>
      <c r="F444">
        <v>10</v>
      </c>
      <c r="G444">
        <v>4</v>
      </c>
      <c r="H444" t="s">
        <v>1177</v>
      </c>
      <c r="I444">
        <v>1</v>
      </c>
      <c r="J444">
        <v>592</v>
      </c>
      <c r="K444">
        <v>2</v>
      </c>
      <c r="L444" t="s">
        <v>1172</v>
      </c>
      <c r="M444">
        <v>32</v>
      </c>
      <c r="N444">
        <v>3</v>
      </c>
      <c r="O444">
        <v>3</v>
      </c>
      <c r="P444" t="s">
        <v>1166</v>
      </c>
      <c r="Q444">
        <v>4</v>
      </c>
      <c r="R444" t="s">
        <v>1167</v>
      </c>
      <c r="S444">
        <v>9980</v>
      </c>
      <c r="T444">
        <v>15318</v>
      </c>
      <c r="U444">
        <v>1</v>
      </c>
      <c r="V444" t="s">
        <v>1168</v>
      </c>
      <c r="W444" t="s">
        <v>1169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1161</v>
      </c>
      <c r="C445" t="s">
        <v>1170</v>
      </c>
      <c r="D445">
        <v>1368</v>
      </c>
      <c r="E445" t="s">
        <v>1171</v>
      </c>
      <c r="F445">
        <v>4</v>
      </c>
      <c r="G445">
        <v>1</v>
      </c>
      <c r="H445" t="s">
        <v>1186</v>
      </c>
      <c r="I445">
        <v>1</v>
      </c>
      <c r="J445">
        <v>593</v>
      </c>
      <c r="K445">
        <v>3</v>
      </c>
      <c r="L445" t="s">
        <v>1172</v>
      </c>
      <c r="M445">
        <v>99</v>
      </c>
      <c r="N445">
        <v>2</v>
      </c>
      <c r="O445">
        <v>1</v>
      </c>
      <c r="P445" t="s">
        <v>1176</v>
      </c>
      <c r="Q445">
        <v>3</v>
      </c>
      <c r="R445" t="s">
        <v>1167</v>
      </c>
      <c r="S445">
        <v>3894</v>
      </c>
      <c r="T445">
        <v>9129</v>
      </c>
      <c r="U445">
        <v>5</v>
      </c>
      <c r="V445" t="s">
        <v>1168</v>
      </c>
      <c r="W445" t="s">
        <v>1169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1169</v>
      </c>
      <c r="C446" t="s">
        <v>1162</v>
      </c>
      <c r="D446">
        <v>163</v>
      </c>
      <c r="E446" t="s">
        <v>1163</v>
      </c>
      <c r="F446">
        <v>2</v>
      </c>
      <c r="G446">
        <v>5</v>
      </c>
      <c r="H446" t="s">
        <v>1185</v>
      </c>
      <c r="I446">
        <v>1</v>
      </c>
      <c r="J446">
        <v>595</v>
      </c>
      <c r="K446">
        <v>2</v>
      </c>
      <c r="L446" t="s">
        <v>1165</v>
      </c>
      <c r="M446">
        <v>37</v>
      </c>
      <c r="N446">
        <v>3</v>
      </c>
      <c r="O446">
        <v>2</v>
      </c>
      <c r="P446" t="s">
        <v>1166</v>
      </c>
      <c r="Q446">
        <v>4</v>
      </c>
      <c r="R446" t="s">
        <v>1174</v>
      </c>
      <c r="S446">
        <v>4051</v>
      </c>
      <c r="T446">
        <v>19658</v>
      </c>
      <c r="U446">
        <v>2</v>
      </c>
      <c r="V446" t="s">
        <v>1168</v>
      </c>
      <c r="W446" t="s">
        <v>1169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1169</v>
      </c>
      <c r="C447" t="s">
        <v>1162</v>
      </c>
      <c r="D447">
        <v>1117</v>
      </c>
      <c r="E447" t="s">
        <v>1163</v>
      </c>
      <c r="F447">
        <v>18</v>
      </c>
      <c r="G447">
        <v>5</v>
      </c>
      <c r="H447" t="s">
        <v>1164</v>
      </c>
      <c r="I447">
        <v>1</v>
      </c>
      <c r="J447">
        <v>597</v>
      </c>
      <c r="K447">
        <v>1</v>
      </c>
      <c r="L447" t="s">
        <v>1165</v>
      </c>
      <c r="M447">
        <v>83</v>
      </c>
      <c r="N447">
        <v>3</v>
      </c>
      <c r="O447">
        <v>4</v>
      </c>
      <c r="P447" t="s">
        <v>1182</v>
      </c>
      <c r="Q447">
        <v>2</v>
      </c>
      <c r="R447" t="s">
        <v>1167</v>
      </c>
      <c r="S447">
        <v>16835</v>
      </c>
      <c r="T447">
        <v>9873</v>
      </c>
      <c r="U447">
        <v>3</v>
      </c>
      <c r="V447" t="s">
        <v>1168</v>
      </c>
      <c r="W447" t="s">
        <v>1169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1169</v>
      </c>
      <c r="C448" t="s">
        <v>1181</v>
      </c>
      <c r="D448">
        <v>267</v>
      </c>
      <c r="E448" t="s">
        <v>1163</v>
      </c>
      <c r="F448">
        <v>10</v>
      </c>
      <c r="G448">
        <v>2</v>
      </c>
      <c r="H448" t="s">
        <v>1164</v>
      </c>
      <c r="I448">
        <v>1</v>
      </c>
      <c r="J448">
        <v>599</v>
      </c>
      <c r="K448">
        <v>4</v>
      </c>
      <c r="L448" t="s">
        <v>1172</v>
      </c>
      <c r="M448">
        <v>56</v>
      </c>
      <c r="N448">
        <v>3</v>
      </c>
      <c r="O448">
        <v>2</v>
      </c>
      <c r="P448" t="s">
        <v>1166</v>
      </c>
      <c r="Q448">
        <v>4</v>
      </c>
      <c r="R448" t="s">
        <v>1167</v>
      </c>
      <c r="S448">
        <v>6230</v>
      </c>
      <c r="T448">
        <v>13430</v>
      </c>
      <c r="U448">
        <v>7</v>
      </c>
      <c r="V448" t="s">
        <v>1168</v>
      </c>
      <c r="W448" t="s">
        <v>1169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1169</v>
      </c>
      <c r="C449" t="s">
        <v>1162</v>
      </c>
      <c r="D449">
        <v>619</v>
      </c>
      <c r="E449" t="s">
        <v>1163</v>
      </c>
      <c r="F449">
        <v>1</v>
      </c>
      <c r="G449">
        <v>3</v>
      </c>
      <c r="H449" t="s">
        <v>1185</v>
      </c>
      <c r="I449">
        <v>1</v>
      </c>
      <c r="J449">
        <v>600</v>
      </c>
      <c r="K449">
        <v>2</v>
      </c>
      <c r="L449" t="s">
        <v>1172</v>
      </c>
      <c r="M449">
        <v>85</v>
      </c>
      <c r="N449">
        <v>3</v>
      </c>
      <c r="O449">
        <v>2</v>
      </c>
      <c r="P449" t="s">
        <v>1166</v>
      </c>
      <c r="Q449">
        <v>3</v>
      </c>
      <c r="R449" t="s">
        <v>1174</v>
      </c>
      <c r="S449">
        <v>4717</v>
      </c>
      <c r="T449">
        <v>18659</v>
      </c>
      <c r="U449">
        <v>9</v>
      </c>
      <c r="V449" t="s">
        <v>1168</v>
      </c>
      <c r="W449" t="s">
        <v>1169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1169</v>
      </c>
      <c r="C450" t="s">
        <v>1162</v>
      </c>
      <c r="D450">
        <v>302</v>
      </c>
      <c r="E450" t="s">
        <v>1171</v>
      </c>
      <c r="F450">
        <v>6</v>
      </c>
      <c r="G450">
        <v>3</v>
      </c>
      <c r="H450" t="s">
        <v>1164</v>
      </c>
      <c r="I450">
        <v>1</v>
      </c>
      <c r="J450">
        <v>601</v>
      </c>
      <c r="K450">
        <v>2</v>
      </c>
      <c r="L450" t="s">
        <v>1165</v>
      </c>
      <c r="M450">
        <v>75</v>
      </c>
      <c r="N450">
        <v>3</v>
      </c>
      <c r="O450">
        <v>4</v>
      </c>
      <c r="P450" t="s">
        <v>1179</v>
      </c>
      <c r="Q450">
        <v>3</v>
      </c>
      <c r="R450" t="s">
        <v>1167</v>
      </c>
      <c r="S450">
        <v>13237</v>
      </c>
      <c r="T450">
        <v>20364</v>
      </c>
      <c r="U450">
        <v>7</v>
      </c>
      <c r="V450" t="s">
        <v>1168</v>
      </c>
      <c r="W450" t="s">
        <v>1169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1169</v>
      </c>
      <c r="C451" t="s">
        <v>1170</v>
      </c>
      <c r="D451">
        <v>443</v>
      </c>
      <c r="E451" t="s">
        <v>1171</v>
      </c>
      <c r="F451">
        <v>8</v>
      </c>
      <c r="G451">
        <v>1</v>
      </c>
      <c r="H451" t="s">
        <v>1164</v>
      </c>
      <c r="I451">
        <v>1</v>
      </c>
      <c r="J451">
        <v>602</v>
      </c>
      <c r="K451">
        <v>3</v>
      </c>
      <c r="L451" t="s">
        <v>1165</v>
      </c>
      <c r="M451">
        <v>48</v>
      </c>
      <c r="N451">
        <v>3</v>
      </c>
      <c r="O451">
        <v>1</v>
      </c>
      <c r="P451" t="s">
        <v>1176</v>
      </c>
      <c r="Q451">
        <v>3</v>
      </c>
      <c r="R451" t="s">
        <v>1174</v>
      </c>
      <c r="S451">
        <v>3755</v>
      </c>
      <c r="T451">
        <v>17872</v>
      </c>
      <c r="U451">
        <v>1</v>
      </c>
      <c r="V451" t="s">
        <v>1168</v>
      </c>
      <c r="W451" t="s">
        <v>1169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1169</v>
      </c>
      <c r="C452" t="s">
        <v>1162</v>
      </c>
      <c r="D452">
        <v>828</v>
      </c>
      <c r="E452" t="s">
        <v>1163</v>
      </c>
      <c r="F452">
        <v>2</v>
      </c>
      <c r="G452">
        <v>1</v>
      </c>
      <c r="H452" t="s">
        <v>1164</v>
      </c>
      <c r="I452">
        <v>1</v>
      </c>
      <c r="J452">
        <v>604</v>
      </c>
      <c r="K452">
        <v>2</v>
      </c>
      <c r="L452" t="s">
        <v>1172</v>
      </c>
      <c r="M452">
        <v>77</v>
      </c>
      <c r="N452">
        <v>3</v>
      </c>
      <c r="O452">
        <v>2</v>
      </c>
      <c r="P452" t="s">
        <v>1166</v>
      </c>
      <c r="Q452">
        <v>4</v>
      </c>
      <c r="R452" t="s">
        <v>1167</v>
      </c>
      <c r="S452">
        <v>6582</v>
      </c>
      <c r="T452">
        <v>8346</v>
      </c>
      <c r="U452">
        <v>4</v>
      </c>
      <c r="V452" t="s">
        <v>1168</v>
      </c>
      <c r="W452" t="s">
        <v>1161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1169</v>
      </c>
      <c r="C453" t="s">
        <v>1162</v>
      </c>
      <c r="D453">
        <v>319</v>
      </c>
      <c r="E453" t="s">
        <v>1171</v>
      </c>
      <c r="F453">
        <v>24</v>
      </c>
      <c r="G453">
        <v>3</v>
      </c>
      <c r="H453" t="s">
        <v>1177</v>
      </c>
      <c r="I453">
        <v>1</v>
      </c>
      <c r="J453">
        <v>605</v>
      </c>
      <c r="K453">
        <v>4</v>
      </c>
      <c r="L453" t="s">
        <v>1172</v>
      </c>
      <c r="M453">
        <v>56</v>
      </c>
      <c r="N453">
        <v>3</v>
      </c>
      <c r="O453">
        <v>3</v>
      </c>
      <c r="P453" t="s">
        <v>1179</v>
      </c>
      <c r="Q453">
        <v>1</v>
      </c>
      <c r="R453" t="s">
        <v>1174</v>
      </c>
      <c r="S453">
        <v>7406</v>
      </c>
      <c r="T453">
        <v>6950</v>
      </c>
      <c r="U453">
        <v>1</v>
      </c>
      <c r="V453" t="s">
        <v>1168</v>
      </c>
      <c r="W453" t="s">
        <v>1161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1169</v>
      </c>
      <c r="C454" t="s">
        <v>1162</v>
      </c>
      <c r="D454">
        <v>561</v>
      </c>
      <c r="E454" t="s">
        <v>1163</v>
      </c>
      <c r="F454">
        <v>2</v>
      </c>
      <c r="G454">
        <v>3</v>
      </c>
      <c r="H454" t="s">
        <v>1175</v>
      </c>
      <c r="I454">
        <v>1</v>
      </c>
      <c r="J454">
        <v>606</v>
      </c>
      <c r="K454">
        <v>4</v>
      </c>
      <c r="L454" t="s">
        <v>1172</v>
      </c>
      <c r="M454">
        <v>61</v>
      </c>
      <c r="N454">
        <v>3</v>
      </c>
      <c r="O454">
        <v>2</v>
      </c>
      <c r="P454" t="s">
        <v>1166</v>
      </c>
      <c r="Q454">
        <v>2</v>
      </c>
      <c r="R454" t="s">
        <v>1174</v>
      </c>
      <c r="S454">
        <v>4805</v>
      </c>
      <c r="T454">
        <v>16177</v>
      </c>
      <c r="U454">
        <v>0</v>
      </c>
      <c r="V454" t="s">
        <v>1168</v>
      </c>
      <c r="W454" t="s">
        <v>1169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1161</v>
      </c>
      <c r="C455" t="s">
        <v>1170</v>
      </c>
      <c r="D455">
        <v>426</v>
      </c>
      <c r="E455" t="s">
        <v>1187</v>
      </c>
      <c r="F455">
        <v>17</v>
      </c>
      <c r="G455">
        <v>4</v>
      </c>
      <c r="H455" t="s">
        <v>1164</v>
      </c>
      <c r="I455">
        <v>1</v>
      </c>
      <c r="J455">
        <v>608</v>
      </c>
      <c r="K455">
        <v>2</v>
      </c>
      <c r="L455" t="s">
        <v>1165</v>
      </c>
      <c r="M455">
        <v>58</v>
      </c>
      <c r="N455">
        <v>3</v>
      </c>
      <c r="O455">
        <v>1</v>
      </c>
      <c r="P455" t="s">
        <v>1187</v>
      </c>
      <c r="Q455">
        <v>3</v>
      </c>
      <c r="R455" t="s">
        <v>1178</v>
      </c>
      <c r="S455">
        <v>2741</v>
      </c>
      <c r="T455">
        <v>22808</v>
      </c>
      <c r="U455">
        <v>0</v>
      </c>
      <c r="V455" t="s">
        <v>1168</v>
      </c>
      <c r="W455" t="s">
        <v>1161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1169</v>
      </c>
      <c r="C456" t="s">
        <v>1162</v>
      </c>
      <c r="D456">
        <v>232</v>
      </c>
      <c r="E456" t="s">
        <v>1171</v>
      </c>
      <c r="F456">
        <v>19</v>
      </c>
      <c r="G456">
        <v>3</v>
      </c>
      <c r="H456" t="s">
        <v>1186</v>
      </c>
      <c r="I456">
        <v>1</v>
      </c>
      <c r="J456">
        <v>611</v>
      </c>
      <c r="K456">
        <v>4</v>
      </c>
      <c r="L456" t="s">
        <v>1172</v>
      </c>
      <c r="M456">
        <v>34</v>
      </c>
      <c r="N456">
        <v>3</v>
      </c>
      <c r="O456">
        <v>2</v>
      </c>
      <c r="P456" t="s">
        <v>1179</v>
      </c>
      <c r="Q456">
        <v>4</v>
      </c>
      <c r="R456" t="s">
        <v>1178</v>
      </c>
      <c r="S456">
        <v>4262</v>
      </c>
      <c r="T456">
        <v>22645</v>
      </c>
      <c r="U456">
        <v>4</v>
      </c>
      <c r="V456" t="s">
        <v>1168</v>
      </c>
      <c r="W456" t="s">
        <v>1169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1169</v>
      </c>
      <c r="C457" t="s">
        <v>1162</v>
      </c>
      <c r="D457">
        <v>922</v>
      </c>
      <c r="E457" t="s">
        <v>1171</v>
      </c>
      <c r="F457">
        <v>1</v>
      </c>
      <c r="G457">
        <v>5</v>
      </c>
      <c r="H457" t="s">
        <v>1177</v>
      </c>
      <c r="I457">
        <v>1</v>
      </c>
      <c r="J457">
        <v>612</v>
      </c>
      <c r="K457">
        <v>1</v>
      </c>
      <c r="L457" t="s">
        <v>1165</v>
      </c>
      <c r="M457">
        <v>95</v>
      </c>
      <c r="N457">
        <v>4</v>
      </c>
      <c r="O457">
        <v>4</v>
      </c>
      <c r="P457" t="s">
        <v>1184</v>
      </c>
      <c r="Q457">
        <v>3</v>
      </c>
      <c r="R457" t="s">
        <v>1178</v>
      </c>
      <c r="S457">
        <v>16184</v>
      </c>
      <c r="T457">
        <v>22578</v>
      </c>
      <c r="U457">
        <v>4</v>
      </c>
      <c r="V457" t="s">
        <v>1168</v>
      </c>
      <c r="W457" t="s">
        <v>1169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1169</v>
      </c>
      <c r="C458" t="s">
        <v>1162</v>
      </c>
      <c r="D458">
        <v>688</v>
      </c>
      <c r="E458" t="s">
        <v>1163</v>
      </c>
      <c r="F458">
        <v>7</v>
      </c>
      <c r="G458">
        <v>3</v>
      </c>
      <c r="H458" t="s">
        <v>1164</v>
      </c>
      <c r="I458">
        <v>1</v>
      </c>
      <c r="J458">
        <v>613</v>
      </c>
      <c r="K458">
        <v>3</v>
      </c>
      <c r="L458" t="s">
        <v>1172</v>
      </c>
      <c r="M458">
        <v>44</v>
      </c>
      <c r="N458">
        <v>2</v>
      </c>
      <c r="O458">
        <v>3</v>
      </c>
      <c r="P458" t="s">
        <v>1182</v>
      </c>
      <c r="Q458">
        <v>4</v>
      </c>
      <c r="R458" t="s">
        <v>1178</v>
      </c>
      <c r="S458">
        <v>11557</v>
      </c>
      <c r="T458">
        <v>25291</v>
      </c>
      <c r="U458">
        <v>9</v>
      </c>
      <c r="V458" t="s">
        <v>1168</v>
      </c>
      <c r="W458" t="s">
        <v>1169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1161</v>
      </c>
      <c r="C459" t="s">
        <v>1170</v>
      </c>
      <c r="D459">
        <v>1306</v>
      </c>
      <c r="E459" t="s">
        <v>1163</v>
      </c>
      <c r="F459">
        <v>5</v>
      </c>
      <c r="G459">
        <v>3</v>
      </c>
      <c r="H459" t="s">
        <v>1185</v>
      </c>
      <c r="I459">
        <v>1</v>
      </c>
      <c r="J459">
        <v>614</v>
      </c>
      <c r="K459">
        <v>2</v>
      </c>
      <c r="L459" t="s">
        <v>1172</v>
      </c>
      <c r="M459">
        <v>69</v>
      </c>
      <c r="N459">
        <v>3</v>
      </c>
      <c r="O459">
        <v>1</v>
      </c>
      <c r="P459" t="s">
        <v>1183</v>
      </c>
      <c r="Q459">
        <v>2</v>
      </c>
      <c r="R459" t="s">
        <v>1167</v>
      </c>
      <c r="S459">
        <v>1878</v>
      </c>
      <c r="T459">
        <v>8059</v>
      </c>
      <c r="U459">
        <v>1</v>
      </c>
      <c r="V459" t="s">
        <v>1168</v>
      </c>
      <c r="W459" t="s">
        <v>1161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1169</v>
      </c>
      <c r="C460" t="s">
        <v>1181</v>
      </c>
      <c r="D460">
        <v>1094</v>
      </c>
      <c r="E460" t="s">
        <v>1163</v>
      </c>
      <c r="F460">
        <v>28</v>
      </c>
      <c r="G460">
        <v>3</v>
      </c>
      <c r="H460" t="s">
        <v>1175</v>
      </c>
      <c r="I460">
        <v>1</v>
      </c>
      <c r="J460">
        <v>615</v>
      </c>
      <c r="K460">
        <v>3</v>
      </c>
      <c r="L460" t="s">
        <v>1172</v>
      </c>
      <c r="M460">
        <v>58</v>
      </c>
      <c r="N460">
        <v>1</v>
      </c>
      <c r="O460">
        <v>3</v>
      </c>
      <c r="P460" t="s">
        <v>1166</v>
      </c>
      <c r="Q460">
        <v>1</v>
      </c>
      <c r="R460" t="s">
        <v>1178</v>
      </c>
      <c r="S460">
        <v>10932</v>
      </c>
      <c r="T460">
        <v>11373</v>
      </c>
      <c r="U460">
        <v>3</v>
      </c>
      <c r="V460" t="s">
        <v>1168</v>
      </c>
      <c r="W460" t="s">
        <v>1169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1169</v>
      </c>
      <c r="C461" t="s">
        <v>1181</v>
      </c>
      <c r="D461">
        <v>509</v>
      </c>
      <c r="E461" t="s">
        <v>1171</v>
      </c>
      <c r="F461">
        <v>2</v>
      </c>
      <c r="G461">
        <v>4</v>
      </c>
      <c r="H461" t="s">
        <v>1175</v>
      </c>
      <c r="I461">
        <v>1</v>
      </c>
      <c r="J461">
        <v>616</v>
      </c>
      <c r="K461">
        <v>1</v>
      </c>
      <c r="L461" t="s">
        <v>1165</v>
      </c>
      <c r="M461">
        <v>62</v>
      </c>
      <c r="N461">
        <v>2</v>
      </c>
      <c r="O461">
        <v>2</v>
      </c>
      <c r="P461" t="s">
        <v>1180</v>
      </c>
      <c r="Q461">
        <v>3</v>
      </c>
      <c r="R461" t="s">
        <v>1167</v>
      </c>
      <c r="S461">
        <v>6811</v>
      </c>
      <c r="T461">
        <v>2112</v>
      </c>
      <c r="U461">
        <v>2</v>
      </c>
      <c r="V461" t="s">
        <v>1168</v>
      </c>
      <c r="W461" t="s">
        <v>1161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1169</v>
      </c>
      <c r="C462" t="s">
        <v>1162</v>
      </c>
      <c r="D462">
        <v>775</v>
      </c>
      <c r="E462" t="s">
        <v>1163</v>
      </c>
      <c r="F462">
        <v>29</v>
      </c>
      <c r="G462">
        <v>2</v>
      </c>
      <c r="H462" t="s">
        <v>1177</v>
      </c>
      <c r="I462">
        <v>1</v>
      </c>
      <c r="J462">
        <v>618</v>
      </c>
      <c r="K462">
        <v>1</v>
      </c>
      <c r="L462" t="s">
        <v>1172</v>
      </c>
      <c r="M462">
        <v>45</v>
      </c>
      <c r="N462">
        <v>3</v>
      </c>
      <c r="O462">
        <v>2</v>
      </c>
      <c r="P462" t="s">
        <v>1166</v>
      </c>
      <c r="Q462">
        <v>3</v>
      </c>
      <c r="R462" t="s">
        <v>1178</v>
      </c>
      <c r="S462">
        <v>4306</v>
      </c>
      <c r="T462">
        <v>4267</v>
      </c>
      <c r="U462">
        <v>5</v>
      </c>
      <c r="V462" t="s">
        <v>1168</v>
      </c>
      <c r="W462" t="s">
        <v>1169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1169</v>
      </c>
      <c r="C463" t="s">
        <v>1162</v>
      </c>
      <c r="D463">
        <v>195</v>
      </c>
      <c r="E463" t="s">
        <v>1163</v>
      </c>
      <c r="F463">
        <v>1</v>
      </c>
      <c r="G463">
        <v>3</v>
      </c>
      <c r="H463" t="s">
        <v>1177</v>
      </c>
      <c r="I463">
        <v>1</v>
      </c>
      <c r="J463">
        <v>620</v>
      </c>
      <c r="K463">
        <v>1</v>
      </c>
      <c r="L463" t="s">
        <v>1165</v>
      </c>
      <c r="M463">
        <v>80</v>
      </c>
      <c r="N463">
        <v>3</v>
      </c>
      <c r="O463">
        <v>2</v>
      </c>
      <c r="P463" t="s">
        <v>1166</v>
      </c>
      <c r="Q463">
        <v>3</v>
      </c>
      <c r="R463" t="s">
        <v>1167</v>
      </c>
      <c r="S463">
        <v>4859</v>
      </c>
      <c r="T463">
        <v>6698</v>
      </c>
      <c r="U463">
        <v>1</v>
      </c>
      <c r="V463" t="s">
        <v>1168</v>
      </c>
      <c r="W463" t="s">
        <v>1169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1169</v>
      </c>
      <c r="C464" t="s">
        <v>1162</v>
      </c>
      <c r="D464">
        <v>258</v>
      </c>
      <c r="E464" t="s">
        <v>1163</v>
      </c>
      <c r="F464">
        <v>21</v>
      </c>
      <c r="G464">
        <v>4</v>
      </c>
      <c r="H464" t="s">
        <v>1164</v>
      </c>
      <c r="I464">
        <v>1</v>
      </c>
      <c r="J464">
        <v>621</v>
      </c>
      <c r="K464">
        <v>4</v>
      </c>
      <c r="L464" t="s">
        <v>1172</v>
      </c>
      <c r="M464">
        <v>74</v>
      </c>
      <c r="N464">
        <v>4</v>
      </c>
      <c r="O464">
        <v>2</v>
      </c>
      <c r="P464" t="s">
        <v>1166</v>
      </c>
      <c r="Q464">
        <v>4</v>
      </c>
      <c r="R464" t="s">
        <v>1167</v>
      </c>
      <c r="S464">
        <v>5337</v>
      </c>
      <c r="T464">
        <v>19921</v>
      </c>
      <c r="U464">
        <v>1</v>
      </c>
      <c r="V464" t="s">
        <v>1168</v>
      </c>
      <c r="W464" t="s">
        <v>1169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1161</v>
      </c>
      <c r="C465" t="s">
        <v>1162</v>
      </c>
      <c r="D465">
        <v>471</v>
      </c>
      <c r="E465" t="s">
        <v>1171</v>
      </c>
      <c r="F465">
        <v>24</v>
      </c>
      <c r="G465">
        <v>3</v>
      </c>
      <c r="H465" t="s">
        <v>1186</v>
      </c>
      <c r="I465">
        <v>1</v>
      </c>
      <c r="J465">
        <v>622</v>
      </c>
      <c r="K465">
        <v>3</v>
      </c>
      <c r="L465" t="s">
        <v>1172</v>
      </c>
      <c r="M465">
        <v>66</v>
      </c>
      <c r="N465">
        <v>1</v>
      </c>
      <c r="O465">
        <v>1</v>
      </c>
      <c r="P465" t="s">
        <v>1176</v>
      </c>
      <c r="Q465">
        <v>4</v>
      </c>
      <c r="R465" t="s">
        <v>1167</v>
      </c>
      <c r="S465">
        <v>2340</v>
      </c>
      <c r="T465">
        <v>23213</v>
      </c>
      <c r="U465">
        <v>1</v>
      </c>
      <c r="V465" t="s">
        <v>1168</v>
      </c>
      <c r="W465" t="s">
        <v>1161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1169</v>
      </c>
      <c r="C466" t="s">
        <v>1162</v>
      </c>
      <c r="D466">
        <v>799</v>
      </c>
      <c r="E466" t="s">
        <v>1171</v>
      </c>
      <c r="F466">
        <v>1</v>
      </c>
      <c r="G466">
        <v>3</v>
      </c>
      <c r="H466" t="s">
        <v>1186</v>
      </c>
      <c r="I466">
        <v>1</v>
      </c>
      <c r="J466">
        <v>623</v>
      </c>
      <c r="K466">
        <v>2</v>
      </c>
      <c r="L466" t="s">
        <v>1165</v>
      </c>
      <c r="M466">
        <v>59</v>
      </c>
      <c r="N466">
        <v>3</v>
      </c>
      <c r="O466">
        <v>3</v>
      </c>
      <c r="P466" t="s">
        <v>1179</v>
      </c>
      <c r="Q466">
        <v>4</v>
      </c>
      <c r="R466" t="s">
        <v>1167</v>
      </c>
      <c r="S466">
        <v>7491</v>
      </c>
      <c r="T466">
        <v>23848</v>
      </c>
      <c r="U466">
        <v>4</v>
      </c>
      <c r="V466" t="s">
        <v>1168</v>
      </c>
      <c r="W466" t="s">
        <v>1169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1169</v>
      </c>
      <c r="C467" t="s">
        <v>1170</v>
      </c>
      <c r="D467">
        <v>1034</v>
      </c>
      <c r="E467" t="s">
        <v>1171</v>
      </c>
      <c r="F467">
        <v>18</v>
      </c>
      <c r="G467">
        <v>1</v>
      </c>
      <c r="H467" t="s">
        <v>1177</v>
      </c>
      <c r="I467">
        <v>1</v>
      </c>
      <c r="J467">
        <v>624</v>
      </c>
      <c r="K467">
        <v>1</v>
      </c>
      <c r="L467" t="s">
        <v>1165</v>
      </c>
      <c r="M467">
        <v>86</v>
      </c>
      <c r="N467">
        <v>3</v>
      </c>
      <c r="O467">
        <v>3</v>
      </c>
      <c r="P467" t="s">
        <v>1180</v>
      </c>
      <c r="Q467">
        <v>3</v>
      </c>
      <c r="R467" t="s">
        <v>1174</v>
      </c>
      <c r="S467">
        <v>10527</v>
      </c>
      <c r="T467">
        <v>8984</v>
      </c>
      <c r="U467">
        <v>5</v>
      </c>
      <c r="V467" t="s">
        <v>1168</v>
      </c>
      <c r="W467" t="s">
        <v>1169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1169</v>
      </c>
      <c r="C468" t="s">
        <v>1162</v>
      </c>
      <c r="D468">
        <v>1276</v>
      </c>
      <c r="E468" t="s">
        <v>1163</v>
      </c>
      <c r="F468">
        <v>2</v>
      </c>
      <c r="G468">
        <v>5</v>
      </c>
      <c r="H468" t="s">
        <v>1164</v>
      </c>
      <c r="I468">
        <v>1</v>
      </c>
      <c r="J468">
        <v>625</v>
      </c>
      <c r="K468">
        <v>2</v>
      </c>
      <c r="L468" t="s">
        <v>1165</v>
      </c>
      <c r="M468">
        <v>91</v>
      </c>
      <c r="N468">
        <v>3</v>
      </c>
      <c r="O468">
        <v>4</v>
      </c>
      <c r="P468" t="s">
        <v>1182</v>
      </c>
      <c r="Q468">
        <v>1</v>
      </c>
      <c r="R468" t="s">
        <v>1174</v>
      </c>
      <c r="S468">
        <v>16595</v>
      </c>
      <c r="T468">
        <v>5626</v>
      </c>
      <c r="U468">
        <v>7</v>
      </c>
      <c r="V468" t="s">
        <v>1168</v>
      </c>
      <c r="W468" t="s">
        <v>1169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1169</v>
      </c>
      <c r="C469" t="s">
        <v>1181</v>
      </c>
      <c r="D469">
        <v>142</v>
      </c>
      <c r="E469" t="s">
        <v>1163</v>
      </c>
      <c r="F469">
        <v>9</v>
      </c>
      <c r="G469">
        <v>4</v>
      </c>
      <c r="H469" t="s">
        <v>1177</v>
      </c>
      <c r="I469">
        <v>1</v>
      </c>
      <c r="J469">
        <v>626</v>
      </c>
      <c r="K469">
        <v>1</v>
      </c>
      <c r="L469" t="s">
        <v>1172</v>
      </c>
      <c r="M469">
        <v>69</v>
      </c>
      <c r="N469">
        <v>3</v>
      </c>
      <c r="O469">
        <v>3</v>
      </c>
      <c r="P469" t="s">
        <v>1166</v>
      </c>
      <c r="Q469">
        <v>2</v>
      </c>
      <c r="R469" t="s">
        <v>1178</v>
      </c>
      <c r="S469">
        <v>8834</v>
      </c>
      <c r="T469">
        <v>24666</v>
      </c>
      <c r="U469">
        <v>1</v>
      </c>
      <c r="V469" t="s">
        <v>1168</v>
      </c>
      <c r="W469" t="s">
        <v>1169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1169</v>
      </c>
      <c r="C470" t="s">
        <v>1162</v>
      </c>
      <c r="D470">
        <v>956</v>
      </c>
      <c r="E470" t="s">
        <v>1171</v>
      </c>
      <c r="F470">
        <v>6</v>
      </c>
      <c r="G470">
        <v>2</v>
      </c>
      <c r="H470" t="s">
        <v>1186</v>
      </c>
      <c r="I470">
        <v>1</v>
      </c>
      <c r="J470">
        <v>630</v>
      </c>
      <c r="K470">
        <v>4</v>
      </c>
      <c r="L470" t="s">
        <v>1172</v>
      </c>
      <c r="M470">
        <v>78</v>
      </c>
      <c r="N470">
        <v>3</v>
      </c>
      <c r="O470">
        <v>2</v>
      </c>
      <c r="P470" t="s">
        <v>1173</v>
      </c>
      <c r="Q470">
        <v>1</v>
      </c>
      <c r="R470" t="s">
        <v>1178</v>
      </c>
      <c r="S470">
        <v>5577</v>
      </c>
      <c r="T470">
        <v>22087</v>
      </c>
      <c r="U470">
        <v>3</v>
      </c>
      <c r="V470" t="s">
        <v>1168</v>
      </c>
      <c r="W470" t="s">
        <v>1161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1161</v>
      </c>
      <c r="C471" t="s">
        <v>1181</v>
      </c>
      <c r="D471">
        <v>1474</v>
      </c>
      <c r="E471" t="s">
        <v>1163</v>
      </c>
      <c r="F471">
        <v>11</v>
      </c>
      <c r="G471">
        <v>4</v>
      </c>
      <c r="H471" t="s">
        <v>1175</v>
      </c>
      <c r="I471">
        <v>1</v>
      </c>
      <c r="J471">
        <v>631</v>
      </c>
      <c r="K471">
        <v>4</v>
      </c>
      <c r="L471" t="s">
        <v>1172</v>
      </c>
      <c r="M471">
        <v>60</v>
      </c>
      <c r="N471">
        <v>4</v>
      </c>
      <c r="O471">
        <v>2</v>
      </c>
      <c r="P471" t="s">
        <v>1166</v>
      </c>
      <c r="Q471">
        <v>3</v>
      </c>
      <c r="R471" t="s">
        <v>1174</v>
      </c>
      <c r="S471">
        <v>4707</v>
      </c>
      <c r="T471">
        <v>23914</v>
      </c>
      <c r="U471">
        <v>8</v>
      </c>
      <c r="V471" t="s">
        <v>1168</v>
      </c>
      <c r="W471" t="s">
        <v>1169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1169</v>
      </c>
      <c r="C472" t="s">
        <v>1170</v>
      </c>
      <c r="D472">
        <v>535</v>
      </c>
      <c r="E472" t="s">
        <v>1163</v>
      </c>
      <c r="F472">
        <v>24</v>
      </c>
      <c r="G472">
        <v>3</v>
      </c>
      <c r="H472" t="s">
        <v>1177</v>
      </c>
      <c r="I472">
        <v>1</v>
      </c>
      <c r="J472">
        <v>632</v>
      </c>
      <c r="K472">
        <v>4</v>
      </c>
      <c r="L472" t="s">
        <v>1172</v>
      </c>
      <c r="M472">
        <v>38</v>
      </c>
      <c r="N472">
        <v>3</v>
      </c>
      <c r="O472">
        <v>1</v>
      </c>
      <c r="P472" t="s">
        <v>1183</v>
      </c>
      <c r="Q472">
        <v>4</v>
      </c>
      <c r="R472" t="s">
        <v>1174</v>
      </c>
      <c r="S472">
        <v>2400</v>
      </c>
      <c r="T472">
        <v>5530</v>
      </c>
      <c r="U472">
        <v>0</v>
      </c>
      <c r="V472" t="s">
        <v>1168</v>
      </c>
      <c r="W472" t="s">
        <v>1169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1169</v>
      </c>
      <c r="C473" t="s">
        <v>1162</v>
      </c>
      <c r="D473">
        <v>1495</v>
      </c>
      <c r="E473" t="s">
        <v>1171</v>
      </c>
      <c r="F473">
        <v>10</v>
      </c>
      <c r="G473">
        <v>3</v>
      </c>
      <c r="H473" t="s">
        <v>1177</v>
      </c>
      <c r="I473">
        <v>1</v>
      </c>
      <c r="J473">
        <v>634</v>
      </c>
      <c r="K473">
        <v>3</v>
      </c>
      <c r="L473" t="s">
        <v>1165</v>
      </c>
      <c r="M473">
        <v>76</v>
      </c>
      <c r="N473">
        <v>3</v>
      </c>
      <c r="O473">
        <v>2</v>
      </c>
      <c r="P473" t="s">
        <v>1180</v>
      </c>
      <c r="Q473">
        <v>3</v>
      </c>
      <c r="R473" t="s">
        <v>1174</v>
      </c>
      <c r="S473">
        <v>9824</v>
      </c>
      <c r="T473">
        <v>22174</v>
      </c>
      <c r="U473">
        <v>3</v>
      </c>
      <c r="V473" t="s">
        <v>1168</v>
      </c>
      <c r="W473" t="s">
        <v>1169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1169</v>
      </c>
      <c r="C474" t="s">
        <v>1162</v>
      </c>
      <c r="D474">
        <v>446</v>
      </c>
      <c r="E474" t="s">
        <v>1171</v>
      </c>
      <c r="F474">
        <v>1</v>
      </c>
      <c r="G474">
        <v>4</v>
      </c>
      <c r="H474" t="s">
        <v>1164</v>
      </c>
      <c r="I474">
        <v>1</v>
      </c>
      <c r="J474">
        <v>635</v>
      </c>
      <c r="K474">
        <v>2</v>
      </c>
      <c r="L474" t="s">
        <v>1165</v>
      </c>
      <c r="M474">
        <v>65</v>
      </c>
      <c r="N474">
        <v>3</v>
      </c>
      <c r="O474">
        <v>2</v>
      </c>
      <c r="P474" t="s">
        <v>1179</v>
      </c>
      <c r="Q474">
        <v>2</v>
      </c>
      <c r="R474" t="s">
        <v>1174</v>
      </c>
      <c r="S474">
        <v>6447</v>
      </c>
      <c r="T474">
        <v>15701</v>
      </c>
      <c r="U474">
        <v>6</v>
      </c>
      <c r="V474" t="s">
        <v>1168</v>
      </c>
      <c r="W474" t="s">
        <v>1169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1169</v>
      </c>
      <c r="C475" t="s">
        <v>1162</v>
      </c>
      <c r="D475">
        <v>1245</v>
      </c>
      <c r="E475" t="s">
        <v>1171</v>
      </c>
      <c r="F475">
        <v>18</v>
      </c>
      <c r="G475">
        <v>4</v>
      </c>
      <c r="H475" t="s">
        <v>1164</v>
      </c>
      <c r="I475">
        <v>1</v>
      </c>
      <c r="J475">
        <v>638</v>
      </c>
      <c r="K475">
        <v>4</v>
      </c>
      <c r="L475" t="s">
        <v>1172</v>
      </c>
      <c r="M475">
        <v>58</v>
      </c>
      <c r="N475">
        <v>2</v>
      </c>
      <c r="O475">
        <v>5</v>
      </c>
      <c r="P475" t="s">
        <v>1184</v>
      </c>
      <c r="Q475">
        <v>3</v>
      </c>
      <c r="R475" t="s">
        <v>1178</v>
      </c>
      <c r="S475">
        <v>19502</v>
      </c>
      <c r="T475">
        <v>2125</v>
      </c>
      <c r="U475">
        <v>1</v>
      </c>
      <c r="V475" t="s">
        <v>1168</v>
      </c>
      <c r="W475" t="s">
        <v>1161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1169</v>
      </c>
      <c r="C476" t="s">
        <v>1162</v>
      </c>
      <c r="D476">
        <v>691</v>
      </c>
      <c r="E476" t="s">
        <v>1171</v>
      </c>
      <c r="F476">
        <v>23</v>
      </c>
      <c r="G476">
        <v>3</v>
      </c>
      <c r="H476" t="s">
        <v>1177</v>
      </c>
      <c r="I476">
        <v>1</v>
      </c>
      <c r="J476">
        <v>639</v>
      </c>
      <c r="K476">
        <v>2</v>
      </c>
      <c r="L476" t="s">
        <v>1172</v>
      </c>
      <c r="M476">
        <v>89</v>
      </c>
      <c r="N476">
        <v>4</v>
      </c>
      <c r="O476">
        <v>1</v>
      </c>
      <c r="P476" t="s">
        <v>1173</v>
      </c>
      <c r="Q476">
        <v>4</v>
      </c>
      <c r="R476" t="s">
        <v>1174</v>
      </c>
      <c r="S476">
        <v>2725</v>
      </c>
      <c r="T476">
        <v>21630</v>
      </c>
      <c r="U476">
        <v>1</v>
      </c>
      <c r="V476" t="s">
        <v>1168</v>
      </c>
      <c r="W476" t="s">
        <v>1161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1169</v>
      </c>
      <c r="C477" t="s">
        <v>1162</v>
      </c>
      <c r="D477">
        <v>703</v>
      </c>
      <c r="E477" t="s">
        <v>1163</v>
      </c>
      <c r="F477">
        <v>28</v>
      </c>
      <c r="G477">
        <v>2</v>
      </c>
      <c r="H477" t="s">
        <v>1185</v>
      </c>
      <c r="I477">
        <v>1</v>
      </c>
      <c r="J477">
        <v>641</v>
      </c>
      <c r="K477">
        <v>1</v>
      </c>
      <c r="L477" t="s">
        <v>1172</v>
      </c>
      <c r="M477">
        <v>66</v>
      </c>
      <c r="N477">
        <v>3</v>
      </c>
      <c r="O477">
        <v>2</v>
      </c>
      <c r="P477" t="s">
        <v>1166</v>
      </c>
      <c r="Q477">
        <v>2</v>
      </c>
      <c r="R477" t="s">
        <v>1174</v>
      </c>
      <c r="S477">
        <v>6272</v>
      </c>
      <c r="T477">
        <v>7428</v>
      </c>
      <c r="U477">
        <v>1</v>
      </c>
      <c r="V477" t="s">
        <v>1168</v>
      </c>
      <c r="W477" t="s">
        <v>1169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1169</v>
      </c>
      <c r="C478" t="s">
        <v>1162</v>
      </c>
      <c r="D478">
        <v>823</v>
      </c>
      <c r="E478" t="s">
        <v>1171</v>
      </c>
      <c r="F478">
        <v>17</v>
      </c>
      <c r="G478">
        <v>2</v>
      </c>
      <c r="H478" t="s">
        <v>1175</v>
      </c>
      <c r="I478">
        <v>1</v>
      </c>
      <c r="J478">
        <v>643</v>
      </c>
      <c r="K478">
        <v>4</v>
      </c>
      <c r="L478" t="s">
        <v>1172</v>
      </c>
      <c r="M478">
        <v>94</v>
      </c>
      <c r="N478">
        <v>2</v>
      </c>
      <c r="O478">
        <v>1</v>
      </c>
      <c r="P478" t="s">
        <v>1176</v>
      </c>
      <c r="Q478">
        <v>2</v>
      </c>
      <c r="R478" t="s">
        <v>1174</v>
      </c>
      <c r="S478">
        <v>2127</v>
      </c>
      <c r="T478">
        <v>9100</v>
      </c>
      <c r="U478">
        <v>1</v>
      </c>
      <c r="V478" t="s">
        <v>1168</v>
      </c>
      <c r="W478" t="s">
        <v>1169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1169</v>
      </c>
      <c r="C479" t="s">
        <v>1170</v>
      </c>
      <c r="D479">
        <v>1246</v>
      </c>
      <c r="E479" t="s">
        <v>1187</v>
      </c>
      <c r="F479">
        <v>3</v>
      </c>
      <c r="G479">
        <v>3</v>
      </c>
      <c r="H479" t="s">
        <v>1177</v>
      </c>
      <c r="I479">
        <v>1</v>
      </c>
      <c r="J479">
        <v>644</v>
      </c>
      <c r="K479">
        <v>1</v>
      </c>
      <c r="L479" t="s">
        <v>1172</v>
      </c>
      <c r="M479">
        <v>99</v>
      </c>
      <c r="N479">
        <v>3</v>
      </c>
      <c r="O479">
        <v>5</v>
      </c>
      <c r="P479" t="s">
        <v>1182</v>
      </c>
      <c r="Q479">
        <v>2</v>
      </c>
      <c r="R479" t="s">
        <v>1174</v>
      </c>
      <c r="S479">
        <v>18200</v>
      </c>
      <c r="T479">
        <v>7999</v>
      </c>
      <c r="U479">
        <v>1</v>
      </c>
      <c r="V479" t="s">
        <v>1168</v>
      </c>
      <c r="W479" t="s">
        <v>1169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1169</v>
      </c>
      <c r="C480" t="s">
        <v>1162</v>
      </c>
      <c r="D480">
        <v>622</v>
      </c>
      <c r="E480" t="s">
        <v>1163</v>
      </c>
      <c r="F480">
        <v>13</v>
      </c>
      <c r="G480">
        <v>1</v>
      </c>
      <c r="H480" t="s">
        <v>1177</v>
      </c>
      <c r="I480">
        <v>1</v>
      </c>
      <c r="J480">
        <v>645</v>
      </c>
      <c r="K480">
        <v>2</v>
      </c>
      <c r="L480" t="s">
        <v>1172</v>
      </c>
      <c r="M480">
        <v>40</v>
      </c>
      <c r="N480">
        <v>3</v>
      </c>
      <c r="O480">
        <v>1</v>
      </c>
      <c r="P480" t="s">
        <v>1183</v>
      </c>
      <c r="Q480">
        <v>3</v>
      </c>
      <c r="R480" t="s">
        <v>1174</v>
      </c>
      <c r="S480">
        <v>2096</v>
      </c>
      <c r="T480">
        <v>26376</v>
      </c>
      <c r="U480">
        <v>1</v>
      </c>
      <c r="V480" t="s">
        <v>1168</v>
      </c>
      <c r="W480" t="s">
        <v>1169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1161</v>
      </c>
      <c r="C481" t="s">
        <v>1170</v>
      </c>
      <c r="D481">
        <v>1287</v>
      </c>
      <c r="E481" t="s">
        <v>1171</v>
      </c>
      <c r="F481">
        <v>7</v>
      </c>
      <c r="G481">
        <v>3</v>
      </c>
      <c r="H481" t="s">
        <v>1164</v>
      </c>
      <c r="I481">
        <v>1</v>
      </c>
      <c r="J481">
        <v>647</v>
      </c>
      <c r="K481">
        <v>1</v>
      </c>
      <c r="L481" t="s">
        <v>1165</v>
      </c>
      <c r="M481">
        <v>55</v>
      </c>
      <c r="N481">
        <v>3</v>
      </c>
      <c r="O481">
        <v>1</v>
      </c>
      <c r="P481" t="s">
        <v>1176</v>
      </c>
      <c r="Q481">
        <v>3</v>
      </c>
      <c r="R481" t="s">
        <v>1174</v>
      </c>
      <c r="S481">
        <v>2886</v>
      </c>
      <c r="T481">
        <v>14168</v>
      </c>
      <c r="U481">
        <v>1</v>
      </c>
      <c r="V481" t="s">
        <v>1168</v>
      </c>
      <c r="W481" t="s">
        <v>1161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1161</v>
      </c>
      <c r="C482" t="s">
        <v>1170</v>
      </c>
      <c r="D482">
        <v>448</v>
      </c>
      <c r="E482" t="s">
        <v>1163</v>
      </c>
      <c r="F482">
        <v>12</v>
      </c>
      <c r="G482">
        <v>4</v>
      </c>
      <c r="H482" t="s">
        <v>1164</v>
      </c>
      <c r="I482">
        <v>1</v>
      </c>
      <c r="J482">
        <v>648</v>
      </c>
      <c r="K482">
        <v>2</v>
      </c>
      <c r="L482" t="s">
        <v>1172</v>
      </c>
      <c r="M482">
        <v>74</v>
      </c>
      <c r="N482">
        <v>2</v>
      </c>
      <c r="O482">
        <v>1</v>
      </c>
      <c r="P482" t="s">
        <v>1183</v>
      </c>
      <c r="Q482">
        <v>1</v>
      </c>
      <c r="R482" t="s">
        <v>1174</v>
      </c>
      <c r="S482">
        <v>2033</v>
      </c>
      <c r="T482">
        <v>14470</v>
      </c>
      <c r="U482">
        <v>1</v>
      </c>
      <c r="V482" t="s">
        <v>1168</v>
      </c>
      <c r="W482" t="s">
        <v>1169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1169</v>
      </c>
      <c r="C483" t="s">
        <v>1162</v>
      </c>
      <c r="D483">
        <v>254</v>
      </c>
      <c r="E483" t="s">
        <v>1171</v>
      </c>
      <c r="F483">
        <v>1</v>
      </c>
      <c r="G483">
        <v>2</v>
      </c>
      <c r="H483" t="s">
        <v>1164</v>
      </c>
      <c r="I483">
        <v>1</v>
      </c>
      <c r="J483">
        <v>649</v>
      </c>
      <c r="K483">
        <v>2</v>
      </c>
      <c r="L483" t="s">
        <v>1172</v>
      </c>
      <c r="M483">
        <v>83</v>
      </c>
      <c r="N483">
        <v>2</v>
      </c>
      <c r="O483">
        <v>1</v>
      </c>
      <c r="P483" t="s">
        <v>1173</v>
      </c>
      <c r="Q483">
        <v>4</v>
      </c>
      <c r="R483" t="s">
        <v>1174</v>
      </c>
      <c r="S483">
        <v>3622</v>
      </c>
      <c r="T483">
        <v>22794</v>
      </c>
      <c r="U483">
        <v>1</v>
      </c>
      <c r="V483" t="s">
        <v>1168</v>
      </c>
      <c r="W483" t="s">
        <v>1161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1161</v>
      </c>
      <c r="C484" t="s">
        <v>1162</v>
      </c>
      <c r="D484">
        <v>1365</v>
      </c>
      <c r="E484" t="s">
        <v>1163</v>
      </c>
      <c r="F484">
        <v>13</v>
      </c>
      <c r="G484">
        <v>4</v>
      </c>
      <c r="H484" t="s">
        <v>1177</v>
      </c>
      <c r="I484">
        <v>1</v>
      </c>
      <c r="J484">
        <v>650</v>
      </c>
      <c r="K484">
        <v>2</v>
      </c>
      <c r="L484" t="s">
        <v>1172</v>
      </c>
      <c r="M484">
        <v>46</v>
      </c>
      <c r="N484">
        <v>3</v>
      </c>
      <c r="O484">
        <v>2</v>
      </c>
      <c r="P484" t="s">
        <v>1166</v>
      </c>
      <c r="Q484">
        <v>1</v>
      </c>
      <c r="R484" t="s">
        <v>1178</v>
      </c>
      <c r="S484">
        <v>4233</v>
      </c>
      <c r="T484">
        <v>11512</v>
      </c>
      <c r="U484">
        <v>2</v>
      </c>
      <c r="V484" t="s">
        <v>1168</v>
      </c>
      <c r="W484" t="s">
        <v>1169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1169</v>
      </c>
      <c r="C485" t="s">
        <v>1162</v>
      </c>
      <c r="D485">
        <v>538</v>
      </c>
      <c r="E485" t="s">
        <v>1171</v>
      </c>
      <c r="F485">
        <v>25</v>
      </c>
      <c r="G485">
        <v>2</v>
      </c>
      <c r="H485" t="s">
        <v>1175</v>
      </c>
      <c r="I485">
        <v>1</v>
      </c>
      <c r="J485">
        <v>652</v>
      </c>
      <c r="K485">
        <v>1</v>
      </c>
      <c r="L485" t="s">
        <v>1172</v>
      </c>
      <c r="M485">
        <v>54</v>
      </c>
      <c r="N485">
        <v>2</v>
      </c>
      <c r="O485">
        <v>2</v>
      </c>
      <c r="P485" t="s">
        <v>1176</v>
      </c>
      <c r="Q485">
        <v>4</v>
      </c>
      <c r="R485" t="s">
        <v>1167</v>
      </c>
      <c r="S485">
        <v>3681</v>
      </c>
      <c r="T485">
        <v>14004</v>
      </c>
      <c r="U485">
        <v>4</v>
      </c>
      <c r="V485" t="s">
        <v>1168</v>
      </c>
      <c r="W485" t="s">
        <v>1169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1169</v>
      </c>
      <c r="C486" t="s">
        <v>1162</v>
      </c>
      <c r="D486">
        <v>525</v>
      </c>
      <c r="E486" t="s">
        <v>1163</v>
      </c>
      <c r="F486">
        <v>6</v>
      </c>
      <c r="G486">
        <v>4</v>
      </c>
      <c r="H486" t="s">
        <v>1177</v>
      </c>
      <c r="I486">
        <v>1</v>
      </c>
      <c r="J486">
        <v>653</v>
      </c>
      <c r="K486">
        <v>1</v>
      </c>
      <c r="L486" t="s">
        <v>1172</v>
      </c>
      <c r="M486">
        <v>66</v>
      </c>
      <c r="N486">
        <v>4</v>
      </c>
      <c r="O486">
        <v>2</v>
      </c>
      <c r="P486" t="s">
        <v>1166</v>
      </c>
      <c r="Q486">
        <v>4</v>
      </c>
      <c r="R486" t="s">
        <v>1178</v>
      </c>
      <c r="S486">
        <v>5460</v>
      </c>
      <c r="T486">
        <v>6219</v>
      </c>
      <c r="U486">
        <v>4</v>
      </c>
      <c r="V486" t="s">
        <v>1168</v>
      </c>
      <c r="W486" t="s">
        <v>1169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1169</v>
      </c>
      <c r="C487" t="s">
        <v>1162</v>
      </c>
      <c r="D487">
        <v>798</v>
      </c>
      <c r="E487" t="s">
        <v>1171</v>
      </c>
      <c r="F487">
        <v>6</v>
      </c>
      <c r="G487">
        <v>4</v>
      </c>
      <c r="H487" t="s">
        <v>1177</v>
      </c>
      <c r="I487">
        <v>1</v>
      </c>
      <c r="J487">
        <v>655</v>
      </c>
      <c r="K487">
        <v>1</v>
      </c>
      <c r="L487" t="s">
        <v>1165</v>
      </c>
      <c r="M487">
        <v>66</v>
      </c>
      <c r="N487">
        <v>2</v>
      </c>
      <c r="O487">
        <v>1</v>
      </c>
      <c r="P487" t="s">
        <v>1173</v>
      </c>
      <c r="Q487">
        <v>3</v>
      </c>
      <c r="R487" t="s">
        <v>1178</v>
      </c>
      <c r="S487">
        <v>2187</v>
      </c>
      <c r="T487">
        <v>5013</v>
      </c>
      <c r="U487">
        <v>0</v>
      </c>
      <c r="V487" t="s">
        <v>1168</v>
      </c>
      <c r="W487" t="s">
        <v>1169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1169</v>
      </c>
      <c r="C488" t="s">
        <v>1162</v>
      </c>
      <c r="D488">
        <v>558</v>
      </c>
      <c r="E488" t="s">
        <v>1163</v>
      </c>
      <c r="F488">
        <v>2</v>
      </c>
      <c r="G488">
        <v>3</v>
      </c>
      <c r="H488" t="s">
        <v>1185</v>
      </c>
      <c r="I488">
        <v>1</v>
      </c>
      <c r="J488">
        <v>656</v>
      </c>
      <c r="K488">
        <v>4</v>
      </c>
      <c r="L488" t="s">
        <v>1172</v>
      </c>
      <c r="M488">
        <v>75</v>
      </c>
      <c r="N488">
        <v>3</v>
      </c>
      <c r="O488">
        <v>2</v>
      </c>
      <c r="P488" t="s">
        <v>1166</v>
      </c>
      <c r="Q488">
        <v>3</v>
      </c>
      <c r="R488" t="s">
        <v>1174</v>
      </c>
      <c r="S488">
        <v>9602</v>
      </c>
      <c r="T488">
        <v>3010</v>
      </c>
      <c r="U488">
        <v>4</v>
      </c>
      <c r="V488" t="s">
        <v>1168</v>
      </c>
      <c r="W488" t="s">
        <v>1161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1169</v>
      </c>
      <c r="C489" t="s">
        <v>1162</v>
      </c>
      <c r="D489">
        <v>959</v>
      </c>
      <c r="E489" t="s">
        <v>1171</v>
      </c>
      <c r="F489">
        <v>1</v>
      </c>
      <c r="G489">
        <v>3</v>
      </c>
      <c r="H489" t="s">
        <v>1164</v>
      </c>
      <c r="I489">
        <v>1</v>
      </c>
      <c r="J489">
        <v>657</v>
      </c>
      <c r="K489">
        <v>4</v>
      </c>
      <c r="L489" t="s">
        <v>1165</v>
      </c>
      <c r="M489">
        <v>83</v>
      </c>
      <c r="N489">
        <v>2</v>
      </c>
      <c r="O489">
        <v>1</v>
      </c>
      <c r="P489" t="s">
        <v>1173</v>
      </c>
      <c r="Q489">
        <v>2</v>
      </c>
      <c r="R489" t="s">
        <v>1167</v>
      </c>
      <c r="S489">
        <v>2836</v>
      </c>
      <c r="T489">
        <v>11757</v>
      </c>
      <c r="U489">
        <v>1</v>
      </c>
      <c r="V489" t="s">
        <v>1168</v>
      </c>
      <c r="W489" t="s">
        <v>1169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1169</v>
      </c>
      <c r="C490" t="s">
        <v>1162</v>
      </c>
      <c r="D490">
        <v>622</v>
      </c>
      <c r="E490" t="s">
        <v>1171</v>
      </c>
      <c r="F490">
        <v>2</v>
      </c>
      <c r="G490">
        <v>4</v>
      </c>
      <c r="H490" t="s">
        <v>1164</v>
      </c>
      <c r="I490">
        <v>1</v>
      </c>
      <c r="J490">
        <v>659</v>
      </c>
      <c r="K490">
        <v>3</v>
      </c>
      <c r="L490" t="s">
        <v>1165</v>
      </c>
      <c r="M490">
        <v>81</v>
      </c>
      <c r="N490">
        <v>3</v>
      </c>
      <c r="O490">
        <v>2</v>
      </c>
      <c r="P490" t="s">
        <v>1180</v>
      </c>
      <c r="Q490">
        <v>4</v>
      </c>
      <c r="R490" t="s">
        <v>1174</v>
      </c>
      <c r="S490">
        <v>4089</v>
      </c>
      <c r="T490">
        <v>5718</v>
      </c>
      <c r="U490">
        <v>1</v>
      </c>
      <c r="V490" t="s">
        <v>1168</v>
      </c>
      <c r="W490" t="s">
        <v>1169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1169</v>
      </c>
      <c r="C491" t="s">
        <v>1162</v>
      </c>
      <c r="D491">
        <v>782</v>
      </c>
      <c r="E491" t="s">
        <v>1171</v>
      </c>
      <c r="F491">
        <v>6</v>
      </c>
      <c r="G491">
        <v>4</v>
      </c>
      <c r="H491" t="s">
        <v>1175</v>
      </c>
      <c r="I491">
        <v>1</v>
      </c>
      <c r="J491">
        <v>661</v>
      </c>
      <c r="K491">
        <v>2</v>
      </c>
      <c r="L491" t="s">
        <v>1172</v>
      </c>
      <c r="M491">
        <v>50</v>
      </c>
      <c r="N491">
        <v>2</v>
      </c>
      <c r="O491">
        <v>4</v>
      </c>
      <c r="P491" t="s">
        <v>1184</v>
      </c>
      <c r="Q491">
        <v>4</v>
      </c>
      <c r="R491" t="s">
        <v>1178</v>
      </c>
      <c r="S491">
        <v>16627</v>
      </c>
      <c r="T491">
        <v>2671</v>
      </c>
      <c r="U491">
        <v>4</v>
      </c>
      <c r="V491" t="s">
        <v>1168</v>
      </c>
      <c r="W491" t="s">
        <v>1161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1169</v>
      </c>
      <c r="C492" t="s">
        <v>1162</v>
      </c>
      <c r="D492">
        <v>362</v>
      </c>
      <c r="E492" t="s">
        <v>1171</v>
      </c>
      <c r="F492">
        <v>1</v>
      </c>
      <c r="G492">
        <v>1</v>
      </c>
      <c r="H492" t="s">
        <v>1164</v>
      </c>
      <c r="I492">
        <v>1</v>
      </c>
      <c r="J492">
        <v>662</v>
      </c>
      <c r="K492">
        <v>3</v>
      </c>
      <c r="L492" t="s">
        <v>1165</v>
      </c>
      <c r="M492">
        <v>43</v>
      </c>
      <c r="N492">
        <v>3</v>
      </c>
      <c r="O492">
        <v>1</v>
      </c>
      <c r="P492" t="s">
        <v>1173</v>
      </c>
      <c r="Q492">
        <v>1</v>
      </c>
      <c r="R492" t="s">
        <v>1167</v>
      </c>
      <c r="S492">
        <v>2619</v>
      </c>
      <c r="T492">
        <v>14561</v>
      </c>
      <c r="U492">
        <v>3</v>
      </c>
      <c r="V492" t="s">
        <v>1168</v>
      </c>
      <c r="W492" t="s">
        <v>1169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1169</v>
      </c>
      <c r="C493" t="s">
        <v>1170</v>
      </c>
      <c r="D493">
        <v>1001</v>
      </c>
      <c r="E493" t="s">
        <v>1171</v>
      </c>
      <c r="F493">
        <v>9</v>
      </c>
      <c r="G493">
        <v>5</v>
      </c>
      <c r="H493" t="s">
        <v>1177</v>
      </c>
      <c r="I493">
        <v>1</v>
      </c>
      <c r="J493">
        <v>663</v>
      </c>
      <c r="K493">
        <v>4</v>
      </c>
      <c r="L493" t="s">
        <v>1172</v>
      </c>
      <c r="M493">
        <v>72</v>
      </c>
      <c r="N493">
        <v>3</v>
      </c>
      <c r="O493">
        <v>2</v>
      </c>
      <c r="P493" t="s">
        <v>1176</v>
      </c>
      <c r="Q493">
        <v>3</v>
      </c>
      <c r="R493" t="s">
        <v>1178</v>
      </c>
      <c r="S493">
        <v>5679</v>
      </c>
      <c r="T493">
        <v>19627</v>
      </c>
      <c r="U493">
        <v>3</v>
      </c>
      <c r="V493" t="s">
        <v>1168</v>
      </c>
      <c r="W493" t="s">
        <v>1161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1169</v>
      </c>
      <c r="C494" t="s">
        <v>1162</v>
      </c>
      <c r="D494">
        <v>1236</v>
      </c>
      <c r="E494" t="s">
        <v>1171</v>
      </c>
      <c r="F494">
        <v>1</v>
      </c>
      <c r="G494">
        <v>4</v>
      </c>
      <c r="H494" t="s">
        <v>1164</v>
      </c>
      <c r="I494">
        <v>1</v>
      </c>
      <c r="J494">
        <v>664</v>
      </c>
      <c r="K494">
        <v>4</v>
      </c>
      <c r="L494" t="s">
        <v>1165</v>
      </c>
      <c r="M494">
        <v>40</v>
      </c>
      <c r="N494">
        <v>2</v>
      </c>
      <c r="O494">
        <v>4</v>
      </c>
      <c r="P494" t="s">
        <v>1182</v>
      </c>
      <c r="Q494">
        <v>1</v>
      </c>
      <c r="R494" t="s">
        <v>1174</v>
      </c>
      <c r="S494">
        <v>15402</v>
      </c>
      <c r="T494">
        <v>17997</v>
      </c>
      <c r="U494">
        <v>7</v>
      </c>
      <c r="V494" t="s">
        <v>1168</v>
      </c>
      <c r="W494" t="s">
        <v>1169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1169</v>
      </c>
      <c r="C495" t="s">
        <v>1162</v>
      </c>
      <c r="D495">
        <v>1112</v>
      </c>
      <c r="E495" t="s">
        <v>1187</v>
      </c>
      <c r="F495">
        <v>1</v>
      </c>
      <c r="G495">
        <v>4</v>
      </c>
      <c r="H495" t="s">
        <v>1164</v>
      </c>
      <c r="I495">
        <v>1</v>
      </c>
      <c r="J495">
        <v>665</v>
      </c>
      <c r="K495">
        <v>1</v>
      </c>
      <c r="L495" t="s">
        <v>1165</v>
      </c>
      <c r="M495">
        <v>50</v>
      </c>
      <c r="N495">
        <v>2</v>
      </c>
      <c r="O495">
        <v>2</v>
      </c>
      <c r="P495" t="s">
        <v>1187</v>
      </c>
      <c r="Q495">
        <v>3</v>
      </c>
      <c r="R495" t="s">
        <v>1167</v>
      </c>
      <c r="S495">
        <v>5985</v>
      </c>
      <c r="T495">
        <v>26894</v>
      </c>
      <c r="U495">
        <v>4</v>
      </c>
      <c r="V495" t="s">
        <v>1168</v>
      </c>
      <c r="W495" t="s">
        <v>1169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1169</v>
      </c>
      <c r="C496" t="s">
        <v>1162</v>
      </c>
      <c r="D496">
        <v>204</v>
      </c>
      <c r="E496" t="s">
        <v>1163</v>
      </c>
      <c r="F496">
        <v>14</v>
      </c>
      <c r="G496">
        <v>3</v>
      </c>
      <c r="H496" t="s">
        <v>1186</v>
      </c>
      <c r="I496">
        <v>1</v>
      </c>
      <c r="J496">
        <v>666</v>
      </c>
      <c r="K496">
        <v>3</v>
      </c>
      <c r="L496" t="s">
        <v>1165</v>
      </c>
      <c r="M496">
        <v>31</v>
      </c>
      <c r="N496">
        <v>3</v>
      </c>
      <c r="O496">
        <v>1</v>
      </c>
      <c r="P496" t="s">
        <v>1183</v>
      </c>
      <c r="Q496">
        <v>3</v>
      </c>
      <c r="R496" t="s">
        <v>1178</v>
      </c>
      <c r="S496">
        <v>2579</v>
      </c>
      <c r="T496">
        <v>2912</v>
      </c>
      <c r="U496">
        <v>1</v>
      </c>
      <c r="V496" t="s">
        <v>1168</v>
      </c>
      <c r="W496" t="s">
        <v>1161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1161</v>
      </c>
      <c r="C497" t="s">
        <v>1162</v>
      </c>
      <c r="D497">
        <v>1420</v>
      </c>
      <c r="E497" t="s">
        <v>1163</v>
      </c>
      <c r="F497">
        <v>2</v>
      </c>
      <c r="G497">
        <v>1</v>
      </c>
      <c r="H497" t="s">
        <v>1185</v>
      </c>
      <c r="I497">
        <v>1</v>
      </c>
      <c r="J497">
        <v>667</v>
      </c>
      <c r="K497">
        <v>3</v>
      </c>
      <c r="L497" t="s">
        <v>1172</v>
      </c>
      <c r="M497">
        <v>85</v>
      </c>
      <c r="N497">
        <v>3</v>
      </c>
      <c r="O497">
        <v>1</v>
      </c>
      <c r="P497" t="s">
        <v>1183</v>
      </c>
      <c r="Q497">
        <v>1</v>
      </c>
      <c r="R497" t="s">
        <v>1178</v>
      </c>
      <c r="S497">
        <v>3041</v>
      </c>
      <c r="T497">
        <v>16346</v>
      </c>
      <c r="U497">
        <v>0</v>
      </c>
      <c r="V497" t="s">
        <v>1168</v>
      </c>
      <c r="W497" t="s">
        <v>1169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1169</v>
      </c>
      <c r="C498" t="s">
        <v>1162</v>
      </c>
      <c r="D498">
        <v>1343</v>
      </c>
      <c r="E498" t="s">
        <v>1163</v>
      </c>
      <c r="F498">
        <v>22</v>
      </c>
      <c r="G498">
        <v>1</v>
      </c>
      <c r="H498" t="s">
        <v>1186</v>
      </c>
      <c r="I498">
        <v>1</v>
      </c>
      <c r="J498">
        <v>669</v>
      </c>
      <c r="K498">
        <v>3</v>
      </c>
      <c r="L498" t="s">
        <v>1172</v>
      </c>
      <c r="M498">
        <v>49</v>
      </c>
      <c r="N498">
        <v>3</v>
      </c>
      <c r="O498">
        <v>1</v>
      </c>
      <c r="P498" t="s">
        <v>1183</v>
      </c>
      <c r="Q498">
        <v>3</v>
      </c>
      <c r="R498" t="s">
        <v>1167</v>
      </c>
      <c r="S498">
        <v>3447</v>
      </c>
      <c r="T498">
        <v>24444</v>
      </c>
      <c r="U498">
        <v>1</v>
      </c>
      <c r="V498" t="s">
        <v>1168</v>
      </c>
      <c r="W498" t="s">
        <v>1169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1169</v>
      </c>
      <c r="C499" t="s">
        <v>1162</v>
      </c>
      <c r="D499">
        <v>1315</v>
      </c>
      <c r="E499" t="s">
        <v>1171</v>
      </c>
      <c r="F499">
        <v>3</v>
      </c>
      <c r="G499">
        <v>4</v>
      </c>
      <c r="H499" t="s">
        <v>1175</v>
      </c>
      <c r="I499">
        <v>1</v>
      </c>
      <c r="J499">
        <v>671</v>
      </c>
      <c r="K499">
        <v>4</v>
      </c>
      <c r="L499" t="s">
        <v>1172</v>
      </c>
      <c r="M499">
        <v>35</v>
      </c>
      <c r="N499">
        <v>3</v>
      </c>
      <c r="O499">
        <v>5</v>
      </c>
      <c r="P499" t="s">
        <v>1182</v>
      </c>
      <c r="Q499">
        <v>4</v>
      </c>
      <c r="R499" t="s">
        <v>1174</v>
      </c>
      <c r="S499">
        <v>19513</v>
      </c>
      <c r="T499">
        <v>9358</v>
      </c>
      <c r="U499">
        <v>4</v>
      </c>
      <c r="V499" t="s">
        <v>1168</v>
      </c>
      <c r="W499" t="s">
        <v>1161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1169</v>
      </c>
      <c r="C500" t="s">
        <v>1162</v>
      </c>
      <c r="D500">
        <v>604</v>
      </c>
      <c r="E500" t="s">
        <v>1171</v>
      </c>
      <c r="F500">
        <v>6</v>
      </c>
      <c r="G500">
        <v>1</v>
      </c>
      <c r="H500" t="s">
        <v>1177</v>
      </c>
      <c r="I500">
        <v>1</v>
      </c>
      <c r="J500">
        <v>675</v>
      </c>
      <c r="K500">
        <v>1</v>
      </c>
      <c r="L500" t="s">
        <v>1172</v>
      </c>
      <c r="M500">
        <v>69</v>
      </c>
      <c r="N500">
        <v>3</v>
      </c>
      <c r="O500">
        <v>1</v>
      </c>
      <c r="P500" t="s">
        <v>1173</v>
      </c>
      <c r="Q500">
        <v>3</v>
      </c>
      <c r="R500" t="s">
        <v>1174</v>
      </c>
      <c r="S500">
        <v>2773</v>
      </c>
      <c r="T500">
        <v>12145</v>
      </c>
      <c r="U500">
        <v>0</v>
      </c>
      <c r="V500" t="s">
        <v>1168</v>
      </c>
      <c r="W500" t="s">
        <v>1169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1169</v>
      </c>
      <c r="C501" t="s">
        <v>1162</v>
      </c>
      <c r="D501">
        <v>1216</v>
      </c>
      <c r="E501" t="s">
        <v>1163</v>
      </c>
      <c r="F501">
        <v>8</v>
      </c>
      <c r="G501">
        <v>4</v>
      </c>
      <c r="H501" t="s">
        <v>1185</v>
      </c>
      <c r="I501">
        <v>1</v>
      </c>
      <c r="J501">
        <v>677</v>
      </c>
      <c r="K501">
        <v>3</v>
      </c>
      <c r="L501" t="s">
        <v>1172</v>
      </c>
      <c r="M501">
        <v>39</v>
      </c>
      <c r="N501">
        <v>3</v>
      </c>
      <c r="O501">
        <v>2</v>
      </c>
      <c r="P501" t="s">
        <v>1166</v>
      </c>
      <c r="Q501">
        <v>3</v>
      </c>
      <c r="R501" t="s">
        <v>1178</v>
      </c>
      <c r="S501">
        <v>7104</v>
      </c>
      <c r="T501">
        <v>20431</v>
      </c>
      <c r="U501">
        <v>0</v>
      </c>
      <c r="V501" t="s">
        <v>1168</v>
      </c>
      <c r="W501" t="s">
        <v>1169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1169</v>
      </c>
      <c r="C502" t="s">
        <v>1162</v>
      </c>
      <c r="D502">
        <v>646</v>
      </c>
      <c r="E502" t="s">
        <v>1171</v>
      </c>
      <c r="F502">
        <v>9</v>
      </c>
      <c r="G502">
        <v>4</v>
      </c>
      <c r="H502" t="s">
        <v>1164</v>
      </c>
      <c r="I502">
        <v>1</v>
      </c>
      <c r="J502">
        <v>679</v>
      </c>
      <c r="K502">
        <v>1</v>
      </c>
      <c r="L502" t="s">
        <v>1165</v>
      </c>
      <c r="M502">
        <v>92</v>
      </c>
      <c r="N502">
        <v>3</v>
      </c>
      <c r="O502">
        <v>2</v>
      </c>
      <c r="P502" t="s">
        <v>1173</v>
      </c>
      <c r="Q502">
        <v>4</v>
      </c>
      <c r="R502" t="s">
        <v>1174</v>
      </c>
      <c r="S502">
        <v>6322</v>
      </c>
      <c r="T502">
        <v>18089</v>
      </c>
      <c r="U502">
        <v>1</v>
      </c>
      <c r="V502" t="s">
        <v>1168</v>
      </c>
      <c r="W502" t="s">
        <v>1161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1169</v>
      </c>
      <c r="C503" t="s">
        <v>1170</v>
      </c>
      <c r="D503">
        <v>160</v>
      </c>
      <c r="E503" t="s">
        <v>1171</v>
      </c>
      <c r="F503">
        <v>3</v>
      </c>
      <c r="G503">
        <v>3</v>
      </c>
      <c r="H503" t="s">
        <v>1177</v>
      </c>
      <c r="I503">
        <v>1</v>
      </c>
      <c r="J503">
        <v>680</v>
      </c>
      <c r="K503">
        <v>3</v>
      </c>
      <c r="L503" t="s">
        <v>1165</v>
      </c>
      <c r="M503">
        <v>71</v>
      </c>
      <c r="N503">
        <v>3</v>
      </c>
      <c r="O503">
        <v>1</v>
      </c>
      <c r="P503" t="s">
        <v>1173</v>
      </c>
      <c r="Q503">
        <v>3</v>
      </c>
      <c r="R503" t="s">
        <v>1178</v>
      </c>
      <c r="S503">
        <v>2083</v>
      </c>
      <c r="T503">
        <v>22653</v>
      </c>
      <c r="U503">
        <v>1</v>
      </c>
      <c r="V503" t="s">
        <v>1168</v>
      </c>
      <c r="W503" t="s">
        <v>1169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1169</v>
      </c>
      <c r="C504" t="s">
        <v>1162</v>
      </c>
      <c r="D504">
        <v>238</v>
      </c>
      <c r="E504" t="s">
        <v>1163</v>
      </c>
      <c r="F504">
        <v>1</v>
      </c>
      <c r="G504">
        <v>1</v>
      </c>
      <c r="H504" t="s">
        <v>1177</v>
      </c>
      <c r="I504">
        <v>1</v>
      </c>
      <c r="J504">
        <v>682</v>
      </c>
      <c r="K504">
        <v>4</v>
      </c>
      <c r="L504" t="s">
        <v>1165</v>
      </c>
      <c r="M504">
        <v>34</v>
      </c>
      <c r="N504">
        <v>3</v>
      </c>
      <c r="O504">
        <v>2</v>
      </c>
      <c r="P504" t="s">
        <v>1166</v>
      </c>
      <c r="Q504">
        <v>1</v>
      </c>
      <c r="R504" t="s">
        <v>1167</v>
      </c>
      <c r="S504">
        <v>8381</v>
      </c>
      <c r="T504">
        <v>7507</v>
      </c>
      <c r="U504">
        <v>7</v>
      </c>
      <c r="V504" t="s">
        <v>1168</v>
      </c>
      <c r="W504" t="s">
        <v>1169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1169</v>
      </c>
      <c r="C505" t="s">
        <v>1162</v>
      </c>
      <c r="D505">
        <v>1397</v>
      </c>
      <c r="E505" t="s">
        <v>1171</v>
      </c>
      <c r="F505">
        <v>1</v>
      </c>
      <c r="G505">
        <v>5</v>
      </c>
      <c r="H505" t="s">
        <v>1164</v>
      </c>
      <c r="I505">
        <v>1</v>
      </c>
      <c r="J505">
        <v>683</v>
      </c>
      <c r="K505">
        <v>2</v>
      </c>
      <c r="L505" t="s">
        <v>1172</v>
      </c>
      <c r="M505">
        <v>42</v>
      </c>
      <c r="N505">
        <v>3</v>
      </c>
      <c r="O505">
        <v>1</v>
      </c>
      <c r="P505" t="s">
        <v>1173</v>
      </c>
      <c r="Q505">
        <v>4</v>
      </c>
      <c r="R505" t="s">
        <v>1174</v>
      </c>
      <c r="S505">
        <v>2691</v>
      </c>
      <c r="T505">
        <v>7660</v>
      </c>
      <c r="U505">
        <v>1</v>
      </c>
      <c r="V505" t="s">
        <v>1168</v>
      </c>
      <c r="W505" t="s">
        <v>1169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1161</v>
      </c>
      <c r="C506" t="s">
        <v>1170</v>
      </c>
      <c r="D506">
        <v>306</v>
      </c>
      <c r="E506" t="s">
        <v>1163</v>
      </c>
      <c r="F506">
        <v>26</v>
      </c>
      <c r="G506">
        <v>4</v>
      </c>
      <c r="H506" t="s">
        <v>1164</v>
      </c>
      <c r="I506">
        <v>1</v>
      </c>
      <c r="J506">
        <v>684</v>
      </c>
      <c r="K506">
        <v>1</v>
      </c>
      <c r="L506" t="s">
        <v>1165</v>
      </c>
      <c r="M506">
        <v>100</v>
      </c>
      <c r="N506">
        <v>3</v>
      </c>
      <c r="O506">
        <v>2</v>
      </c>
      <c r="P506" t="s">
        <v>1166</v>
      </c>
      <c r="Q506">
        <v>1</v>
      </c>
      <c r="R506" t="s">
        <v>1174</v>
      </c>
      <c r="S506">
        <v>4286</v>
      </c>
      <c r="T506">
        <v>5630</v>
      </c>
      <c r="U506">
        <v>2</v>
      </c>
      <c r="V506" t="s">
        <v>1168</v>
      </c>
      <c r="W506" t="s">
        <v>1169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1169</v>
      </c>
      <c r="C507" t="s">
        <v>1162</v>
      </c>
      <c r="D507">
        <v>991</v>
      </c>
      <c r="E507" t="s">
        <v>1171</v>
      </c>
      <c r="F507">
        <v>6</v>
      </c>
      <c r="G507">
        <v>3</v>
      </c>
      <c r="H507" t="s">
        <v>1164</v>
      </c>
      <c r="I507">
        <v>1</v>
      </c>
      <c r="J507">
        <v>686</v>
      </c>
      <c r="K507">
        <v>3</v>
      </c>
      <c r="L507" t="s">
        <v>1165</v>
      </c>
      <c r="M507">
        <v>71</v>
      </c>
      <c r="N507">
        <v>3</v>
      </c>
      <c r="O507">
        <v>1</v>
      </c>
      <c r="P507" t="s">
        <v>1176</v>
      </c>
      <c r="Q507">
        <v>4</v>
      </c>
      <c r="R507" t="s">
        <v>1174</v>
      </c>
      <c r="S507">
        <v>2659</v>
      </c>
      <c r="T507">
        <v>17759</v>
      </c>
      <c r="U507">
        <v>1</v>
      </c>
      <c r="V507" t="s">
        <v>1168</v>
      </c>
      <c r="W507" t="s">
        <v>1161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1169</v>
      </c>
      <c r="C508" t="s">
        <v>1162</v>
      </c>
      <c r="D508">
        <v>482</v>
      </c>
      <c r="E508" t="s">
        <v>1171</v>
      </c>
      <c r="F508">
        <v>3</v>
      </c>
      <c r="G508">
        <v>3</v>
      </c>
      <c r="H508" t="s">
        <v>1175</v>
      </c>
      <c r="I508">
        <v>1</v>
      </c>
      <c r="J508">
        <v>689</v>
      </c>
      <c r="K508">
        <v>3</v>
      </c>
      <c r="L508" t="s">
        <v>1172</v>
      </c>
      <c r="M508">
        <v>36</v>
      </c>
      <c r="N508">
        <v>3</v>
      </c>
      <c r="O508">
        <v>3</v>
      </c>
      <c r="P508" t="s">
        <v>1179</v>
      </c>
      <c r="Q508">
        <v>3</v>
      </c>
      <c r="R508" t="s">
        <v>1174</v>
      </c>
      <c r="S508">
        <v>9434</v>
      </c>
      <c r="T508">
        <v>9606</v>
      </c>
      <c r="U508">
        <v>1</v>
      </c>
      <c r="V508" t="s">
        <v>1168</v>
      </c>
      <c r="W508" t="s">
        <v>1169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1169</v>
      </c>
      <c r="C509" t="s">
        <v>1162</v>
      </c>
      <c r="D509">
        <v>1176</v>
      </c>
      <c r="E509" t="s">
        <v>1163</v>
      </c>
      <c r="F509">
        <v>3</v>
      </c>
      <c r="G509">
        <v>2</v>
      </c>
      <c r="H509" t="s">
        <v>1177</v>
      </c>
      <c r="I509">
        <v>1</v>
      </c>
      <c r="J509">
        <v>690</v>
      </c>
      <c r="K509">
        <v>2</v>
      </c>
      <c r="L509" t="s">
        <v>1165</v>
      </c>
      <c r="M509">
        <v>62</v>
      </c>
      <c r="N509">
        <v>3</v>
      </c>
      <c r="O509">
        <v>2</v>
      </c>
      <c r="P509" t="s">
        <v>1166</v>
      </c>
      <c r="Q509">
        <v>3</v>
      </c>
      <c r="R509" t="s">
        <v>1174</v>
      </c>
      <c r="S509">
        <v>5561</v>
      </c>
      <c r="T509">
        <v>3487</v>
      </c>
      <c r="U509">
        <v>1</v>
      </c>
      <c r="V509" t="s">
        <v>1168</v>
      </c>
      <c r="W509" t="s">
        <v>1169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1169</v>
      </c>
      <c r="C510" t="s">
        <v>1162</v>
      </c>
      <c r="D510">
        <v>1017</v>
      </c>
      <c r="E510" t="s">
        <v>1171</v>
      </c>
      <c r="F510">
        <v>6</v>
      </c>
      <c r="G510">
        <v>4</v>
      </c>
      <c r="H510" t="s">
        <v>1164</v>
      </c>
      <c r="I510">
        <v>1</v>
      </c>
      <c r="J510">
        <v>691</v>
      </c>
      <c r="K510">
        <v>2</v>
      </c>
      <c r="L510" t="s">
        <v>1172</v>
      </c>
      <c r="M510">
        <v>82</v>
      </c>
      <c r="N510">
        <v>1</v>
      </c>
      <c r="O510">
        <v>2</v>
      </c>
      <c r="P510" t="s">
        <v>1173</v>
      </c>
      <c r="Q510">
        <v>4</v>
      </c>
      <c r="R510" t="s">
        <v>1167</v>
      </c>
      <c r="S510">
        <v>6646</v>
      </c>
      <c r="T510">
        <v>19368</v>
      </c>
      <c r="U510">
        <v>1</v>
      </c>
      <c r="V510" t="s">
        <v>1168</v>
      </c>
      <c r="W510" t="s">
        <v>1169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1169</v>
      </c>
      <c r="C511" t="s">
        <v>1170</v>
      </c>
      <c r="D511">
        <v>1296</v>
      </c>
      <c r="E511" t="s">
        <v>1171</v>
      </c>
      <c r="F511">
        <v>6</v>
      </c>
      <c r="G511">
        <v>3</v>
      </c>
      <c r="H511" t="s">
        <v>1164</v>
      </c>
      <c r="I511">
        <v>1</v>
      </c>
      <c r="J511">
        <v>692</v>
      </c>
      <c r="K511">
        <v>3</v>
      </c>
      <c r="L511" t="s">
        <v>1172</v>
      </c>
      <c r="M511">
        <v>30</v>
      </c>
      <c r="N511">
        <v>3</v>
      </c>
      <c r="O511">
        <v>2</v>
      </c>
      <c r="P511" t="s">
        <v>1180</v>
      </c>
      <c r="Q511">
        <v>4</v>
      </c>
      <c r="R511" t="s">
        <v>1178</v>
      </c>
      <c r="S511">
        <v>7725</v>
      </c>
      <c r="T511">
        <v>5335</v>
      </c>
      <c r="U511">
        <v>3</v>
      </c>
      <c r="V511" t="s">
        <v>1168</v>
      </c>
      <c r="W511" t="s">
        <v>1169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1169</v>
      </c>
      <c r="C512" t="s">
        <v>1162</v>
      </c>
      <c r="D512">
        <v>397</v>
      </c>
      <c r="E512" t="s">
        <v>1187</v>
      </c>
      <c r="F512">
        <v>19</v>
      </c>
      <c r="G512">
        <v>4</v>
      </c>
      <c r="H512" t="s">
        <v>1177</v>
      </c>
      <c r="I512">
        <v>1</v>
      </c>
      <c r="J512">
        <v>698</v>
      </c>
      <c r="K512">
        <v>3</v>
      </c>
      <c r="L512" t="s">
        <v>1172</v>
      </c>
      <c r="M512">
        <v>88</v>
      </c>
      <c r="N512">
        <v>3</v>
      </c>
      <c r="O512">
        <v>3</v>
      </c>
      <c r="P512" t="s">
        <v>1187</v>
      </c>
      <c r="Q512">
        <v>2</v>
      </c>
      <c r="R512" t="s">
        <v>1174</v>
      </c>
      <c r="S512">
        <v>10725</v>
      </c>
      <c r="T512">
        <v>6729</v>
      </c>
      <c r="U512">
        <v>2</v>
      </c>
      <c r="V512" t="s">
        <v>1168</v>
      </c>
      <c r="W512" t="s">
        <v>1169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1169</v>
      </c>
      <c r="C513" t="s">
        <v>1162</v>
      </c>
      <c r="D513">
        <v>913</v>
      </c>
      <c r="E513" t="s">
        <v>1171</v>
      </c>
      <c r="F513">
        <v>9</v>
      </c>
      <c r="G513">
        <v>2</v>
      </c>
      <c r="H513" t="s">
        <v>1177</v>
      </c>
      <c r="I513">
        <v>1</v>
      </c>
      <c r="J513">
        <v>699</v>
      </c>
      <c r="K513">
        <v>2</v>
      </c>
      <c r="L513" t="s">
        <v>1172</v>
      </c>
      <c r="M513">
        <v>48</v>
      </c>
      <c r="N513">
        <v>2</v>
      </c>
      <c r="O513">
        <v>2</v>
      </c>
      <c r="P513" t="s">
        <v>1179</v>
      </c>
      <c r="Q513">
        <v>2</v>
      </c>
      <c r="R513" t="s">
        <v>1178</v>
      </c>
      <c r="S513">
        <v>8847</v>
      </c>
      <c r="T513">
        <v>13934</v>
      </c>
      <c r="U513">
        <v>2</v>
      </c>
      <c r="V513" t="s">
        <v>1168</v>
      </c>
      <c r="W513" t="s">
        <v>1161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1169</v>
      </c>
      <c r="C514" t="s">
        <v>1162</v>
      </c>
      <c r="D514">
        <v>1115</v>
      </c>
      <c r="E514" t="s">
        <v>1171</v>
      </c>
      <c r="F514">
        <v>3</v>
      </c>
      <c r="G514">
        <v>4</v>
      </c>
      <c r="H514" t="s">
        <v>1177</v>
      </c>
      <c r="I514">
        <v>1</v>
      </c>
      <c r="J514">
        <v>700</v>
      </c>
      <c r="K514">
        <v>1</v>
      </c>
      <c r="L514" t="s">
        <v>1172</v>
      </c>
      <c r="M514">
        <v>54</v>
      </c>
      <c r="N514">
        <v>2</v>
      </c>
      <c r="O514">
        <v>1</v>
      </c>
      <c r="P514" t="s">
        <v>1173</v>
      </c>
      <c r="Q514">
        <v>4</v>
      </c>
      <c r="R514" t="s">
        <v>1167</v>
      </c>
      <c r="S514">
        <v>2045</v>
      </c>
      <c r="T514">
        <v>15174</v>
      </c>
      <c r="U514">
        <v>0</v>
      </c>
      <c r="V514" t="s">
        <v>1168</v>
      </c>
      <c r="W514" t="s">
        <v>1169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1161</v>
      </c>
      <c r="C515" t="s">
        <v>1162</v>
      </c>
      <c r="D515">
        <v>1362</v>
      </c>
      <c r="E515" t="s">
        <v>1171</v>
      </c>
      <c r="F515">
        <v>10</v>
      </c>
      <c r="G515">
        <v>1</v>
      </c>
      <c r="H515" t="s">
        <v>1177</v>
      </c>
      <c r="I515">
        <v>1</v>
      </c>
      <c r="J515">
        <v>701</v>
      </c>
      <c r="K515">
        <v>4</v>
      </c>
      <c r="L515" t="s">
        <v>1172</v>
      </c>
      <c r="M515">
        <v>32</v>
      </c>
      <c r="N515">
        <v>3</v>
      </c>
      <c r="O515">
        <v>1</v>
      </c>
      <c r="P515" t="s">
        <v>1173</v>
      </c>
      <c r="Q515">
        <v>3</v>
      </c>
      <c r="R515" t="s">
        <v>1167</v>
      </c>
      <c r="S515">
        <v>1009</v>
      </c>
      <c r="T515">
        <v>26999</v>
      </c>
      <c r="U515">
        <v>1</v>
      </c>
      <c r="V515" t="s">
        <v>1168</v>
      </c>
      <c r="W515" t="s">
        <v>1161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1161</v>
      </c>
      <c r="C516" t="s">
        <v>1170</v>
      </c>
      <c r="D516">
        <v>1076</v>
      </c>
      <c r="E516" t="s">
        <v>1171</v>
      </c>
      <c r="F516">
        <v>3</v>
      </c>
      <c r="G516">
        <v>3</v>
      </c>
      <c r="H516" t="s">
        <v>1164</v>
      </c>
      <c r="I516">
        <v>1</v>
      </c>
      <c r="J516">
        <v>702</v>
      </c>
      <c r="K516">
        <v>1</v>
      </c>
      <c r="L516" t="s">
        <v>1172</v>
      </c>
      <c r="M516">
        <v>70</v>
      </c>
      <c r="N516">
        <v>3</v>
      </c>
      <c r="O516">
        <v>1</v>
      </c>
      <c r="P516" t="s">
        <v>1173</v>
      </c>
      <c r="Q516">
        <v>1</v>
      </c>
      <c r="R516" t="s">
        <v>1167</v>
      </c>
      <c r="S516">
        <v>3348</v>
      </c>
      <c r="T516">
        <v>3164</v>
      </c>
      <c r="U516">
        <v>1</v>
      </c>
      <c r="V516" t="s">
        <v>1168</v>
      </c>
      <c r="W516" t="s">
        <v>1161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1169</v>
      </c>
      <c r="C517" t="s">
        <v>1181</v>
      </c>
      <c r="D517">
        <v>727</v>
      </c>
      <c r="E517" t="s">
        <v>1171</v>
      </c>
      <c r="F517">
        <v>3</v>
      </c>
      <c r="G517">
        <v>3</v>
      </c>
      <c r="H517" t="s">
        <v>1164</v>
      </c>
      <c r="I517">
        <v>1</v>
      </c>
      <c r="J517">
        <v>704</v>
      </c>
      <c r="K517">
        <v>3</v>
      </c>
      <c r="L517" t="s">
        <v>1172</v>
      </c>
      <c r="M517">
        <v>41</v>
      </c>
      <c r="N517">
        <v>2</v>
      </c>
      <c r="O517">
        <v>1</v>
      </c>
      <c r="P517" t="s">
        <v>1176</v>
      </c>
      <c r="Q517">
        <v>3</v>
      </c>
      <c r="R517" t="s">
        <v>1174</v>
      </c>
      <c r="S517">
        <v>1281</v>
      </c>
      <c r="T517">
        <v>16900</v>
      </c>
      <c r="U517">
        <v>1</v>
      </c>
      <c r="V517" t="s">
        <v>1168</v>
      </c>
      <c r="W517" t="s">
        <v>1169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1169</v>
      </c>
      <c r="C518" t="s">
        <v>1162</v>
      </c>
      <c r="D518">
        <v>885</v>
      </c>
      <c r="E518" t="s">
        <v>1171</v>
      </c>
      <c r="F518">
        <v>4</v>
      </c>
      <c r="G518">
        <v>3</v>
      </c>
      <c r="H518" t="s">
        <v>1177</v>
      </c>
      <c r="I518">
        <v>1</v>
      </c>
      <c r="J518">
        <v>705</v>
      </c>
      <c r="K518">
        <v>1</v>
      </c>
      <c r="L518" t="s">
        <v>1172</v>
      </c>
      <c r="M518">
        <v>58</v>
      </c>
      <c r="N518">
        <v>4</v>
      </c>
      <c r="O518">
        <v>1</v>
      </c>
      <c r="P518" t="s">
        <v>1173</v>
      </c>
      <c r="Q518">
        <v>1</v>
      </c>
      <c r="R518" t="s">
        <v>1174</v>
      </c>
      <c r="S518">
        <v>2819</v>
      </c>
      <c r="T518">
        <v>8544</v>
      </c>
      <c r="U518">
        <v>2</v>
      </c>
      <c r="V518" t="s">
        <v>1168</v>
      </c>
      <c r="W518" t="s">
        <v>1169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1169</v>
      </c>
      <c r="C519" t="s">
        <v>1162</v>
      </c>
      <c r="D519">
        <v>810</v>
      </c>
      <c r="E519" t="s">
        <v>1163</v>
      </c>
      <c r="F519">
        <v>8</v>
      </c>
      <c r="G519">
        <v>3</v>
      </c>
      <c r="H519" t="s">
        <v>1164</v>
      </c>
      <c r="I519">
        <v>1</v>
      </c>
      <c r="J519">
        <v>707</v>
      </c>
      <c r="K519">
        <v>4</v>
      </c>
      <c r="L519" t="s">
        <v>1172</v>
      </c>
      <c r="M519">
        <v>57</v>
      </c>
      <c r="N519">
        <v>4</v>
      </c>
      <c r="O519">
        <v>2</v>
      </c>
      <c r="P519" t="s">
        <v>1166</v>
      </c>
      <c r="Q519">
        <v>2</v>
      </c>
      <c r="R519" t="s">
        <v>1174</v>
      </c>
      <c r="S519">
        <v>4851</v>
      </c>
      <c r="T519">
        <v>15678</v>
      </c>
      <c r="U519">
        <v>0</v>
      </c>
      <c r="V519" t="s">
        <v>1168</v>
      </c>
      <c r="W519" t="s">
        <v>1169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1169</v>
      </c>
      <c r="C520" t="s">
        <v>1162</v>
      </c>
      <c r="D520">
        <v>243</v>
      </c>
      <c r="E520" t="s">
        <v>1163</v>
      </c>
      <c r="F520">
        <v>7</v>
      </c>
      <c r="G520">
        <v>4</v>
      </c>
      <c r="H520" t="s">
        <v>1185</v>
      </c>
      <c r="I520">
        <v>1</v>
      </c>
      <c r="J520">
        <v>709</v>
      </c>
      <c r="K520">
        <v>4</v>
      </c>
      <c r="L520" t="s">
        <v>1165</v>
      </c>
      <c r="M520">
        <v>46</v>
      </c>
      <c r="N520">
        <v>2</v>
      </c>
      <c r="O520">
        <v>2</v>
      </c>
      <c r="P520" t="s">
        <v>1166</v>
      </c>
      <c r="Q520">
        <v>4</v>
      </c>
      <c r="R520" t="s">
        <v>1167</v>
      </c>
      <c r="S520">
        <v>4028</v>
      </c>
      <c r="T520">
        <v>7791</v>
      </c>
      <c r="U520">
        <v>0</v>
      </c>
      <c r="V520" t="s">
        <v>1168</v>
      </c>
      <c r="W520" t="s">
        <v>1169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1169</v>
      </c>
      <c r="C521" t="s">
        <v>1170</v>
      </c>
      <c r="D521">
        <v>806</v>
      </c>
      <c r="E521" t="s">
        <v>1171</v>
      </c>
      <c r="F521">
        <v>1</v>
      </c>
      <c r="G521">
        <v>4</v>
      </c>
      <c r="H521" t="s">
        <v>1164</v>
      </c>
      <c r="I521">
        <v>1</v>
      </c>
      <c r="J521">
        <v>710</v>
      </c>
      <c r="K521">
        <v>2</v>
      </c>
      <c r="L521" t="s">
        <v>1172</v>
      </c>
      <c r="M521">
        <v>76</v>
      </c>
      <c r="N521">
        <v>1</v>
      </c>
      <c r="O521">
        <v>1</v>
      </c>
      <c r="P521" t="s">
        <v>1173</v>
      </c>
      <c r="Q521">
        <v>4</v>
      </c>
      <c r="R521" t="s">
        <v>1178</v>
      </c>
      <c r="S521">
        <v>2720</v>
      </c>
      <c r="T521">
        <v>18959</v>
      </c>
      <c r="U521">
        <v>1</v>
      </c>
      <c r="V521" t="s">
        <v>1168</v>
      </c>
      <c r="W521" t="s">
        <v>1169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1169</v>
      </c>
      <c r="C522" t="s">
        <v>1162</v>
      </c>
      <c r="D522">
        <v>817</v>
      </c>
      <c r="E522" t="s">
        <v>1163</v>
      </c>
      <c r="F522">
        <v>2</v>
      </c>
      <c r="G522">
        <v>1</v>
      </c>
      <c r="H522" t="s">
        <v>1185</v>
      </c>
      <c r="I522">
        <v>1</v>
      </c>
      <c r="J522">
        <v>712</v>
      </c>
      <c r="K522">
        <v>2</v>
      </c>
      <c r="L522" t="s">
        <v>1172</v>
      </c>
      <c r="M522">
        <v>56</v>
      </c>
      <c r="N522">
        <v>4</v>
      </c>
      <c r="O522">
        <v>2</v>
      </c>
      <c r="P522" t="s">
        <v>1166</v>
      </c>
      <c r="Q522">
        <v>2</v>
      </c>
      <c r="R522" t="s">
        <v>1174</v>
      </c>
      <c r="S522">
        <v>8120</v>
      </c>
      <c r="T522">
        <v>18597</v>
      </c>
      <c r="U522">
        <v>3</v>
      </c>
      <c r="V522" t="s">
        <v>1168</v>
      </c>
      <c r="W522" t="s">
        <v>1169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1169</v>
      </c>
      <c r="C523" t="s">
        <v>1170</v>
      </c>
      <c r="D523">
        <v>1410</v>
      </c>
      <c r="E523" t="s">
        <v>1163</v>
      </c>
      <c r="F523">
        <v>3</v>
      </c>
      <c r="G523">
        <v>1</v>
      </c>
      <c r="H523" t="s">
        <v>1177</v>
      </c>
      <c r="I523">
        <v>1</v>
      </c>
      <c r="J523">
        <v>714</v>
      </c>
      <c r="K523">
        <v>4</v>
      </c>
      <c r="L523" t="s">
        <v>1165</v>
      </c>
      <c r="M523">
        <v>71</v>
      </c>
      <c r="N523">
        <v>4</v>
      </c>
      <c r="O523">
        <v>2</v>
      </c>
      <c r="P523" t="s">
        <v>1166</v>
      </c>
      <c r="Q523">
        <v>4</v>
      </c>
      <c r="R523" t="s">
        <v>1178</v>
      </c>
      <c r="S523">
        <v>4647</v>
      </c>
      <c r="T523">
        <v>16673</v>
      </c>
      <c r="U523">
        <v>1</v>
      </c>
      <c r="V523" t="s">
        <v>1168</v>
      </c>
      <c r="W523" t="s">
        <v>1161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1169</v>
      </c>
      <c r="C524" t="s">
        <v>1162</v>
      </c>
      <c r="D524">
        <v>1225</v>
      </c>
      <c r="E524" t="s">
        <v>1171</v>
      </c>
      <c r="F524">
        <v>10</v>
      </c>
      <c r="G524">
        <v>2</v>
      </c>
      <c r="H524" t="s">
        <v>1164</v>
      </c>
      <c r="I524">
        <v>1</v>
      </c>
      <c r="J524">
        <v>715</v>
      </c>
      <c r="K524">
        <v>4</v>
      </c>
      <c r="L524" t="s">
        <v>1172</v>
      </c>
      <c r="M524">
        <v>80</v>
      </c>
      <c r="N524">
        <v>4</v>
      </c>
      <c r="O524">
        <v>1</v>
      </c>
      <c r="P524" t="s">
        <v>1173</v>
      </c>
      <c r="Q524">
        <v>4</v>
      </c>
      <c r="R524" t="s">
        <v>1167</v>
      </c>
      <c r="S524">
        <v>4680</v>
      </c>
      <c r="T524">
        <v>15232</v>
      </c>
      <c r="U524">
        <v>3</v>
      </c>
      <c r="V524" t="s">
        <v>1168</v>
      </c>
      <c r="W524" t="s">
        <v>1169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1169</v>
      </c>
      <c r="C525" t="s">
        <v>1162</v>
      </c>
      <c r="D525">
        <v>1207</v>
      </c>
      <c r="E525" t="s">
        <v>1171</v>
      </c>
      <c r="F525">
        <v>28</v>
      </c>
      <c r="G525">
        <v>1</v>
      </c>
      <c r="H525" t="s">
        <v>1177</v>
      </c>
      <c r="I525">
        <v>1</v>
      </c>
      <c r="J525">
        <v>716</v>
      </c>
      <c r="K525">
        <v>4</v>
      </c>
      <c r="L525" t="s">
        <v>1172</v>
      </c>
      <c r="M525">
        <v>74</v>
      </c>
      <c r="N525">
        <v>4</v>
      </c>
      <c r="O525">
        <v>1</v>
      </c>
      <c r="P525" t="s">
        <v>1176</v>
      </c>
      <c r="Q525">
        <v>3</v>
      </c>
      <c r="R525" t="s">
        <v>1174</v>
      </c>
      <c r="S525">
        <v>3221</v>
      </c>
      <c r="T525">
        <v>3297</v>
      </c>
      <c r="U525">
        <v>1</v>
      </c>
      <c r="V525" t="s">
        <v>1168</v>
      </c>
      <c r="W525" t="s">
        <v>1161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1169</v>
      </c>
      <c r="C526" t="s">
        <v>1162</v>
      </c>
      <c r="D526">
        <v>1442</v>
      </c>
      <c r="E526" t="s">
        <v>1171</v>
      </c>
      <c r="F526">
        <v>9</v>
      </c>
      <c r="G526">
        <v>3</v>
      </c>
      <c r="H526" t="s">
        <v>1177</v>
      </c>
      <c r="I526">
        <v>1</v>
      </c>
      <c r="J526">
        <v>717</v>
      </c>
      <c r="K526">
        <v>4</v>
      </c>
      <c r="L526" t="s">
        <v>1165</v>
      </c>
      <c r="M526">
        <v>46</v>
      </c>
      <c r="N526">
        <v>2</v>
      </c>
      <c r="O526">
        <v>3</v>
      </c>
      <c r="P526" t="s">
        <v>1180</v>
      </c>
      <c r="Q526">
        <v>2</v>
      </c>
      <c r="R526" t="s">
        <v>1167</v>
      </c>
      <c r="S526">
        <v>8621</v>
      </c>
      <c r="T526">
        <v>17654</v>
      </c>
      <c r="U526">
        <v>1</v>
      </c>
      <c r="V526" t="s">
        <v>1168</v>
      </c>
      <c r="W526" t="s">
        <v>1169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1161</v>
      </c>
      <c r="C527" t="s">
        <v>1162</v>
      </c>
      <c r="D527">
        <v>693</v>
      </c>
      <c r="E527" t="s">
        <v>1163</v>
      </c>
      <c r="F527">
        <v>3</v>
      </c>
      <c r="G527">
        <v>2</v>
      </c>
      <c r="H527" t="s">
        <v>1164</v>
      </c>
      <c r="I527">
        <v>1</v>
      </c>
      <c r="J527">
        <v>720</v>
      </c>
      <c r="K527">
        <v>1</v>
      </c>
      <c r="L527" t="s">
        <v>1165</v>
      </c>
      <c r="M527">
        <v>65</v>
      </c>
      <c r="N527">
        <v>3</v>
      </c>
      <c r="O527">
        <v>2</v>
      </c>
      <c r="P527" t="s">
        <v>1166</v>
      </c>
      <c r="Q527">
        <v>3</v>
      </c>
      <c r="R527" t="s">
        <v>1167</v>
      </c>
      <c r="S527">
        <v>4577</v>
      </c>
      <c r="T527">
        <v>24785</v>
      </c>
      <c r="U527">
        <v>9</v>
      </c>
      <c r="V527" t="s">
        <v>1168</v>
      </c>
      <c r="W527" t="s">
        <v>1169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1169</v>
      </c>
      <c r="C528" t="s">
        <v>1162</v>
      </c>
      <c r="D528">
        <v>408</v>
      </c>
      <c r="E528" t="s">
        <v>1171</v>
      </c>
      <c r="F528">
        <v>2</v>
      </c>
      <c r="G528">
        <v>4</v>
      </c>
      <c r="H528" t="s">
        <v>1186</v>
      </c>
      <c r="I528">
        <v>1</v>
      </c>
      <c r="J528">
        <v>721</v>
      </c>
      <c r="K528">
        <v>4</v>
      </c>
      <c r="L528" t="s">
        <v>1165</v>
      </c>
      <c r="M528">
        <v>80</v>
      </c>
      <c r="N528">
        <v>2</v>
      </c>
      <c r="O528">
        <v>2</v>
      </c>
      <c r="P528" t="s">
        <v>1180</v>
      </c>
      <c r="Q528">
        <v>3</v>
      </c>
      <c r="R528" t="s">
        <v>1167</v>
      </c>
      <c r="S528">
        <v>4553</v>
      </c>
      <c r="T528">
        <v>20978</v>
      </c>
      <c r="U528">
        <v>1</v>
      </c>
      <c r="V528" t="s">
        <v>1168</v>
      </c>
      <c r="W528" t="s">
        <v>1169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1169</v>
      </c>
      <c r="C529" t="s">
        <v>1162</v>
      </c>
      <c r="D529">
        <v>929</v>
      </c>
      <c r="E529" t="s">
        <v>1163</v>
      </c>
      <c r="F529">
        <v>10</v>
      </c>
      <c r="G529">
        <v>3</v>
      </c>
      <c r="H529" t="s">
        <v>1185</v>
      </c>
      <c r="I529">
        <v>1</v>
      </c>
      <c r="J529">
        <v>722</v>
      </c>
      <c r="K529">
        <v>4</v>
      </c>
      <c r="L529" t="s">
        <v>1172</v>
      </c>
      <c r="M529">
        <v>55</v>
      </c>
      <c r="N529">
        <v>3</v>
      </c>
      <c r="O529">
        <v>2</v>
      </c>
      <c r="P529" t="s">
        <v>1166</v>
      </c>
      <c r="Q529">
        <v>4</v>
      </c>
      <c r="R529" t="s">
        <v>1167</v>
      </c>
      <c r="S529">
        <v>5396</v>
      </c>
      <c r="T529">
        <v>21703</v>
      </c>
      <c r="U529">
        <v>1</v>
      </c>
      <c r="V529" t="s">
        <v>1168</v>
      </c>
      <c r="W529" t="s">
        <v>1169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1161</v>
      </c>
      <c r="C530" t="s">
        <v>1170</v>
      </c>
      <c r="D530">
        <v>562</v>
      </c>
      <c r="E530" t="s">
        <v>1163</v>
      </c>
      <c r="F530">
        <v>8</v>
      </c>
      <c r="G530">
        <v>2</v>
      </c>
      <c r="H530" t="s">
        <v>1186</v>
      </c>
      <c r="I530">
        <v>1</v>
      </c>
      <c r="J530">
        <v>723</v>
      </c>
      <c r="K530">
        <v>2</v>
      </c>
      <c r="L530" t="s">
        <v>1172</v>
      </c>
      <c r="M530">
        <v>50</v>
      </c>
      <c r="N530">
        <v>3</v>
      </c>
      <c r="O530">
        <v>2</v>
      </c>
      <c r="P530" t="s">
        <v>1166</v>
      </c>
      <c r="Q530">
        <v>3</v>
      </c>
      <c r="R530" t="s">
        <v>1174</v>
      </c>
      <c r="S530">
        <v>6796</v>
      </c>
      <c r="T530">
        <v>23452</v>
      </c>
      <c r="U530">
        <v>3</v>
      </c>
      <c r="V530" t="s">
        <v>1168</v>
      </c>
      <c r="W530" t="s">
        <v>1161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1169</v>
      </c>
      <c r="C531" t="s">
        <v>1162</v>
      </c>
      <c r="D531">
        <v>827</v>
      </c>
      <c r="E531" t="s">
        <v>1171</v>
      </c>
      <c r="F531">
        <v>1</v>
      </c>
      <c r="G531">
        <v>4</v>
      </c>
      <c r="H531" t="s">
        <v>1164</v>
      </c>
      <c r="I531">
        <v>1</v>
      </c>
      <c r="J531">
        <v>724</v>
      </c>
      <c r="K531">
        <v>2</v>
      </c>
      <c r="L531" t="s">
        <v>1165</v>
      </c>
      <c r="M531">
        <v>33</v>
      </c>
      <c r="N531">
        <v>4</v>
      </c>
      <c r="O531">
        <v>2</v>
      </c>
      <c r="P531" t="s">
        <v>1180</v>
      </c>
      <c r="Q531">
        <v>4</v>
      </c>
      <c r="R531" t="s">
        <v>1167</v>
      </c>
      <c r="S531">
        <v>7625</v>
      </c>
      <c r="T531">
        <v>19383</v>
      </c>
      <c r="U531">
        <v>0</v>
      </c>
      <c r="V531" t="s">
        <v>1168</v>
      </c>
      <c r="W531" t="s">
        <v>1169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1169</v>
      </c>
      <c r="C532" t="s">
        <v>1162</v>
      </c>
      <c r="D532">
        <v>608</v>
      </c>
      <c r="E532" t="s">
        <v>1171</v>
      </c>
      <c r="F532">
        <v>1</v>
      </c>
      <c r="G532">
        <v>2</v>
      </c>
      <c r="H532" t="s">
        <v>1164</v>
      </c>
      <c r="I532">
        <v>1</v>
      </c>
      <c r="J532">
        <v>725</v>
      </c>
      <c r="K532">
        <v>3</v>
      </c>
      <c r="L532" t="s">
        <v>1165</v>
      </c>
      <c r="M532">
        <v>68</v>
      </c>
      <c r="N532">
        <v>3</v>
      </c>
      <c r="O532">
        <v>3</v>
      </c>
      <c r="P532" t="s">
        <v>1179</v>
      </c>
      <c r="Q532">
        <v>1</v>
      </c>
      <c r="R532" t="s">
        <v>1174</v>
      </c>
      <c r="S532">
        <v>7412</v>
      </c>
      <c r="T532">
        <v>6009</v>
      </c>
      <c r="U532">
        <v>1</v>
      </c>
      <c r="V532" t="s">
        <v>1168</v>
      </c>
      <c r="W532" t="s">
        <v>1169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1169</v>
      </c>
      <c r="C533" t="s">
        <v>1162</v>
      </c>
      <c r="D533">
        <v>1018</v>
      </c>
      <c r="E533" t="s">
        <v>1171</v>
      </c>
      <c r="F533">
        <v>3</v>
      </c>
      <c r="G533">
        <v>2</v>
      </c>
      <c r="H533" t="s">
        <v>1164</v>
      </c>
      <c r="I533">
        <v>1</v>
      </c>
      <c r="J533">
        <v>727</v>
      </c>
      <c r="K533">
        <v>3</v>
      </c>
      <c r="L533" t="s">
        <v>1165</v>
      </c>
      <c r="M533">
        <v>39</v>
      </c>
      <c r="N533">
        <v>3</v>
      </c>
      <c r="O533">
        <v>3</v>
      </c>
      <c r="P533" t="s">
        <v>1184</v>
      </c>
      <c r="Q533">
        <v>4</v>
      </c>
      <c r="R533" t="s">
        <v>1167</v>
      </c>
      <c r="S533">
        <v>11159</v>
      </c>
      <c r="T533">
        <v>19373</v>
      </c>
      <c r="U533">
        <v>3</v>
      </c>
      <c r="V533" t="s">
        <v>1168</v>
      </c>
      <c r="W533" t="s">
        <v>1169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1169</v>
      </c>
      <c r="C534" t="s">
        <v>1162</v>
      </c>
      <c r="D534">
        <v>703</v>
      </c>
      <c r="E534" t="s">
        <v>1163</v>
      </c>
      <c r="F534">
        <v>14</v>
      </c>
      <c r="G534">
        <v>4</v>
      </c>
      <c r="H534" t="s">
        <v>1185</v>
      </c>
      <c r="I534">
        <v>1</v>
      </c>
      <c r="J534">
        <v>728</v>
      </c>
      <c r="K534">
        <v>4</v>
      </c>
      <c r="L534" t="s">
        <v>1172</v>
      </c>
      <c r="M534">
        <v>42</v>
      </c>
      <c r="N534">
        <v>3</v>
      </c>
      <c r="O534">
        <v>2</v>
      </c>
      <c r="P534" t="s">
        <v>1166</v>
      </c>
      <c r="Q534">
        <v>1</v>
      </c>
      <c r="R534" t="s">
        <v>1167</v>
      </c>
      <c r="S534">
        <v>4960</v>
      </c>
      <c r="T534">
        <v>11825</v>
      </c>
      <c r="U534">
        <v>2</v>
      </c>
      <c r="V534" t="s">
        <v>1168</v>
      </c>
      <c r="W534" t="s">
        <v>1169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1169</v>
      </c>
      <c r="C535" t="s">
        <v>1170</v>
      </c>
      <c r="D535">
        <v>580</v>
      </c>
      <c r="E535" t="s">
        <v>1163</v>
      </c>
      <c r="F535">
        <v>5</v>
      </c>
      <c r="G535">
        <v>4</v>
      </c>
      <c r="H535" t="s">
        <v>1164</v>
      </c>
      <c r="I535">
        <v>1</v>
      </c>
      <c r="J535">
        <v>729</v>
      </c>
      <c r="K535">
        <v>4</v>
      </c>
      <c r="L535" t="s">
        <v>1172</v>
      </c>
      <c r="M535">
        <v>48</v>
      </c>
      <c r="N535">
        <v>2</v>
      </c>
      <c r="O535">
        <v>3</v>
      </c>
      <c r="P535" t="s">
        <v>1166</v>
      </c>
      <c r="Q535">
        <v>1</v>
      </c>
      <c r="R535" t="s">
        <v>1174</v>
      </c>
      <c r="S535">
        <v>10475</v>
      </c>
      <c r="T535">
        <v>23772</v>
      </c>
      <c r="U535">
        <v>5</v>
      </c>
      <c r="V535" t="s">
        <v>1168</v>
      </c>
      <c r="W535" t="s">
        <v>1161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1169</v>
      </c>
      <c r="C536" t="s">
        <v>1162</v>
      </c>
      <c r="D536">
        <v>970</v>
      </c>
      <c r="E536" t="s">
        <v>1171</v>
      </c>
      <c r="F536">
        <v>7</v>
      </c>
      <c r="G536">
        <v>3</v>
      </c>
      <c r="H536" t="s">
        <v>1164</v>
      </c>
      <c r="I536">
        <v>1</v>
      </c>
      <c r="J536">
        <v>730</v>
      </c>
      <c r="K536">
        <v>3</v>
      </c>
      <c r="L536" t="s">
        <v>1172</v>
      </c>
      <c r="M536">
        <v>59</v>
      </c>
      <c r="N536">
        <v>4</v>
      </c>
      <c r="O536">
        <v>4</v>
      </c>
      <c r="P536" t="s">
        <v>1184</v>
      </c>
      <c r="Q536">
        <v>3</v>
      </c>
      <c r="R536" t="s">
        <v>1174</v>
      </c>
      <c r="S536">
        <v>14814</v>
      </c>
      <c r="T536">
        <v>13514</v>
      </c>
      <c r="U536">
        <v>3</v>
      </c>
      <c r="V536" t="s">
        <v>1168</v>
      </c>
      <c r="W536" t="s">
        <v>1169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1169</v>
      </c>
      <c r="C537" t="s">
        <v>1162</v>
      </c>
      <c r="D537">
        <v>427</v>
      </c>
      <c r="E537" t="s">
        <v>1187</v>
      </c>
      <c r="F537">
        <v>10</v>
      </c>
      <c r="G537">
        <v>4</v>
      </c>
      <c r="H537" t="s">
        <v>1187</v>
      </c>
      <c r="I537">
        <v>1</v>
      </c>
      <c r="J537">
        <v>731</v>
      </c>
      <c r="K537">
        <v>2</v>
      </c>
      <c r="L537" t="s">
        <v>1172</v>
      </c>
      <c r="M537">
        <v>73</v>
      </c>
      <c r="N537">
        <v>2</v>
      </c>
      <c r="O537">
        <v>5</v>
      </c>
      <c r="P537" t="s">
        <v>1182</v>
      </c>
      <c r="Q537">
        <v>4</v>
      </c>
      <c r="R537" t="s">
        <v>1178</v>
      </c>
      <c r="S537">
        <v>19141</v>
      </c>
      <c r="T537">
        <v>8861</v>
      </c>
      <c r="U537">
        <v>3</v>
      </c>
      <c r="V537" t="s">
        <v>1168</v>
      </c>
      <c r="W537" t="s">
        <v>1169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1169</v>
      </c>
      <c r="C538" t="s">
        <v>1162</v>
      </c>
      <c r="D538">
        <v>1179</v>
      </c>
      <c r="E538" t="s">
        <v>1163</v>
      </c>
      <c r="F538">
        <v>16</v>
      </c>
      <c r="G538">
        <v>4</v>
      </c>
      <c r="H538" t="s">
        <v>1185</v>
      </c>
      <c r="I538">
        <v>1</v>
      </c>
      <c r="J538">
        <v>732</v>
      </c>
      <c r="K538">
        <v>1</v>
      </c>
      <c r="L538" t="s">
        <v>1172</v>
      </c>
      <c r="M538">
        <v>84</v>
      </c>
      <c r="N538">
        <v>3</v>
      </c>
      <c r="O538">
        <v>2</v>
      </c>
      <c r="P538" t="s">
        <v>1166</v>
      </c>
      <c r="Q538">
        <v>1</v>
      </c>
      <c r="R538" t="s">
        <v>1167</v>
      </c>
      <c r="S538">
        <v>5405</v>
      </c>
      <c r="T538">
        <v>11924</v>
      </c>
      <c r="U538">
        <v>8</v>
      </c>
      <c r="V538" t="s">
        <v>1168</v>
      </c>
      <c r="W538" t="s">
        <v>1169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1169</v>
      </c>
      <c r="C539" t="s">
        <v>1170</v>
      </c>
      <c r="D539">
        <v>294</v>
      </c>
      <c r="E539" t="s">
        <v>1171</v>
      </c>
      <c r="F539">
        <v>10</v>
      </c>
      <c r="G539">
        <v>2</v>
      </c>
      <c r="H539" t="s">
        <v>1164</v>
      </c>
      <c r="I539">
        <v>1</v>
      </c>
      <c r="J539">
        <v>733</v>
      </c>
      <c r="K539">
        <v>4</v>
      </c>
      <c r="L539" t="s">
        <v>1172</v>
      </c>
      <c r="M539">
        <v>32</v>
      </c>
      <c r="N539">
        <v>3</v>
      </c>
      <c r="O539">
        <v>3</v>
      </c>
      <c r="P539" t="s">
        <v>1179</v>
      </c>
      <c r="Q539">
        <v>1</v>
      </c>
      <c r="R539" t="s">
        <v>1178</v>
      </c>
      <c r="S539">
        <v>8793</v>
      </c>
      <c r="T539">
        <v>4809</v>
      </c>
      <c r="U539">
        <v>1</v>
      </c>
      <c r="V539" t="s">
        <v>1168</v>
      </c>
      <c r="W539" t="s">
        <v>1169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1169</v>
      </c>
      <c r="C540" t="s">
        <v>1162</v>
      </c>
      <c r="D540">
        <v>314</v>
      </c>
      <c r="E540" t="s">
        <v>1187</v>
      </c>
      <c r="F540">
        <v>1</v>
      </c>
      <c r="G540">
        <v>3</v>
      </c>
      <c r="H540" t="s">
        <v>1187</v>
      </c>
      <c r="I540">
        <v>1</v>
      </c>
      <c r="J540">
        <v>734</v>
      </c>
      <c r="K540">
        <v>4</v>
      </c>
      <c r="L540" t="s">
        <v>1172</v>
      </c>
      <c r="M540">
        <v>59</v>
      </c>
      <c r="N540">
        <v>2</v>
      </c>
      <c r="O540">
        <v>5</v>
      </c>
      <c r="P540" t="s">
        <v>1182</v>
      </c>
      <c r="Q540">
        <v>3</v>
      </c>
      <c r="R540" t="s">
        <v>1174</v>
      </c>
      <c r="S540">
        <v>19189</v>
      </c>
      <c r="T540">
        <v>19562</v>
      </c>
      <c r="U540">
        <v>1</v>
      </c>
      <c r="V540" t="s">
        <v>1168</v>
      </c>
      <c r="W540" t="s">
        <v>1169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1169</v>
      </c>
      <c r="C541" t="s">
        <v>1162</v>
      </c>
      <c r="D541">
        <v>316</v>
      </c>
      <c r="E541" t="s">
        <v>1163</v>
      </c>
      <c r="F541">
        <v>8</v>
      </c>
      <c r="G541">
        <v>4</v>
      </c>
      <c r="H541" t="s">
        <v>1185</v>
      </c>
      <c r="I541">
        <v>1</v>
      </c>
      <c r="J541">
        <v>738</v>
      </c>
      <c r="K541">
        <v>4</v>
      </c>
      <c r="L541" t="s">
        <v>1172</v>
      </c>
      <c r="M541">
        <v>54</v>
      </c>
      <c r="N541">
        <v>3</v>
      </c>
      <c r="O541">
        <v>1</v>
      </c>
      <c r="P541" t="s">
        <v>1183</v>
      </c>
      <c r="Q541">
        <v>2</v>
      </c>
      <c r="R541" t="s">
        <v>1174</v>
      </c>
      <c r="S541">
        <v>3875</v>
      </c>
      <c r="T541">
        <v>9983</v>
      </c>
      <c r="U541">
        <v>7</v>
      </c>
      <c r="V541" t="s">
        <v>1168</v>
      </c>
      <c r="W541" t="s">
        <v>1169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1161</v>
      </c>
      <c r="C542" t="s">
        <v>1162</v>
      </c>
      <c r="D542">
        <v>654</v>
      </c>
      <c r="E542" t="s">
        <v>1171</v>
      </c>
      <c r="F542">
        <v>1</v>
      </c>
      <c r="G542">
        <v>2</v>
      </c>
      <c r="H542" t="s">
        <v>1164</v>
      </c>
      <c r="I542">
        <v>1</v>
      </c>
      <c r="J542">
        <v>741</v>
      </c>
      <c r="K542">
        <v>1</v>
      </c>
      <c r="L542" t="s">
        <v>1165</v>
      </c>
      <c r="M542">
        <v>67</v>
      </c>
      <c r="N542">
        <v>1</v>
      </c>
      <c r="O542">
        <v>1</v>
      </c>
      <c r="P542" t="s">
        <v>1173</v>
      </c>
      <c r="Q542">
        <v>2</v>
      </c>
      <c r="R542" t="s">
        <v>1167</v>
      </c>
      <c r="S542">
        <v>2216</v>
      </c>
      <c r="T542">
        <v>3872</v>
      </c>
      <c r="U542">
        <v>7</v>
      </c>
      <c r="V542" t="s">
        <v>1168</v>
      </c>
      <c r="W542" t="s">
        <v>1161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1169</v>
      </c>
      <c r="C543" t="s">
        <v>1181</v>
      </c>
      <c r="D543">
        <v>427</v>
      </c>
      <c r="E543" t="s">
        <v>1171</v>
      </c>
      <c r="F543">
        <v>8</v>
      </c>
      <c r="G543">
        <v>3</v>
      </c>
      <c r="H543" t="s">
        <v>1164</v>
      </c>
      <c r="I543">
        <v>1</v>
      </c>
      <c r="J543">
        <v>742</v>
      </c>
      <c r="K543">
        <v>1</v>
      </c>
      <c r="L543" t="s">
        <v>1165</v>
      </c>
      <c r="M543">
        <v>63</v>
      </c>
      <c r="N543">
        <v>4</v>
      </c>
      <c r="O543">
        <v>3</v>
      </c>
      <c r="P543" t="s">
        <v>1184</v>
      </c>
      <c r="Q543">
        <v>1</v>
      </c>
      <c r="R543" t="s">
        <v>1174</v>
      </c>
      <c r="S543">
        <v>11713</v>
      </c>
      <c r="T543">
        <v>20335</v>
      </c>
      <c r="U543">
        <v>9</v>
      </c>
      <c r="V543" t="s">
        <v>1168</v>
      </c>
      <c r="W543" t="s">
        <v>1169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1169</v>
      </c>
      <c r="C544" t="s">
        <v>1162</v>
      </c>
      <c r="D544">
        <v>168</v>
      </c>
      <c r="E544" t="s">
        <v>1171</v>
      </c>
      <c r="F544">
        <v>1</v>
      </c>
      <c r="G544">
        <v>3</v>
      </c>
      <c r="H544" t="s">
        <v>1164</v>
      </c>
      <c r="I544">
        <v>1</v>
      </c>
      <c r="J544">
        <v>743</v>
      </c>
      <c r="K544">
        <v>3</v>
      </c>
      <c r="L544" t="s">
        <v>1165</v>
      </c>
      <c r="M544">
        <v>81</v>
      </c>
      <c r="N544">
        <v>3</v>
      </c>
      <c r="O544">
        <v>3</v>
      </c>
      <c r="P544" t="s">
        <v>1179</v>
      </c>
      <c r="Q544">
        <v>3</v>
      </c>
      <c r="R544" t="s">
        <v>1167</v>
      </c>
      <c r="S544">
        <v>7861</v>
      </c>
      <c r="T544">
        <v>15397</v>
      </c>
      <c r="U544">
        <v>4</v>
      </c>
      <c r="V544" t="s">
        <v>1168</v>
      </c>
      <c r="W544" t="s">
        <v>1161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1169</v>
      </c>
      <c r="C545" t="s">
        <v>1181</v>
      </c>
      <c r="D545">
        <v>381</v>
      </c>
      <c r="E545" t="s">
        <v>1171</v>
      </c>
      <c r="F545">
        <v>24</v>
      </c>
      <c r="G545">
        <v>3</v>
      </c>
      <c r="H545" t="s">
        <v>1177</v>
      </c>
      <c r="I545">
        <v>1</v>
      </c>
      <c r="J545">
        <v>744</v>
      </c>
      <c r="K545">
        <v>1</v>
      </c>
      <c r="L545" t="s">
        <v>1172</v>
      </c>
      <c r="M545">
        <v>49</v>
      </c>
      <c r="N545">
        <v>1</v>
      </c>
      <c r="O545">
        <v>1</v>
      </c>
      <c r="P545" t="s">
        <v>1176</v>
      </c>
      <c r="Q545">
        <v>3</v>
      </c>
      <c r="R545" t="s">
        <v>1167</v>
      </c>
      <c r="S545">
        <v>3708</v>
      </c>
      <c r="T545">
        <v>2104</v>
      </c>
      <c r="U545">
        <v>2</v>
      </c>
      <c r="V545" t="s">
        <v>1168</v>
      </c>
      <c r="W545" t="s">
        <v>1169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1169</v>
      </c>
      <c r="C546" t="s">
        <v>1170</v>
      </c>
      <c r="D546">
        <v>217</v>
      </c>
      <c r="E546" t="s">
        <v>1163</v>
      </c>
      <c r="F546">
        <v>3</v>
      </c>
      <c r="G546">
        <v>3</v>
      </c>
      <c r="H546" t="s">
        <v>1177</v>
      </c>
      <c r="I546">
        <v>1</v>
      </c>
      <c r="J546">
        <v>746</v>
      </c>
      <c r="K546">
        <v>4</v>
      </c>
      <c r="L546" t="s">
        <v>1165</v>
      </c>
      <c r="M546">
        <v>49</v>
      </c>
      <c r="N546">
        <v>3</v>
      </c>
      <c r="O546">
        <v>4</v>
      </c>
      <c r="P546" t="s">
        <v>1166</v>
      </c>
      <c r="Q546">
        <v>3</v>
      </c>
      <c r="R546" t="s">
        <v>1178</v>
      </c>
      <c r="S546">
        <v>13770</v>
      </c>
      <c r="T546">
        <v>10225</v>
      </c>
      <c r="U546">
        <v>9</v>
      </c>
      <c r="V546" t="s">
        <v>1168</v>
      </c>
      <c r="W546" t="s">
        <v>1161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1169</v>
      </c>
      <c r="C547" t="s">
        <v>1162</v>
      </c>
      <c r="D547">
        <v>501</v>
      </c>
      <c r="E547" t="s">
        <v>1163</v>
      </c>
      <c r="F547">
        <v>27</v>
      </c>
      <c r="G547">
        <v>5</v>
      </c>
      <c r="H547" t="s">
        <v>1185</v>
      </c>
      <c r="I547">
        <v>1</v>
      </c>
      <c r="J547">
        <v>747</v>
      </c>
      <c r="K547">
        <v>3</v>
      </c>
      <c r="L547" t="s">
        <v>1172</v>
      </c>
      <c r="M547">
        <v>99</v>
      </c>
      <c r="N547">
        <v>3</v>
      </c>
      <c r="O547">
        <v>2</v>
      </c>
      <c r="P547" t="s">
        <v>1166</v>
      </c>
      <c r="Q547">
        <v>4</v>
      </c>
      <c r="R547" t="s">
        <v>1178</v>
      </c>
      <c r="S547">
        <v>5304</v>
      </c>
      <c r="T547">
        <v>25275</v>
      </c>
      <c r="U547">
        <v>7</v>
      </c>
      <c r="V547" t="s">
        <v>1168</v>
      </c>
      <c r="W547" t="s">
        <v>1169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1169</v>
      </c>
      <c r="C548" t="s">
        <v>1162</v>
      </c>
      <c r="D548">
        <v>1396</v>
      </c>
      <c r="E548" t="s">
        <v>1163</v>
      </c>
      <c r="F548">
        <v>10</v>
      </c>
      <c r="G548">
        <v>3</v>
      </c>
      <c r="H548" t="s">
        <v>1164</v>
      </c>
      <c r="I548">
        <v>1</v>
      </c>
      <c r="J548">
        <v>749</v>
      </c>
      <c r="K548">
        <v>3</v>
      </c>
      <c r="L548" t="s">
        <v>1172</v>
      </c>
      <c r="M548">
        <v>99</v>
      </c>
      <c r="N548">
        <v>3</v>
      </c>
      <c r="O548">
        <v>1</v>
      </c>
      <c r="P548" t="s">
        <v>1183</v>
      </c>
      <c r="Q548">
        <v>3</v>
      </c>
      <c r="R548" t="s">
        <v>1167</v>
      </c>
      <c r="S548">
        <v>2642</v>
      </c>
      <c r="T548">
        <v>2755</v>
      </c>
      <c r="U548">
        <v>1</v>
      </c>
      <c r="V548" t="s">
        <v>1168</v>
      </c>
      <c r="W548" t="s">
        <v>1169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1161</v>
      </c>
      <c r="C549" t="s">
        <v>1170</v>
      </c>
      <c r="D549">
        <v>933</v>
      </c>
      <c r="E549" t="s">
        <v>1171</v>
      </c>
      <c r="F549">
        <v>19</v>
      </c>
      <c r="G549">
        <v>3</v>
      </c>
      <c r="H549" t="s">
        <v>1177</v>
      </c>
      <c r="I549">
        <v>1</v>
      </c>
      <c r="J549">
        <v>752</v>
      </c>
      <c r="K549">
        <v>3</v>
      </c>
      <c r="L549" t="s">
        <v>1172</v>
      </c>
      <c r="M549">
        <v>57</v>
      </c>
      <c r="N549">
        <v>4</v>
      </c>
      <c r="O549">
        <v>1</v>
      </c>
      <c r="P549" t="s">
        <v>1173</v>
      </c>
      <c r="Q549">
        <v>3</v>
      </c>
      <c r="R549" t="s">
        <v>1178</v>
      </c>
      <c r="S549">
        <v>2759</v>
      </c>
      <c r="T549">
        <v>20366</v>
      </c>
      <c r="U549">
        <v>6</v>
      </c>
      <c r="V549" t="s">
        <v>1168</v>
      </c>
      <c r="W549" t="s">
        <v>1161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1169</v>
      </c>
      <c r="C550" t="s">
        <v>1170</v>
      </c>
      <c r="D550">
        <v>775</v>
      </c>
      <c r="E550" t="s">
        <v>1163</v>
      </c>
      <c r="F550">
        <v>15</v>
      </c>
      <c r="G550">
        <v>3</v>
      </c>
      <c r="H550" t="s">
        <v>1164</v>
      </c>
      <c r="I550">
        <v>1</v>
      </c>
      <c r="J550">
        <v>754</v>
      </c>
      <c r="K550">
        <v>4</v>
      </c>
      <c r="L550" t="s">
        <v>1172</v>
      </c>
      <c r="M550">
        <v>47</v>
      </c>
      <c r="N550">
        <v>2</v>
      </c>
      <c r="O550">
        <v>2</v>
      </c>
      <c r="P550" t="s">
        <v>1166</v>
      </c>
      <c r="Q550">
        <v>4</v>
      </c>
      <c r="R550" t="s">
        <v>1174</v>
      </c>
      <c r="S550">
        <v>6804</v>
      </c>
      <c r="T550">
        <v>23683</v>
      </c>
      <c r="U550">
        <v>3</v>
      </c>
      <c r="V550" t="s">
        <v>1168</v>
      </c>
      <c r="W550" t="s">
        <v>1169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1169</v>
      </c>
      <c r="C551" t="s">
        <v>1162</v>
      </c>
      <c r="D551">
        <v>970</v>
      </c>
      <c r="E551" t="s">
        <v>1171</v>
      </c>
      <c r="F551">
        <v>8</v>
      </c>
      <c r="G551">
        <v>2</v>
      </c>
      <c r="H551" t="s">
        <v>1177</v>
      </c>
      <c r="I551">
        <v>1</v>
      </c>
      <c r="J551">
        <v>757</v>
      </c>
      <c r="K551">
        <v>2</v>
      </c>
      <c r="L551" t="s">
        <v>1165</v>
      </c>
      <c r="M551">
        <v>96</v>
      </c>
      <c r="N551">
        <v>3</v>
      </c>
      <c r="O551">
        <v>2</v>
      </c>
      <c r="P551" t="s">
        <v>1180</v>
      </c>
      <c r="Q551">
        <v>3</v>
      </c>
      <c r="R551" t="s">
        <v>1167</v>
      </c>
      <c r="S551">
        <v>6142</v>
      </c>
      <c r="T551">
        <v>7360</v>
      </c>
      <c r="U551">
        <v>3</v>
      </c>
      <c r="V551" t="s">
        <v>1168</v>
      </c>
      <c r="W551" t="s">
        <v>1169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1169</v>
      </c>
      <c r="C552" t="s">
        <v>1162</v>
      </c>
      <c r="D552">
        <v>650</v>
      </c>
      <c r="E552" t="s">
        <v>1171</v>
      </c>
      <c r="F552">
        <v>9</v>
      </c>
      <c r="G552">
        <v>1</v>
      </c>
      <c r="H552" t="s">
        <v>1177</v>
      </c>
      <c r="I552">
        <v>1</v>
      </c>
      <c r="J552">
        <v>758</v>
      </c>
      <c r="K552">
        <v>2</v>
      </c>
      <c r="L552" t="s">
        <v>1172</v>
      </c>
      <c r="M552">
        <v>37</v>
      </c>
      <c r="N552">
        <v>3</v>
      </c>
      <c r="O552">
        <v>1</v>
      </c>
      <c r="P552" t="s">
        <v>1176</v>
      </c>
      <c r="Q552">
        <v>1</v>
      </c>
      <c r="R552" t="s">
        <v>1174</v>
      </c>
      <c r="S552">
        <v>2500</v>
      </c>
      <c r="T552">
        <v>4344</v>
      </c>
      <c r="U552">
        <v>1</v>
      </c>
      <c r="V552" t="s">
        <v>1168</v>
      </c>
      <c r="W552" t="s">
        <v>1169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1169</v>
      </c>
      <c r="C553" t="s">
        <v>1162</v>
      </c>
      <c r="D553">
        <v>141</v>
      </c>
      <c r="E553" t="s">
        <v>1187</v>
      </c>
      <c r="F553">
        <v>3</v>
      </c>
      <c r="G553">
        <v>3</v>
      </c>
      <c r="H553" t="s">
        <v>1187</v>
      </c>
      <c r="I553">
        <v>1</v>
      </c>
      <c r="J553">
        <v>760</v>
      </c>
      <c r="K553">
        <v>3</v>
      </c>
      <c r="L553" t="s">
        <v>1165</v>
      </c>
      <c r="M553">
        <v>44</v>
      </c>
      <c r="N553">
        <v>4</v>
      </c>
      <c r="O553">
        <v>2</v>
      </c>
      <c r="P553" t="s">
        <v>1187</v>
      </c>
      <c r="Q553">
        <v>2</v>
      </c>
      <c r="R553" t="s">
        <v>1174</v>
      </c>
      <c r="S553">
        <v>6389</v>
      </c>
      <c r="T553">
        <v>18767</v>
      </c>
      <c r="U553">
        <v>9</v>
      </c>
      <c r="V553" t="s">
        <v>1168</v>
      </c>
      <c r="W553" t="s">
        <v>1169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1169</v>
      </c>
      <c r="C554" t="s">
        <v>1162</v>
      </c>
      <c r="D554">
        <v>832</v>
      </c>
      <c r="E554" t="s">
        <v>1171</v>
      </c>
      <c r="F554">
        <v>9</v>
      </c>
      <c r="G554">
        <v>3</v>
      </c>
      <c r="H554" t="s">
        <v>1177</v>
      </c>
      <c r="I554">
        <v>1</v>
      </c>
      <c r="J554">
        <v>762</v>
      </c>
      <c r="K554">
        <v>3</v>
      </c>
      <c r="L554" t="s">
        <v>1172</v>
      </c>
      <c r="M554">
        <v>81</v>
      </c>
      <c r="N554">
        <v>3</v>
      </c>
      <c r="O554">
        <v>4</v>
      </c>
      <c r="P554" t="s">
        <v>1180</v>
      </c>
      <c r="Q554">
        <v>4</v>
      </c>
      <c r="R554" t="s">
        <v>1174</v>
      </c>
      <c r="S554">
        <v>11103</v>
      </c>
      <c r="T554">
        <v>20420</v>
      </c>
      <c r="U554">
        <v>7</v>
      </c>
      <c r="V554" t="s">
        <v>1168</v>
      </c>
      <c r="W554" t="s">
        <v>1169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1169</v>
      </c>
      <c r="C555" t="s">
        <v>1162</v>
      </c>
      <c r="D555">
        <v>804</v>
      </c>
      <c r="E555" t="s">
        <v>1171</v>
      </c>
      <c r="F555">
        <v>2</v>
      </c>
      <c r="G555">
        <v>1</v>
      </c>
      <c r="H555" t="s">
        <v>1177</v>
      </c>
      <c r="I555">
        <v>1</v>
      </c>
      <c r="J555">
        <v>763</v>
      </c>
      <c r="K555">
        <v>4</v>
      </c>
      <c r="L555" t="s">
        <v>1165</v>
      </c>
      <c r="M555">
        <v>86</v>
      </c>
      <c r="N555">
        <v>2</v>
      </c>
      <c r="O555">
        <v>1</v>
      </c>
      <c r="P555" t="s">
        <v>1173</v>
      </c>
      <c r="Q555">
        <v>4</v>
      </c>
      <c r="R555" t="s">
        <v>1167</v>
      </c>
      <c r="S555">
        <v>2342</v>
      </c>
      <c r="T555">
        <v>22929</v>
      </c>
      <c r="U555">
        <v>0</v>
      </c>
      <c r="V555" t="s">
        <v>1168</v>
      </c>
      <c r="W555" t="s">
        <v>1161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1169</v>
      </c>
      <c r="C556" t="s">
        <v>1162</v>
      </c>
      <c r="D556">
        <v>975</v>
      </c>
      <c r="E556" t="s">
        <v>1171</v>
      </c>
      <c r="F556">
        <v>7</v>
      </c>
      <c r="G556">
        <v>3</v>
      </c>
      <c r="H556" t="s">
        <v>1177</v>
      </c>
      <c r="I556">
        <v>1</v>
      </c>
      <c r="J556">
        <v>764</v>
      </c>
      <c r="K556">
        <v>4</v>
      </c>
      <c r="L556" t="s">
        <v>1165</v>
      </c>
      <c r="M556">
        <v>55</v>
      </c>
      <c r="N556">
        <v>2</v>
      </c>
      <c r="O556">
        <v>2</v>
      </c>
      <c r="P556" t="s">
        <v>1180</v>
      </c>
      <c r="Q556">
        <v>1</v>
      </c>
      <c r="R556" t="s">
        <v>1167</v>
      </c>
      <c r="S556">
        <v>6811</v>
      </c>
      <c r="T556">
        <v>23398</v>
      </c>
      <c r="U556">
        <v>8</v>
      </c>
      <c r="V556" t="s">
        <v>1168</v>
      </c>
      <c r="W556" t="s">
        <v>1169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1169</v>
      </c>
      <c r="C557" t="s">
        <v>1162</v>
      </c>
      <c r="D557">
        <v>1090</v>
      </c>
      <c r="E557" t="s">
        <v>1163</v>
      </c>
      <c r="F557">
        <v>10</v>
      </c>
      <c r="G557">
        <v>3</v>
      </c>
      <c r="H557" t="s">
        <v>1185</v>
      </c>
      <c r="I557">
        <v>1</v>
      </c>
      <c r="J557">
        <v>766</v>
      </c>
      <c r="K557">
        <v>4</v>
      </c>
      <c r="L557" t="s">
        <v>1172</v>
      </c>
      <c r="M557">
        <v>83</v>
      </c>
      <c r="N557">
        <v>3</v>
      </c>
      <c r="O557">
        <v>1</v>
      </c>
      <c r="P557" t="s">
        <v>1183</v>
      </c>
      <c r="Q557">
        <v>2</v>
      </c>
      <c r="R557" t="s">
        <v>1178</v>
      </c>
      <c r="S557">
        <v>2297</v>
      </c>
      <c r="T557">
        <v>17967</v>
      </c>
      <c r="U557">
        <v>1</v>
      </c>
      <c r="V557" t="s">
        <v>1168</v>
      </c>
      <c r="W557" t="s">
        <v>1169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1169</v>
      </c>
      <c r="C558" t="s">
        <v>1162</v>
      </c>
      <c r="D558">
        <v>346</v>
      </c>
      <c r="E558" t="s">
        <v>1171</v>
      </c>
      <c r="F558">
        <v>6</v>
      </c>
      <c r="G558">
        <v>3</v>
      </c>
      <c r="H558" t="s">
        <v>1164</v>
      </c>
      <c r="I558">
        <v>1</v>
      </c>
      <c r="J558">
        <v>769</v>
      </c>
      <c r="K558">
        <v>4</v>
      </c>
      <c r="L558" t="s">
        <v>1172</v>
      </c>
      <c r="M558">
        <v>86</v>
      </c>
      <c r="N558">
        <v>3</v>
      </c>
      <c r="O558">
        <v>2</v>
      </c>
      <c r="P558" t="s">
        <v>1176</v>
      </c>
      <c r="Q558">
        <v>4</v>
      </c>
      <c r="R558" t="s">
        <v>1167</v>
      </c>
      <c r="S558">
        <v>2450</v>
      </c>
      <c r="T558">
        <v>10919</v>
      </c>
      <c r="U558">
        <v>2</v>
      </c>
      <c r="V558" t="s">
        <v>1168</v>
      </c>
      <c r="W558" t="s">
        <v>1169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1169</v>
      </c>
      <c r="C559" t="s">
        <v>1181</v>
      </c>
      <c r="D559">
        <v>1225</v>
      </c>
      <c r="E559" t="s">
        <v>1171</v>
      </c>
      <c r="F559">
        <v>2</v>
      </c>
      <c r="G559">
        <v>4</v>
      </c>
      <c r="H559" t="s">
        <v>1164</v>
      </c>
      <c r="I559">
        <v>1</v>
      </c>
      <c r="J559">
        <v>771</v>
      </c>
      <c r="K559">
        <v>4</v>
      </c>
      <c r="L559" t="s">
        <v>1165</v>
      </c>
      <c r="M559">
        <v>61</v>
      </c>
      <c r="N559">
        <v>3</v>
      </c>
      <c r="O559">
        <v>2</v>
      </c>
      <c r="P559" t="s">
        <v>1180</v>
      </c>
      <c r="Q559">
        <v>1</v>
      </c>
      <c r="R559" t="s">
        <v>1178</v>
      </c>
      <c r="S559">
        <v>5093</v>
      </c>
      <c r="T559">
        <v>4761</v>
      </c>
      <c r="U559">
        <v>2</v>
      </c>
      <c r="V559" t="s">
        <v>1168</v>
      </c>
      <c r="W559" t="s">
        <v>1169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1169</v>
      </c>
      <c r="C560" t="s">
        <v>1170</v>
      </c>
      <c r="D560">
        <v>430</v>
      </c>
      <c r="E560" t="s">
        <v>1171</v>
      </c>
      <c r="F560">
        <v>24</v>
      </c>
      <c r="G560">
        <v>4</v>
      </c>
      <c r="H560" t="s">
        <v>1164</v>
      </c>
      <c r="I560">
        <v>1</v>
      </c>
      <c r="J560">
        <v>772</v>
      </c>
      <c r="K560">
        <v>1</v>
      </c>
      <c r="L560" t="s">
        <v>1172</v>
      </c>
      <c r="M560">
        <v>80</v>
      </c>
      <c r="N560">
        <v>3</v>
      </c>
      <c r="O560">
        <v>2</v>
      </c>
      <c r="P560" t="s">
        <v>1176</v>
      </c>
      <c r="Q560">
        <v>4</v>
      </c>
      <c r="R560" t="s">
        <v>1174</v>
      </c>
      <c r="S560">
        <v>5309</v>
      </c>
      <c r="T560">
        <v>21146</v>
      </c>
      <c r="U560">
        <v>1</v>
      </c>
      <c r="V560" t="s">
        <v>1168</v>
      </c>
      <c r="W560" t="s">
        <v>1169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1169</v>
      </c>
      <c r="C561" t="s">
        <v>1162</v>
      </c>
      <c r="D561">
        <v>268</v>
      </c>
      <c r="E561" t="s">
        <v>1171</v>
      </c>
      <c r="F561">
        <v>2</v>
      </c>
      <c r="G561">
        <v>5</v>
      </c>
      <c r="H561" t="s">
        <v>1177</v>
      </c>
      <c r="I561">
        <v>1</v>
      </c>
      <c r="J561">
        <v>773</v>
      </c>
      <c r="K561">
        <v>4</v>
      </c>
      <c r="L561" t="s">
        <v>1172</v>
      </c>
      <c r="M561">
        <v>92</v>
      </c>
      <c r="N561">
        <v>3</v>
      </c>
      <c r="O561">
        <v>1</v>
      </c>
      <c r="P561" t="s">
        <v>1173</v>
      </c>
      <c r="Q561">
        <v>3</v>
      </c>
      <c r="R561" t="s">
        <v>1174</v>
      </c>
      <c r="S561">
        <v>3057</v>
      </c>
      <c r="T561">
        <v>20471</v>
      </c>
      <c r="U561">
        <v>6</v>
      </c>
      <c r="V561" t="s">
        <v>1168</v>
      </c>
      <c r="W561" t="s">
        <v>1161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1169</v>
      </c>
      <c r="C562" t="s">
        <v>1162</v>
      </c>
      <c r="D562">
        <v>167</v>
      </c>
      <c r="E562" t="s">
        <v>1171</v>
      </c>
      <c r="F562">
        <v>8</v>
      </c>
      <c r="G562">
        <v>5</v>
      </c>
      <c r="H562" t="s">
        <v>1164</v>
      </c>
      <c r="I562">
        <v>1</v>
      </c>
      <c r="J562">
        <v>775</v>
      </c>
      <c r="K562">
        <v>2</v>
      </c>
      <c r="L562" t="s">
        <v>1165</v>
      </c>
      <c r="M562">
        <v>32</v>
      </c>
      <c r="N562">
        <v>3</v>
      </c>
      <c r="O562">
        <v>2</v>
      </c>
      <c r="P562" t="s">
        <v>1179</v>
      </c>
      <c r="Q562">
        <v>1</v>
      </c>
      <c r="R562" t="s">
        <v>1178</v>
      </c>
      <c r="S562">
        <v>5121</v>
      </c>
      <c r="T562">
        <v>4187</v>
      </c>
      <c r="U562">
        <v>3</v>
      </c>
      <c r="V562" t="s">
        <v>1168</v>
      </c>
      <c r="W562" t="s">
        <v>1169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1169</v>
      </c>
      <c r="C563" t="s">
        <v>1162</v>
      </c>
      <c r="D563">
        <v>621</v>
      </c>
      <c r="E563" t="s">
        <v>1163</v>
      </c>
      <c r="F563">
        <v>3</v>
      </c>
      <c r="G563">
        <v>4</v>
      </c>
      <c r="H563" t="s">
        <v>1185</v>
      </c>
      <c r="I563">
        <v>1</v>
      </c>
      <c r="J563">
        <v>776</v>
      </c>
      <c r="K563">
        <v>3</v>
      </c>
      <c r="L563" t="s">
        <v>1172</v>
      </c>
      <c r="M563">
        <v>31</v>
      </c>
      <c r="N563">
        <v>2</v>
      </c>
      <c r="O563">
        <v>4</v>
      </c>
      <c r="P563" t="s">
        <v>1182</v>
      </c>
      <c r="Q563">
        <v>1</v>
      </c>
      <c r="R563" t="s">
        <v>1174</v>
      </c>
      <c r="S563">
        <v>16856</v>
      </c>
      <c r="T563">
        <v>10084</v>
      </c>
      <c r="U563">
        <v>1</v>
      </c>
      <c r="V563" t="s">
        <v>1168</v>
      </c>
      <c r="W563" t="s">
        <v>1169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1161</v>
      </c>
      <c r="C564" t="s">
        <v>1162</v>
      </c>
      <c r="D564">
        <v>527</v>
      </c>
      <c r="E564" t="s">
        <v>1171</v>
      </c>
      <c r="F564">
        <v>1</v>
      </c>
      <c r="G564">
        <v>4</v>
      </c>
      <c r="H564" t="s">
        <v>1175</v>
      </c>
      <c r="I564">
        <v>1</v>
      </c>
      <c r="J564">
        <v>780</v>
      </c>
      <c r="K564">
        <v>4</v>
      </c>
      <c r="L564" t="s">
        <v>1172</v>
      </c>
      <c r="M564">
        <v>63</v>
      </c>
      <c r="N564">
        <v>3</v>
      </c>
      <c r="O564">
        <v>1</v>
      </c>
      <c r="P564" t="s">
        <v>1173</v>
      </c>
      <c r="Q564">
        <v>4</v>
      </c>
      <c r="R564" t="s">
        <v>1167</v>
      </c>
      <c r="S564">
        <v>2686</v>
      </c>
      <c r="T564">
        <v>5207</v>
      </c>
      <c r="U564">
        <v>1</v>
      </c>
      <c r="V564" t="s">
        <v>1168</v>
      </c>
      <c r="W564" t="s">
        <v>1161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1169</v>
      </c>
      <c r="C565" t="s">
        <v>1162</v>
      </c>
      <c r="D565">
        <v>883</v>
      </c>
      <c r="E565" t="s">
        <v>1163</v>
      </c>
      <c r="F565">
        <v>26</v>
      </c>
      <c r="G565">
        <v>1</v>
      </c>
      <c r="H565" t="s">
        <v>1177</v>
      </c>
      <c r="I565">
        <v>1</v>
      </c>
      <c r="J565">
        <v>781</v>
      </c>
      <c r="K565">
        <v>3</v>
      </c>
      <c r="L565" t="s">
        <v>1165</v>
      </c>
      <c r="M565">
        <v>32</v>
      </c>
      <c r="N565">
        <v>3</v>
      </c>
      <c r="O565">
        <v>2</v>
      </c>
      <c r="P565" t="s">
        <v>1166</v>
      </c>
      <c r="Q565">
        <v>4</v>
      </c>
      <c r="R565" t="s">
        <v>1167</v>
      </c>
      <c r="S565">
        <v>6180</v>
      </c>
      <c r="T565">
        <v>22807</v>
      </c>
      <c r="U565">
        <v>1</v>
      </c>
      <c r="V565" t="s">
        <v>1168</v>
      </c>
      <c r="W565" t="s">
        <v>1169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1169</v>
      </c>
      <c r="C566" t="s">
        <v>1162</v>
      </c>
      <c r="D566">
        <v>954</v>
      </c>
      <c r="E566" t="s">
        <v>1163</v>
      </c>
      <c r="F566">
        <v>2</v>
      </c>
      <c r="G566">
        <v>2</v>
      </c>
      <c r="H566" t="s">
        <v>1186</v>
      </c>
      <c r="I566">
        <v>1</v>
      </c>
      <c r="J566">
        <v>783</v>
      </c>
      <c r="K566">
        <v>2</v>
      </c>
      <c r="L566" t="s">
        <v>1172</v>
      </c>
      <c r="M566">
        <v>46</v>
      </c>
      <c r="N566">
        <v>1</v>
      </c>
      <c r="O566">
        <v>2</v>
      </c>
      <c r="P566" t="s">
        <v>1183</v>
      </c>
      <c r="Q566">
        <v>3</v>
      </c>
      <c r="R566" t="s">
        <v>1167</v>
      </c>
      <c r="S566">
        <v>6632</v>
      </c>
      <c r="T566">
        <v>12388</v>
      </c>
      <c r="U566">
        <v>0</v>
      </c>
      <c r="V566" t="s">
        <v>1168</v>
      </c>
      <c r="W566" t="s">
        <v>1169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1169</v>
      </c>
      <c r="C567" t="s">
        <v>1162</v>
      </c>
      <c r="D567">
        <v>310</v>
      </c>
      <c r="E567" t="s">
        <v>1171</v>
      </c>
      <c r="F567">
        <v>10</v>
      </c>
      <c r="G567">
        <v>1</v>
      </c>
      <c r="H567" t="s">
        <v>1177</v>
      </c>
      <c r="I567">
        <v>1</v>
      </c>
      <c r="J567">
        <v>784</v>
      </c>
      <c r="K567">
        <v>1</v>
      </c>
      <c r="L567" t="s">
        <v>1172</v>
      </c>
      <c r="M567">
        <v>79</v>
      </c>
      <c r="N567">
        <v>4</v>
      </c>
      <c r="O567">
        <v>1</v>
      </c>
      <c r="P567" t="s">
        <v>1173</v>
      </c>
      <c r="Q567">
        <v>3</v>
      </c>
      <c r="R567" t="s">
        <v>1167</v>
      </c>
      <c r="S567">
        <v>3505</v>
      </c>
      <c r="T567">
        <v>19630</v>
      </c>
      <c r="U567">
        <v>1</v>
      </c>
      <c r="V567" t="s">
        <v>1168</v>
      </c>
      <c r="W567" t="s">
        <v>1169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1161</v>
      </c>
      <c r="C568" t="s">
        <v>1170</v>
      </c>
      <c r="D568">
        <v>719</v>
      </c>
      <c r="E568" t="s">
        <v>1163</v>
      </c>
      <c r="F568">
        <v>27</v>
      </c>
      <c r="G568">
        <v>2</v>
      </c>
      <c r="H568" t="s">
        <v>1164</v>
      </c>
      <c r="I568">
        <v>1</v>
      </c>
      <c r="J568">
        <v>785</v>
      </c>
      <c r="K568">
        <v>2</v>
      </c>
      <c r="L568" t="s">
        <v>1165</v>
      </c>
      <c r="M568">
        <v>77</v>
      </c>
      <c r="N568">
        <v>4</v>
      </c>
      <c r="O568">
        <v>2</v>
      </c>
      <c r="P568" t="s">
        <v>1166</v>
      </c>
      <c r="Q568">
        <v>3</v>
      </c>
      <c r="R568" t="s">
        <v>1167</v>
      </c>
      <c r="S568">
        <v>6397</v>
      </c>
      <c r="T568">
        <v>10339</v>
      </c>
      <c r="U568">
        <v>4</v>
      </c>
      <c r="V568" t="s">
        <v>1168</v>
      </c>
      <c r="W568" t="s">
        <v>1161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1169</v>
      </c>
      <c r="C569" t="s">
        <v>1162</v>
      </c>
      <c r="D569">
        <v>304</v>
      </c>
      <c r="E569" t="s">
        <v>1163</v>
      </c>
      <c r="F569">
        <v>2</v>
      </c>
      <c r="G569">
        <v>3</v>
      </c>
      <c r="H569" t="s">
        <v>1175</v>
      </c>
      <c r="I569">
        <v>1</v>
      </c>
      <c r="J569">
        <v>786</v>
      </c>
      <c r="K569">
        <v>4</v>
      </c>
      <c r="L569" t="s">
        <v>1172</v>
      </c>
      <c r="M569">
        <v>60</v>
      </c>
      <c r="N569">
        <v>3</v>
      </c>
      <c r="O569">
        <v>2</v>
      </c>
      <c r="P569" t="s">
        <v>1166</v>
      </c>
      <c r="Q569">
        <v>4</v>
      </c>
      <c r="R569" t="s">
        <v>1167</v>
      </c>
      <c r="S569">
        <v>6274</v>
      </c>
      <c r="T569">
        <v>18686</v>
      </c>
      <c r="U569">
        <v>1</v>
      </c>
      <c r="V569" t="s">
        <v>1168</v>
      </c>
      <c r="W569" t="s">
        <v>1169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1161</v>
      </c>
      <c r="C570" t="s">
        <v>1162</v>
      </c>
      <c r="D570">
        <v>725</v>
      </c>
      <c r="E570" t="s">
        <v>1171</v>
      </c>
      <c r="F570">
        <v>2</v>
      </c>
      <c r="G570">
        <v>3</v>
      </c>
      <c r="H570" t="s">
        <v>1177</v>
      </c>
      <c r="I570">
        <v>1</v>
      </c>
      <c r="J570">
        <v>787</v>
      </c>
      <c r="K570">
        <v>4</v>
      </c>
      <c r="L570" t="s">
        <v>1172</v>
      </c>
      <c r="M570">
        <v>78</v>
      </c>
      <c r="N570">
        <v>3</v>
      </c>
      <c r="O570">
        <v>5</v>
      </c>
      <c r="P570" t="s">
        <v>1182</v>
      </c>
      <c r="Q570">
        <v>1</v>
      </c>
      <c r="R570" t="s">
        <v>1174</v>
      </c>
      <c r="S570">
        <v>19859</v>
      </c>
      <c r="T570">
        <v>21199</v>
      </c>
      <c r="U570">
        <v>5</v>
      </c>
      <c r="V570" t="s">
        <v>1168</v>
      </c>
      <c r="W570" t="s">
        <v>1161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1169</v>
      </c>
      <c r="C571" t="s">
        <v>1181</v>
      </c>
      <c r="D571">
        <v>1434</v>
      </c>
      <c r="E571" t="s">
        <v>1163</v>
      </c>
      <c r="F571">
        <v>8</v>
      </c>
      <c r="G571">
        <v>4</v>
      </c>
      <c r="H571" t="s">
        <v>1164</v>
      </c>
      <c r="I571">
        <v>1</v>
      </c>
      <c r="J571">
        <v>789</v>
      </c>
      <c r="K571">
        <v>1</v>
      </c>
      <c r="L571" t="s">
        <v>1172</v>
      </c>
      <c r="M571">
        <v>76</v>
      </c>
      <c r="N571">
        <v>2</v>
      </c>
      <c r="O571">
        <v>3</v>
      </c>
      <c r="P571" t="s">
        <v>1166</v>
      </c>
      <c r="Q571">
        <v>1</v>
      </c>
      <c r="R571" t="s">
        <v>1167</v>
      </c>
      <c r="S571">
        <v>7587</v>
      </c>
      <c r="T571">
        <v>14229</v>
      </c>
      <c r="U571">
        <v>1</v>
      </c>
      <c r="V571" t="s">
        <v>1168</v>
      </c>
      <c r="W571" t="s">
        <v>1169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1169</v>
      </c>
      <c r="C572" t="s">
        <v>1181</v>
      </c>
      <c r="D572">
        <v>715</v>
      </c>
      <c r="E572" t="s">
        <v>1171</v>
      </c>
      <c r="F572">
        <v>19</v>
      </c>
      <c r="G572">
        <v>4</v>
      </c>
      <c r="H572" t="s">
        <v>1177</v>
      </c>
      <c r="I572">
        <v>1</v>
      </c>
      <c r="J572">
        <v>791</v>
      </c>
      <c r="K572">
        <v>4</v>
      </c>
      <c r="L572" t="s">
        <v>1172</v>
      </c>
      <c r="M572">
        <v>41</v>
      </c>
      <c r="N572">
        <v>3</v>
      </c>
      <c r="O572">
        <v>1</v>
      </c>
      <c r="P572" t="s">
        <v>1173</v>
      </c>
      <c r="Q572">
        <v>4</v>
      </c>
      <c r="R572" t="s">
        <v>1174</v>
      </c>
      <c r="S572">
        <v>4258</v>
      </c>
      <c r="T572">
        <v>26589</v>
      </c>
      <c r="U572">
        <v>0</v>
      </c>
      <c r="V572" t="s">
        <v>1168</v>
      </c>
      <c r="W572" t="s">
        <v>1169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1169</v>
      </c>
      <c r="C573" t="s">
        <v>1170</v>
      </c>
      <c r="D573">
        <v>575</v>
      </c>
      <c r="E573" t="s">
        <v>1171</v>
      </c>
      <c r="F573">
        <v>1</v>
      </c>
      <c r="G573">
        <v>2</v>
      </c>
      <c r="H573" t="s">
        <v>1164</v>
      </c>
      <c r="I573">
        <v>1</v>
      </c>
      <c r="J573">
        <v>792</v>
      </c>
      <c r="K573">
        <v>1</v>
      </c>
      <c r="L573" t="s">
        <v>1165</v>
      </c>
      <c r="M573">
        <v>71</v>
      </c>
      <c r="N573">
        <v>1</v>
      </c>
      <c r="O573">
        <v>1</v>
      </c>
      <c r="P573" t="s">
        <v>1176</v>
      </c>
      <c r="Q573">
        <v>4</v>
      </c>
      <c r="R573" t="s">
        <v>1178</v>
      </c>
      <c r="S573">
        <v>4364</v>
      </c>
      <c r="T573">
        <v>5288</v>
      </c>
      <c r="U573">
        <v>3</v>
      </c>
      <c r="V573" t="s">
        <v>1168</v>
      </c>
      <c r="W573" t="s">
        <v>1169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1169</v>
      </c>
      <c r="C574" t="s">
        <v>1162</v>
      </c>
      <c r="D574">
        <v>657</v>
      </c>
      <c r="E574" t="s">
        <v>1171</v>
      </c>
      <c r="F574">
        <v>27</v>
      </c>
      <c r="G574">
        <v>3</v>
      </c>
      <c r="H574" t="s">
        <v>1177</v>
      </c>
      <c r="I574">
        <v>1</v>
      </c>
      <c r="J574">
        <v>793</v>
      </c>
      <c r="K574">
        <v>2</v>
      </c>
      <c r="L574" t="s">
        <v>1165</v>
      </c>
      <c r="M574">
        <v>66</v>
      </c>
      <c r="N574">
        <v>3</v>
      </c>
      <c r="O574">
        <v>2</v>
      </c>
      <c r="P574" t="s">
        <v>1180</v>
      </c>
      <c r="Q574">
        <v>3</v>
      </c>
      <c r="R574" t="s">
        <v>1174</v>
      </c>
      <c r="S574">
        <v>4335</v>
      </c>
      <c r="T574">
        <v>25549</v>
      </c>
      <c r="U574">
        <v>4</v>
      </c>
      <c r="V574" t="s">
        <v>1168</v>
      </c>
      <c r="W574" t="s">
        <v>1169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1161</v>
      </c>
      <c r="C575" t="s">
        <v>1162</v>
      </c>
      <c r="D575">
        <v>1146</v>
      </c>
      <c r="E575" t="s">
        <v>1163</v>
      </c>
      <c r="F575">
        <v>8</v>
      </c>
      <c r="G575">
        <v>3</v>
      </c>
      <c r="H575" t="s">
        <v>1186</v>
      </c>
      <c r="I575">
        <v>1</v>
      </c>
      <c r="J575">
        <v>796</v>
      </c>
      <c r="K575">
        <v>4</v>
      </c>
      <c r="L575" t="s">
        <v>1172</v>
      </c>
      <c r="M575">
        <v>38</v>
      </c>
      <c r="N575">
        <v>2</v>
      </c>
      <c r="O575">
        <v>2</v>
      </c>
      <c r="P575" t="s">
        <v>1166</v>
      </c>
      <c r="Q575">
        <v>1</v>
      </c>
      <c r="R575" t="s">
        <v>1167</v>
      </c>
      <c r="S575">
        <v>5326</v>
      </c>
      <c r="T575">
        <v>3064</v>
      </c>
      <c r="U575">
        <v>6</v>
      </c>
      <c r="V575" t="s">
        <v>1168</v>
      </c>
      <c r="W575" t="s">
        <v>1169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1169</v>
      </c>
      <c r="C576" t="s">
        <v>1162</v>
      </c>
      <c r="D576">
        <v>182</v>
      </c>
      <c r="E576" t="s">
        <v>1171</v>
      </c>
      <c r="F576">
        <v>1</v>
      </c>
      <c r="G576">
        <v>4</v>
      </c>
      <c r="H576" t="s">
        <v>1164</v>
      </c>
      <c r="I576">
        <v>1</v>
      </c>
      <c r="J576">
        <v>797</v>
      </c>
      <c r="K576">
        <v>2</v>
      </c>
      <c r="L576" t="s">
        <v>1165</v>
      </c>
      <c r="M576">
        <v>72</v>
      </c>
      <c r="N576">
        <v>4</v>
      </c>
      <c r="O576">
        <v>1</v>
      </c>
      <c r="P576" t="s">
        <v>1173</v>
      </c>
      <c r="Q576">
        <v>4</v>
      </c>
      <c r="R576" t="s">
        <v>1167</v>
      </c>
      <c r="S576">
        <v>3280</v>
      </c>
      <c r="T576">
        <v>13551</v>
      </c>
      <c r="U576">
        <v>2</v>
      </c>
      <c r="V576" t="s">
        <v>1168</v>
      </c>
      <c r="W576" t="s">
        <v>1169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1169</v>
      </c>
      <c r="C577" t="s">
        <v>1162</v>
      </c>
      <c r="D577">
        <v>376</v>
      </c>
      <c r="E577" t="s">
        <v>1171</v>
      </c>
      <c r="F577">
        <v>19</v>
      </c>
      <c r="G577">
        <v>4</v>
      </c>
      <c r="H577" t="s">
        <v>1177</v>
      </c>
      <c r="I577">
        <v>1</v>
      </c>
      <c r="J577">
        <v>799</v>
      </c>
      <c r="K577">
        <v>4</v>
      </c>
      <c r="L577" t="s">
        <v>1165</v>
      </c>
      <c r="M577">
        <v>95</v>
      </c>
      <c r="N577">
        <v>3</v>
      </c>
      <c r="O577">
        <v>2</v>
      </c>
      <c r="P577" t="s">
        <v>1179</v>
      </c>
      <c r="Q577">
        <v>1</v>
      </c>
      <c r="R577" t="s">
        <v>1178</v>
      </c>
      <c r="S577">
        <v>5485</v>
      </c>
      <c r="T577">
        <v>22670</v>
      </c>
      <c r="U577">
        <v>9</v>
      </c>
      <c r="V577" t="s">
        <v>1168</v>
      </c>
      <c r="W577" t="s">
        <v>1161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1169</v>
      </c>
      <c r="C578" t="s">
        <v>1170</v>
      </c>
      <c r="D578">
        <v>829</v>
      </c>
      <c r="E578" t="s">
        <v>1163</v>
      </c>
      <c r="F578">
        <v>8</v>
      </c>
      <c r="G578">
        <v>1</v>
      </c>
      <c r="H578" t="s">
        <v>1185</v>
      </c>
      <c r="I578">
        <v>1</v>
      </c>
      <c r="J578">
        <v>800</v>
      </c>
      <c r="K578">
        <v>3</v>
      </c>
      <c r="L578" t="s">
        <v>1172</v>
      </c>
      <c r="M578">
        <v>84</v>
      </c>
      <c r="N578">
        <v>3</v>
      </c>
      <c r="O578">
        <v>2</v>
      </c>
      <c r="P578" t="s">
        <v>1166</v>
      </c>
      <c r="Q578">
        <v>4</v>
      </c>
      <c r="R578" t="s">
        <v>1174</v>
      </c>
      <c r="S578">
        <v>4342</v>
      </c>
      <c r="T578">
        <v>24008</v>
      </c>
      <c r="U578">
        <v>0</v>
      </c>
      <c r="V578" t="s">
        <v>1168</v>
      </c>
      <c r="W578" t="s">
        <v>1169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1169</v>
      </c>
      <c r="C579" t="s">
        <v>1162</v>
      </c>
      <c r="D579">
        <v>571</v>
      </c>
      <c r="E579" t="s">
        <v>1171</v>
      </c>
      <c r="F579">
        <v>10</v>
      </c>
      <c r="G579">
        <v>1</v>
      </c>
      <c r="H579" t="s">
        <v>1164</v>
      </c>
      <c r="I579">
        <v>1</v>
      </c>
      <c r="J579">
        <v>802</v>
      </c>
      <c r="K579">
        <v>4</v>
      </c>
      <c r="L579" t="s">
        <v>1165</v>
      </c>
      <c r="M579">
        <v>82</v>
      </c>
      <c r="N579">
        <v>3</v>
      </c>
      <c r="O579">
        <v>1</v>
      </c>
      <c r="P579" t="s">
        <v>1173</v>
      </c>
      <c r="Q579">
        <v>1</v>
      </c>
      <c r="R579" t="s">
        <v>1178</v>
      </c>
      <c r="S579">
        <v>2782</v>
      </c>
      <c r="T579">
        <v>19905</v>
      </c>
      <c r="U579">
        <v>0</v>
      </c>
      <c r="V579" t="s">
        <v>1168</v>
      </c>
      <c r="W579" t="s">
        <v>1161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1169</v>
      </c>
      <c r="C580" t="s">
        <v>1170</v>
      </c>
      <c r="D580">
        <v>240</v>
      </c>
      <c r="E580" t="s">
        <v>1171</v>
      </c>
      <c r="F580">
        <v>2</v>
      </c>
      <c r="G580">
        <v>4</v>
      </c>
      <c r="H580" t="s">
        <v>1164</v>
      </c>
      <c r="I580">
        <v>1</v>
      </c>
      <c r="J580">
        <v>803</v>
      </c>
      <c r="K580">
        <v>1</v>
      </c>
      <c r="L580" t="s">
        <v>1165</v>
      </c>
      <c r="M580">
        <v>75</v>
      </c>
      <c r="N580">
        <v>4</v>
      </c>
      <c r="O580">
        <v>2</v>
      </c>
      <c r="P580" t="s">
        <v>1179</v>
      </c>
      <c r="Q580">
        <v>1</v>
      </c>
      <c r="R580" t="s">
        <v>1167</v>
      </c>
      <c r="S580">
        <v>5980</v>
      </c>
      <c r="T580">
        <v>26085</v>
      </c>
      <c r="U580">
        <v>6</v>
      </c>
      <c r="V580" t="s">
        <v>1168</v>
      </c>
      <c r="W580" t="s">
        <v>1161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1169</v>
      </c>
      <c r="C581" t="s">
        <v>1162</v>
      </c>
      <c r="D581">
        <v>121</v>
      </c>
      <c r="E581" t="s">
        <v>1171</v>
      </c>
      <c r="F581">
        <v>2</v>
      </c>
      <c r="G581">
        <v>4</v>
      </c>
      <c r="H581" t="s">
        <v>1177</v>
      </c>
      <c r="I581">
        <v>1</v>
      </c>
      <c r="J581">
        <v>804</v>
      </c>
      <c r="K581">
        <v>3</v>
      </c>
      <c r="L581" t="s">
        <v>1165</v>
      </c>
      <c r="M581">
        <v>86</v>
      </c>
      <c r="N581">
        <v>2</v>
      </c>
      <c r="O581">
        <v>1</v>
      </c>
      <c r="P581" t="s">
        <v>1173</v>
      </c>
      <c r="Q581">
        <v>1</v>
      </c>
      <c r="R581" t="s">
        <v>1167</v>
      </c>
      <c r="S581">
        <v>4381</v>
      </c>
      <c r="T581">
        <v>7530</v>
      </c>
      <c r="U581">
        <v>1</v>
      </c>
      <c r="V581" t="s">
        <v>1168</v>
      </c>
      <c r="W581" t="s">
        <v>1169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1169</v>
      </c>
      <c r="C582" t="s">
        <v>1162</v>
      </c>
      <c r="D582">
        <v>384</v>
      </c>
      <c r="E582" t="s">
        <v>1163</v>
      </c>
      <c r="F582">
        <v>8</v>
      </c>
      <c r="G582">
        <v>4</v>
      </c>
      <c r="H582" t="s">
        <v>1164</v>
      </c>
      <c r="I582">
        <v>1</v>
      </c>
      <c r="J582">
        <v>805</v>
      </c>
      <c r="K582">
        <v>1</v>
      </c>
      <c r="L582" t="s">
        <v>1165</v>
      </c>
      <c r="M582">
        <v>72</v>
      </c>
      <c r="N582">
        <v>3</v>
      </c>
      <c r="O582">
        <v>1</v>
      </c>
      <c r="P582" t="s">
        <v>1183</v>
      </c>
      <c r="Q582">
        <v>4</v>
      </c>
      <c r="R582" t="s">
        <v>1174</v>
      </c>
      <c r="S582">
        <v>2572</v>
      </c>
      <c r="T582">
        <v>20317</v>
      </c>
      <c r="U582">
        <v>1</v>
      </c>
      <c r="V582" t="s">
        <v>1168</v>
      </c>
      <c r="W582" t="s">
        <v>1169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1169</v>
      </c>
      <c r="C583" t="s">
        <v>1162</v>
      </c>
      <c r="D583">
        <v>921</v>
      </c>
      <c r="E583" t="s">
        <v>1171</v>
      </c>
      <c r="F583">
        <v>1</v>
      </c>
      <c r="G583">
        <v>3</v>
      </c>
      <c r="H583" t="s">
        <v>1164</v>
      </c>
      <c r="I583">
        <v>1</v>
      </c>
      <c r="J583">
        <v>806</v>
      </c>
      <c r="K583">
        <v>4</v>
      </c>
      <c r="L583" t="s">
        <v>1172</v>
      </c>
      <c r="M583">
        <v>38</v>
      </c>
      <c r="N583">
        <v>1</v>
      </c>
      <c r="O583">
        <v>1</v>
      </c>
      <c r="P583" t="s">
        <v>1176</v>
      </c>
      <c r="Q583">
        <v>3</v>
      </c>
      <c r="R583" t="s">
        <v>1174</v>
      </c>
      <c r="S583">
        <v>3833</v>
      </c>
      <c r="T583">
        <v>24375</v>
      </c>
      <c r="U583">
        <v>3</v>
      </c>
      <c r="V583" t="s">
        <v>1168</v>
      </c>
      <c r="W583" t="s">
        <v>1169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1169</v>
      </c>
      <c r="C584" t="s">
        <v>1170</v>
      </c>
      <c r="D584">
        <v>791</v>
      </c>
      <c r="E584" t="s">
        <v>1171</v>
      </c>
      <c r="F584">
        <v>2</v>
      </c>
      <c r="G584">
        <v>2</v>
      </c>
      <c r="H584" t="s">
        <v>1177</v>
      </c>
      <c r="I584">
        <v>1</v>
      </c>
      <c r="J584">
        <v>807</v>
      </c>
      <c r="K584">
        <v>3</v>
      </c>
      <c r="L584" t="s">
        <v>1165</v>
      </c>
      <c r="M584">
        <v>38</v>
      </c>
      <c r="N584">
        <v>4</v>
      </c>
      <c r="O584">
        <v>2</v>
      </c>
      <c r="P584" t="s">
        <v>1180</v>
      </c>
      <c r="Q584">
        <v>2</v>
      </c>
      <c r="R584" t="s">
        <v>1174</v>
      </c>
      <c r="S584">
        <v>4244</v>
      </c>
      <c r="T584">
        <v>9931</v>
      </c>
      <c r="U584">
        <v>1</v>
      </c>
      <c r="V584" t="s">
        <v>1168</v>
      </c>
      <c r="W584" t="s">
        <v>1169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1169</v>
      </c>
      <c r="C585" t="s">
        <v>1162</v>
      </c>
      <c r="D585">
        <v>1111</v>
      </c>
      <c r="E585" t="s">
        <v>1163</v>
      </c>
      <c r="F585">
        <v>8</v>
      </c>
      <c r="G585">
        <v>2</v>
      </c>
      <c r="H585" t="s">
        <v>1164</v>
      </c>
      <c r="I585">
        <v>1</v>
      </c>
      <c r="J585">
        <v>808</v>
      </c>
      <c r="K585">
        <v>3</v>
      </c>
      <c r="L585" t="s">
        <v>1165</v>
      </c>
      <c r="M585">
        <v>93</v>
      </c>
      <c r="N585">
        <v>3</v>
      </c>
      <c r="O585">
        <v>2</v>
      </c>
      <c r="P585" t="s">
        <v>1166</v>
      </c>
      <c r="Q585">
        <v>1</v>
      </c>
      <c r="R585" t="s">
        <v>1174</v>
      </c>
      <c r="S585">
        <v>6500</v>
      </c>
      <c r="T585">
        <v>13305</v>
      </c>
      <c r="U585">
        <v>5</v>
      </c>
      <c r="V585" t="s">
        <v>1168</v>
      </c>
      <c r="W585" t="s">
        <v>1169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1169</v>
      </c>
      <c r="C586" t="s">
        <v>1170</v>
      </c>
      <c r="D586">
        <v>570</v>
      </c>
      <c r="E586" t="s">
        <v>1171</v>
      </c>
      <c r="F586">
        <v>8</v>
      </c>
      <c r="G586">
        <v>3</v>
      </c>
      <c r="H586" t="s">
        <v>1164</v>
      </c>
      <c r="I586">
        <v>1</v>
      </c>
      <c r="J586">
        <v>809</v>
      </c>
      <c r="K586">
        <v>2</v>
      </c>
      <c r="L586" t="s">
        <v>1172</v>
      </c>
      <c r="M586">
        <v>66</v>
      </c>
      <c r="N586">
        <v>3</v>
      </c>
      <c r="O586">
        <v>5</v>
      </c>
      <c r="P586" t="s">
        <v>1182</v>
      </c>
      <c r="Q586">
        <v>4</v>
      </c>
      <c r="R586" t="s">
        <v>1178</v>
      </c>
      <c r="S586">
        <v>18430</v>
      </c>
      <c r="T586">
        <v>16225</v>
      </c>
      <c r="U586">
        <v>1</v>
      </c>
      <c r="V586" t="s">
        <v>1168</v>
      </c>
      <c r="W586" t="s">
        <v>1169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1161</v>
      </c>
      <c r="C587" t="s">
        <v>1162</v>
      </c>
      <c r="D587">
        <v>1243</v>
      </c>
      <c r="E587" t="s">
        <v>1171</v>
      </c>
      <c r="F587">
        <v>6</v>
      </c>
      <c r="G587">
        <v>3</v>
      </c>
      <c r="H587" t="s">
        <v>1164</v>
      </c>
      <c r="I587">
        <v>1</v>
      </c>
      <c r="J587">
        <v>811</v>
      </c>
      <c r="K587">
        <v>3</v>
      </c>
      <c r="L587" t="s">
        <v>1172</v>
      </c>
      <c r="M587">
        <v>63</v>
      </c>
      <c r="N587">
        <v>4</v>
      </c>
      <c r="O587">
        <v>1</v>
      </c>
      <c r="P587" t="s">
        <v>1176</v>
      </c>
      <c r="Q587">
        <v>1</v>
      </c>
      <c r="R587" t="s">
        <v>1174</v>
      </c>
      <c r="S587">
        <v>1601</v>
      </c>
      <c r="T587">
        <v>3445</v>
      </c>
      <c r="U587">
        <v>1</v>
      </c>
      <c r="V587" t="s">
        <v>1168</v>
      </c>
      <c r="W587" t="s">
        <v>1161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1169</v>
      </c>
      <c r="C588" t="s">
        <v>1181</v>
      </c>
      <c r="D588">
        <v>1092</v>
      </c>
      <c r="E588" t="s">
        <v>1171</v>
      </c>
      <c r="F588">
        <v>9</v>
      </c>
      <c r="G588">
        <v>3</v>
      </c>
      <c r="H588" t="s">
        <v>1164</v>
      </c>
      <c r="I588">
        <v>1</v>
      </c>
      <c r="J588">
        <v>812</v>
      </c>
      <c r="K588">
        <v>3</v>
      </c>
      <c r="L588" t="s">
        <v>1172</v>
      </c>
      <c r="M588">
        <v>60</v>
      </c>
      <c r="N588">
        <v>2</v>
      </c>
      <c r="O588">
        <v>1</v>
      </c>
      <c r="P588" t="s">
        <v>1176</v>
      </c>
      <c r="Q588">
        <v>2</v>
      </c>
      <c r="R588" t="s">
        <v>1178</v>
      </c>
      <c r="S588">
        <v>2694</v>
      </c>
      <c r="T588">
        <v>26551</v>
      </c>
      <c r="U588">
        <v>1</v>
      </c>
      <c r="V588" t="s">
        <v>1168</v>
      </c>
      <c r="W588" t="s">
        <v>1169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1169</v>
      </c>
      <c r="C589" t="s">
        <v>1162</v>
      </c>
      <c r="D589">
        <v>1325</v>
      </c>
      <c r="E589" t="s">
        <v>1171</v>
      </c>
      <c r="F589">
        <v>11</v>
      </c>
      <c r="G589">
        <v>4</v>
      </c>
      <c r="H589" t="s">
        <v>1164</v>
      </c>
      <c r="I589">
        <v>1</v>
      </c>
      <c r="J589">
        <v>813</v>
      </c>
      <c r="K589">
        <v>4</v>
      </c>
      <c r="L589" t="s">
        <v>1165</v>
      </c>
      <c r="M589">
        <v>82</v>
      </c>
      <c r="N589">
        <v>3</v>
      </c>
      <c r="O589">
        <v>2</v>
      </c>
      <c r="P589" t="s">
        <v>1176</v>
      </c>
      <c r="Q589">
        <v>3</v>
      </c>
      <c r="R589" t="s">
        <v>1174</v>
      </c>
      <c r="S589">
        <v>3149</v>
      </c>
      <c r="T589">
        <v>21821</v>
      </c>
      <c r="U589">
        <v>8</v>
      </c>
      <c r="V589" t="s">
        <v>1168</v>
      </c>
      <c r="W589" t="s">
        <v>1169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1169</v>
      </c>
      <c r="C590" t="s">
        <v>1162</v>
      </c>
      <c r="D590">
        <v>691</v>
      </c>
      <c r="E590" t="s">
        <v>1171</v>
      </c>
      <c r="F590">
        <v>2</v>
      </c>
      <c r="G590">
        <v>3</v>
      </c>
      <c r="H590" t="s">
        <v>1177</v>
      </c>
      <c r="I590">
        <v>1</v>
      </c>
      <c r="J590">
        <v>815</v>
      </c>
      <c r="K590">
        <v>3</v>
      </c>
      <c r="L590" t="s">
        <v>1172</v>
      </c>
      <c r="M590">
        <v>64</v>
      </c>
      <c r="N590">
        <v>3</v>
      </c>
      <c r="O590">
        <v>4</v>
      </c>
      <c r="P590" t="s">
        <v>1184</v>
      </c>
      <c r="Q590">
        <v>3</v>
      </c>
      <c r="R590" t="s">
        <v>1174</v>
      </c>
      <c r="S590">
        <v>17639</v>
      </c>
      <c r="T590">
        <v>6881</v>
      </c>
      <c r="U590">
        <v>5</v>
      </c>
      <c r="V590" t="s">
        <v>1168</v>
      </c>
      <c r="W590" t="s">
        <v>1169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1161</v>
      </c>
      <c r="C591" t="s">
        <v>1162</v>
      </c>
      <c r="D591">
        <v>805</v>
      </c>
      <c r="E591" t="s">
        <v>1171</v>
      </c>
      <c r="F591">
        <v>1</v>
      </c>
      <c r="G591">
        <v>2</v>
      </c>
      <c r="H591" t="s">
        <v>1164</v>
      </c>
      <c r="I591">
        <v>1</v>
      </c>
      <c r="J591">
        <v>816</v>
      </c>
      <c r="K591">
        <v>2</v>
      </c>
      <c r="L591" t="s">
        <v>1165</v>
      </c>
      <c r="M591">
        <v>36</v>
      </c>
      <c r="N591">
        <v>2</v>
      </c>
      <c r="O591">
        <v>1</v>
      </c>
      <c r="P591" t="s">
        <v>1176</v>
      </c>
      <c r="Q591">
        <v>1</v>
      </c>
      <c r="R591" t="s">
        <v>1174</v>
      </c>
      <c r="S591">
        <v>2319</v>
      </c>
      <c r="T591">
        <v>6689</v>
      </c>
      <c r="U591">
        <v>1</v>
      </c>
      <c r="V591" t="s">
        <v>1168</v>
      </c>
      <c r="W591" t="s">
        <v>1161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1169</v>
      </c>
      <c r="C592" t="s">
        <v>1162</v>
      </c>
      <c r="D592">
        <v>213</v>
      </c>
      <c r="E592" t="s">
        <v>1171</v>
      </c>
      <c r="F592">
        <v>7</v>
      </c>
      <c r="G592">
        <v>3</v>
      </c>
      <c r="H592" t="s">
        <v>1177</v>
      </c>
      <c r="I592">
        <v>1</v>
      </c>
      <c r="J592">
        <v>817</v>
      </c>
      <c r="K592">
        <v>3</v>
      </c>
      <c r="L592" t="s">
        <v>1172</v>
      </c>
      <c r="M592">
        <v>49</v>
      </c>
      <c r="N592">
        <v>3</v>
      </c>
      <c r="O592">
        <v>3</v>
      </c>
      <c r="P592" t="s">
        <v>1184</v>
      </c>
      <c r="Q592">
        <v>3</v>
      </c>
      <c r="R592" t="s">
        <v>1174</v>
      </c>
      <c r="S592">
        <v>11691</v>
      </c>
      <c r="T592">
        <v>25995</v>
      </c>
      <c r="U592">
        <v>0</v>
      </c>
      <c r="V592" t="s">
        <v>1168</v>
      </c>
      <c r="W592" t="s">
        <v>1169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1161</v>
      </c>
      <c r="C593" t="s">
        <v>1162</v>
      </c>
      <c r="D593">
        <v>118</v>
      </c>
      <c r="E593" t="s">
        <v>1163</v>
      </c>
      <c r="F593">
        <v>16</v>
      </c>
      <c r="G593">
        <v>3</v>
      </c>
      <c r="H593" t="s">
        <v>1185</v>
      </c>
      <c r="I593">
        <v>1</v>
      </c>
      <c r="J593">
        <v>819</v>
      </c>
      <c r="K593">
        <v>1</v>
      </c>
      <c r="L593" t="s">
        <v>1165</v>
      </c>
      <c r="M593">
        <v>69</v>
      </c>
      <c r="N593">
        <v>3</v>
      </c>
      <c r="O593">
        <v>2</v>
      </c>
      <c r="P593" t="s">
        <v>1166</v>
      </c>
      <c r="Q593">
        <v>1</v>
      </c>
      <c r="R593" t="s">
        <v>1167</v>
      </c>
      <c r="S593">
        <v>5324</v>
      </c>
      <c r="T593">
        <v>26507</v>
      </c>
      <c r="U593">
        <v>5</v>
      </c>
      <c r="V593" t="s">
        <v>1168</v>
      </c>
      <c r="W593" t="s">
        <v>1169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1169</v>
      </c>
      <c r="C594" t="s">
        <v>1162</v>
      </c>
      <c r="D594">
        <v>202</v>
      </c>
      <c r="E594" t="s">
        <v>1171</v>
      </c>
      <c r="F594">
        <v>2</v>
      </c>
      <c r="G594">
        <v>2</v>
      </c>
      <c r="H594" t="s">
        <v>1175</v>
      </c>
      <c r="I594">
        <v>1</v>
      </c>
      <c r="J594">
        <v>820</v>
      </c>
      <c r="K594">
        <v>3</v>
      </c>
      <c r="L594" t="s">
        <v>1165</v>
      </c>
      <c r="M594">
        <v>33</v>
      </c>
      <c r="N594">
        <v>3</v>
      </c>
      <c r="O594">
        <v>4</v>
      </c>
      <c r="P594" t="s">
        <v>1182</v>
      </c>
      <c r="Q594">
        <v>4</v>
      </c>
      <c r="R594" t="s">
        <v>1174</v>
      </c>
      <c r="S594">
        <v>16752</v>
      </c>
      <c r="T594">
        <v>12982</v>
      </c>
      <c r="U594">
        <v>1</v>
      </c>
      <c r="V594" t="s">
        <v>1168</v>
      </c>
      <c r="W594" t="s">
        <v>1161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1169</v>
      </c>
      <c r="C595" t="s">
        <v>1162</v>
      </c>
      <c r="D595">
        <v>676</v>
      </c>
      <c r="E595" t="s">
        <v>1171</v>
      </c>
      <c r="F595">
        <v>1</v>
      </c>
      <c r="G595">
        <v>3</v>
      </c>
      <c r="H595" t="s">
        <v>1175</v>
      </c>
      <c r="I595">
        <v>1</v>
      </c>
      <c r="J595">
        <v>823</v>
      </c>
      <c r="K595">
        <v>3</v>
      </c>
      <c r="L595" t="s">
        <v>1165</v>
      </c>
      <c r="M595">
        <v>35</v>
      </c>
      <c r="N595">
        <v>3</v>
      </c>
      <c r="O595">
        <v>2</v>
      </c>
      <c r="P595" t="s">
        <v>1179</v>
      </c>
      <c r="Q595">
        <v>2</v>
      </c>
      <c r="R595" t="s">
        <v>1174</v>
      </c>
      <c r="S595">
        <v>5228</v>
      </c>
      <c r="T595">
        <v>23361</v>
      </c>
      <c r="U595">
        <v>0</v>
      </c>
      <c r="V595" t="s">
        <v>1168</v>
      </c>
      <c r="W595" t="s">
        <v>1169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1169</v>
      </c>
      <c r="C596" t="s">
        <v>1162</v>
      </c>
      <c r="D596">
        <v>1252</v>
      </c>
      <c r="E596" t="s">
        <v>1171</v>
      </c>
      <c r="F596">
        <v>23</v>
      </c>
      <c r="G596">
        <v>2</v>
      </c>
      <c r="H596" t="s">
        <v>1164</v>
      </c>
      <c r="I596">
        <v>1</v>
      </c>
      <c r="J596">
        <v>824</v>
      </c>
      <c r="K596">
        <v>3</v>
      </c>
      <c r="L596" t="s">
        <v>1172</v>
      </c>
      <c r="M596">
        <v>81</v>
      </c>
      <c r="N596">
        <v>4</v>
      </c>
      <c r="O596">
        <v>1</v>
      </c>
      <c r="P596" t="s">
        <v>1173</v>
      </c>
      <c r="Q596">
        <v>3</v>
      </c>
      <c r="R596" t="s">
        <v>1174</v>
      </c>
      <c r="S596">
        <v>2700</v>
      </c>
      <c r="T596">
        <v>23779</v>
      </c>
      <c r="U596">
        <v>1</v>
      </c>
      <c r="V596" t="s">
        <v>1168</v>
      </c>
      <c r="W596" t="s">
        <v>1169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1161</v>
      </c>
      <c r="C597" t="s">
        <v>1162</v>
      </c>
      <c r="D597">
        <v>286</v>
      </c>
      <c r="E597" t="s">
        <v>1171</v>
      </c>
      <c r="F597">
        <v>2</v>
      </c>
      <c r="G597">
        <v>4</v>
      </c>
      <c r="H597" t="s">
        <v>1164</v>
      </c>
      <c r="I597">
        <v>1</v>
      </c>
      <c r="J597">
        <v>825</v>
      </c>
      <c r="K597">
        <v>4</v>
      </c>
      <c r="L597" t="s">
        <v>1172</v>
      </c>
      <c r="M597">
        <v>31</v>
      </c>
      <c r="N597">
        <v>3</v>
      </c>
      <c r="O597">
        <v>5</v>
      </c>
      <c r="P597" t="s">
        <v>1184</v>
      </c>
      <c r="Q597">
        <v>2</v>
      </c>
      <c r="R597" t="s">
        <v>1167</v>
      </c>
      <c r="S597">
        <v>19246</v>
      </c>
      <c r="T597">
        <v>25761</v>
      </c>
      <c r="U597">
        <v>7</v>
      </c>
      <c r="V597" t="s">
        <v>1168</v>
      </c>
      <c r="W597" t="s">
        <v>1161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1169</v>
      </c>
      <c r="C598" t="s">
        <v>1162</v>
      </c>
      <c r="D598">
        <v>1258</v>
      </c>
      <c r="E598" t="s">
        <v>1171</v>
      </c>
      <c r="F598">
        <v>1</v>
      </c>
      <c r="G598">
        <v>4</v>
      </c>
      <c r="H598" t="s">
        <v>1164</v>
      </c>
      <c r="I598">
        <v>1</v>
      </c>
      <c r="J598">
        <v>826</v>
      </c>
      <c r="K598">
        <v>4</v>
      </c>
      <c r="L598" t="s">
        <v>1165</v>
      </c>
      <c r="M598">
        <v>40</v>
      </c>
      <c r="N598">
        <v>4</v>
      </c>
      <c r="O598">
        <v>1</v>
      </c>
      <c r="P598" t="s">
        <v>1173</v>
      </c>
      <c r="Q598">
        <v>3</v>
      </c>
      <c r="R598" t="s">
        <v>1167</v>
      </c>
      <c r="S598">
        <v>2506</v>
      </c>
      <c r="T598">
        <v>13301</v>
      </c>
      <c r="U598">
        <v>3</v>
      </c>
      <c r="V598" t="s">
        <v>1168</v>
      </c>
      <c r="W598" t="s">
        <v>1169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1169</v>
      </c>
      <c r="C599" t="s">
        <v>1162</v>
      </c>
      <c r="D599">
        <v>932</v>
      </c>
      <c r="E599" t="s">
        <v>1171</v>
      </c>
      <c r="F599">
        <v>1</v>
      </c>
      <c r="G599">
        <v>2</v>
      </c>
      <c r="H599" t="s">
        <v>1164</v>
      </c>
      <c r="I599">
        <v>1</v>
      </c>
      <c r="J599">
        <v>827</v>
      </c>
      <c r="K599">
        <v>4</v>
      </c>
      <c r="L599" t="s">
        <v>1165</v>
      </c>
      <c r="M599">
        <v>43</v>
      </c>
      <c r="N599">
        <v>2</v>
      </c>
      <c r="O599">
        <v>2</v>
      </c>
      <c r="P599" t="s">
        <v>1179</v>
      </c>
      <c r="Q599">
        <v>4</v>
      </c>
      <c r="R599" t="s">
        <v>1174</v>
      </c>
      <c r="S599">
        <v>6062</v>
      </c>
      <c r="T599">
        <v>4051</v>
      </c>
      <c r="U599">
        <v>9</v>
      </c>
      <c r="V599" t="s">
        <v>1168</v>
      </c>
      <c r="W599" t="s">
        <v>1161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1161</v>
      </c>
      <c r="C600" t="s">
        <v>1162</v>
      </c>
      <c r="D600">
        <v>890</v>
      </c>
      <c r="E600" t="s">
        <v>1171</v>
      </c>
      <c r="F600">
        <v>2</v>
      </c>
      <c r="G600">
        <v>4</v>
      </c>
      <c r="H600" t="s">
        <v>1177</v>
      </c>
      <c r="I600">
        <v>1</v>
      </c>
      <c r="J600">
        <v>828</v>
      </c>
      <c r="K600">
        <v>3</v>
      </c>
      <c r="L600" t="s">
        <v>1172</v>
      </c>
      <c r="M600">
        <v>46</v>
      </c>
      <c r="N600">
        <v>3</v>
      </c>
      <c r="O600">
        <v>1</v>
      </c>
      <c r="P600" t="s">
        <v>1173</v>
      </c>
      <c r="Q600">
        <v>3</v>
      </c>
      <c r="R600" t="s">
        <v>1167</v>
      </c>
      <c r="S600">
        <v>4382</v>
      </c>
      <c r="T600">
        <v>16374</v>
      </c>
      <c r="U600">
        <v>6</v>
      </c>
      <c r="V600" t="s">
        <v>1168</v>
      </c>
      <c r="W600" t="s">
        <v>1169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1169</v>
      </c>
      <c r="C601" t="s">
        <v>1162</v>
      </c>
      <c r="D601">
        <v>1041</v>
      </c>
      <c r="E601" t="s">
        <v>1187</v>
      </c>
      <c r="F601">
        <v>13</v>
      </c>
      <c r="G601">
        <v>3</v>
      </c>
      <c r="H601" t="s">
        <v>1187</v>
      </c>
      <c r="I601">
        <v>1</v>
      </c>
      <c r="J601">
        <v>829</v>
      </c>
      <c r="K601">
        <v>3</v>
      </c>
      <c r="L601" t="s">
        <v>1172</v>
      </c>
      <c r="M601">
        <v>36</v>
      </c>
      <c r="N601">
        <v>3</v>
      </c>
      <c r="O601">
        <v>1</v>
      </c>
      <c r="P601" t="s">
        <v>1187</v>
      </c>
      <c r="Q601">
        <v>2</v>
      </c>
      <c r="R601" t="s">
        <v>1174</v>
      </c>
      <c r="S601">
        <v>2143</v>
      </c>
      <c r="T601">
        <v>25527</v>
      </c>
      <c r="U601">
        <v>4</v>
      </c>
      <c r="V601" t="s">
        <v>1168</v>
      </c>
      <c r="W601" t="s">
        <v>1169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1169</v>
      </c>
      <c r="C602" t="s">
        <v>1162</v>
      </c>
      <c r="D602">
        <v>859</v>
      </c>
      <c r="E602" t="s">
        <v>1171</v>
      </c>
      <c r="F602">
        <v>4</v>
      </c>
      <c r="G602">
        <v>3</v>
      </c>
      <c r="H602" t="s">
        <v>1164</v>
      </c>
      <c r="I602">
        <v>1</v>
      </c>
      <c r="J602">
        <v>830</v>
      </c>
      <c r="K602">
        <v>3</v>
      </c>
      <c r="L602" t="s">
        <v>1165</v>
      </c>
      <c r="M602">
        <v>98</v>
      </c>
      <c r="N602">
        <v>2</v>
      </c>
      <c r="O602">
        <v>2</v>
      </c>
      <c r="P602" t="s">
        <v>1179</v>
      </c>
      <c r="Q602">
        <v>3</v>
      </c>
      <c r="R602" t="s">
        <v>1174</v>
      </c>
      <c r="S602">
        <v>6162</v>
      </c>
      <c r="T602">
        <v>19124</v>
      </c>
      <c r="U602">
        <v>1</v>
      </c>
      <c r="V602" t="s">
        <v>1168</v>
      </c>
      <c r="W602" t="s">
        <v>1169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1169</v>
      </c>
      <c r="C603" t="s">
        <v>1170</v>
      </c>
      <c r="D603">
        <v>720</v>
      </c>
      <c r="E603" t="s">
        <v>1171</v>
      </c>
      <c r="F603">
        <v>16</v>
      </c>
      <c r="G603">
        <v>4</v>
      </c>
      <c r="H603" t="s">
        <v>1177</v>
      </c>
      <c r="I603">
        <v>1</v>
      </c>
      <c r="J603">
        <v>832</v>
      </c>
      <c r="K603">
        <v>1</v>
      </c>
      <c r="L603" t="s">
        <v>1172</v>
      </c>
      <c r="M603">
        <v>51</v>
      </c>
      <c r="N603">
        <v>2</v>
      </c>
      <c r="O603">
        <v>2</v>
      </c>
      <c r="P603" t="s">
        <v>1176</v>
      </c>
      <c r="Q603">
        <v>3</v>
      </c>
      <c r="R603" t="s">
        <v>1167</v>
      </c>
      <c r="S603">
        <v>5094</v>
      </c>
      <c r="T603">
        <v>11983</v>
      </c>
      <c r="U603">
        <v>6</v>
      </c>
      <c r="V603" t="s">
        <v>1168</v>
      </c>
      <c r="W603" t="s">
        <v>1169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1169</v>
      </c>
      <c r="C604" t="s">
        <v>1162</v>
      </c>
      <c r="D604">
        <v>946</v>
      </c>
      <c r="E604" t="s">
        <v>1171</v>
      </c>
      <c r="F604">
        <v>2</v>
      </c>
      <c r="G604">
        <v>3</v>
      </c>
      <c r="H604" t="s">
        <v>1177</v>
      </c>
      <c r="I604">
        <v>1</v>
      </c>
      <c r="J604">
        <v>833</v>
      </c>
      <c r="K604">
        <v>3</v>
      </c>
      <c r="L604" t="s">
        <v>1165</v>
      </c>
      <c r="M604">
        <v>52</v>
      </c>
      <c r="N604">
        <v>2</v>
      </c>
      <c r="O604">
        <v>2</v>
      </c>
      <c r="P604" t="s">
        <v>1179</v>
      </c>
      <c r="Q604">
        <v>4</v>
      </c>
      <c r="R604" t="s">
        <v>1167</v>
      </c>
      <c r="S604">
        <v>6877</v>
      </c>
      <c r="T604">
        <v>20234</v>
      </c>
      <c r="U604">
        <v>5</v>
      </c>
      <c r="V604" t="s">
        <v>1168</v>
      </c>
      <c r="W604" t="s">
        <v>1161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1169</v>
      </c>
      <c r="C605" t="s">
        <v>1162</v>
      </c>
      <c r="D605">
        <v>252</v>
      </c>
      <c r="E605" t="s">
        <v>1171</v>
      </c>
      <c r="F605">
        <v>2</v>
      </c>
      <c r="G605">
        <v>3</v>
      </c>
      <c r="H605" t="s">
        <v>1164</v>
      </c>
      <c r="I605">
        <v>1</v>
      </c>
      <c r="J605">
        <v>834</v>
      </c>
      <c r="K605">
        <v>2</v>
      </c>
      <c r="L605" t="s">
        <v>1165</v>
      </c>
      <c r="M605">
        <v>95</v>
      </c>
      <c r="N605">
        <v>2</v>
      </c>
      <c r="O605">
        <v>1</v>
      </c>
      <c r="P605" t="s">
        <v>1173</v>
      </c>
      <c r="Q605">
        <v>3</v>
      </c>
      <c r="R605" t="s">
        <v>1167</v>
      </c>
      <c r="S605">
        <v>2274</v>
      </c>
      <c r="T605">
        <v>6153</v>
      </c>
      <c r="U605">
        <v>1</v>
      </c>
      <c r="V605" t="s">
        <v>1168</v>
      </c>
      <c r="W605" t="s">
        <v>1169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1169</v>
      </c>
      <c r="C606" t="s">
        <v>1162</v>
      </c>
      <c r="D606">
        <v>933</v>
      </c>
      <c r="E606" t="s">
        <v>1171</v>
      </c>
      <c r="F606">
        <v>29</v>
      </c>
      <c r="G606">
        <v>3</v>
      </c>
      <c r="H606" t="s">
        <v>1164</v>
      </c>
      <c r="I606">
        <v>1</v>
      </c>
      <c r="J606">
        <v>836</v>
      </c>
      <c r="K606">
        <v>2</v>
      </c>
      <c r="L606" t="s">
        <v>1172</v>
      </c>
      <c r="M606">
        <v>98</v>
      </c>
      <c r="N606">
        <v>3</v>
      </c>
      <c r="O606">
        <v>2</v>
      </c>
      <c r="P606" t="s">
        <v>1179</v>
      </c>
      <c r="Q606">
        <v>2</v>
      </c>
      <c r="R606" t="s">
        <v>1174</v>
      </c>
      <c r="S606">
        <v>4434</v>
      </c>
      <c r="T606">
        <v>11806</v>
      </c>
      <c r="U606">
        <v>1</v>
      </c>
      <c r="V606" t="s">
        <v>1168</v>
      </c>
      <c r="W606" t="s">
        <v>1169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1169</v>
      </c>
      <c r="C607" t="s">
        <v>1170</v>
      </c>
      <c r="D607">
        <v>471</v>
      </c>
      <c r="E607" t="s">
        <v>1171</v>
      </c>
      <c r="F607">
        <v>12</v>
      </c>
      <c r="G607">
        <v>3</v>
      </c>
      <c r="H607" t="s">
        <v>1164</v>
      </c>
      <c r="I607">
        <v>1</v>
      </c>
      <c r="J607">
        <v>837</v>
      </c>
      <c r="K607">
        <v>1</v>
      </c>
      <c r="L607" t="s">
        <v>1172</v>
      </c>
      <c r="M607">
        <v>45</v>
      </c>
      <c r="N607">
        <v>2</v>
      </c>
      <c r="O607">
        <v>2</v>
      </c>
      <c r="P607" t="s">
        <v>1180</v>
      </c>
      <c r="Q607">
        <v>1</v>
      </c>
      <c r="R607" t="s">
        <v>1178</v>
      </c>
      <c r="S607">
        <v>6288</v>
      </c>
      <c r="T607">
        <v>4284</v>
      </c>
      <c r="U607">
        <v>2</v>
      </c>
      <c r="V607" t="s">
        <v>1168</v>
      </c>
      <c r="W607" t="s">
        <v>1169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1169</v>
      </c>
      <c r="C608" t="s">
        <v>1170</v>
      </c>
      <c r="D608">
        <v>702</v>
      </c>
      <c r="E608" t="s">
        <v>1171</v>
      </c>
      <c r="F608">
        <v>16</v>
      </c>
      <c r="G608">
        <v>4</v>
      </c>
      <c r="H608" t="s">
        <v>1164</v>
      </c>
      <c r="I608">
        <v>1</v>
      </c>
      <c r="J608">
        <v>838</v>
      </c>
      <c r="K608">
        <v>3</v>
      </c>
      <c r="L608" t="s">
        <v>1165</v>
      </c>
      <c r="M608">
        <v>100</v>
      </c>
      <c r="N608">
        <v>2</v>
      </c>
      <c r="O608">
        <v>1</v>
      </c>
      <c r="P608" t="s">
        <v>1173</v>
      </c>
      <c r="Q608">
        <v>4</v>
      </c>
      <c r="R608" t="s">
        <v>1167</v>
      </c>
      <c r="S608">
        <v>2553</v>
      </c>
      <c r="T608">
        <v>8306</v>
      </c>
      <c r="U608">
        <v>1</v>
      </c>
      <c r="V608" t="s">
        <v>1168</v>
      </c>
      <c r="W608" t="s">
        <v>1169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1161</v>
      </c>
      <c r="C609" t="s">
        <v>1162</v>
      </c>
      <c r="D609">
        <v>1184</v>
      </c>
      <c r="E609" t="s">
        <v>1163</v>
      </c>
      <c r="F609">
        <v>11</v>
      </c>
      <c r="G609">
        <v>3</v>
      </c>
      <c r="H609" t="s">
        <v>1185</v>
      </c>
      <c r="I609">
        <v>1</v>
      </c>
      <c r="J609">
        <v>840</v>
      </c>
      <c r="K609">
        <v>3</v>
      </c>
      <c r="L609" t="s">
        <v>1165</v>
      </c>
      <c r="M609">
        <v>43</v>
      </c>
      <c r="N609">
        <v>3</v>
      </c>
      <c r="O609">
        <v>3</v>
      </c>
      <c r="P609" t="s">
        <v>1166</v>
      </c>
      <c r="Q609">
        <v>4</v>
      </c>
      <c r="R609" t="s">
        <v>1174</v>
      </c>
      <c r="S609">
        <v>7654</v>
      </c>
      <c r="T609">
        <v>5860</v>
      </c>
      <c r="U609">
        <v>1</v>
      </c>
      <c r="V609" t="s">
        <v>1168</v>
      </c>
      <c r="W609" t="s">
        <v>1169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1161</v>
      </c>
      <c r="C610" t="s">
        <v>1162</v>
      </c>
      <c r="D610">
        <v>436</v>
      </c>
      <c r="E610" t="s">
        <v>1163</v>
      </c>
      <c r="F610">
        <v>2</v>
      </c>
      <c r="G610">
        <v>1</v>
      </c>
      <c r="H610" t="s">
        <v>1177</v>
      </c>
      <c r="I610">
        <v>1</v>
      </c>
      <c r="J610">
        <v>842</v>
      </c>
      <c r="K610">
        <v>3</v>
      </c>
      <c r="L610" t="s">
        <v>1172</v>
      </c>
      <c r="M610">
        <v>37</v>
      </c>
      <c r="N610">
        <v>3</v>
      </c>
      <c r="O610">
        <v>2</v>
      </c>
      <c r="P610" t="s">
        <v>1166</v>
      </c>
      <c r="Q610">
        <v>4</v>
      </c>
      <c r="R610" t="s">
        <v>1167</v>
      </c>
      <c r="S610">
        <v>5160</v>
      </c>
      <c r="T610">
        <v>21519</v>
      </c>
      <c r="U610">
        <v>4</v>
      </c>
      <c r="V610" t="s">
        <v>1168</v>
      </c>
      <c r="W610" t="s">
        <v>1169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1169</v>
      </c>
      <c r="C611" t="s">
        <v>1162</v>
      </c>
      <c r="D611">
        <v>589</v>
      </c>
      <c r="E611" t="s">
        <v>1171</v>
      </c>
      <c r="F611">
        <v>14</v>
      </c>
      <c r="G611">
        <v>2</v>
      </c>
      <c r="H611" t="s">
        <v>1164</v>
      </c>
      <c r="I611">
        <v>1</v>
      </c>
      <c r="J611">
        <v>843</v>
      </c>
      <c r="K611">
        <v>2</v>
      </c>
      <c r="L611" t="s">
        <v>1172</v>
      </c>
      <c r="M611">
        <v>94</v>
      </c>
      <c r="N611">
        <v>3</v>
      </c>
      <c r="O611">
        <v>4</v>
      </c>
      <c r="P611" t="s">
        <v>1184</v>
      </c>
      <c r="Q611">
        <v>1</v>
      </c>
      <c r="R611" t="s">
        <v>1174</v>
      </c>
      <c r="S611">
        <v>17159</v>
      </c>
      <c r="T611">
        <v>5200</v>
      </c>
      <c r="U611">
        <v>6</v>
      </c>
      <c r="V611" t="s">
        <v>1168</v>
      </c>
      <c r="W611" t="s">
        <v>1169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1169</v>
      </c>
      <c r="C612" t="s">
        <v>1162</v>
      </c>
      <c r="D612">
        <v>269</v>
      </c>
      <c r="E612" t="s">
        <v>1171</v>
      </c>
      <c r="F612">
        <v>5</v>
      </c>
      <c r="G612">
        <v>1</v>
      </c>
      <c r="H612" t="s">
        <v>1186</v>
      </c>
      <c r="I612">
        <v>1</v>
      </c>
      <c r="J612">
        <v>844</v>
      </c>
      <c r="K612">
        <v>3</v>
      </c>
      <c r="L612" t="s">
        <v>1172</v>
      </c>
      <c r="M612">
        <v>42</v>
      </c>
      <c r="N612">
        <v>2</v>
      </c>
      <c r="O612">
        <v>3</v>
      </c>
      <c r="P612" t="s">
        <v>1184</v>
      </c>
      <c r="Q612">
        <v>4</v>
      </c>
      <c r="R612" t="s">
        <v>1178</v>
      </c>
      <c r="S612">
        <v>12808</v>
      </c>
      <c r="T612">
        <v>8842</v>
      </c>
      <c r="U612">
        <v>1</v>
      </c>
      <c r="V612" t="s">
        <v>1168</v>
      </c>
      <c r="W612" t="s">
        <v>1161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1169</v>
      </c>
      <c r="C613" t="s">
        <v>1162</v>
      </c>
      <c r="D613">
        <v>950</v>
      </c>
      <c r="E613" t="s">
        <v>1171</v>
      </c>
      <c r="F613">
        <v>7</v>
      </c>
      <c r="G613">
        <v>3</v>
      </c>
      <c r="H613" t="s">
        <v>1175</v>
      </c>
      <c r="I613">
        <v>1</v>
      </c>
      <c r="J613">
        <v>845</v>
      </c>
      <c r="K613">
        <v>3</v>
      </c>
      <c r="L613" t="s">
        <v>1172</v>
      </c>
      <c r="M613">
        <v>59</v>
      </c>
      <c r="N613">
        <v>3</v>
      </c>
      <c r="O613">
        <v>3</v>
      </c>
      <c r="P613" t="s">
        <v>1179</v>
      </c>
      <c r="Q613">
        <v>3</v>
      </c>
      <c r="R613" t="s">
        <v>1167</v>
      </c>
      <c r="S613">
        <v>10221</v>
      </c>
      <c r="T613">
        <v>18869</v>
      </c>
      <c r="U613">
        <v>3</v>
      </c>
      <c r="V613" t="s">
        <v>1168</v>
      </c>
      <c r="W613" t="s">
        <v>1169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1169</v>
      </c>
      <c r="C614" t="s">
        <v>1162</v>
      </c>
      <c r="D614">
        <v>760</v>
      </c>
      <c r="E614" t="s">
        <v>1163</v>
      </c>
      <c r="F614">
        <v>2</v>
      </c>
      <c r="G614">
        <v>4</v>
      </c>
      <c r="H614" t="s">
        <v>1185</v>
      </c>
      <c r="I614">
        <v>1</v>
      </c>
      <c r="J614">
        <v>846</v>
      </c>
      <c r="K614">
        <v>2</v>
      </c>
      <c r="L614" t="s">
        <v>1165</v>
      </c>
      <c r="M614">
        <v>81</v>
      </c>
      <c r="N614">
        <v>3</v>
      </c>
      <c r="O614">
        <v>2</v>
      </c>
      <c r="P614" t="s">
        <v>1166</v>
      </c>
      <c r="Q614">
        <v>2</v>
      </c>
      <c r="R614" t="s">
        <v>1174</v>
      </c>
      <c r="S614">
        <v>4779</v>
      </c>
      <c r="T614">
        <v>3698</v>
      </c>
      <c r="U614">
        <v>1</v>
      </c>
      <c r="V614" t="s">
        <v>1168</v>
      </c>
      <c r="W614" t="s">
        <v>1161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1169</v>
      </c>
      <c r="C615" t="s">
        <v>1162</v>
      </c>
      <c r="D615">
        <v>829</v>
      </c>
      <c r="E615" t="s">
        <v>1187</v>
      </c>
      <c r="F615">
        <v>3</v>
      </c>
      <c r="G615">
        <v>2</v>
      </c>
      <c r="H615" t="s">
        <v>1187</v>
      </c>
      <c r="I615">
        <v>1</v>
      </c>
      <c r="J615">
        <v>847</v>
      </c>
      <c r="K615">
        <v>3</v>
      </c>
      <c r="L615" t="s">
        <v>1172</v>
      </c>
      <c r="M615">
        <v>88</v>
      </c>
      <c r="N615">
        <v>3</v>
      </c>
      <c r="O615">
        <v>1</v>
      </c>
      <c r="P615" t="s">
        <v>1187</v>
      </c>
      <c r="Q615">
        <v>4</v>
      </c>
      <c r="R615" t="s">
        <v>1174</v>
      </c>
      <c r="S615">
        <v>3737</v>
      </c>
      <c r="T615">
        <v>2243</v>
      </c>
      <c r="U615">
        <v>0</v>
      </c>
      <c r="V615" t="s">
        <v>1168</v>
      </c>
      <c r="W615" t="s">
        <v>1169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1161</v>
      </c>
      <c r="C616" t="s">
        <v>1170</v>
      </c>
      <c r="D616">
        <v>887</v>
      </c>
      <c r="E616" t="s">
        <v>1171</v>
      </c>
      <c r="F616">
        <v>5</v>
      </c>
      <c r="G616">
        <v>2</v>
      </c>
      <c r="H616" t="s">
        <v>1177</v>
      </c>
      <c r="I616">
        <v>1</v>
      </c>
      <c r="J616">
        <v>848</v>
      </c>
      <c r="K616">
        <v>3</v>
      </c>
      <c r="L616" t="s">
        <v>1165</v>
      </c>
      <c r="M616">
        <v>88</v>
      </c>
      <c r="N616">
        <v>2</v>
      </c>
      <c r="O616">
        <v>1</v>
      </c>
      <c r="P616" t="s">
        <v>1173</v>
      </c>
      <c r="Q616">
        <v>3</v>
      </c>
      <c r="R616" t="s">
        <v>1174</v>
      </c>
      <c r="S616">
        <v>2366</v>
      </c>
      <c r="T616">
        <v>20898</v>
      </c>
      <c r="U616">
        <v>1</v>
      </c>
      <c r="V616" t="s">
        <v>1168</v>
      </c>
      <c r="W616" t="s">
        <v>1161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1169</v>
      </c>
      <c r="C617" t="s">
        <v>1181</v>
      </c>
      <c r="D617">
        <v>443</v>
      </c>
      <c r="E617" t="s">
        <v>1171</v>
      </c>
      <c r="F617">
        <v>3</v>
      </c>
      <c r="G617">
        <v>3</v>
      </c>
      <c r="H617" t="s">
        <v>1177</v>
      </c>
      <c r="I617">
        <v>1</v>
      </c>
      <c r="J617">
        <v>850</v>
      </c>
      <c r="K617">
        <v>4</v>
      </c>
      <c r="L617" t="s">
        <v>1172</v>
      </c>
      <c r="M617">
        <v>50</v>
      </c>
      <c r="N617">
        <v>3</v>
      </c>
      <c r="O617">
        <v>1</v>
      </c>
      <c r="P617" t="s">
        <v>1173</v>
      </c>
      <c r="Q617">
        <v>4</v>
      </c>
      <c r="R617" t="s">
        <v>1174</v>
      </c>
      <c r="S617">
        <v>1706</v>
      </c>
      <c r="T617">
        <v>16571</v>
      </c>
      <c r="U617">
        <v>1</v>
      </c>
      <c r="V617" t="s">
        <v>1168</v>
      </c>
      <c r="W617" t="s">
        <v>1169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1169</v>
      </c>
      <c r="C618" t="s">
        <v>1162</v>
      </c>
      <c r="D618">
        <v>1318</v>
      </c>
      <c r="E618" t="s">
        <v>1163</v>
      </c>
      <c r="F618">
        <v>26</v>
      </c>
      <c r="G618">
        <v>4</v>
      </c>
      <c r="H618" t="s">
        <v>1185</v>
      </c>
      <c r="I618">
        <v>1</v>
      </c>
      <c r="J618">
        <v>851</v>
      </c>
      <c r="K618">
        <v>1</v>
      </c>
      <c r="L618" t="s">
        <v>1165</v>
      </c>
      <c r="M618">
        <v>66</v>
      </c>
      <c r="N618">
        <v>3</v>
      </c>
      <c r="O618">
        <v>4</v>
      </c>
      <c r="P618" t="s">
        <v>1182</v>
      </c>
      <c r="Q618">
        <v>3</v>
      </c>
      <c r="R618" t="s">
        <v>1174</v>
      </c>
      <c r="S618">
        <v>16307</v>
      </c>
      <c r="T618">
        <v>5594</v>
      </c>
      <c r="U618">
        <v>2</v>
      </c>
      <c r="V618" t="s">
        <v>1168</v>
      </c>
      <c r="W618" t="s">
        <v>1169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1169</v>
      </c>
      <c r="C619" t="s">
        <v>1162</v>
      </c>
      <c r="D619">
        <v>625</v>
      </c>
      <c r="E619" t="s">
        <v>1171</v>
      </c>
      <c r="F619">
        <v>4</v>
      </c>
      <c r="G619">
        <v>3</v>
      </c>
      <c r="H619" t="s">
        <v>1177</v>
      </c>
      <c r="I619">
        <v>1</v>
      </c>
      <c r="J619">
        <v>852</v>
      </c>
      <c r="K619">
        <v>4</v>
      </c>
      <c r="L619" t="s">
        <v>1172</v>
      </c>
      <c r="M619">
        <v>50</v>
      </c>
      <c r="N619">
        <v>3</v>
      </c>
      <c r="O619">
        <v>2</v>
      </c>
      <c r="P619" t="s">
        <v>1180</v>
      </c>
      <c r="Q619">
        <v>2</v>
      </c>
      <c r="R619" t="s">
        <v>1167</v>
      </c>
      <c r="S619">
        <v>5933</v>
      </c>
      <c r="T619">
        <v>5197</v>
      </c>
      <c r="U619">
        <v>9</v>
      </c>
      <c r="V619" t="s">
        <v>1168</v>
      </c>
      <c r="W619" t="s">
        <v>1169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1169</v>
      </c>
      <c r="C620" t="s">
        <v>1162</v>
      </c>
      <c r="D620">
        <v>180</v>
      </c>
      <c r="E620" t="s">
        <v>1171</v>
      </c>
      <c r="F620">
        <v>2</v>
      </c>
      <c r="G620">
        <v>1</v>
      </c>
      <c r="H620" t="s">
        <v>1177</v>
      </c>
      <c r="I620">
        <v>1</v>
      </c>
      <c r="J620">
        <v>854</v>
      </c>
      <c r="K620">
        <v>1</v>
      </c>
      <c r="L620" t="s">
        <v>1172</v>
      </c>
      <c r="M620">
        <v>65</v>
      </c>
      <c r="N620">
        <v>4</v>
      </c>
      <c r="O620">
        <v>1</v>
      </c>
      <c r="P620" t="s">
        <v>1173</v>
      </c>
      <c r="Q620">
        <v>1</v>
      </c>
      <c r="R620" t="s">
        <v>1167</v>
      </c>
      <c r="S620">
        <v>3424</v>
      </c>
      <c r="T620">
        <v>21632</v>
      </c>
      <c r="U620">
        <v>7</v>
      </c>
      <c r="V620" t="s">
        <v>1168</v>
      </c>
      <c r="W620" t="s">
        <v>1169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1169</v>
      </c>
      <c r="C621" t="s">
        <v>1162</v>
      </c>
      <c r="D621">
        <v>586</v>
      </c>
      <c r="E621" t="s">
        <v>1163</v>
      </c>
      <c r="F621">
        <v>1</v>
      </c>
      <c r="G621">
        <v>3</v>
      </c>
      <c r="H621" t="s">
        <v>1177</v>
      </c>
      <c r="I621">
        <v>1</v>
      </c>
      <c r="J621">
        <v>855</v>
      </c>
      <c r="K621">
        <v>1</v>
      </c>
      <c r="L621" t="s">
        <v>1172</v>
      </c>
      <c r="M621">
        <v>48</v>
      </c>
      <c r="N621">
        <v>4</v>
      </c>
      <c r="O621">
        <v>2</v>
      </c>
      <c r="P621" t="s">
        <v>1166</v>
      </c>
      <c r="Q621">
        <v>1</v>
      </c>
      <c r="R621" t="s">
        <v>1178</v>
      </c>
      <c r="S621">
        <v>4037</v>
      </c>
      <c r="T621">
        <v>21816</v>
      </c>
      <c r="U621">
        <v>1</v>
      </c>
      <c r="V621" t="s">
        <v>1168</v>
      </c>
      <c r="W621" t="s">
        <v>1169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1169</v>
      </c>
      <c r="C622" t="s">
        <v>1162</v>
      </c>
      <c r="D622">
        <v>1343</v>
      </c>
      <c r="E622" t="s">
        <v>1171</v>
      </c>
      <c r="F622">
        <v>27</v>
      </c>
      <c r="G622">
        <v>1</v>
      </c>
      <c r="H622" t="s">
        <v>1177</v>
      </c>
      <c r="I622">
        <v>1</v>
      </c>
      <c r="J622">
        <v>856</v>
      </c>
      <c r="K622">
        <v>3</v>
      </c>
      <c r="L622" t="s">
        <v>1165</v>
      </c>
      <c r="M622">
        <v>53</v>
      </c>
      <c r="N622">
        <v>2</v>
      </c>
      <c r="O622">
        <v>1</v>
      </c>
      <c r="P622" t="s">
        <v>1173</v>
      </c>
      <c r="Q622">
        <v>1</v>
      </c>
      <c r="R622" t="s">
        <v>1167</v>
      </c>
      <c r="S622">
        <v>2559</v>
      </c>
      <c r="T622">
        <v>17852</v>
      </c>
      <c r="U622">
        <v>1</v>
      </c>
      <c r="V622" t="s">
        <v>1168</v>
      </c>
      <c r="W622" t="s">
        <v>1169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1169</v>
      </c>
      <c r="C623" t="s">
        <v>1162</v>
      </c>
      <c r="D623">
        <v>928</v>
      </c>
      <c r="E623" t="s">
        <v>1163</v>
      </c>
      <c r="F623">
        <v>1</v>
      </c>
      <c r="G623">
        <v>2</v>
      </c>
      <c r="H623" t="s">
        <v>1164</v>
      </c>
      <c r="I623">
        <v>1</v>
      </c>
      <c r="J623">
        <v>857</v>
      </c>
      <c r="K623">
        <v>2</v>
      </c>
      <c r="L623" t="s">
        <v>1172</v>
      </c>
      <c r="M623">
        <v>56</v>
      </c>
      <c r="N623">
        <v>3</v>
      </c>
      <c r="O623">
        <v>2</v>
      </c>
      <c r="P623" t="s">
        <v>1166</v>
      </c>
      <c r="Q623">
        <v>4</v>
      </c>
      <c r="R623" t="s">
        <v>1174</v>
      </c>
      <c r="S623">
        <v>6201</v>
      </c>
      <c r="T623">
        <v>2823</v>
      </c>
      <c r="U623">
        <v>1</v>
      </c>
      <c r="V623" t="s">
        <v>1168</v>
      </c>
      <c r="W623" t="s">
        <v>1161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1169</v>
      </c>
      <c r="C624" t="s">
        <v>1162</v>
      </c>
      <c r="D624">
        <v>117</v>
      </c>
      <c r="E624" t="s">
        <v>1163</v>
      </c>
      <c r="F624">
        <v>13</v>
      </c>
      <c r="G624">
        <v>4</v>
      </c>
      <c r="H624" t="s">
        <v>1164</v>
      </c>
      <c r="I624">
        <v>1</v>
      </c>
      <c r="J624">
        <v>859</v>
      </c>
      <c r="K624">
        <v>2</v>
      </c>
      <c r="L624" t="s">
        <v>1172</v>
      </c>
      <c r="M624">
        <v>73</v>
      </c>
      <c r="N624">
        <v>3</v>
      </c>
      <c r="O624">
        <v>2</v>
      </c>
      <c r="P624" t="s">
        <v>1166</v>
      </c>
      <c r="Q624">
        <v>4</v>
      </c>
      <c r="R624" t="s">
        <v>1178</v>
      </c>
      <c r="S624">
        <v>4403</v>
      </c>
      <c r="T624">
        <v>9250</v>
      </c>
      <c r="U624">
        <v>2</v>
      </c>
      <c r="V624" t="s">
        <v>1168</v>
      </c>
      <c r="W624" t="s">
        <v>1169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1169</v>
      </c>
      <c r="C625" t="s">
        <v>1170</v>
      </c>
      <c r="D625">
        <v>1012</v>
      </c>
      <c r="E625" t="s">
        <v>1171</v>
      </c>
      <c r="F625">
        <v>5</v>
      </c>
      <c r="G625">
        <v>4</v>
      </c>
      <c r="H625" t="s">
        <v>1164</v>
      </c>
      <c r="I625">
        <v>1</v>
      </c>
      <c r="J625">
        <v>861</v>
      </c>
      <c r="K625">
        <v>2</v>
      </c>
      <c r="L625" t="s">
        <v>1172</v>
      </c>
      <c r="M625">
        <v>75</v>
      </c>
      <c r="N625">
        <v>2</v>
      </c>
      <c r="O625">
        <v>1</v>
      </c>
      <c r="P625" t="s">
        <v>1173</v>
      </c>
      <c r="Q625">
        <v>4</v>
      </c>
      <c r="R625" t="s">
        <v>1178</v>
      </c>
      <c r="S625">
        <v>3761</v>
      </c>
      <c r="T625">
        <v>2373</v>
      </c>
      <c r="U625">
        <v>9</v>
      </c>
      <c r="V625" t="s">
        <v>1168</v>
      </c>
      <c r="W625" t="s">
        <v>1169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1169</v>
      </c>
      <c r="C626" t="s">
        <v>1162</v>
      </c>
      <c r="D626">
        <v>661</v>
      </c>
      <c r="E626" t="s">
        <v>1163</v>
      </c>
      <c r="F626">
        <v>7</v>
      </c>
      <c r="G626">
        <v>2</v>
      </c>
      <c r="H626" t="s">
        <v>1185</v>
      </c>
      <c r="I626">
        <v>1</v>
      </c>
      <c r="J626">
        <v>862</v>
      </c>
      <c r="K626">
        <v>1</v>
      </c>
      <c r="L626" t="s">
        <v>1165</v>
      </c>
      <c r="M626">
        <v>78</v>
      </c>
      <c r="N626">
        <v>2</v>
      </c>
      <c r="O626">
        <v>3</v>
      </c>
      <c r="P626" t="s">
        <v>1166</v>
      </c>
      <c r="Q626">
        <v>4</v>
      </c>
      <c r="R626" t="s">
        <v>1174</v>
      </c>
      <c r="S626">
        <v>10934</v>
      </c>
      <c r="T626">
        <v>20715</v>
      </c>
      <c r="U626">
        <v>7</v>
      </c>
      <c r="V626" t="s">
        <v>1168</v>
      </c>
      <c r="W626" t="s">
        <v>1161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1169</v>
      </c>
      <c r="C627" t="s">
        <v>1162</v>
      </c>
      <c r="D627">
        <v>930</v>
      </c>
      <c r="E627" t="s">
        <v>1163</v>
      </c>
      <c r="F627">
        <v>9</v>
      </c>
      <c r="G627">
        <v>3</v>
      </c>
      <c r="H627" t="s">
        <v>1185</v>
      </c>
      <c r="I627">
        <v>1</v>
      </c>
      <c r="J627">
        <v>864</v>
      </c>
      <c r="K627">
        <v>4</v>
      </c>
      <c r="L627" t="s">
        <v>1172</v>
      </c>
      <c r="M627">
        <v>74</v>
      </c>
      <c r="N627">
        <v>3</v>
      </c>
      <c r="O627">
        <v>3</v>
      </c>
      <c r="P627" t="s">
        <v>1166</v>
      </c>
      <c r="Q627">
        <v>1</v>
      </c>
      <c r="R627" t="s">
        <v>1178</v>
      </c>
      <c r="S627">
        <v>10761</v>
      </c>
      <c r="T627">
        <v>19239</v>
      </c>
      <c r="U627">
        <v>4</v>
      </c>
      <c r="V627" t="s">
        <v>1168</v>
      </c>
      <c r="W627" t="s">
        <v>1161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1169</v>
      </c>
      <c r="C628" t="s">
        <v>1162</v>
      </c>
      <c r="D628">
        <v>638</v>
      </c>
      <c r="E628" t="s">
        <v>1171</v>
      </c>
      <c r="F628">
        <v>8</v>
      </c>
      <c r="G628">
        <v>2</v>
      </c>
      <c r="H628" t="s">
        <v>1177</v>
      </c>
      <c r="I628">
        <v>1</v>
      </c>
      <c r="J628">
        <v>865</v>
      </c>
      <c r="K628">
        <v>3</v>
      </c>
      <c r="L628" t="s">
        <v>1165</v>
      </c>
      <c r="M628">
        <v>91</v>
      </c>
      <c r="N628">
        <v>4</v>
      </c>
      <c r="O628">
        <v>2</v>
      </c>
      <c r="P628" t="s">
        <v>1173</v>
      </c>
      <c r="Q628">
        <v>3</v>
      </c>
      <c r="R628" t="s">
        <v>1174</v>
      </c>
      <c r="S628">
        <v>5175</v>
      </c>
      <c r="T628">
        <v>22162</v>
      </c>
      <c r="U628">
        <v>5</v>
      </c>
      <c r="V628" t="s">
        <v>1168</v>
      </c>
      <c r="W628" t="s">
        <v>1169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1169</v>
      </c>
      <c r="C629" t="s">
        <v>1170</v>
      </c>
      <c r="D629">
        <v>890</v>
      </c>
      <c r="E629" t="s">
        <v>1171</v>
      </c>
      <c r="F629">
        <v>25</v>
      </c>
      <c r="G629">
        <v>4</v>
      </c>
      <c r="H629" t="s">
        <v>1177</v>
      </c>
      <c r="I629">
        <v>1</v>
      </c>
      <c r="J629">
        <v>867</v>
      </c>
      <c r="K629">
        <v>3</v>
      </c>
      <c r="L629" t="s">
        <v>1165</v>
      </c>
      <c r="M629">
        <v>81</v>
      </c>
      <c r="N629">
        <v>2</v>
      </c>
      <c r="O629">
        <v>4</v>
      </c>
      <c r="P629" t="s">
        <v>1179</v>
      </c>
      <c r="Q629">
        <v>4</v>
      </c>
      <c r="R629" t="s">
        <v>1174</v>
      </c>
      <c r="S629">
        <v>13826</v>
      </c>
      <c r="T629">
        <v>19028</v>
      </c>
      <c r="U629">
        <v>3</v>
      </c>
      <c r="V629" t="s">
        <v>1168</v>
      </c>
      <c r="W629" t="s">
        <v>1169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1169</v>
      </c>
      <c r="C630" t="s">
        <v>1162</v>
      </c>
      <c r="D630">
        <v>342</v>
      </c>
      <c r="E630" t="s">
        <v>1163</v>
      </c>
      <c r="F630">
        <v>16</v>
      </c>
      <c r="G630">
        <v>4</v>
      </c>
      <c r="H630" t="s">
        <v>1185</v>
      </c>
      <c r="I630">
        <v>1</v>
      </c>
      <c r="J630">
        <v>868</v>
      </c>
      <c r="K630">
        <v>4</v>
      </c>
      <c r="L630" t="s">
        <v>1172</v>
      </c>
      <c r="M630">
        <v>66</v>
      </c>
      <c r="N630">
        <v>2</v>
      </c>
      <c r="O630">
        <v>2</v>
      </c>
      <c r="P630" t="s">
        <v>1166</v>
      </c>
      <c r="Q630">
        <v>3</v>
      </c>
      <c r="R630" t="s">
        <v>1178</v>
      </c>
      <c r="S630">
        <v>6334</v>
      </c>
      <c r="T630">
        <v>24558</v>
      </c>
      <c r="U630">
        <v>4</v>
      </c>
      <c r="V630" t="s">
        <v>1168</v>
      </c>
      <c r="W630" t="s">
        <v>1169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1169</v>
      </c>
      <c r="C631" t="s">
        <v>1162</v>
      </c>
      <c r="D631">
        <v>1169</v>
      </c>
      <c r="E631" t="s">
        <v>1187</v>
      </c>
      <c r="F631">
        <v>8</v>
      </c>
      <c r="G631">
        <v>2</v>
      </c>
      <c r="H631" t="s">
        <v>1177</v>
      </c>
      <c r="I631">
        <v>1</v>
      </c>
      <c r="J631">
        <v>869</v>
      </c>
      <c r="K631">
        <v>2</v>
      </c>
      <c r="L631" t="s">
        <v>1172</v>
      </c>
      <c r="M631">
        <v>63</v>
      </c>
      <c r="N631">
        <v>2</v>
      </c>
      <c r="O631">
        <v>1</v>
      </c>
      <c r="P631" t="s">
        <v>1187</v>
      </c>
      <c r="Q631">
        <v>4</v>
      </c>
      <c r="R631" t="s">
        <v>1178</v>
      </c>
      <c r="S631">
        <v>4936</v>
      </c>
      <c r="T631">
        <v>23965</v>
      </c>
      <c r="U631">
        <v>1</v>
      </c>
      <c r="V631" t="s">
        <v>1168</v>
      </c>
      <c r="W631" t="s">
        <v>1169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1169</v>
      </c>
      <c r="C632" t="s">
        <v>1162</v>
      </c>
      <c r="D632">
        <v>1230</v>
      </c>
      <c r="E632" t="s">
        <v>1171</v>
      </c>
      <c r="F632">
        <v>1</v>
      </c>
      <c r="G632">
        <v>2</v>
      </c>
      <c r="H632" t="s">
        <v>1164</v>
      </c>
      <c r="I632">
        <v>1</v>
      </c>
      <c r="J632">
        <v>872</v>
      </c>
      <c r="K632">
        <v>4</v>
      </c>
      <c r="L632" t="s">
        <v>1172</v>
      </c>
      <c r="M632">
        <v>33</v>
      </c>
      <c r="N632">
        <v>2</v>
      </c>
      <c r="O632">
        <v>2</v>
      </c>
      <c r="P632" t="s">
        <v>1179</v>
      </c>
      <c r="Q632">
        <v>4</v>
      </c>
      <c r="R632" t="s">
        <v>1174</v>
      </c>
      <c r="S632">
        <v>4775</v>
      </c>
      <c r="T632">
        <v>19146</v>
      </c>
      <c r="U632">
        <v>6</v>
      </c>
      <c r="V632" t="s">
        <v>1168</v>
      </c>
      <c r="W632" t="s">
        <v>1169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1169</v>
      </c>
      <c r="C633" t="s">
        <v>1162</v>
      </c>
      <c r="D633">
        <v>986</v>
      </c>
      <c r="E633" t="s">
        <v>1171</v>
      </c>
      <c r="F633">
        <v>8</v>
      </c>
      <c r="G633">
        <v>4</v>
      </c>
      <c r="H633" t="s">
        <v>1164</v>
      </c>
      <c r="I633">
        <v>1</v>
      </c>
      <c r="J633">
        <v>874</v>
      </c>
      <c r="K633">
        <v>1</v>
      </c>
      <c r="L633" t="s">
        <v>1172</v>
      </c>
      <c r="M633">
        <v>62</v>
      </c>
      <c r="N633">
        <v>4</v>
      </c>
      <c r="O633">
        <v>1</v>
      </c>
      <c r="P633" t="s">
        <v>1176</v>
      </c>
      <c r="Q633">
        <v>4</v>
      </c>
      <c r="R633" t="s">
        <v>1174</v>
      </c>
      <c r="S633">
        <v>2818</v>
      </c>
      <c r="T633">
        <v>5044</v>
      </c>
      <c r="U633">
        <v>2</v>
      </c>
      <c r="V633" t="s">
        <v>1168</v>
      </c>
      <c r="W633" t="s">
        <v>1161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1169</v>
      </c>
      <c r="C634" t="s">
        <v>1170</v>
      </c>
      <c r="D634">
        <v>1271</v>
      </c>
      <c r="E634" t="s">
        <v>1171</v>
      </c>
      <c r="F634">
        <v>2</v>
      </c>
      <c r="G634">
        <v>1</v>
      </c>
      <c r="H634" t="s">
        <v>1177</v>
      </c>
      <c r="I634">
        <v>1</v>
      </c>
      <c r="J634">
        <v>875</v>
      </c>
      <c r="K634">
        <v>2</v>
      </c>
      <c r="L634" t="s">
        <v>1172</v>
      </c>
      <c r="M634">
        <v>35</v>
      </c>
      <c r="N634">
        <v>3</v>
      </c>
      <c r="O634">
        <v>1</v>
      </c>
      <c r="P634" t="s">
        <v>1173</v>
      </c>
      <c r="Q634">
        <v>4</v>
      </c>
      <c r="R634" t="s">
        <v>1167</v>
      </c>
      <c r="S634">
        <v>2515</v>
      </c>
      <c r="T634">
        <v>9068</v>
      </c>
      <c r="U634">
        <v>5</v>
      </c>
      <c r="V634" t="s">
        <v>1168</v>
      </c>
      <c r="W634" t="s">
        <v>1161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1169</v>
      </c>
      <c r="C635" t="s">
        <v>1162</v>
      </c>
      <c r="D635">
        <v>1278</v>
      </c>
      <c r="E635" t="s">
        <v>1187</v>
      </c>
      <c r="F635">
        <v>8</v>
      </c>
      <c r="G635">
        <v>3</v>
      </c>
      <c r="H635" t="s">
        <v>1164</v>
      </c>
      <c r="I635">
        <v>1</v>
      </c>
      <c r="J635">
        <v>878</v>
      </c>
      <c r="K635">
        <v>1</v>
      </c>
      <c r="L635" t="s">
        <v>1172</v>
      </c>
      <c r="M635">
        <v>77</v>
      </c>
      <c r="N635">
        <v>2</v>
      </c>
      <c r="O635">
        <v>1</v>
      </c>
      <c r="P635" t="s">
        <v>1187</v>
      </c>
      <c r="Q635">
        <v>1</v>
      </c>
      <c r="R635" t="s">
        <v>1174</v>
      </c>
      <c r="S635">
        <v>2342</v>
      </c>
      <c r="T635">
        <v>8635</v>
      </c>
      <c r="U635">
        <v>0</v>
      </c>
      <c r="V635" t="s">
        <v>1168</v>
      </c>
      <c r="W635" t="s">
        <v>1169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1169</v>
      </c>
      <c r="C636" t="s">
        <v>1162</v>
      </c>
      <c r="D636">
        <v>141</v>
      </c>
      <c r="E636" t="s">
        <v>1163</v>
      </c>
      <c r="F636">
        <v>3</v>
      </c>
      <c r="G636">
        <v>1</v>
      </c>
      <c r="H636" t="s">
        <v>1175</v>
      </c>
      <c r="I636">
        <v>1</v>
      </c>
      <c r="J636">
        <v>879</v>
      </c>
      <c r="K636">
        <v>3</v>
      </c>
      <c r="L636" t="s">
        <v>1172</v>
      </c>
      <c r="M636">
        <v>98</v>
      </c>
      <c r="N636">
        <v>3</v>
      </c>
      <c r="O636">
        <v>2</v>
      </c>
      <c r="P636" t="s">
        <v>1166</v>
      </c>
      <c r="Q636">
        <v>1</v>
      </c>
      <c r="R636" t="s">
        <v>1174</v>
      </c>
      <c r="S636">
        <v>4194</v>
      </c>
      <c r="T636">
        <v>14363</v>
      </c>
      <c r="U636">
        <v>1</v>
      </c>
      <c r="V636" t="s">
        <v>1168</v>
      </c>
      <c r="W636" t="s">
        <v>1161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1169</v>
      </c>
      <c r="C637" t="s">
        <v>1162</v>
      </c>
      <c r="D637">
        <v>607</v>
      </c>
      <c r="E637" t="s">
        <v>1171</v>
      </c>
      <c r="F637">
        <v>9</v>
      </c>
      <c r="G637">
        <v>3</v>
      </c>
      <c r="H637" t="s">
        <v>1164</v>
      </c>
      <c r="I637">
        <v>1</v>
      </c>
      <c r="J637">
        <v>880</v>
      </c>
      <c r="K637">
        <v>4</v>
      </c>
      <c r="L637" t="s">
        <v>1165</v>
      </c>
      <c r="M637">
        <v>66</v>
      </c>
      <c r="N637">
        <v>2</v>
      </c>
      <c r="O637">
        <v>3</v>
      </c>
      <c r="P637" t="s">
        <v>1179</v>
      </c>
      <c r="Q637">
        <v>3</v>
      </c>
      <c r="R637" t="s">
        <v>1174</v>
      </c>
      <c r="S637">
        <v>10685</v>
      </c>
      <c r="T637">
        <v>23457</v>
      </c>
      <c r="U637">
        <v>1</v>
      </c>
      <c r="V637" t="s">
        <v>1168</v>
      </c>
      <c r="W637" t="s">
        <v>1161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1161</v>
      </c>
      <c r="C638" t="s">
        <v>1170</v>
      </c>
      <c r="D638">
        <v>130</v>
      </c>
      <c r="E638" t="s">
        <v>1171</v>
      </c>
      <c r="F638">
        <v>25</v>
      </c>
      <c r="G638">
        <v>4</v>
      </c>
      <c r="H638" t="s">
        <v>1164</v>
      </c>
      <c r="I638">
        <v>1</v>
      </c>
      <c r="J638">
        <v>881</v>
      </c>
      <c r="K638">
        <v>4</v>
      </c>
      <c r="L638" t="s">
        <v>1165</v>
      </c>
      <c r="M638">
        <v>96</v>
      </c>
      <c r="N638">
        <v>3</v>
      </c>
      <c r="O638">
        <v>1</v>
      </c>
      <c r="P638" t="s">
        <v>1173</v>
      </c>
      <c r="Q638">
        <v>2</v>
      </c>
      <c r="R638" t="s">
        <v>1178</v>
      </c>
      <c r="S638">
        <v>2022</v>
      </c>
      <c r="T638">
        <v>16612</v>
      </c>
      <c r="U638">
        <v>1</v>
      </c>
      <c r="V638" t="s">
        <v>1168</v>
      </c>
      <c r="W638" t="s">
        <v>1161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1169</v>
      </c>
      <c r="C639" t="s">
        <v>1181</v>
      </c>
      <c r="D639">
        <v>300</v>
      </c>
      <c r="E639" t="s">
        <v>1171</v>
      </c>
      <c r="F639">
        <v>1</v>
      </c>
      <c r="G639">
        <v>3</v>
      </c>
      <c r="H639" t="s">
        <v>1164</v>
      </c>
      <c r="I639">
        <v>1</v>
      </c>
      <c r="J639">
        <v>882</v>
      </c>
      <c r="K639">
        <v>4</v>
      </c>
      <c r="L639" t="s">
        <v>1172</v>
      </c>
      <c r="M639">
        <v>61</v>
      </c>
      <c r="N639">
        <v>3</v>
      </c>
      <c r="O639">
        <v>1</v>
      </c>
      <c r="P639" t="s">
        <v>1176</v>
      </c>
      <c r="Q639">
        <v>4</v>
      </c>
      <c r="R639" t="s">
        <v>1178</v>
      </c>
      <c r="S639">
        <v>2314</v>
      </c>
      <c r="T639">
        <v>9148</v>
      </c>
      <c r="U639">
        <v>0</v>
      </c>
      <c r="V639" t="s">
        <v>1168</v>
      </c>
      <c r="W639" t="s">
        <v>1169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1169</v>
      </c>
      <c r="C640" t="s">
        <v>1162</v>
      </c>
      <c r="D640">
        <v>583</v>
      </c>
      <c r="E640" t="s">
        <v>1163</v>
      </c>
      <c r="F640">
        <v>4</v>
      </c>
      <c r="G640">
        <v>1</v>
      </c>
      <c r="H640" t="s">
        <v>1185</v>
      </c>
      <c r="I640">
        <v>1</v>
      </c>
      <c r="J640">
        <v>885</v>
      </c>
      <c r="K640">
        <v>3</v>
      </c>
      <c r="L640" t="s">
        <v>1172</v>
      </c>
      <c r="M640">
        <v>87</v>
      </c>
      <c r="N640">
        <v>2</v>
      </c>
      <c r="O640">
        <v>2</v>
      </c>
      <c r="P640" t="s">
        <v>1166</v>
      </c>
      <c r="Q640">
        <v>1</v>
      </c>
      <c r="R640" t="s">
        <v>1174</v>
      </c>
      <c r="S640">
        <v>4256</v>
      </c>
      <c r="T640">
        <v>18154</v>
      </c>
      <c r="U640">
        <v>1</v>
      </c>
      <c r="V640" t="s">
        <v>1168</v>
      </c>
      <c r="W640" t="s">
        <v>1169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1169</v>
      </c>
      <c r="C641" t="s">
        <v>1162</v>
      </c>
      <c r="D641">
        <v>1418</v>
      </c>
      <c r="E641" t="s">
        <v>1171</v>
      </c>
      <c r="F641">
        <v>1</v>
      </c>
      <c r="G641">
        <v>3</v>
      </c>
      <c r="H641" t="s">
        <v>1186</v>
      </c>
      <c r="I641">
        <v>1</v>
      </c>
      <c r="J641">
        <v>887</v>
      </c>
      <c r="K641">
        <v>3</v>
      </c>
      <c r="L641" t="s">
        <v>1165</v>
      </c>
      <c r="M641">
        <v>36</v>
      </c>
      <c r="N641">
        <v>3</v>
      </c>
      <c r="O641">
        <v>1</v>
      </c>
      <c r="P641" t="s">
        <v>1173</v>
      </c>
      <c r="Q641">
        <v>1</v>
      </c>
      <c r="R641" t="s">
        <v>1174</v>
      </c>
      <c r="S641">
        <v>3580</v>
      </c>
      <c r="T641">
        <v>10554</v>
      </c>
      <c r="U641">
        <v>2</v>
      </c>
      <c r="V641" t="s">
        <v>1168</v>
      </c>
      <c r="W641" t="s">
        <v>1169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1169</v>
      </c>
      <c r="C642" t="s">
        <v>1181</v>
      </c>
      <c r="D642">
        <v>1269</v>
      </c>
      <c r="E642" t="s">
        <v>1171</v>
      </c>
      <c r="F642">
        <v>4</v>
      </c>
      <c r="G642">
        <v>1</v>
      </c>
      <c r="H642" t="s">
        <v>1164</v>
      </c>
      <c r="I642">
        <v>1</v>
      </c>
      <c r="J642">
        <v>888</v>
      </c>
      <c r="K642">
        <v>1</v>
      </c>
      <c r="L642" t="s">
        <v>1172</v>
      </c>
      <c r="M642">
        <v>46</v>
      </c>
      <c r="N642">
        <v>2</v>
      </c>
      <c r="O642">
        <v>1</v>
      </c>
      <c r="P642" t="s">
        <v>1176</v>
      </c>
      <c r="Q642">
        <v>4</v>
      </c>
      <c r="R642" t="s">
        <v>1174</v>
      </c>
      <c r="S642">
        <v>3162</v>
      </c>
      <c r="T642">
        <v>10778</v>
      </c>
      <c r="U642">
        <v>0</v>
      </c>
      <c r="V642" t="s">
        <v>1168</v>
      </c>
      <c r="W642" t="s">
        <v>1169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1169</v>
      </c>
      <c r="C643" t="s">
        <v>1170</v>
      </c>
      <c r="D643">
        <v>379</v>
      </c>
      <c r="E643" t="s">
        <v>1163</v>
      </c>
      <c r="F643">
        <v>5</v>
      </c>
      <c r="G643">
        <v>2</v>
      </c>
      <c r="H643" t="s">
        <v>1164</v>
      </c>
      <c r="I643">
        <v>1</v>
      </c>
      <c r="J643">
        <v>889</v>
      </c>
      <c r="K643">
        <v>2</v>
      </c>
      <c r="L643" t="s">
        <v>1172</v>
      </c>
      <c r="M643">
        <v>48</v>
      </c>
      <c r="N643">
        <v>3</v>
      </c>
      <c r="O643">
        <v>2</v>
      </c>
      <c r="P643" t="s">
        <v>1166</v>
      </c>
      <c r="Q643">
        <v>2</v>
      </c>
      <c r="R643" t="s">
        <v>1174</v>
      </c>
      <c r="S643">
        <v>6524</v>
      </c>
      <c r="T643">
        <v>8891</v>
      </c>
      <c r="U643">
        <v>1</v>
      </c>
      <c r="V643" t="s">
        <v>1168</v>
      </c>
      <c r="W643" t="s">
        <v>1169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1169</v>
      </c>
      <c r="C644" t="s">
        <v>1162</v>
      </c>
      <c r="D644">
        <v>395</v>
      </c>
      <c r="E644" t="s">
        <v>1163</v>
      </c>
      <c r="F644">
        <v>9</v>
      </c>
      <c r="G644">
        <v>3</v>
      </c>
      <c r="H644" t="s">
        <v>1185</v>
      </c>
      <c r="I644">
        <v>1</v>
      </c>
      <c r="J644">
        <v>893</v>
      </c>
      <c r="K644">
        <v>2</v>
      </c>
      <c r="L644" t="s">
        <v>1172</v>
      </c>
      <c r="M644">
        <v>98</v>
      </c>
      <c r="N644">
        <v>2</v>
      </c>
      <c r="O644">
        <v>1</v>
      </c>
      <c r="P644" t="s">
        <v>1183</v>
      </c>
      <c r="Q644">
        <v>2</v>
      </c>
      <c r="R644" t="s">
        <v>1174</v>
      </c>
      <c r="S644">
        <v>2899</v>
      </c>
      <c r="T644">
        <v>12102</v>
      </c>
      <c r="U644">
        <v>0</v>
      </c>
      <c r="V644" t="s">
        <v>1168</v>
      </c>
      <c r="W644" t="s">
        <v>1169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1169</v>
      </c>
      <c r="C645" t="s">
        <v>1162</v>
      </c>
      <c r="D645">
        <v>1265</v>
      </c>
      <c r="E645" t="s">
        <v>1171</v>
      </c>
      <c r="F645">
        <v>3</v>
      </c>
      <c r="G645">
        <v>3</v>
      </c>
      <c r="H645" t="s">
        <v>1164</v>
      </c>
      <c r="I645">
        <v>1</v>
      </c>
      <c r="J645">
        <v>894</v>
      </c>
      <c r="K645">
        <v>3</v>
      </c>
      <c r="L645" t="s">
        <v>1165</v>
      </c>
      <c r="M645">
        <v>95</v>
      </c>
      <c r="N645">
        <v>4</v>
      </c>
      <c r="O645">
        <v>2</v>
      </c>
      <c r="P645" t="s">
        <v>1176</v>
      </c>
      <c r="Q645">
        <v>4</v>
      </c>
      <c r="R645" t="s">
        <v>1174</v>
      </c>
      <c r="S645">
        <v>5231</v>
      </c>
      <c r="T645">
        <v>23726</v>
      </c>
      <c r="U645">
        <v>2</v>
      </c>
      <c r="V645" t="s">
        <v>1168</v>
      </c>
      <c r="W645" t="s">
        <v>1161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1169</v>
      </c>
      <c r="C646" t="s">
        <v>1162</v>
      </c>
      <c r="D646">
        <v>1222</v>
      </c>
      <c r="E646" t="s">
        <v>1171</v>
      </c>
      <c r="F646">
        <v>11</v>
      </c>
      <c r="G646">
        <v>4</v>
      </c>
      <c r="H646" t="s">
        <v>1164</v>
      </c>
      <c r="I646">
        <v>1</v>
      </c>
      <c r="J646">
        <v>895</v>
      </c>
      <c r="K646">
        <v>4</v>
      </c>
      <c r="L646" t="s">
        <v>1172</v>
      </c>
      <c r="M646">
        <v>48</v>
      </c>
      <c r="N646">
        <v>3</v>
      </c>
      <c r="O646">
        <v>1</v>
      </c>
      <c r="P646" t="s">
        <v>1173</v>
      </c>
      <c r="Q646">
        <v>4</v>
      </c>
      <c r="R646" t="s">
        <v>1174</v>
      </c>
      <c r="S646">
        <v>2356</v>
      </c>
      <c r="T646">
        <v>14871</v>
      </c>
      <c r="U646">
        <v>3</v>
      </c>
      <c r="V646" t="s">
        <v>1168</v>
      </c>
      <c r="W646" t="s">
        <v>1161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1161</v>
      </c>
      <c r="C647" t="s">
        <v>1162</v>
      </c>
      <c r="D647">
        <v>341</v>
      </c>
      <c r="E647" t="s">
        <v>1163</v>
      </c>
      <c r="F647">
        <v>1</v>
      </c>
      <c r="G647">
        <v>3</v>
      </c>
      <c r="H647" t="s">
        <v>1177</v>
      </c>
      <c r="I647">
        <v>1</v>
      </c>
      <c r="J647">
        <v>896</v>
      </c>
      <c r="K647">
        <v>2</v>
      </c>
      <c r="L647" t="s">
        <v>1165</v>
      </c>
      <c r="M647">
        <v>48</v>
      </c>
      <c r="N647">
        <v>2</v>
      </c>
      <c r="O647">
        <v>1</v>
      </c>
      <c r="P647" t="s">
        <v>1183</v>
      </c>
      <c r="Q647">
        <v>3</v>
      </c>
      <c r="R647" t="s">
        <v>1178</v>
      </c>
      <c r="S647">
        <v>2800</v>
      </c>
      <c r="T647">
        <v>23522</v>
      </c>
      <c r="U647">
        <v>6</v>
      </c>
      <c r="V647" t="s">
        <v>1168</v>
      </c>
      <c r="W647" t="s">
        <v>1161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1169</v>
      </c>
      <c r="C648" t="s">
        <v>1162</v>
      </c>
      <c r="D648">
        <v>868</v>
      </c>
      <c r="E648" t="s">
        <v>1163</v>
      </c>
      <c r="F648">
        <v>8</v>
      </c>
      <c r="G648">
        <v>3</v>
      </c>
      <c r="H648" t="s">
        <v>1185</v>
      </c>
      <c r="I648">
        <v>1</v>
      </c>
      <c r="J648">
        <v>897</v>
      </c>
      <c r="K648">
        <v>1</v>
      </c>
      <c r="L648" t="s">
        <v>1172</v>
      </c>
      <c r="M648">
        <v>73</v>
      </c>
      <c r="N648">
        <v>3</v>
      </c>
      <c r="O648">
        <v>4</v>
      </c>
      <c r="P648" t="s">
        <v>1166</v>
      </c>
      <c r="Q648">
        <v>4</v>
      </c>
      <c r="R648" t="s">
        <v>1174</v>
      </c>
      <c r="S648">
        <v>11836</v>
      </c>
      <c r="T648">
        <v>22789</v>
      </c>
      <c r="U648">
        <v>5</v>
      </c>
      <c r="V648" t="s">
        <v>1168</v>
      </c>
      <c r="W648" t="s">
        <v>1169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1169</v>
      </c>
      <c r="C649" t="s">
        <v>1162</v>
      </c>
      <c r="D649">
        <v>672</v>
      </c>
      <c r="E649" t="s">
        <v>1171</v>
      </c>
      <c r="F649">
        <v>25</v>
      </c>
      <c r="G649">
        <v>3</v>
      </c>
      <c r="H649" t="s">
        <v>1186</v>
      </c>
      <c r="I649">
        <v>1</v>
      </c>
      <c r="J649">
        <v>899</v>
      </c>
      <c r="K649">
        <v>4</v>
      </c>
      <c r="L649" t="s">
        <v>1172</v>
      </c>
      <c r="M649">
        <v>78</v>
      </c>
      <c r="N649">
        <v>2</v>
      </c>
      <c r="O649">
        <v>3</v>
      </c>
      <c r="P649" t="s">
        <v>1179</v>
      </c>
      <c r="Q649">
        <v>2</v>
      </c>
      <c r="R649" t="s">
        <v>1174</v>
      </c>
      <c r="S649">
        <v>10903</v>
      </c>
      <c r="T649">
        <v>9129</v>
      </c>
      <c r="U649">
        <v>3</v>
      </c>
      <c r="V649" t="s">
        <v>1168</v>
      </c>
      <c r="W649" t="s">
        <v>1169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1169</v>
      </c>
      <c r="C650" t="s">
        <v>1170</v>
      </c>
      <c r="D650">
        <v>1231</v>
      </c>
      <c r="E650" t="s">
        <v>1163</v>
      </c>
      <c r="F650">
        <v>21</v>
      </c>
      <c r="G650">
        <v>2</v>
      </c>
      <c r="H650" t="s">
        <v>1177</v>
      </c>
      <c r="I650">
        <v>1</v>
      </c>
      <c r="J650">
        <v>900</v>
      </c>
      <c r="K650">
        <v>3</v>
      </c>
      <c r="L650" t="s">
        <v>1165</v>
      </c>
      <c r="M650">
        <v>54</v>
      </c>
      <c r="N650">
        <v>3</v>
      </c>
      <c r="O650">
        <v>1</v>
      </c>
      <c r="P650" t="s">
        <v>1183</v>
      </c>
      <c r="Q650">
        <v>4</v>
      </c>
      <c r="R650" t="s">
        <v>1174</v>
      </c>
      <c r="S650">
        <v>2973</v>
      </c>
      <c r="T650">
        <v>21222</v>
      </c>
      <c r="U650">
        <v>5</v>
      </c>
      <c r="V650" t="s">
        <v>1168</v>
      </c>
      <c r="W650" t="s">
        <v>1169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1169</v>
      </c>
      <c r="C651" t="s">
        <v>1162</v>
      </c>
      <c r="D651">
        <v>102</v>
      </c>
      <c r="E651" t="s">
        <v>1171</v>
      </c>
      <c r="F651">
        <v>23</v>
      </c>
      <c r="G651">
        <v>4</v>
      </c>
      <c r="H651" t="s">
        <v>1164</v>
      </c>
      <c r="I651">
        <v>1</v>
      </c>
      <c r="J651">
        <v>901</v>
      </c>
      <c r="K651">
        <v>4</v>
      </c>
      <c r="L651" t="s">
        <v>1165</v>
      </c>
      <c r="M651">
        <v>72</v>
      </c>
      <c r="N651">
        <v>3</v>
      </c>
      <c r="O651">
        <v>4</v>
      </c>
      <c r="P651" t="s">
        <v>1184</v>
      </c>
      <c r="Q651">
        <v>4</v>
      </c>
      <c r="R651" t="s">
        <v>1167</v>
      </c>
      <c r="S651">
        <v>14275</v>
      </c>
      <c r="T651">
        <v>20206</v>
      </c>
      <c r="U651">
        <v>6</v>
      </c>
      <c r="V651" t="s">
        <v>1168</v>
      </c>
      <c r="W651" t="s">
        <v>1169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1169</v>
      </c>
      <c r="C652" t="s">
        <v>1170</v>
      </c>
      <c r="D652">
        <v>422</v>
      </c>
      <c r="E652" t="s">
        <v>1171</v>
      </c>
      <c r="F652">
        <v>1</v>
      </c>
      <c r="G652">
        <v>3</v>
      </c>
      <c r="H652" t="s">
        <v>1164</v>
      </c>
      <c r="I652">
        <v>1</v>
      </c>
      <c r="J652">
        <v>902</v>
      </c>
      <c r="K652">
        <v>4</v>
      </c>
      <c r="L652" t="s">
        <v>1165</v>
      </c>
      <c r="M652">
        <v>33</v>
      </c>
      <c r="N652">
        <v>3</v>
      </c>
      <c r="O652">
        <v>2</v>
      </c>
      <c r="P652" t="s">
        <v>1180</v>
      </c>
      <c r="Q652">
        <v>4</v>
      </c>
      <c r="R652" t="s">
        <v>1174</v>
      </c>
      <c r="S652">
        <v>5562</v>
      </c>
      <c r="T652">
        <v>21782</v>
      </c>
      <c r="U652">
        <v>4</v>
      </c>
      <c r="V652" t="s">
        <v>1168</v>
      </c>
      <c r="W652" t="s">
        <v>1169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1169</v>
      </c>
      <c r="C653" t="s">
        <v>1162</v>
      </c>
      <c r="D653">
        <v>249</v>
      </c>
      <c r="E653" t="s">
        <v>1163</v>
      </c>
      <c r="F653">
        <v>2</v>
      </c>
      <c r="G653">
        <v>2</v>
      </c>
      <c r="H653" t="s">
        <v>1185</v>
      </c>
      <c r="I653">
        <v>1</v>
      </c>
      <c r="J653">
        <v>903</v>
      </c>
      <c r="K653">
        <v>3</v>
      </c>
      <c r="L653" t="s">
        <v>1165</v>
      </c>
      <c r="M653">
        <v>35</v>
      </c>
      <c r="N653">
        <v>3</v>
      </c>
      <c r="O653">
        <v>2</v>
      </c>
      <c r="P653" t="s">
        <v>1166</v>
      </c>
      <c r="Q653">
        <v>4</v>
      </c>
      <c r="R653" t="s">
        <v>1174</v>
      </c>
      <c r="S653">
        <v>4537</v>
      </c>
      <c r="T653">
        <v>17783</v>
      </c>
      <c r="U653">
        <v>0</v>
      </c>
      <c r="V653" t="s">
        <v>1168</v>
      </c>
      <c r="W653" t="s">
        <v>1161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1169</v>
      </c>
      <c r="C654" t="s">
        <v>1181</v>
      </c>
      <c r="D654">
        <v>1252</v>
      </c>
      <c r="E654" t="s">
        <v>1163</v>
      </c>
      <c r="F654">
        <v>19</v>
      </c>
      <c r="G654">
        <v>2</v>
      </c>
      <c r="H654" t="s">
        <v>1177</v>
      </c>
      <c r="I654">
        <v>1</v>
      </c>
      <c r="J654">
        <v>904</v>
      </c>
      <c r="K654">
        <v>1</v>
      </c>
      <c r="L654" t="s">
        <v>1172</v>
      </c>
      <c r="M654">
        <v>32</v>
      </c>
      <c r="N654">
        <v>3</v>
      </c>
      <c r="O654">
        <v>3</v>
      </c>
      <c r="P654" t="s">
        <v>1166</v>
      </c>
      <c r="Q654">
        <v>2</v>
      </c>
      <c r="R654" t="s">
        <v>1167</v>
      </c>
      <c r="S654">
        <v>7642</v>
      </c>
      <c r="T654">
        <v>4814</v>
      </c>
      <c r="U654">
        <v>1</v>
      </c>
      <c r="V654" t="s">
        <v>1168</v>
      </c>
      <c r="W654" t="s">
        <v>1161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1169</v>
      </c>
      <c r="C655" t="s">
        <v>1181</v>
      </c>
      <c r="D655">
        <v>881</v>
      </c>
      <c r="E655" t="s">
        <v>1171</v>
      </c>
      <c r="F655">
        <v>2</v>
      </c>
      <c r="G655">
        <v>4</v>
      </c>
      <c r="H655" t="s">
        <v>1164</v>
      </c>
      <c r="I655">
        <v>1</v>
      </c>
      <c r="J655">
        <v>905</v>
      </c>
      <c r="K655">
        <v>1</v>
      </c>
      <c r="L655" t="s">
        <v>1172</v>
      </c>
      <c r="M655">
        <v>98</v>
      </c>
      <c r="N655">
        <v>3</v>
      </c>
      <c r="O655">
        <v>4</v>
      </c>
      <c r="P655" t="s">
        <v>1182</v>
      </c>
      <c r="Q655">
        <v>1</v>
      </c>
      <c r="R655" t="s">
        <v>1178</v>
      </c>
      <c r="S655">
        <v>17924</v>
      </c>
      <c r="T655">
        <v>4544</v>
      </c>
      <c r="U655">
        <v>1</v>
      </c>
      <c r="V655" t="s">
        <v>1168</v>
      </c>
      <c r="W655" t="s">
        <v>1169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1169</v>
      </c>
      <c r="C656" t="s">
        <v>1162</v>
      </c>
      <c r="D656">
        <v>1383</v>
      </c>
      <c r="E656" t="s">
        <v>1187</v>
      </c>
      <c r="F656">
        <v>2</v>
      </c>
      <c r="G656">
        <v>3</v>
      </c>
      <c r="H656" t="s">
        <v>1164</v>
      </c>
      <c r="I656">
        <v>1</v>
      </c>
      <c r="J656">
        <v>909</v>
      </c>
      <c r="K656">
        <v>4</v>
      </c>
      <c r="L656" t="s">
        <v>1165</v>
      </c>
      <c r="M656">
        <v>42</v>
      </c>
      <c r="N656">
        <v>2</v>
      </c>
      <c r="O656">
        <v>2</v>
      </c>
      <c r="P656" t="s">
        <v>1187</v>
      </c>
      <c r="Q656">
        <v>4</v>
      </c>
      <c r="R656" t="s">
        <v>1174</v>
      </c>
      <c r="S656">
        <v>5204</v>
      </c>
      <c r="T656">
        <v>7790</v>
      </c>
      <c r="U656">
        <v>8</v>
      </c>
      <c r="V656" t="s">
        <v>1168</v>
      </c>
      <c r="W656" t="s">
        <v>1169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1169</v>
      </c>
      <c r="C657" t="s">
        <v>1162</v>
      </c>
      <c r="D657">
        <v>1075</v>
      </c>
      <c r="E657" t="s">
        <v>1187</v>
      </c>
      <c r="F657">
        <v>3</v>
      </c>
      <c r="G657">
        <v>2</v>
      </c>
      <c r="H657" t="s">
        <v>1187</v>
      </c>
      <c r="I657">
        <v>1</v>
      </c>
      <c r="J657">
        <v>910</v>
      </c>
      <c r="K657">
        <v>4</v>
      </c>
      <c r="L657" t="s">
        <v>1172</v>
      </c>
      <c r="M657">
        <v>57</v>
      </c>
      <c r="N657">
        <v>3</v>
      </c>
      <c r="O657">
        <v>1</v>
      </c>
      <c r="P657" t="s">
        <v>1187</v>
      </c>
      <c r="Q657">
        <v>2</v>
      </c>
      <c r="R657" t="s">
        <v>1178</v>
      </c>
      <c r="S657">
        <v>2277</v>
      </c>
      <c r="T657">
        <v>22650</v>
      </c>
      <c r="U657">
        <v>3</v>
      </c>
      <c r="V657" t="s">
        <v>1168</v>
      </c>
      <c r="W657" t="s">
        <v>1161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1161</v>
      </c>
      <c r="C658" t="s">
        <v>1162</v>
      </c>
      <c r="D658">
        <v>374</v>
      </c>
      <c r="E658" t="s">
        <v>1171</v>
      </c>
      <c r="F658">
        <v>25</v>
      </c>
      <c r="G658">
        <v>4</v>
      </c>
      <c r="H658" t="s">
        <v>1164</v>
      </c>
      <c r="I658">
        <v>1</v>
      </c>
      <c r="J658">
        <v>911</v>
      </c>
      <c r="K658">
        <v>1</v>
      </c>
      <c r="L658" t="s">
        <v>1172</v>
      </c>
      <c r="M658">
        <v>87</v>
      </c>
      <c r="N658">
        <v>3</v>
      </c>
      <c r="O658">
        <v>1</v>
      </c>
      <c r="P658" t="s">
        <v>1176</v>
      </c>
      <c r="Q658">
        <v>4</v>
      </c>
      <c r="R658" t="s">
        <v>1167</v>
      </c>
      <c r="S658">
        <v>2795</v>
      </c>
      <c r="T658">
        <v>18016</v>
      </c>
      <c r="U658">
        <v>1</v>
      </c>
      <c r="V658" t="s">
        <v>1168</v>
      </c>
      <c r="W658" t="s">
        <v>1161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1169</v>
      </c>
      <c r="C659" t="s">
        <v>1162</v>
      </c>
      <c r="D659">
        <v>1086</v>
      </c>
      <c r="E659" t="s">
        <v>1171</v>
      </c>
      <c r="F659">
        <v>7</v>
      </c>
      <c r="G659">
        <v>1</v>
      </c>
      <c r="H659" t="s">
        <v>1177</v>
      </c>
      <c r="I659">
        <v>1</v>
      </c>
      <c r="J659">
        <v>912</v>
      </c>
      <c r="K659">
        <v>1</v>
      </c>
      <c r="L659" t="s">
        <v>1165</v>
      </c>
      <c r="M659">
        <v>62</v>
      </c>
      <c r="N659">
        <v>2</v>
      </c>
      <c r="O659">
        <v>1</v>
      </c>
      <c r="P659" t="s">
        <v>1176</v>
      </c>
      <c r="Q659">
        <v>4</v>
      </c>
      <c r="R659" t="s">
        <v>1178</v>
      </c>
      <c r="S659">
        <v>2532</v>
      </c>
      <c r="T659">
        <v>6054</v>
      </c>
      <c r="U659">
        <v>6</v>
      </c>
      <c r="V659" t="s">
        <v>1168</v>
      </c>
      <c r="W659" t="s">
        <v>1169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1169</v>
      </c>
      <c r="C660" t="s">
        <v>1162</v>
      </c>
      <c r="D660">
        <v>661</v>
      </c>
      <c r="E660" t="s">
        <v>1171</v>
      </c>
      <c r="F660">
        <v>9</v>
      </c>
      <c r="G660">
        <v>2</v>
      </c>
      <c r="H660" t="s">
        <v>1164</v>
      </c>
      <c r="I660">
        <v>1</v>
      </c>
      <c r="J660">
        <v>913</v>
      </c>
      <c r="K660">
        <v>2</v>
      </c>
      <c r="L660" t="s">
        <v>1172</v>
      </c>
      <c r="M660">
        <v>61</v>
      </c>
      <c r="N660">
        <v>3</v>
      </c>
      <c r="O660">
        <v>1</v>
      </c>
      <c r="P660" t="s">
        <v>1173</v>
      </c>
      <c r="Q660">
        <v>1</v>
      </c>
      <c r="R660" t="s">
        <v>1174</v>
      </c>
      <c r="S660">
        <v>2559</v>
      </c>
      <c r="T660">
        <v>7508</v>
      </c>
      <c r="U660">
        <v>1</v>
      </c>
      <c r="V660" t="s">
        <v>1168</v>
      </c>
      <c r="W660" t="s">
        <v>1161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1169</v>
      </c>
      <c r="C661" t="s">
        <v>1162</v>
      </c>
      <c r="D661">
        <v>821</v>
      </c>
      <c r="E661" t="s">
        <v>1163</v>
      </c>
      <c r="F661">
        <v>5</v>
      </c>
      <c r="G661">
        <v>4</v>
      </c>
      <c r="H661" t="s">
        <v>1177</v>
      </c>
      <c r="I661">
        <v>1</v>
      </c>
      <c r="J661">
        <v>916</v>
      </c>
      <c r="K661">
        <v>1</v>
      </c>
      <c r="L661" t="s">
        <v>1172</v>
      </c>
      <c r="M661">
        <v>98</v>
      </c>
      <c r="N661">
        <v>3</v>
      </c>
      <c r="O661">
        <v>2</v>
      </c>
      <c r="P661" t="s">
        <v>1166</v>
      </c>
      <c r="Q661">
        <v>4</v>
      </c>
      <c r="R661" t="s">
        <v>1167</v>
      </c>
      <c r="S661">
        <v>4908</v>
      </c>
      <c r="T661">
        <v>24252</v>
      </c>
      <c r="U661">
        <v>1</v>
      </c>
      <c r="V661" t="s">
        <v>1168</v>
      </c>
      <c r="W661" t="s">
        <v>1169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1161</v>
      </c>
      <c r="C662" t="s">
        <v>1170</v>
      </c>
      <c r="D662">
        <v>781</v>
      </c>
      <c r="E662" t="s">
        <v>1171</v>
      </c>
      <c r="F662">
        <v>2</v>
      </c>
      <c r="G662">
        <v>1</v>
      </c>
      <c r="H662" t="s">
        <v>1164</v>
      </c>
      <c r="I662">
        <v>1</v>
      </c>
      <c r="J662">
        <v>918</v>
      </c>
      <c r="K662">
        <v>4</v>
      </c>
      <c r="L662" t="s">
        <v>1172</v>
      </c>
      <c r="M662">
        <v>57</v>
      </c>
      <c r="N662">
        <v>2</v>
      </c>
      <c r="O662">
        <v>1</v>
      </c>
      <c r="P662" t="s">
        <v>1176</v>
      </c>
      <c r="Q662">
        <v>4</v>
      </c>
      <c r="R662" t="s">
        <v>1178</v>
      </c>
      <c r="S662">
        <v>2380</v>
      </c>
      <c r="T662">
        <v>13384</v>
      </c>
      <c r="U662">
        <v>9</v>
      </c>
      <c r="V662" t="s">
        <v>1168</v>
      </c>
      <c r="W662" t="s">
        <v>1161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1169</v>
      </c>
      <c r="C663" t="s">
        <v>1162</v>
      </c>
      <c r="D663">
        <v>177</v>
      </c>
      <c r="E663" t="s">
        <v>1171</v>
      </c>
      <c r="F663">
        <v>8</v>
      </c>
      <c r="G663">
        <v>3</v>
      </c>
      <c r="H663" t="s">
        <v>1164</v>
      </c>
      <c r="I663">
        <v>1</v>
      </c>
      <c r="J663">
        <v>920</v>
      </c>
      <c r="K663">
        <v>1</v>
      </c>
      <c r="L663" t="s">
        <v>1165</v>
      </c>
      <c r="M663">
        <v>55</v>
      </c>
      <c r="N663">
        <v>3</v>
      </c>
      <c r="O663">
        <v>2</v>
      </c>
      <c r="P663" t="s">
        <v>1179</v>
      </c>
      <c r="Q663">
        <v>2</v>
      </c>
      <c r="R663" t="s">
        <v>1178</v>
      </c>
      <c r="S663">
        <v>4765</v>
      </c>
      <c r="T663">
        <v>23814</v>
      </c>
      <c r="U663">
        <v>4</v>
      </c>
      <c r="V663" t="s">
        <v>1168</v>
      </c>
      <c r="W663" t="s">
        <v>1169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1161</v>
      </c>
      <c r="C664" t="s">
        <v>1162</v>
      </c>
      <c r="D664">
        <v>500</v>
      </c>
      <c r="E664" t="s">
        <v>1163</v>
      </c>
      <c r="F664">
        <v>2</v>
      </c>
      <c r="G664">
        <v>3</v>
      </c>
      <c r="H664" t="s">
        <v>1177</v>
      </c>
      <c r="I664">
        <v>1</v>
      </c>
      <c r="J664">
        <v>922</v>
      </c>
      <c r="K664">
        <v>3</v>
      </c>
      <c r="L664" t="s">
        <v>1165</v>
      </c>
      <c r="M664">
        <v>49</v>
      </c>
      <c r="N664">
        <v>2</v>
      </c>
      <c r="O664">
        <v>1</v>
      </c>
      <c r="P664" t="s">
        <v>1183</v>
      </c>
      <c r="Q664">
        <v>3</v>
      </c>
      <c r="R664" t="s">
        <v>1167</v>
      </c>
      <c r="S664">
        <v>2044</v>
      </c>
      <c r="T664">
        <v>22052</v>
      </c>
      <c r="U664">
        <v>1</v>
      </c>
      <c r="V664" t="s">
        <v>1168</v>
      </c>
      <c r="W664" t="s">
        <v>1169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1161</v>
      </c>
      <c r="C665" t="s">
        <v>1162</v>
      </c>
      <c r="D665">
        <v>1427</v>
      </c>
      <c r="E665" t="s">
        <v>1171</v>
      </c>
      <c r="F665">
        <v>18</v>
      </c>
      <c r="G665">
        <v>1</v>
      </c>
      <c r="H665" t="s">
        <v>1175</v>
      </c>
      <c r="I665">
        <v>1</v>
      </c>
      <c r="J665">
        <v>923</v>
      </c>
      <c r="K665">
        <v>4</v>
      </c>
      <c r="L665" t="s">
        <v>1165</v>
      </c>
      <c r="M665">
        <v>65</v>
      </c>
      <c r="N665">
        <v>3</v>
      </c>
      <c r="O665">
        <v>1</v>
      </c>
      <c r="P665" t="s">
        <v>1173</v>
      </c>
      <c r="Q665">
        <v>4</v>
      </c>
      <c r="R665" t="s">
        <v>1167</v>
      </c>
      <c r="S665">
        <v>2693</v>
      </c>
      <c r="T665">
        <v>8870</v>
      </c>
      <c r="U665">
        <v>1</v>
      </c>
      <c r="V665" t="s">
        <v>1168</v>
      </c>
      <c r="W665" t="s">
        <v>1169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1169</v>
      </c>
      <c r="C666" t="s">
        <v>1162</v>
      </c>
      <c r="D666">
        <v>1425</v>
      </c>
      <c r="E666" t="s">
        <v>1171</v>
      </c>
      <c r="F666">
        <v>14</v>
      </c>
      <c r="G666">
        <v>1</v>
      </c>
      <c r="H666" t="s">
        <v>1164</v>
      </c>
      <c r="I666">
        <v>1</v>
      </c>
      <c r="J666">
        <v>924</v>
      </c>
      <c r="K666">
        <v>3</v>
      </c>
      <c r="L666" t="s">
        <v>1172</v>
      </c>
      <c r="M666">
        <v>68</v>
      </c>
      <c r="N666">
        <v>3</v>
      </c>
      <c r="O666">
        <v>2</v>
      </c>
      <c r="P666" t="s">
        <v>1180</v>
      </c>
      <c r="Q666">
        <v>4</v>
      </c>
      <c r="R666" t="s">
        <v>1174</v>
      </c>
      <c r="S666">
        <v>6586</v>
      </c>
      <c r="T666">
        <v>4821</v>
      </c>
      <c r="U666">
        <v>0</v>
      </c>
      <c r="V666" t="s">
        <v>1168</v>
      </c>
      <c r="W666" t="s">
        <v>1161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1169</v>
      </c>
      <c r="C667" t="s">
        <v>1162</v>
      </c>
      <c r="D667">
        <v>1454</v>
      </c>
      <c r="E667" t="s">
        <v>1163</v>
      </c>
      <c r="F667">
        <v>2</v>
      </c>
      <c r="G667">
        <v>4</v>
      </c>
      <c r="H667" t="s">
        <v>1164</v>
      </c>
      <c r="I667">
        <v>1</v>
      </c>
      <c r="J667">
        <v>925</v>
      </c>
      <c r="K667">
        <v>4</v>
      </c>
      <c r="L667" t="s">
        <v>1165</v>
      </c>
      <c r="M667">
        <v>65</v>
      </c>
      <c r="N667">
        <v>2</v>
      </c>
      <c r="O667">
        <v>1</v>
      </c>
      <c r="P667" t="s">
        <v>1183</v>
      </c>
      <c r="Q667">
        <v>4</v>
      </c>
      <c r="R667" t="s">
        <v>1167</v>
      </c>
      <c r="S667">
        <v>3294</v>
      </c>
      <c r="T667">
        <v>13137</v>
      </c>
      <c r="U667">
        <v>1</v>
      </c>
      <c r="V667" t="s">
        <v>1168</v>
      </c>
      <c r="W667" t="s">
        <v>1161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1161</v>
      </c>
      <c r="C668" t="s">
        <v>1162</v>
      </c>
      <c r="D668">
        <v>617</v>
      </c>
      <c r="E668" t="s">
        <v>1171</v>
      </c>
      <c r="F668">
        <v>3</v>
      </c>
      <c r="G668">
        <v>1</v>
      </c>
      <c r="H668" t="s">
        <v>1164</v>
      </c>
      <c r="I668">
        <v>1</v>
      </c>
      <c r="J668">
        <v>926</v>
      </c>
      <c r="K668">
        <v>2</v>
      </c>
      <c r="L668" t="s">
        <v>1165</v>
      </c>
      <c r="M668">
        <v>34</v>
      </c>
      <c r="N668">
        <v>3</v>
      </c>
      <c r="O668">
        <v>2</v>
      </c>
      <c r="P668" t="s">
        <v>1179</v>
      </c>
      <c r="Q668">
        <v>3</v>
      </c>
      <c r="R668" t="s">
        <v>1174</v>
      </c>
      <c r="S668">
        <v>4171</v>
      </c>
      <c r="T668">
        <v>10022</v>
      </c>
      <c r="U668">
        <v>0</v>
      </c>
      <c r="V668" t="s">
        <v>1168</v>
      </c>
      <c r="W668" t="s">
        <v>1161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1161</v>
      </c>
      <c r="C669" t="s">
        <v>1162</v>
      </c>
      <c r="D669">
        <v>1085</v>
      </c>
      <c r="E669" t="s">
        <v>1171</v>
      </c>
      <c r="F669">
        <v>2</v>
      </c>
      <c r="G669">
        <v>4</v>
      </c>
      <c r="H669" t="s">
        <v>1164</v>
      </c>
      <c r="I669">
        <v>1</v>
      </c>
      <c r="J669">
        <v>927</v>
      </c>
      <c r="K669">
        <v>2</v>
      </c>
      <c r="L669" t="s">
        <v>1165</v>
      </c>
      <c r="M669">
        <v>57</v>
      </c>
      <c r="N669">
        <v>1</v>
      </c>
      <c r="O669">
        <v>1</v>
      </c>
      <c r="P669" t="s">
        <v>1176</v>
      </c>
      <c r="Q669">
        <v>4</v>
      </c>
      <c r="R669" t="s">
        <v>1178</v>
      </c>
      <c r="S669">
        <v>2778</v>
      </c>
      <c r="T669">
        <v>17725</v>
      </c>
      <c r="U669">
        <v>4</v>
      </c>
      <c r="V669" t="s">
        <v>1168</v>
      </c>
      <c r="W669" t="s">
        <v>1161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1169</v>
      </c>
      <c r="C670" t="s">
        <v>1162</v>
      </c>
      <c r="D670">
        <v>995</v>
      </c>
      <c r="E670" t="s">
        <v>1171</v>
      </c>
      <c r="F670">
        <v>9</v>
      </c>
      <c r="G670">
        <v>3</v>
      </c>
      <c r="H670" t="s">
        <v>1177</v>
      </c>
      <c r="I670">
        <v>1</v>
      </c>
      <c r="J670">
        <v>930</v>
      </c>
      <c r="K670">
        <v>3</v>
      </c>
      <c r="L670" t="s">
        <v>1165</v>
      </c>
      <c r="M670">
        <v>77</v>
      </c>
      <c r="N670">
        <v>3</v>
      </c>
      <c r="O670">
        <v>1</v>
      </c>
      <c r="P670" t="s">
        <v>1173</v>
      </c>
      <c r="Q670">
        <v>3</v>
      </c>
      <c r="R670" t="s">
        <v>1178</v>
      </c>
      <c r="S670">
        <v>2377</v>
      </c>
      <c r="T670">
        <v>9834</v>
      </c>
      <c r="U670">
        <v>5</v>
      </c>
      <c r="V670" t="s">
        <v>1168</v>
      </c>
      <c r="W670" t="s">
        <v>1169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1161</v>
      </c>
      <c r="C671" t="s">
        <v>1162</v>
      </c>
      <c r="D671">
        <v>1122</v>
      </c>
      <c r="E671" t="s">
        <v>1171</v>
      </c>
      <c r="F671">
        <v>6</v>
      </c>
      <c r="G671">
        <v>3</v>
      </c>
      <c r="H671" t="s">
        <v>1177</v>
      </c>
      <c r="I671">
        <v>1</v>
      </c>
      <c r="J671">
        <v>932</v>
      </c>
      <c r="K671">
        <v>4</v>
      </c>
      <c r="L671" t="s">
        <v>1172</v>
      </c>
      <c r="M671">
        <v>70</v>
      </c>
      <c r="N671">
        <v>3</v>
      </c>
      <c r="O671">
        <v>1</v>
      </c>
      <c r="P671" t="s">
        <v>1176</v>
      </c>
      <c r="Q671">
        <v>1</v>
      </c>
      <c r="R671" t="s">
        <v>1174</v>
      </c>
      <c r="S671">
        <v>2404</v>
      </c>
      <c r="T671">
        <v>4303</v>
      </c>
      <c r="U671">
        <v>7</v>
      </c>
      <c r="V671" t="s">
        <v>1168</v>
      </c>
      <c r="W671" t="s">
        <v>1161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1169</v>
      </c>
      <c r="C672" t="s">
        <v>1162</v>
      </c>
      <c r="D672">
        <v>618</v>
      </c>
      <c r="E672" t="s">
        <v>1171</v>
      </c>
      <c r="F672">
        <v>4</v>
      </c>
      <c r="G672">
        <v>3</v>
      </c>
      <c r="H672" t="s">
        <v>1164</v>
      </c>
      <c r="I672">
        <v>1</v>
      </c>
      <c r="J672">
        <v>933</v>
      </c>
      <c r="K672">
        <v>2</v>
      </c>
      <c r="L672" t="s">
        <v>1165</v>
      </c>
      <c r="M672">
        <v>76</v>
      </c>
      <c r="N672">
        <v>3</v>
      </c>
      <c r="O672">
        <v>1</v>
      </c>
      <c r="P672" t="s">
        <v>1173</v>
      </c>
      <c r="Q672">
        <v>3</v>
      </c>
      <c r="R672" t="s">
        <v>1167</v>
      </c>
      <c r="S672">
        <v>2318</v>
      </c>
      <c r="T672">
        <v>17808</v>
      </c>
      <c r="U672">
        <v>1</v>
      </c>
      <c r="V672" t="s">
        <v>1168</v>
      </c>
      <c r="W672" t="s">
        <v>1169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1169</v>
      </c>
      <c r="C673" t="s">
        <v>1162</v>
      </c>
      <c r="D673">
        <v>546</v>
      </c>
      <c r="E673" t="s">
        <v>1171</v>
      </c>
      <c r="F673">
        <v>10</v>
      </c>
      <c r="G673">
        <v>3</v>
      </c>
      <c r="H673" t="s">
        <v>1164</v>
      </c>
      <c r="I673">
        <v>1</v>
      </c>
      <c r="J673">
        <v>934</v>
      </c>
      <c r="K673">
        <v>2</v>
      </c>
      <c r="L673" t="s">
        <v>1172</v>
      </c>
      <c r="M673">
        <v>83</v>
      </c>
      <c r="N673">
        <v>3</v>
      </c>
      <c r="O673">
        <v>1</v>
      </c>
      <c r="P673" t="s">
        <v>1176</v>
      </c>
      <c r="Q673">
        <v>2</v>
      </c>
      <c r="R673" t="s">
        <v>1178</v>
      </c>
      <c r="S673">
        <v>2008</v>
      </c>
      <c r="T673">
        <v>6896</v>
      </c>
      <c r="U673">
        <v>1</v>
      </c>
      <c r="V673" t="s">
        <v>1168</v>
      </c>
      <c r="W673" t="s">
        <v>1169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1169</v>
      </c>
      <c r="C674" t="s">
        <v>1162</v>
      </c>
      <c r="D674">
        <v>462</v>
      </c>
      <c r="E674" t="s">
        <v>1163</v>
      </c>
      <c r="F674">
        <v>14</v>
      </c>
      <c r="G674">
        <v>2</v>
      </c>
      <c r="H674" t="s">
        <v>1177</v>
      </c>
      <c r="I674">
        <v>1</v>
      </c>
      <c r="J674">
        <v>936</v>
      </c>
      <c r="K674">
        <v>3</v>
      </c>
      <c r="L674" t="s">
        <v>1165</v>
      </c>
      <c r="M674">
        <v>68</v>
      </c>
      <c r="N674">
        <v>2</v>
      </c>
      <c r="O674">
        <v>2</v>
      </c>
      <c r="P674" t="s">
        <v>1166</v>
      </c>
      <c r="Q674">
        <v>3</v>
      </c>
      <c r="R674" t="s">
        <v>1167</v>
      </c>
      <c r="S674">
        <v>6244</v>
      </c>
      <c r="T674">
        <v>7824</v>
      </c>
      <c r="U674">
        <v>7</v>
      </c>
      <c r="V674" t="s">
        <v>1168</v>
      </c>
      <c r="W674" t="s">
        <v>1169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1169</v>
      </c>
      <c r="C675" t="s">
        <v>1162</v>
      </c>
      <c r="D675">
        <v>1198</v>
      </c>
      <c r="E675" t="s">
        <v>1171</v>
      </c>
      <c r="F675">
        <v>1</v>
      </c>
      <c r="G675">
        <v>4</v>
      </c>
      <c r="H675" t="s">
        <v>1175</v>
      </c>
      <c r="I675">
        <v>1</v>
      </c>
      <c r="J675">
        <v>939</v>
      </c>
      <c r="K675">
        <v>3</v>
      </c>
      <c r="L675" t="s">
        <v>1172</v>
      </c>
      <c r="M675">
        <v>100</v>
      </c>
      <c r="N675">
        <v>2</v>
      </c>
      <c r="O675">
        <v>1</v>
      </c>
      <c r="P675" t="s">
        <v>1173</v>
      </c>
      <c r="Q675">
        <v>1</v>
      </c>
      <c r="R675" t="s">
        <v>1167</v>
      </c>
      <c r="S675">
        <v>2799</v>
      </c>
      <c r="T675">
        <v>3339</v>
      </c>
      <c r="U675">
        <v>3</v>
      </c>
      <c r="V675" t="s">
        <v>1168</v>
      </c>
      <c r="W675" t="s">
        <v>1161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1169</v>
      </c>
      <c r="C676" t="s">
        <v>1162</v>
      </c>
      <c r="D676">
        <v>1272</v>
      </c>
      <c r="E676" t="s">
        <v>1171</v>
      </c>
      <c r="F676">
        <v>5</v>
      </c>
      <c r="G676">
        <v>3</v>
      </c>
      <c r="H676" t="s">
        <v>1186</v>
      </c>
      <c r="I676">
        <v>1</v>
      </c>
      <c r="J676">
        <v>940</v>
      </c>
      <c r="K676">
        <v>3</v>
      </c>
      <c r="L676" t="s">
        <v>1165</v>
      </c>
      <c r="M676">
        <v>37</v>
      </c>
      <c r="N676">
        <v>2</v>
      </c>
      <c r="O676">
        <v>3</v>
      </c>
      <c r="P676" t="s">
        <v>1180</v>
      </c>
      <c r="Q676">
        <v>2</v>
      </c>
      <c r="R676" t="s">
        <v>1178</v>
      </c>
      <c r="S676">
        <v>10552</v>
      </c>
      <c r="T676">
        <v>9255</v>
      </c>
      <c r="U676">
        <v>2</v>
      </c>
      <c r="V676" t="s">
        <v>1168</v>
      </c>
      <c r="W676" t="s">
        <v>1161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1169</v>
      </c>
      <c r="C677" t="s">
        <v>1162</v>
      </c>
      <c r="D677">
        <v>154</v>
      </c>
      <c r="E677" t="s">
        <v>1163</v>
      </c>
      <c r="F677">
        <v>7</v>
      </c>
      <c r="G677">
        <v>4</v>
      </c>
      <c r="H677" t="s">
        <v>1164</v>
      </c>
      <c r="I677">
        <v>1</v>
      </c>
      <c r="J677">
        <v>941</v>
      </c>
      <c r="K677">
        <v>2</v>
      </c>
      <c r="L677" t="s">
        <v>1172</v>
      </c>
      <c r="M677">
        <v>41</v>
      </c>
      <c r="N677">
        <v>2</v>
      </c>
      <c r="O677">
        <v>1</v>
      </c>
      <c r="P677" t="s">
        <v>1183</v>
      </c>
      <c r="Q677">
        <v>3</v>
      </c>
      <c r="R677" t="s">
        <v>1174</v>
      </c>
      <c r="S677">
        <v>2329</v>
      </c>
      <c r="T677">
        <v>11737</v>
      </c>
      <c r="U677">
        <v>3</v>
      </c>
      <c r="V677" t="s">
        <v>1168</v>
      </c>
      <c r="W677" t="s">
        <v>1169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1169</v>
      </c>
      <c r="C678" t="s">
        <v>1162</v>
      </c>
      <c r="D678">
        <v>1137</v>
      </c>
      <c r="E678" t="s">
        <v>1171</v>
      </c>
      <c r="F678">
        <v>21</v>
      </c>
      <c r="G678">
        <v>1</v>
      </c>
      <c r="H678" t="s">
        <v>1164</v>
      </c>
      <c r="I678">
        <v>1</v>
      </c>
      <c r="J678">
        <v>942</v>
      </c>
      <c r="K678">
        <v>4</v>
      </c>
      <c r="L678" t="s">
        <v>1165</v>
      </c>
      <c r="M678">
        <v>51</v>
      </c>
      <c r="N678">
        <v>3</v>
      </c>
      <c r="O678">
        <v>2</v>
      </c>
      <c r="P678" t="s">
        <v>1180</v>
      </c>
      <c r="Q678">
        <v>4</v>
      </c>
      <c r="R678" t="s">
        <v>1174</v>
      </c>
      <c r="S678">
        <v>4014</v>
      </c>
      <c r="T678">
        <v>19170</v>
      </c>
      <c r="U678">
        <v>1</v>
      </c>
      <c r="V678" t="s">
        <v>1168</v>
      </c>
      <c r="W678" t="s">
        <v>1161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1169</v>
      </c>
      <c r="C679" t="s">
        <v>1162</v>
      </c>
      <c r="D679">
        <v>527</v>
      </c>
      <c r="E679" t="s">
        <v>1171</v>
      </c>
      <c r="F679">
        <v>8</v>
      </c>
      <c r="G679">
        <v>2</v>
      </c>
      <c r="H679" t="s">
        <v>1175</v>
      </c>
      <c r="I679">
        <v>1</v>
      </c>
      <c r="J679">
        <v>944</v>
      </c>
      <c r="K679">
        <v>1</v>
      </c>
      <c r="L679" t="s">
        <v>1165</v>
      </c>
      <c r="M679">
        <v>51</v>
      </c>
      <c r="N679">
        <v>3</v>
      </c>
      <c r="O679">
        <v>3</v>
      </c>
      <c r="P679" t="s">
        <v>1176</v>
      </c>
      <c r="Q679">
        <v>2</v>
      </c>
      <c r="R679" t="s">
        <v>1174</v>
      </c>
      <c r="S679">
        <v>7403</v>
      </c>
      <c r="T679">
        <v>22477</v>
      </c>
      <c r="U679">
        <v>4</v>
      </c>
      <c r="V679" t="s">
        <v>1168</v>
      </c>
      <c r="W679" t="s">
        <v>1169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1169</v>
      </c>
      <c r="C680" t="s">
        <v>1162</v>
      </c>
      <c r="D680">
        <v>1469</v>
      </c>
      <c r="E680" t="s">
        <v>1171</v>
      </c>
      <c r="F680">
        <v>20</v>
      </c>
      <c r="G680">
        <v>4</v>
      </c>
      <c r="H680" t="s">
        <v>1177</v>
      </c>
      <c r="I680">
        <v>1</v>
      </c>
      <c r="J680">
        <v>945</v>
      </c>
      <c r="K680">
        <v>4</v>
      </c>
      <c r="L680" t="s">
        <v>1172</v>
      </c>
      <c r="M680">
        <v>51</v>
      </c>
      <c r="N680">
        <v>3</v>
      </c>
      <c r="O680">
        <v>1</v>
      </c>
      <c r="P680" t="s">
        <v>1173</v>
      </c>
      <c r="Q680">
        <v>3</v>
      </c>
      <c r="R680" t="s">
        <v>1174</v>
      </c>
      <c r="S680">
        <v>2259</v>
      </c>
      <c r="T680">
        <v>5543</v>
      </c>
      <c r="U680">
        <v>4</v>
      </c>
      <c r="V680" t="s">
        <v>1168</v>
      </c>
      <c r="W680" t="s">
        <v>1169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1169</v>
      </c>
      <c r="C681" t="s">
        <v>1181</v>
      </c>
      <c r="D681">
        <v>1188</v>
      </c>
      <c r="E681" t="s">
        <v>1163</v>
      </c>
      <c r="F681">
        <v>20</v>
      </c>
      <c r="G681">
        <v>2</v>
      </c>
      <c r="H681" t="s">
        <v>1185</v>
      </c>
      <c r="I681">
        <v>1</v>
      </c>
      <c r="J681">
        <v>947</v>
      </c>
      <c r="K681">
        <v>4</v>
      </c>
      <c r="L681" t="s">
        <v>1165</v>
      </c>
      <c r="M681">
        <v>45</v>
      </c>
      <c r="N681">
        <v>3</v>
      </c>
      <c r="O681">
        <v>2</v>
      </c>
      <c r="P681" t="s">
        <v>1166</v>
      </c>
      <c r="Q681">
        <v>3</v>
      </c>
      <c r="R681" t="s">
        <v>1174</v>
      </c>
      <c r="S681">
        <v>6932</v>
      </c>
      <c r="T681">
        <v>24406</v>
      </c>
      <c r="U681">
        <v>1</v>
      </c>
      <c r="V681" t="s">
        <v>1168</v>
      </c>
      <c r="W681" t="s">
        <v>1169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1169</v>
      </c>
      <c r="C682" t="s">
        <v>1162</v>
      </c>
      <c r="D682">
        <v>188</v>
      </c>
      <c r="E682" t="s">
        <v>1171</v>
      </c>
      <c r="F682">
        <v>7</v>
      </c>
      <c r="G682">
        <v>4</v>
      </c>
      <c r="H682" t="s">
        <v>1175</v>
      </c>
      <c r="I682">
        <v>1</v>
      </c>
      <c r="J682">
        <v>949</v>
      </c>
      <c r="K682">
        <v>2</v>
      </c>
      <c r="L682" t="s">
        <v>1172</v>
      </c>
      <c r="M682">
        <v>65</v>
      </c>
      <c r="N682">
        <v>3</v>
      </c>
      <c r="O682">
        <v>1</v>
      </c>
      <c r="P682" t="s">
        <v>1173</v>
      </c>
      <c r="Q682">
        <v>4</v>
      </c>
      <c r="R682" t="s">
        <v>1167</v>
      </c>
      <c r="S682">
        <v>4678</v>
      </c>
      <c r="T682">
        <v>23293</v>
      </c>
      <c r="U682">
        <v>2</v>
      </c>
      <c r="V682" t="s">
        <v>1168</v>
      </c>
      <c r="W682" t="s">
        <v>1169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1169</v>
      </c>
      <c r="C683" t="s">
        <v>1162</v>
      </c>
      <c r="D683">
        <v>1333</v>
      </c>
      <c r="E683" t="s">
        <v>1171</v>
      </c>
      <c r="F683">
        <v>1</v>
      </c>
      <c r="G683">
        <v>3</v>
      </c>
      <c r="H683" t="s">
        <v>1186</v>
      </c>
      <c r="I683">
        <v>1</v>
      </c>
      <c r="J683">
        <v>950</v>
      </c>
      <c r="K683">
        <v>4</v>
      </c>
      <c r="L683" t="s">
        <v>1165</v>
      </c>
      <c r="M683">
        <v>80</v>
      </c>
      <c r="N683">
        <v>3</v>
      </c>
      <c r="O683">
        <v>3</v>
      </c>
      <c r="P683" t="s">
        <v>1184</v>
      </c>
      <c r="Q683">
        <v>1</v>
      </c>
      <c r="R683" t="s">
        <v>1174</v>
      </c>
      <c r="S683">
        <v>13582</v>
      </c>
      <c r="T683">
        <v>16292</v>
      </c>
      <c r="U683">
        <v>1</v>
      </c>
      <c r="V683" t="s">
        <v>1168</v>
      </c>
      <c r="W683" t="s">
        <v>1169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1169</v>
      </c>
      <c r="C684" t="s">
        <v>1181</v>
      </c>
      <c r="D684">
        <v>1184</v>
      </c>
      <c r="E684" t="s">
        <v>1171</v>
      </c>
      <c r="F684">
        <v>1</v>
      </c>
      <c r="G684">
        <v>3</v>
      </c>
      <c r="H684" t="s">
        <v>1164</v>
      </c>
      <c r="I684">
        <v>1</v>
      </c>
      <c r="J684">
        <v>951</v>
      </c>
      <c r="K684">
        <v>3</v>
      </c>
      <c r="L684" t="s">
        <v>1165</v>
      </c>
      <c r="M684">
        <v>70</v>
      </c>
      <c r="N684">
        <v>2</v>
      </c>
      <c r="O684">
        <v>1</v>
      </c>
      <c r="P684" t="s">
        <v>1176</v>
      </c>
      <c r="Q684">
        <v>2</v>
      </c>
      <c r="R684" t="s">
        <v>1174</v>
      </c>
      <c r="S684">
        <v>2332</v>
      </c>
      <c r="T684">
        <v>3974</v>
      </c>
      <c r="U684">
        <v>6</v>
      </c>
      <c r="V684" t="s">
        <v>1168</v>
      </c>
      <c r="W684" t="s">
        <v>1169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1161</v>
      </c>
      <c r="C685" t="s">
        <v>1162</v>
      </c>
      <c r="D685">
        <v>867</v>
      </c>
      <c r="E685" t="s">
        <v>1163</v>
      </c>
      <c r="F685">
        <v>19</v>
      </c>
      <c r="G685">
        <v>2</v>
      </c>
      <c r="H685" t="s">
        <v>1185</v>
      </c>
      <c r="I685">
        <v>1</v>
      </c>
      <c r="J685">
        <v>952</v>
      </c>
      <c r="K685">
        <v>3</v>
      </c>
      <c r="L685" t="s">
        <v>1172</v>
      </c>
      <c r="M685">
        <v>36</v>
      </c>
      <c r="N685">
        <v>2</v>
      </c>
      <c r="O685">
        <v>1</v>
      </c>
      <c r="P685" t="s">
        <v>1183</v>
      </c>
      <c r="Q685">
        <v>2</v>
      </c>
      <c r="R685" t="s">
        <v>1174</v>
      </c>
      <c r="S685">
        <v>2413</v>
      </c>
      <c r="T685">
        <v>18798</v>
      </c>
      <c r="U685">
        <v>1</v>
      </c>
      <c r="V685" t="s">
        <v>1168</v>
      </c>
      <c r="W685" t="s">
        <v>1161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1169</v>
      </c>
      <c r="C686" t="s">
        <v>1162</v>
      </c>
      <c r="D686">
        <v>658</v>
      </c>
      <c r="E686" t="s">
        <v>1163</v>
      </c>
      <c r="F686">
        <v>10</v>
      </c>
      <c r="G686">
        <v>4</v>
      </c>
      <c r="H686" t="s">
        <v>1185</v>
      </c>
      <c r="I686">
        <v>1</v>
      </c>
      <c r="J686">
        <v>954</v>
      </c>
      <c r="K686">
        <v>1</v>
      </c>
      <c r="L686" t="s">
        <v>1172</v>
      </c>
      <c r="M686">
        <v>67</v>
      </c>
      <c r="N686">
        <v>2</v>
      </c>
      <c r="O686">
        <v>3</v>
      </c>
      <c r="P686" t="s">
        <v>1166</v>
      </c>
      <c r="Q686">
        <v>2</v>
      </c>
      <c r="R686" t="s">
        <v>1178</v>
      </c>
      <c r="S686">
        <v>9705</v>
      </c>
      <c r="T686">
        <v>20652</v>
      </c>
      <c r="U686">
        <v>2</v>
      </c>
      <c r="V686" t="s">
        <v>1168</v>
      </c>
      <c r="W686" t="s">
        <v>1169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1169</v>
      </c>
      <c r="C687" t="s">
        <v>1170</v>
      </c>
      <c r="D687">
        <v>1283</v>
      </c>
      <c r="E687" t="s">
        <v>1163</v>
      </c>
      <c r="F687">
        <v>1</v>
      </c>
      <c r="G687">
        <v>3</v>
      </c>
      <c r="H687" t="s">
        <v>1177</v>
      </c>
      <c r="I687">
        <v>1</v>
      </c>
      <c r="J687">
        <v>956</v>
      </c>
      <c r="K687">
        <v>3</v>
      </c>
      <c r="L687" t="s">
        <v>1172</v>
      </c>
      <c r="M687">
        <v>52</v>
      </c>
      <c r="N687">
        <v>2</v>
      </c>
      <c r="O687">
        <v>2</v>
      </c>
      <c r="P687" t="s">
        <v>1166</v>
      </c>
      <c r="Q687">
        <v>1</v>
      </c>
      <c r="R687" t="s">
        <v>1167</v>
      </c>
      <c r="S687">
        <v>4294</v>
      </c>
      <c r="T687">
        <v>11148</v>
      </c>
      <c r="U687">
        <v>1</v>
      </c>
      <c r="V687" t="s">
        <v>1168</v>
      </c>
      <c r="W687" t="s">
        <v>1169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1169</v>
      </c>
      <c r="C688" t="s">
        <v>1162</v>
      </c>
      <c r="D688">
        <v>263</v>
      </c>
      <c r="E688" t="s">
        <v>1171</v>
      </c>
      <c r="F688">
        <v>6</v>
      </c>
      <c r="G688">
        <v>3</v>
      </c>
      <c r="H688" t="s">
        <v>1177</v>
      </c>
      <c r="I688">
        <v>1</v>
      </c>
      <c r="J688">
        <v>957</v>
      </c>
      <c r="K688">
        <v>4</v>
      </c>
      <c r="L688" t="s">
        <v>1172</v>
      </c>
      <c r="M688">
        <v>59</v>
      </c>
      <c r="N688">
        <v>3</v>
      </c>
      <c r="O688">
        <v>1</v>
      </c>
      <c r="P688" t="s">
        <v>1176</v>
      </c>
      <c r="Q688">
        <v>1</v>
      </c>
      <c r="R688" t="s">
        <v>1167</v>
      </c>
      <c r="S688">
        <v>4721</v>
      </c>
      <c r="T688">
        <v>3119</v>
      </c>
      <c r="U688">
        <v>2</v>
      </c>
      <c r="V688" t="s">
        <v>1168</v>
      </c>
      <c r="W688" t="s">
        <v>1161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1169</v>
      </c>
      <c r="C689" t="s">
        <v>1162</v>
      </c>
      <c r="D689">
        <v>938</v>
      </c>
      <c r="E689" t="s">
        <v>1171</v>
      </c>
      <c r="F689">
        <v>2</v>
      </c>
      <c r="G689">
        <v>4</v>
      </c>
      <c r="H689" t="s">
        <v>1177</v>
      </c>
      <c r="I689">
        <v>1</v>
      </c>
      <c r="J689">
        <v>958</v>
      </c>
      <c r="K689">
        <v>3</v>
      </c>
      <c r="L689" t="s">
        <v>1172</v>
      </c>
      <c r="M689">
        <v>79</v>
      </c>
      <c r="N689">
        <v>3</v>
      </c>
      <c r="O689">
        <v>1</v>
      </c>
      <c r="P689" t="s">
        <v>1176</v>
      </c>
      <c r="Q689">
        <v>3</v>
      </c>
      <c r="R689" t="s">
        <v>1167</v>
      </c>
      <c r="S689">
        <v>2519</v>
      </c>
      <c r="T689">
        <v>12287</v>
      </c>
      <c r="U689">
        <v>4</v>
      </c>
      <c r="V689" t="s">
        <v>1168</v>
      </c>
      <c r="W689" t="s">
        <v>1169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1161</v>
      </c>
      <c r="C690" t="s">
        <v>1162</v>
      </c>
      <c r="D690">
        <v>419</v>
      </c>
      <c r="E690" t="s">
        <v>1163</v>
      </c>
      <c r="F690">
        <v>21</v>
      </c>
      <c r="G690">
        <v>3</v>
      </c>
      <c r="H690" t="s">
        <v>1175</v>
      </c>
      <c r="I690">
        <v>1</v>
      </c>
      <c r="J690">
        <v>959</v>
      </c>
      <c r="K690">
        <v>4</v>
      </c>
      <c r="L690" t="s">
        <v>1172</v>
      </c>
      <c r="M690">
        <v>37</v>
      </c>
      <c r="N690">
        <v>2</v>
      </c>
      <c r="O690">
        <v>1</v>
      </c>
      <c r="P690" t="s">
        <v>1183</v>
      </c>
      <c r="Q690">
        <v>2</v>
      </c>
      <c r="R690" t="s">
        <v>1167</v>
      </c>
      <c r="S690">
        <v>2121</v>
      </c>
      <c r="T690">
        <v>9947</v>
      </c>
      <c r="U690">
        <v>1</v>
      </c>
      <c r="V690" t="s">
        <v>1168</v>
      </c>
      <c r="W690" t="s">
        <v>1161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1161</v>
      </c>
      <c r="C691" t="s">
        <v>1162</v>
      </c>
      <c r="D691">
        <v>129</v>
      </c>
      <c r="E691" t="s">
        <v>1171</v>
      </c>
      <c r="F691">
        <v>4</v>
      </c>
      <c r="G691">
        <v>3</v>
      </c>
      <c r="H691" t="s">
        <v>1186</v>
      </c>
      <c r="I691">
        <v>1</v>
      </c>
      <c r="J691">
        <v>960</v>
      </c>
      <c r="K691">
        <v>1</v>
      </c>
      <c r="L691" t="s">
        <v>1172</v>
      </c>
      <c r="M691">
        <v>84</v>
      </c>
      <c r="N691">
        <v>3</v>
      </c>
      <c r="O691">
        <v>1</v>
      </c>
      <c r="P691" t="s">
        <v>1176</v>
      </c>
      <c r="Q691">
        <v>1</v>
      </c>
      <c r="R691" t="s">
        <v>1167</v>
      </c>
      <c r="S691">
        <v>2973</v>
      </c>
      <c r="T691">
        <v>13008</v>
      </c>
      <c r="U691">
        <v>1</v>
      </c>
      <c r="V691" t="s">
        <v>1168</v>
      </c>
      <c r="W691" t="s">
        <v>1169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1169</v>
      </c>
      <c r="C692" t="s">
        <v>1162</v>
      </c>
      <c r="D692">
        <v>616</v>
      </c>
      <c r="E692" t="s">
        <v>1171</v>
      </c>
      <c r="F692">
        <v>12</v>
      </c>
      <c r="G692">
        <v>3</v>
      </c>
      <c r="H692" t="s">
        <v>1177</v>
      </c>
      <c r="I692">
        <v>1</v>
      </c>
      <c r="J692">
        <v>961</v>
      </c>
      <c r="K692">
        <v>4</v>
      </c>
      <c r="L692" t="s">
        <v>1165</v>
      </c>
      <c r="M692">
        <v>41</v>
      </c>
      <c r="N692">
        <v>3</v>
      </c>
      <c r="O692">
        <v>2</v>
      </c>
      <c r="P692" t="s">
        <v>1180</v>
      </c>
      <c r="Q692">
        <v>4</v>
      </c>
      <c r="R692" t="s">
        <v>1174</v>
      </c>
      <c r="S692">
        <v>5855</v>
      </c>
      <c r="T692">
        <v>17369</v>
      </c>
      <c r="U692">
        <v>0</v>
      </c>
      <c r="V692" t="s">
        <v>1168</v>
      </c>
      <c r="W692" t="s">
        <v>1161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1169</v>
      </c>
      <c r="C693" t="s">
        <v>1170</v>
      </c>
      <c r="D693">
        <v>1469</v>
      </c>
      <c r="E693" t="s">
        <v>1171</v>
      </c>
      <c r="F693">
        <v>9</v>
      </c>
      <c r="G693">
        <v>4</v>
      </c>
      <c r="H693" t="s">
        <v>1177</v>
      </c>
      <c r="I693">
        <v>1</v>
      </c>
      <c r="J693">
        <v>964</v>
      </c>
      <c r="K693">
        <v>4</v>
      </c>
      <c r="L693" t="s">
        <v>1172</v>
      </c>
      <c r="M693">
        <v>35</v>
      </c>
      <c r="N693">
        <v>3</v>
      </c>
      <c r="O693">
        <v>1</v>
      </c>
      <c r="P693" t="s">
        <v>1173</v>
      </c>
      <c r="Q693">
        <v>2</v>
      </c>
      <c r="R693" t="s">
        <v>1178</v>
      </c>
      <c r="S693">
        <v>3617</v>
      </c>
      <c r="T693">
        <v>25063</v>
      </c>
      <c r="U693">
        <v>8</v>
      </c>
      <c r="V693" t="s">
        <v>1168</v>
      </c>
      <c r="W693" t="s">
        <v>1161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1169</v>
      </c>
      <c r="C694" t="s">
        <v>1162</v>
      </c>
      <c r="D694">
        <v>498</v>
      </c>
      <c r="E694" t="s">
        <v>1171</v>
      </c>
      <c r="F694">
        <v>3</v>
      </c>
      <c r="G694">
        <v>4</v>
      </c>
      <c r="H694" t="s">
        <v>1177</v>
      </c>
      <c r="I694">
        <v>1</v>
      </c>
      <c r="J694">
        <v>966</v>
      </c>
      <c r="K694">
        <v>3</v>
      </c>
      <c r="L694" t="s">
        <v>1165</v>
      </c>
      <c r="M694">
        <v>93</v>
      </c>
      <c r="N694">
        <v>3</v>
      </c>
      <c r="O694">
        <v>2</v>
      </c>
      <c r="P694" t="s">
        <v>1179</v>
      </c>
      <c r="Q694">
        <v>1</v>
      </c>
      <c r="R694" t="s">
        <v>1174</v>
      </c>
      <c r="S694">
        <v>6725</v>
      </c>
      <c r="T694">
        <v>13554</v>
      </c>
      <c r="U694">
        <v>1</v>
      </c>
      <c r="V694" t="s">
        <v>1168</v>
      </c>
      <c r="W694" t="s">
        <v>1169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1161</v>
      </c>
      <c r="C695" t="s">
        <v>1162</v>
      </c>
      <c r="D695">
        <v>530</v>
      </c>
      <c r="E695" t="s">
        <v>1163</v>
      </c>
      <c r="F695">
        <v>3</v>
      </c>
      <c r="G695">
        <v>1</v>
      </c>
      <c r="H695" t="s">
        <v>1164</v>
      </c>
      <c r="I695">
        <v>1</v>
      </c>
      <c r="J695">
        <v>967</v>
      </c>
      <c r="K695">
        <v>3</v>
      </c>
      <c r="L695" t="s">
        <v>1172</v>
      </c>
      <c r="M695">
        <v>51</v>
      </c>
      <c r="N695">
        <v>2</v>
      </c>
      <c r="O695">
        <v>3</v>
      </c>
      <c r="P695" t="s">
        <v>1166</v>
      </c>
      <c r="Q695">
        <v>4</v>
      </c>
      <c r="R695" t="s">
        <v>1174</v>
      </c>
      <c r="S695">
        <v>10325</v>
      </c>
      <c r="T695">
        <v>5518</v>
      </c>
      <c r="U695">
        <v>1</v>
      </c>
      <c r="V695" t="s">
        <v>1168</v>
      </c>
      <c r="W695" t="s">
        <v>1161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1169</v>
      </c>
      <c r="C696" t="s">
        <v>1162</v>
      </c>
      <c r="D696">
        <v>1069</v>
      </c>
      <c r="E696" t="s">
        <v>1171</v>
      </c>
      <c r="F696">
        <v>1</v>
      </c>
      <c r="G696">
        <v>3</v>
      </c>
      <c r="H696" t="s">
        <v>1164</v>
      </c>
      <c r="I696">
        <v>1</v>
      </c>
      <c r="J696">
        <v>969</v>
      </c>
      <c r="K696">
        <v>2</v>
      </c>
      <c r="L696" t="s">
        <v>1165</v>
      </c>
      <c r="M696">
        <v>42</v>
      </c>
      <c r="N696">
        <v>2</v>
      </c>
      <c r="O696">
        <v>2</v>
      </c>
      <c r="P696" t="s">
        <v>1180</v>
      </c>
      <c r="Q696">
        <v>4</v>
      </c>
      <c r="R696" t="s">
        <v>1167</v>
      </c>
      <c r="S696">
        <v>6949</v>
      </c>
      <c r="T696">
        <v>12291</v>
      </c>
      <c r="U696">
        <v>0</v>
      </c>
      <c r="V696" t="s">
        <v>1168</v>
      </c>
      <c r="W696" t="s">
        <v>1169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1161</v>
      </c>
      <c r="C697" t="s">
        <v>1162</v>
      </c>
      <c r="D697">
        <v>625</v>
      </c>
      <c r="E697" t="s">
        <v>1163</v>
      </c>
      <c r="F697">
        <v>1</v>
      </c>
      <c r="G697">
        <v>4</v>
      </c>
      <c r="H697" t="s">
        <v>1164</v>
      </c>
      <c r="I697">
        <v>1</v>
      </c>
      <c r="J697">
        <v>970</v>
      </c>
      <c r="K697">
        <v>1</v>
      </c>
      <c r="L697" t="s">
        <v>1172</v>
      </c>
      <c r="M697">
        <v>46</v>
      </c>
      <c r="N697">
        <v>2</v>
      </c>
      <c r="O697">
        <v>3</v>
      </c>
      <c r="P697" t="s">
        <v>1166</v>
      </c>
      <c r="Q697">
        <v>3</v>
      </c>
      <c r="R697" t="s">
        <v>1174</v>
      </c>
      <c r="S697">
        <v>10609</v>
      </c>
      <c r="T697">
        <v>14922</v>
      </c>
      <c r="U697">
        <v>5</v>
      </c>
      <c r="V697" t="s">
        <v>1168</v>
      </c>
      <c r="W697" t="s">
        <v>1169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1169</v>
      </c>
      <c r="C698" t="s">
        <v>1181</v>
      </c>
      <c r="D698">
        <v>805</v>
      </c>
      <c r="E698" t="s">
        <v>1171</v>
      </c>
      <c r="F698">
        <v>4</v>
      </c>
      <c r="G698">
        <v>2</v>
      </c>
      <c r="H698" t="s">
        <v>1164</v>
      </c>
      <c r="I698">
        <v>1</v>
      </c>
      <c r="J698">
        <v>972</v>
      </c>
      <c r="K698">
        <v>3</v>
      </c>
      <c r="L698" t="s">
        <v>1172</v>
      </c>
      <c r="M698">
        <v>57</v>
      </c>
      <c r="N698">
        <v>3</v>
      </c>
      <c r="O698">
        <v>2</v>
      </c>
      <c r="P698" t="s">
        <v>1176</v>
      </c>
      <c r="Q698">
        <v>2</v>
      </c>
      <c r="R698" t="s">
        <v>1174</v>
      </c>
      <c r="S698">
        <v>4447</v>
      </c>
      <c r="T698">
        <v>23163</v>
      </c>
      <c r="U698">
        <v>1</v>
      </c>
      <c r="V698" t="s">
        <v>1168</v>
      </c>
      <c r="W698" t="s">
        <v>1169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1169</v>
      </c>
      <c r="C699" t="s">
        <v>1170</v>
      </c>
      <c r="D699">
        <v>1404</v>
      </c>
      <c r="E699" t="s">
        <v>1163</v>
      </c>
      <c r="F699">
        <v>20</v>
      </c>
      <c r="G699">
        <v>3</v>
      </c>
      <c r="H699" t="s">
        <v>1186</v>
      </c>
      <c r="I699">
        <v>1</v>
      </c>
      <c r="J699">
        <v>974</v>
      </c>
      <c r="K699">
        <v>3</v>
      </c>
      <c r="L699" t="s">
        <v>1165</v>
      </c>
      <c r="M699">
        <v>84</v>
      </c>
      <c r="N699">
        <v>3</v>
      </c>
      <c r="O699">
        <v>1</v>
      </c>
      <c r="P699" t="s">
        <v>1183</v>
      </c>
      <c r="Q699">
        <v>4</v>
      </c>
      <c r="R699" t="s">
        <v>1174</v>
      </c>
      <c r="S699">
        <v>2157</v>
      </c>
      <c r="T699">
        <v>18203</v>
      </c>
      <c r="U699">
        <v>1</v>
      </c>
      <c r="V699" t="s">
        <v>1168</v>
      </c>
      <c r="W699" t="s">
        <v>1169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1169</v>
      </c>
      <c r="C700" t="s">
        <v>1162</v>
      </c>
      <c r="D700">
        <v>1219</v>
      </c>
      <c r="E700" t="s">
        <v>1163</v>
      </c>
      <c r="F700">
        <v>18</v>
      </c>
      <c r="G700">
        <v>3</v>
      </c>
      <c r="H700" t="s">
        <v>1177</v>
      </c>
      <c r="I700">
        <v>1</v>
      </c>
      <c r="J700">
        <v>975</v>
      </c>
      <c r="K700">
        <v>3</v>
      </c>
      <c r="L700" t="s">
        <v>1165</v>
      </c>
      <c r="M700">
        <v>86</v>
      </c>
      <c r="N700">
        <v>3</v>
      </c>
      <c r="O700">
        <v>2</v>
      </c>
      <c r="P700" t="s">
        <v>1166</v>
      </c>
      <c r="Q700">
        <v>3</v>
      </c>
      <c r="R700" t="s">
        <v>1174</v>
      </c>
      <c r="S700">
        <v>4601</v>
      </c>
      <c r="T700">
        <v>6179</v>
      </c>
      <c r="U700">
        <v>1</v>
      </c>
      <c r="V700" t="s">
        <v>1168</v>
      </c>
      <c r="W700" t="s">
        <v>1169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1169</v>
      </c>
      <c r="C701" t="s">
        <v>1162</v>
      </c>
      <c r="D701">
        <v>1053</v>
      </c>
      <c r="E701" t="s">
        <v>1171</v>
      </c>
      <c r="F701">
        <v>1</v>
      </c>
      <c r="G701">
        <v>2</v>
      </c>
      <c r="H701" t="s">
        <v>1164</v>
      </c>
      <c r="I701">
        <v>1</v>
      </c>
      <c r="J701">
        <v>976</v>
      </c>
      <c r="K701">
        <v>4</v>
      </c>
      <c r="L701" t="s">
        <v>1172</v>
      </c>
      <c r="M701">
        <v>70</v>
      </c>
      <c r="N701">
        <v>3</v>
      </c>
      <c r="O701">
        <v>4</v>
      </c>
      <c r="P701" t="s">
        <v>1182</v>
      </c>
      <c r="Q701">
        <v>4</v>
      </c>
      <c r="R701" t="s">
        <v>1174</v>
      </c>
      <c r="S701">
        <v>17099</v>
      </c>
      <c r="T701">
        <v>13829</v>
      </c>
      <c r="U701">
        <v>2</v>
      </c>
      <c r="V701" t="s">
        <v>1168</v>
      </c>
      <c r="W701" t="s">
        <v>1169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1161</v>
      </c>
      <c r="C702" t="s">
        <v>1162</v>
      </c>
      <c r="D702">
        <v>289</v>
      </c>
      <c r="E702" t="s">
        <v>1171</v>
      </c>
      <c r="F702">
        <v>2</v>
      </c>
      <c r="G702">
        <v>3</v>
      </c>
      <c r="H702" t="s">
        <v>1186</v>
      </c>
      <c r="I702">
        <v>1</v>
      </c>
      <c r="J702">
        <v>977</v>
      </c>
      <c r="K702">
        <v>4</v>
      </c>
      <c r="L702" t="s">
        <v>1172</v>
      </c>
      <c r="M702">
        <v>51</v>
      </c>
      <c r="N702">
        <v>3</v>
      </c>
      <c r="O702">
        <v>1</v>
      </c>
      <c r="P702" t="s">
        <v>1173</v>
      </c>
      <c r="Q702">
        <v>3</v>
      </c>
      <c r="R702" t="s">
        <v>1167</v>
      </c>
      <c r="S702">
        <v>2479</v>
      </c>
      <c r="T702">
        <v>26227</v>
      </c>
      <c r="U702">
        <v>4</v>
      </c>
      <c r="V702" t="s">
        <v>1168</v>
      </c>
      <c r="W702" t="s">
        <v>1169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1169</v>
      </c>
      <c r="C703" t="s">
        <v>1162</v>
      </c>
      <c r="D703">
        <v>1376</v>
      </c>
      <c r="E703" t="s">
        <v>1163</v>
      </c>
      <c r="F703">
        <v>2</v>
      </c>
      <c r="G703">
        <v>2</v>
      </c>
      <c r="H703" t="s">
        <v>1177</v>
      </c>
      <c r="I703">
        <v>1</v>
      </c>
      <c r="J703">
        <v>981</v>
      </c>
      <c r="K703">
        <v>3</v>
      </c>
      <c r="L703" t="s">
        <v>1172</v>
      </c>
      <c r="M703">
        <v>45</v>
      </c>
      <c r="N703">
        <v>3</v>
      </c>
      <c r="O703">
        <v>4</v>
      </c>
      <c r="P703" t="s">
        <v>1182</v>
      </c>
      <c r="Q703">
        <v>3</v>
      </c>
      <c r="R703" t="s">
        <v>1178</v>
      </c>
      <c r="S703">
        <v>14852</v>
      </c>
      <c r="T703">
        <v>13938</v>
      </c>
      <c r="U703">
        <v>6</v>
      </c>
      <c r="V703" t="s">
        <v>1168</v>
      </c>
      <c r="W703" t="s">
        <v>1169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1169</v>
      </c>
      <c r="C704" t="s">
        <v>1162</v>
      </c>
      <c r="D704">
        <v>231</v>
      </c>
      <c r="E704" t="s">
        <v>1163</v>
      </c>
      <c r="F704">
        <v>8</v>
      </c>
      <c r="G704">
        <v>2</v>
      </c>
      <c r="H704" t="s">
        <v>1175</v>
      </c>
      <c r="I704">
        <v>1</v>
      </c>
      <c r="J704">
        <v>982</v>
      </c>
      <c r="K704">
        <v>3</v>
      </c>
      <c r="L704" t="s">
        <v>1172</v>
      </c>
      <c r="M704">
        <v>62</v>
      </c>
      <c r="N704">
        <v>3</v>
      </c>
      <c r="O704">
        <v>3</v>
      </c>
      <c r="P704" t="s">
        <v>1166</v>
      </c>
      <c r="Q704">
        <v>3</v>
      </c>
      <c r="R704" t="s">
        <v>1178</v>
      </c>
      <c r="S704">
        <v>7264</v>
      </c>
      <c r="T704">
        <v>9977</v>
      </c>
      <c r="U704">
        <v>5</v>
      </c>
      <c r="V704" t="s">
        <v>1168</v>
      </c>
      <c r="W704" t="s">
        <v>1169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1169</v>
      </c>
      <c r="C705" t="s">
        <v>1181</v>
      </c>
      <c r="D705">
        <v>152</v>
      </c>
      <c r="E705" t="s">
        <v>1163</v>
      </c>
      <c r="F705">
        <v>10</v>
      </c>
      <c r="G705">
        <v>3</v>
      </c>
      <c r="H705" t="s">
        <v>1186</v>
      </c>
      <c r="I705">
        <v>1</v>
      </c>
      <c r="J705">
        <v>983</v>
      </c>
      <c r="K705">
        <v>3</v>
      </c>
      <c r="L705" t="s">
        <v>1165</v>
      </c>
      <c r="M705">
        <v>85</v>
      </c>
      <c r="N705">
        <v>3</v>
      </c>
      <c r="O705">
        <v>2</v>
      </c>
      <c r="P705" t="s">
        <v>1166</v>
      </c>
      <c r="Q705">
        <v>4</v>
      </c>
      <c r="R705" t="s">
        <v>1167</v>
      </c>
      <c r="S705">
        <v>5666</v>
      </c>
      <c r="T705">
        <v>19899</v>
      </c>
      <c r="U705">
        <v>1</v>
      </c>
      <c r="V705" t="s">
        <v>1168</v>
      </c>
      <c r="W705" t="s">
        <v>1161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1169</v>
      </c>
      <c r="C706" t="s">
        <v>1162</v>
      </c>
      <c r="D706">
        <v>882</v>
      </c>
      <c r="E706" t="s">
        <v>1163</v>
      </c>
      <c r="F706">
        <v>3</v>
      </c>
      <c r="G706">
        <v>4</v>
      </c>
      <c r="H706" t="s">
        <v>1164</v>
      </c>
      <c r="I706">
        <v>1</v>
      </c>
      <c r="J706">
        <v>984</v>
      </c>
      <c r="K706">
        <v>4</v>
      </c>
      <c r="L706" t="s">
        <v>1172</v>
      </c>
      <c r="M706">
        <v>92</v>
      </c>
      <c r="N706">
        <v>3</v>
      </c>
      <c r="O706">
        <v>3</v>
      </c>
      <c r="P706" t="s">
        <v>1166</v>
      </c>
      <c r="Q706">
        <v>4</v>
      </c>
      <c r="R706" t="s">
        <v>1178</v>
      </c>
      <c r="S706">
        <v>7823</v>
      </c>
      <c r="T706">
        <v>6812</v>
      </c>
      <c r="U706">
        <v>6</v>
      </c>
      <c r="V706" t="s">
        <v>1168</v>
      </c>
      <c r="W706" t="s">
        <v>1169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1169</v>
      </c>
      <c r="C707" t="s">
        <v>1162</v>
      </c>
      <c r="D707">
        <v>903</v>
      </c>
      <c r="E707" t="s">
        <v>1163</v>
      </c>
      <c r="F707">
        <v>2</v>
      </c>
      <c r="G707">
        <v>5</v>
      </c>
      <c r="H707" t="s">
        <v>1164</v>
      </c>
      <c r="I707">
        <v>1</v>
      </c>
      <c r="J707">
        <v>985</v>
      </c>
      <c r="K707">
        <v>1</v>
      </c>
      <c r="L707" t="s">
        <v>1172</v>
      </c>
      <c r="M707">
        <v>41</v>
      </c>
      <c r="N707">
        <v>4</v>
      </c>
      <c r="O707">
        <v>3</v>
      </c>
      <c r="P707" t="s">
        <v>1166</v>
      </c>
      <c r="Q707">
        <v>3</v>
      </c>
      <c r="R707" t="s">
        <v>1167</v>
      </c>
      <c r="S707">
        <v>7880</v>
      </c>
      <c r="T707">
        <v>2560</v>
      </c>
      <c r="U707">
        <v>0</v>
      </c>
      <c r="V707" t="s">
        <v>1168</v>
      </c>
      <c r="W707" t="s">
        <v>1169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1161</v>
      </c>
      <c r="C708" t="s">
        <v>1181</v>
      </c>
      <c r="D708">
        <v>1479</v>
      </c>
      <c r="E708" t="s">
        <v>1163</v>
      </c>
      <c r="F708">
        <v>24</v>
      </c>
      <c r="G708">
        <v>3</v>
      </c>
      <c r="H708" t="s">
        <v>1164</v>
      </c>
      <c r="I708">
        <v>1</v>
      </c>
      <c r="J708">
        <v>986</v>
      </c>
      <c r="K708">
        <v>2</v>
      </c>
      <c r="L708" t="s">
        <v>1165</v>
      </c>
      <c r="M708">
        <v>100</v>
      </c>
      <c r="N708">
        <v>4</v>
      </c>
      <c r="O708">
        <v>4</v>
      </c>
      <c r="P708" t="s">
        <v>1166</v>
      </c>
      <c r="Q708">
        <v>2</v>
      </c>
      <c r="R708" t="s">
        <v>1167</v>
      </c>
      <c r="S708">
        <v>13194</v>
      </c>
      <c r="T708">
        <v>17071</v>
      </c>
      <c r="U708">
        <v>4</v>
      </c>
      <c r="V708" t="s">
        <v>1168</v>
      </c>
      <c r="W708" t="s">
        <v>1161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1169</v>
      </c>
      <c r="C709" t="s">
        <v>1170</v>
      </c>
      <c r="D709">
        <v>1379</v>
      </c>
      <c r="E709" t="s">
        <v>1171</v>
      </c>
      <c r="F709">
        <v>16</v>
      </c>
      <c r="G709">
        <v>4</v>
      </c>
      <c r="H709" t="s">
        <v>1177</v>
      </c>
      <c r="I709">
        <v>1</v>
      </c>
      <c r="J709">
        <v>987</v>
      </c>
      <c r="K709">
        <v>3</v>
      </c>
      <c r="L709" t="s">
        <v>1172</v>
      </c>
      <c r="M709">
        <v>64</v>
      </c>
      <c r="N709">
        <v>4</v>
      </c>
      <c r="O709">
        <v>2</v>
      </c>
      <c r="P709" t="s">
        <v>1179</v>
      </c>
      <c r="Q709">
        <v>3</v>
      </c>
      <c r="R709" t="s">
        <v>1178</v>
      </c>
      <c r="S709">
        <v>5067</v>
      </c>
      <c r="T709">
        <v>6759</v>
      </c>
      <c r="U709">
        <v>1</v>
      </c>
      <c r="V709" t="s">
        <v>1168</v>
      </c>
      <c r="W709" t="s">
        <v>1161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1169</v>
      </c>
      <c r="C710" t="s">
        <v>1181</v>
      </c>
      <c r="D710">
        <v>1229</v>
      </c>
      <c r="E710" t="s">
        <v>1163</v>
      </c>
      <c r="F710">
        <v>8</v>
      </c>
      <c r="G710">
        <v>4</v>
      </c>
      <c r="H710" t="s">
        <v>1186</v>
      </c>
      <c r="I710">
        <v>1</v>
      </c>
      <c r="J710">
        <v>990</v>
      </c>
      <c r="K710">
        <v>1</v>
      </c>
      <c r="L710" t="s">
        <v>1172</v>
      </c>
      <c r="M710">
        <v>84</v>
      </c>
      <c r="N710">
        <v>3</v>
      </c>
      <c r="O710">
        <v>2</v>
      </c>
      <c r="P710" t="s">
        <v>1166</v>
      </c>
      <c r="Q710">
        <v>4</v>
      </c>
      <c r="R710" t="s">
        <v>1178</v>
      </c>
      <c r="S710">
        <v>5079</v>
      </c>
      <c r="T710">
        <v>25952</v>
      </c>
      <c r="U710">
        <v>4</v>
      </c>
      <c r="V710" t="s">
        <v>1168</v>
      </c>
      <c r="W710" t="s">
        <v>1169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1161</v>
      </c>
      <c r="C711" t="s">
        <v>1181</v>
      </c>
      <c r="D711">
        <v>335</v>
      </c>
      <c r="E711" t="s">
        <v>1171</v>
      </c>
      <c r="F711">
        <v>9</v>
      </c>
      <c r="G711">
        <v>2</v>
      </c>
      <c r="H711" t="s">
        <v>1177</v>
      </c>
      <c r="I711">
        <v>1</v>
      </c>
      <c r="J711">
        <v>991</v>
      </c>
      <c r="K711">
        <v>3</v>
      </c>
      <c r="L711" t="s">
        <v>1172</v>
      </c>
      <c r="M711">
        <v>46</v>
      </c>
      <c r="N711">
        <v>2</v>
      </c>
      <c r="O711">
        <v>1</v>
      </c>
      <c r="P711" t="s">
        <v>1173</v>
      </c>
      <c r="Q711">
        <v>1</v>
      </c>
      <c r="R711" t="s">
        <v>1167</v>
      </c>
      <c r="S711">
        <v>2321</v>
      </c>
      <c r="T711">
        <v>10322</v>
      </c>
      <c r="U711">
        <v>0</v>
      </c>
      <c r="V711" t="s">
        <v>1168</v>
      </c>
      <c r="W711" t="s">
        <v>1161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1169</v>
      </c>
      <c r="C712" t="s">
        <v>1181</v>
      </c>
      <c r="D712">
        <v>722</v>
      </c>
      <c r="E712" t="s">
        <v>1163</v>
      </c>
      <c r="F712">
        <v>17</v>
      </c>
      <c r="G712">
        <v>3</v>
      </c>
      <c r="H712" t="s">
        <v>1164</v>
      </c>
      <c r="I712">
        <v>1</v>
      </c>
      <c r="J712">
        <v>992</v>
      </c>
      <c r="K712">
        <v>4</v>
      </c>
      <c r="L712" t="s">
        <v>1172</v>
      </c>
      <c r="M712">
        <v>38</v>
      </c>
      <c r="N712">
        <v>3</v>
      </c>
      <c r="O712">
        <v>4</v>
      </c>
      <c r="P712" t="s">
        <v>1182</v>
      </c>
      <c r="Q712">
        <v>3</v>
      </c>
      <c r="R712" t="s">
        <v>1167</v>
      </c>
      <c r="S712">
        <v>17444</v>
      </c>
      <c r="T712">
        <v>20489</v>
      </c>
      <c r="U712">
        <v>1</v>
      </c>
      <c r="V712" t="s">
        <v>1168</v>
      </c>
      <c r="W712" t="s">
        <v>1169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1161</v>
      </c>
      <c r="C713" t="s">
        <v>1162</v>
      </c>
      <c r="D713">
        <v>906</v>
      </c>
      <c r="E713" t="s">
        <v>1171</v>
      </c>
      <c r="F713">
        <v>10</v>
      </c>
      <c r="G713">
        <v>3</v>
      </c>
      <c r="H713" t="s">
        <v>1164</v>
      </c>
      <c r="I713">
        <v>1</v>
      </c>
      <c r="J713">
        <v>994</v>
      </c>
      <c r="K713">
        <v>4</v>
      </c>
      <c r="L713" t="s">
        <v>1165</v>
      </c>
      <c r="M713">
        <v>92</v>
      </c>
      <c r="N713">
        <v>2</v>
      </c>
      <c r="O713">
        <v>1</v>
      </c>
      <c r="P713" t="s">
        <v>1173</v>
      </c>
      <c r="Q713">
        <v>1</v>
      </c>
      <c r="R713" t="s">
        <v>1167</v>
      </c>
      <c r="S713">
        <v>2404</v>
      </c>
      <c r="T713">
        <v>11479</v>
      </c>
      <c r="U713">
        <v>6</v>
      </c>
      <c r="V713" t="s">
        <v>1168</v>
      </c>
      <c r="W713" t="s">
        <v>1161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1169</v>
      </c>
      <c r="C714" t="s">
        <v>1162</v>
      </c>
      <c r="D714">
        <v>461</v>
      </c>
      <c r="E714" t="s">
        <v>1171</v>
      </c>
      <c r="F714">
        <v>13</v>
      </c>
      <c r="G714">
        <v>1</v>
      </c>
      <c r="H714" t="s">
        <v>1164</v>
      </c>
      <c r="I714">
        <v>1</v>
      </c>
      <c r="J714">
        <v>995</v>
      </c>
      <c r="K714">
        <v>2</v>
      </c>
      <c r="L714" t="s">
        <v>1165</v>
      </c>
      <c r="M714">
        <v>53</v>
      </c>
      <c r="N714">
        <v>3</v>
      </c>
      <c r="O714">
        <v>1</v>
      </c>
      <c r="P714" t="s">
        <v>1173</v>
      </c>
      <c r="Q714">
        <v>4</v>
      </c>
      <c r="R714" t="s">
        <v>1167</v>
      </c>
      <c r="S714">
        <v>3452</v>
      </c>
      <c r="T714">
        <v>17241</v>
      </c>
      <c r="U714">
        <v>3</v>
      </c>
      <c r="V714" t="s">
        <v>1168</v>
      </c>
      <c r="W714" t="s">
        <v>1169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1169</v>
      </c>
      <c r="C715" t="s">
        <v>1162</v>
      </c>
      <c r="D715">
        <v>974</v>
      </c>
      <c r="E715" t="s">
        <v>1171</v>
      </c>
      <c r="F715">
        <v>1</v>
      </c>
      <c r="G715">
        <v>4</v>
      </c>
      <c r="H715" t="s">
        <v>1177</v>
      </c>
      <c r="I715">
        <v>1</v>
      </c>
      <c r="J715">
        <v>996</v>
      </c>
      <c r="K715">
        <v>4</v>
      </c>
      <c r="L715" t="s">
        <v>1165</v>
      </c>
      <c r="M715">
        <v>91</v>
      </c>
      <c r="N715">
        <v>3</v>
      </c>
      <c r="O715">
        <v>1</v>
      </c>
      <c r="P715" t="s">
        <v>1176</v>
      </c>
      <c r="Q715">
        <v>4</v>
      </c>
      <c r="R715" t="s">
        <v>1178</v>
      </c>
      <c r="S715">
        <v>2270</v>
      </c>
      <c r="T715">
        <v>11005</v>
      </c>
      <c r="U715">
        <v>3</v>
      </c>
      <c r="V715" t="s">
        <v>1168</v>
      </c>
      <c r="W715" t="s">
        <v>1169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1169</v>
      </c>
      <c r="C716" t="s">
        <v>1162</v>
      </c>
      <c r="D716">
        <v>1126</v>
      </c>
      <c r="E716" t="s">
        <v>1171</v>
      </c>
      <c r="F716">
        <v>1</v>
      </c>
      <c r="G716">
        <v>2</v>
      </c>
      <c r="H716" t="s">
        <v>1177</v>
      </c>
      <c r="I716">
        <v>1</v>
      </c>
      <c r="J716">
        <v>997</v>
      </c>
      <c r="K716">
        <v>4</v>
      </c>
      <c r="L716" t="s">
        <v>1172</v>
      </c>
      <c r="M716">
        <v>66</v>
      </c>
      <c r="N716">
        <v>3</v>
      </c>
      <c r="O716">
        <v>4</v>
      </c>
      <c r="P716" t="s">
        <v>1184</v>
      </c>
      <c r="Q716">
        <v>4</v>
      </c>
      <c r="R716" t="s">
        <v>1178</v>
      </c>
      <c r="S716">
        <v>17399</v>
      </c>
      <c r="T716">
        <v>6615</v>
      </c>
      <c r="U716">
        <v>9</v>
      </c>
      <c r="V716" t="s">
        <v>1168</v>
      </c>
      <c r="W716" t="s">
        <v>1169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1169</v>
      </c>
      <c r="C717" t="s">
        <v>1170</v>
      </c>
      <c r="D717">
        <v>827</v>
      </c>
      <c r="E717" t="s">
        <v>1171</v>
      </c>
      <c r="F717">
        <v>1</v>
      </c>
      <c r="G717">
        <v>4</v>
      </c>
      <c r="H717" t="s">
        <v>1175</v>
      </c>
      <c r="I717">
        <v>1</v>
      </c>
      <c r="J717">
        <v>998</v>
      </c>
      <c r="K717">
        <v>3</v>
      </c>
      <c r="L717" t="s">
        <v>1165</v>
      </c>
      <c r="M717">
        <v>84</v>
      </c>
      <c r="N717">
        <v>4</v>
      </c>
      <c r="O717">
        <v>2</v>
      </c>
      <c r="P717" t="s">
        <v>1180</v>
      </c>
      <c r="Q717">
        <v>2</v>
      </c>
      <c r="R717" t="s">
        <v>1174</v>
      </c>
      <c r="S717">
        <v>5488</v>
      </c>
      <c r="T717">
        <v>20161</v>
      </c>
      <c r="U717">
        <v>1</v>
      </c>
      <c r="V717" t="s">
        <v>1168</v>
      </c>
      <c r="W717" t="s">
        <v>1161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1169</v>
      </c>
      <c r="C718" t="s">
        <v>1170</v>
      </c>
      <c r="D718">
        <v>840</v>
      </c>
      <c r="E718" t="s">
        <v>1171</v>
      </c>
      <c r="F718">
        <v>9</v>
      </c>
      <c r="G718">
        <v>3</v>
      </c>
      <c r="H718" t="s">
        <v>1177</v>
      </c>
      <c r="I718">
        <v>1</v>
      </c>
      <c r="J718">
        <v>999</v>
      </c>
      <c r="K718">
        <v>1</v>
      </c>
      <c r="L718" t="s">
        <v>1172</v>
      </c>
      <c r="M718">
        <v>64</v>
      </c>
      <c r="N718">
        <v>3</v>
      </c>
      <c r="O718">
        <v>5</v>
      </c>
      <c r="P718" t="s">
        <v>1184</v>
      </c>
      <c r="Q718">
        <v>3</v>
      </c>
      <c r="R718" t="s">
        <v>1178</v>
      </c>
      <c r="S718">
        <v>19419</v>
      </c>
      <c r="T718">
        <v>3735</v>
      </c>
      <c r="U718">
        <v>2</v>
      </c>
      <c r="V718" t="s">
        <v>1168</v>
      </c>
      <c r="W718" t="s">
        <v>1169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1169</v>
      </c>
      <c r="C719" t="s">
        <v>1162</v>
      </c>
      <c r="D719">
        <v>1134</v>
      </c>
      <c r="E719" t="s">
        <v>1171</v>
      </c>
      <c r="F719">
        <v>16</v>
      </c>
      <c r="G719">
        <v>4</v>
      </c>
      <c r="H719" t="s">
        <v>1186</v>
      </c>
      <c r="I719">
        <v>1</v>
      </c>
      <c r="J719">
        <v>1001</v>
      </c>
      <c r="K719">
        <v>3</v>
      </c>
      <c r="L719" t="s">
        <v>1165</v>
      </c>
      <c r="M719">
        <v>37</v>
      </c>
      <c r="N719">
        <v>3</v>
      </c>
      <c r="O719">
        <v>1</v>
      </c>
      <c r="P719" t="s">
        <v>1176</v>
      </c>
      <c r="Q719">
        <v>2</v>
      </c>
      <c r="R719" t="s">
        <v>1174</v>
      </c>
      <c r="S719">
        <v>2811</v>
      </c>
      <c r="T719">
        <v>12086</v>
      </c>
      <c r="U719">
        <v>9</v>
      </c>
      <c r="V719" t="s">
        <v>1168</v>
      </c>
      <c r="W719" t="s">
        <v>1169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1169</v>
      </c>
      <c r="C720" t="s">
        <v>1181</v>
      </c>
      <c r="D720">
        <v>248</v>
      </c>
      <c r="E720" t="s">
        <v>1171</v>
      </c>
      <c r="F720">
        <v>23</v>
      </c>
      <c r="G720">
        <v>2</v>
      </c>
      <c r="H720" t="s">
        <v>1164</v>
      </c>
      <c r="I720">
        <v>1</v>
      </c>
      <c r="J720">
        <v>1002</v>
      </c>
      <c r="K720">
        <v>4</v>
      </c>
      <c r="L720" t="s">
        <v>1172</v>
      </c>
      <c r="M720">
        <v>42</v>
      </c>
      <c r="N720">
        <v>3</v>
      </c>
      <c r="O720">
        <v>2</v>
      </c>
      <c r="P720" t="s">
        <v>1176</v>
      </c>
      <c r="Q720">
        <v>1</v>
      </c>
      <c r="R720" t="s">
        <v>1174</v>
      </c>
      <c r="S720">
        <v>3633</v>
      </c>
      <c r="T720">
        <v>14039</v>
      </c>
      <c r="U720">
        <v>1</v>
      </c>
      <c r="V720" t="s">
        <v>1168</v>
      </c>
      <c r="W720" t="s">
        <v>1161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1169</v>
      </c>
      <c r="C721" t="s">
        <v>1162</v>
      </c>
      <c r="D721">
        <v>955</v>
      </c>
      <c r="E721" t="s">
        <v>1163</v>
      </c>
      <c r="F721">
        <v>4</v>
      </c>
      <c r="G721">
        <v>2</v>
      </c>
      <c r="H721" t="s">
        <v>1164</v>
      </c>
      <c r="I721">
        <v>1</v>
      </c>
      <c r="J721">
        <v>1003</v>
      </c>
      <c r="K721">
        <v>4</v>
      </c>
      <c r="L721" t="s">
        <v>1165</v>
      </c>
      <c r="M721">
        <v>83</v>
      </c>
      <c r="N721">
        <v>3</v>
      </c>
      <c r="O721">
        <v>2</v>
      </c>
      <c r="P721" t="s">
        <v>1166</v>
      </c>
      <c r="Q721">
        <v>4</v>
      </c>
      <c r="R721" t="s">
        <v>1167</v>
      </c>
      <c r="S721">
        <v>4163</v>
      </c>
      <c r="T721">
        <v>8571</v>
      </c>
      <c r="U721">
        <v>1</v>
      </c>
      <c r="V721" t="s">
        <v>1168</v>
      </c>
      <c r="W721" t="s">
        <v>1161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1161</v>
      </c>
      <c r="C722" t="s">
        <v>1162</v>
      </c>
      <c r="D722">
        <v>138</v>
      </c>
      <c r="E722" t="s">
        <v>1171</v>
      </c>
      <c r="F722">
        <v>22</v>
      </c>
      <c r="G722">
        <v>3</v>
      </c>
      <c r="H722" t="s">
        <v>1164</v>
      </c>
      <c r="I722">
        <v>1</v>
      </c>
      <c r="J722">
        <v>1004</v>
      </c>
      <c r="K722">
        <v>1</v>
      </c>
      <c r="L722" t="s">
        <v>1165</v>
      </c>
      <c r="M722">
        <v>48</v>
      </c>
      <c r="N722">
        <v>3</v>
      </c>
      <c r="O722">
        <v>1</v>
      </c>
      <c r="P722" t="s">
        <v>1173</v>
      </c>
      <c r="Q722">
        <v>3</v>
      </c>
      <c r="R722" t="s">
        <v>1174</v>
      </c>
      <c r="S722">
        <v>2132</v>
      </c>
      <c r="T722">
        <v>11539</v>
      </c>
      <c r="U722">
        <v>4</v>
      </c>
      <c r="V722" t="s">
        <v>1168</v>
      </c>
      <c r="W722" t="s">
        <v>1161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1169</v>
      </c>
      <c r="C723" t="s">
        <v>1162</v>
      </c>
      <c r="D723">
        <v>939</v>
      </c>
      <c r="E723" t="s">
        <v>1171</v>
      </c>
      <c r="F723">
        <v>24</v>
      </c>
      <c r="G723">
        <v>3</v>
      </c>
      <c r="H723" t="s">
        <v>1164</v>
      </c>
      <c r="I723">
        <v>1</v>
      </c>
      <c r="J723">
        <v>1005</v>
      </c>
      <c r="K723">
        <v>4</v>
      </c>
      <c r="L723" t="s">
        <v>1172</v>
      </c>
      <c r="M723">
        <v>95</v>
      </c>
      <c r="N723">
        <v>3</v>
      </c>
      <c r="O723">
        <v>4</v>
      </c>
      <c r="P723" t="s">
        <v>1179</v>
      </c>
      <c r="Q723">
        <v>3</v>
      </c>
      <c r="R723" t="s">
        <v>1174</v>
      </c>
      <c r="S723">
        <v>13973</v>
      </c>
      <c r="T723">
        <v>4161</v>
      </c>
      <c r="U723">
        <v>3</v>
      </c>
      <c r="V723" t="s">
        <v>1168</v>
      </c>
      <c r="W723" t="s">
        <v>1161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1169</v>
      </c>
      <c r="C724" t="s">
        <v>1170</v>
      </c>
      <c r="D724">
        <v>1391</v>
      </c>
      <c r="E724" t="s">
        <v>1171</v>
      </c>
      <c r="F724">
        <v>10</v>
      </c>
      <c r="G724">
        <v>1</v>
      </c>
      <c r="H724" t="s">
        <v>1177</v>
      </c>
      <c r="I724">
        <v>1</v>
      </c>
      <c r="J724">
        <v>1006</v>
      </c>
      <c r="K724">
        <v>3</v>
      </c>
      <c r="L724" t="s">
        <v>1172</v>
      </c>
      <c r="M724">
        <v>66</v>
      </c>
      <c r="N724">
        <v>3</v>
      </c>
      <c r="O724">
        <v>1</v>
      </c>
      <c r="P724" t="s">
        <v>1173</v>
      </c>
      <c r="Q724">
        <v>3</v>
      </c>
      <c r="R724" t="s">
        <v>1174</v>
      </c>
      <c r="S724">
        <v>2684</v>
      </c>
      <c r="T724">
        <v>12127</v>
      </c>
      <c r="U724">
        <v>0</v>
      </c>
      <c r="V724" t="s">
        <v>1168</v>
      </c>
      <c r="W724" t="s">
        <v>1169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1169</v>
      </c>
      <c r="C725" t="s">
        <v>1162</v>
      </c>
      <c r="D725">
        <v>566</v>
      </c>
      <c r="E725" t="s">
        <v>1171</v>
      </c>
      <c r="F725">
        <v>7</v>
      </c>
      <c r="G725">
        <v>2</v>
      </c>
      <c r="H725" t="s">
        <v>1177</v>
      </c>
      <c r="I725">
        <v>1</v>
      </c>
      <c r="J725">
        <v>1007</v>
      </c>
      <c r="K725">
        <v>4</v>
      </c>
      <c r="L725" t="s">
        <v>1172</v>
      </c>
      <c r="M725">
        <v>75</v>
      </c>
      <c r="N725">
        <v>3</v>
      </c>
      <c r="O725">
        <v>3</v>
      </c>
      <c r="P725" t="s">
        <v>1179</v>
      </c>
      <c r="Q725">
        <v>3</v>
      </c>
      <c r="R725" t="s">
        <v>1178</v>
      </c>
      <c r="S725">
        <v>10845</v>
      </c>
      <c r="T725">
        <v>24208</v>
      </c>
      <c r="U725">
        <v>6</v>
      </c>
      <c r="V725" t="s">
        <v>1168</v>
      </c>
      <c r="W725" t="s">
        <v>1169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1169</v>
      </c>
      <c r="C726" t="s">
        <v>1162</v>
      </c>
      <c r="D726">
        <v>1206</v>
      </c>
      <c r="E726" t="s">
        <v>1171</v>
      </c>
      <c r="F726">
        <v>17</v>
      </c>
      <c r="G726">
        <v>1</v>
      </c>
      <c r="H726" t="s">
        <v>1177</v>
      </c>
      <c r="I726">
        <v>1</v>
      </c>
      <c r="J726">
        <v>1009</v>
      </c>
      <c r="K726">
        <v>4</v>
      </c>
      <c r="L726" t="s">
        <v>1165</v>
      </c>
      <c r="M726">
        <v>41</v>
      </c>
      <c r="N726">
        <v>2</v>
      </c>
      <c r="O726">
        <v>2</v>
      </c>
      <c r="P726" t="s">
        <v>1179</v>
      </c>
      <c r="Q726">
        <v>3</v>
      </c>
      <c r="R726" t="s">
        <v>1178</v>
      </c>
      <c r="S726">
        <v>4377</v>
      </c>
      <c r="T726">
        <v>24117</v>
      </c>
      <c r="U726">
        <v>1</v>
      </c>
      <c r="V726" t="s">
        <v>1168</v>
      </c>
      <c r="W726" t="s">
        <v>1169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1161</v>
      </c>
      <c r="C727" t="s">
        <v>1162</v>
      </c>
      <c r="D727">
        <v>622</v>
      </c>
      <c r="E727" t="s">
        <v>1171</v>
      </c>
      <c r="F727">
        <v>14</v>
      </c>
      <c r="G727">
        <v>4</v>
      </c>
      <c r="H727" t="s">
        <v>1175</v>
      </c>
      <c r="I727">
        <v>1</v>
      </c>
      <c r="J727">
        <v>1010</v>
      </c>
      <c r="K727">
        <v>3</v>
      </c>
      <c r="L727" t="s">
        <v>1172</v>
      </c>
      <c r="M727">
        <v>39</v>
      </c>
      <c r="N727">
        <v>2</v>
      </c>
      <c r="O727">
        <v>1</v>
      </c>
      <c r="P727" t="s">
        <v>1176</v>
      </c>
      <c r="Q727">
        <v>2</v>
      </c>
      <c r="R727" t="s">
        <v>1178</v>
      </c>
      <c r="S727">
        <v>3743</v>
      </c>
      <c r="T727">
        <v>10074</v>
      </c>
      <c r="U727">
        <v>1</v>
      </c>
      <c r="V727" t="s">
        <v>1168</v>
      </c>
      <c r="W727" t="s">
        <v>1161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1169</v>
      </c>
      <c r="C728" t="s">
        <v>1170</v>
      </c>
      <c r="D728">
        <v>853</v>
      </c>
      <c r="E728" t="s">
        <v>1171</v>
      </c>
      <c r="F728">
        <v>1</v>
      </c>
      <c r="G728">
        <v>1</v>
      </c>
      <c r="H728" t="s">
        <v>1164</v>
      </c>
      <c r="I728">
        <v>1</v>
      </c>
      <c r="J728">
        <v>1011</v>
      </c>
      <c r="K728">
        <v>3</v>
      </c>
      <c r="L728" t="s">
        <v>1165</v>
      </c>
      <c r="M728">
        <v>96</v>
      </c>
      <c r="N728">
        <v>3</v>
      </c>
      <c r="O728">
        <v>2</v>
      </c>
      <c r="P728" t="s">
        <v>1179</v>
      </c>
      <c r="Q728">
        <v>1</v>
      </c>
      <c r="R728" t="s">
        <v>1174</v>
      </c>
      <c r="S728">
        <v>4148</v>
      </c>
      <c r="T728">
        <v>11275</v>
      </c>
      <c r="U728">
        <v>1</v>
      </c>
      <c r="V728" t="s">
        <v>1168</v>
      </c>
      <c r="W728" t="s">
        <v>1169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1169</v>
      </c>
      <c r="C729" t="s">
        <v>1181</v>
      </c>
      <c r="D729">
        <v>287</v>
      </c>
      <c r="E729" t="s">
        <v>1171</v>
      </c>
      <c r="F729">
        <v>5</v>
      </c>
      <c r="G729">
        <v>2</v>
      </c>
      <c r="H729" t="s">
        <v>1164</v>
      </c>
      <c r="I729">
        <v>1</v>
      </c>
      <c r="J729">
        <v>1012</v>
      </c>
      <c r="K729">
        <v>2</v>
      </c>
      <c r="L729" t="s">
        <v>1172</v>
      </c>
      <c r="M729">
        <v>73</v>
      </c>
      <c r="N729">
        <v>3</v>
      </c>
      <c r="O729">
        <v>1</v>
      </c>
      <c r="P729" t="s">
        <v>1173</v>
      </c>
      <c r="Q729">
        <v>4</v>
      </c>
      <c r="R729" t="s">
        <v>1167</v>
      </c>
      <c r="S729">
        <v>1051</v>
      </c>
      <c r="T729">
        <v>13493</v>
      </c>
      <c r="U729">
        <v>1</v>
      </c>
      <c r="V729" t="s">
        <v>1168</v>
      </c>
      <c r="W729" t="s">
        <v>1169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1169</v>
      </c>
      <c r="C730" t="s">
        <v>1162</v>
      </c>
      <c r="D730">
        <v>1441</v>
      </c>
      <c r="E730" t="s">
        <v>1171</v>
      </c>
      <c r="F730">
        <v>17</v>
      </c>
      <c r="G730">
        <v>3</v>
      </c>
      <c r="H730" t="s">
        <v>1186</v>
      </c>
      <c r="I730">
        <v>1</v>
      </c>
      <c r="J730">
        <v>1013</v>
      </c>
      <c r="K730">
        <v>3</v>
      </c>
      <c r="L730" t="s">
        <v>1165</v>
      </c>
      <c r="M730">
        <v>56</v>
      </c>
      <c r="N730">
        <v>3</v>
      </c>
      <c r="O730">
        <v>3</v>
      </c>
      <c r="P730" t="s">
        <v>1179</v>
      </c>
      <c r="Q730">
        <v>3</v>
      </c>
      <c r="R730" t="s">
        <v>1174</v>
      </c>
      <c r="S730">
        <v>10739</v>
      </c>
      <c r="T730">
        <v>13943</v>
      </c>
      <c r="U730">
        <v>8</v>
      </c>
      <c r="V730" t="s">
        <v>1168</v>
      </c>
      <c r="W730" t="s">
        <v>1169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1169</v>
      </c>
      <c r="C731" t="s">
        <v>1162</v>
      </c>
      <c r="D731">
        <v>583</v>
      </c>
      <c r="E731" t="s">
        <v>1171</v>
      </c>
      <c r="F731">
        <v>25</v>
      </c>
      <c r="G731">
        <v>4</v>
      </c>
      <c r="H731" t="s">
        <v>1177</v>
      </c>
      <c r="I731">
        <v>1</v>
      </c>
      <c r="J731">
        <v>1014</v>
      </c>
      <c r="K731">
        <v>3</v>
      </c>
      <c r="L731" t="s">
        <v>1165</v>
      </c>
      <c r="M731">
        <v>57</v>
      </c>
      <c r="N731">
        <v>3</v>
      </c>
      <c r="O731">
        <v>3</v>
      </c>
      <c r="P731" t="s">
        <v>1180</v>
      </c>
      <c r="Q731">
        <v>3</v>
      </c>
      <c r="R731" t="s">
        <v>1178</v>
      </c>
      <c r="S731">
        <v>10388</v>
      </c>
      <c r="T731">
        <v>6975</v>
      </c>
      <c r="U731">
        <v>1</v>
      </c>
      <c r="V731" t="s">
        <v>1168</v>
      </c>
      <c r="W731" t="s">
        <v>1161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1169</v>
      </c>
      <c r="C732" t="s">
        <v>1162</v>
      </c>
      <c r="D732">
        <v>153</v>
      </c>
      <c r="E732" t="s">
        <v>1171</v>
      </c>
      <c r="F732">
        <v>8</v>
      </c>
      <c r="G732">
        <v>2</v>
      </c>
      <c r="H732" t="s">
        <v>1164</v>
      </c>
      <c r="I732">
        <v>1</v>
      </c>
      <c r="J732">
        <v>1015</v>
      </c>
      <c r="K732">
        <v>2</v>
      </c>
      <c r="L732" t="s">
        <v>1165</v>
      </c>
      <c r="M732">
        <v>73</v>
      </c>
      <c r="N732">
        <v>4</v>
      </c>
      <c r="O732">
        <v>3</v>
      </c>
      <c r="P732" t="s">
        <v>1184</v>
      </c>
      <c r="Q732">
        <v>1</v>
      </c>
      <c r="R732" t="s">
        <v>1174</v>
      </c>
      <c r="S732">
        <v>11416</v>
      </c>
      <c r="T732">
        <v>17802</v>
      </c>
      <c r="U732">
        <v>0</v>
      </c>
      <c r="V732" t="s">
        <v>1168</v>
      </c>
      <c r="W732" t="s">
        <v>1161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1161</v>
      </c>
      <c r="C733" t="s">
        <v>1162</v>
      </c>
      <c r="D733">
        <v>1097</v>
      </c>
      <c r="E733" t="s">
        <v>1171</v>
      </c>
      <c r="F733">
        <v>11</v>
      </c>
      <c r="G733">
        <v>3</v>
      </c>
      <c r="H733" t="s">
        <v>1177</v>
      </c>
      <c r="I733">
        <v>1</v>
      </c>
      <c r="J733">
        <v>1016</v>
      </c>
      <c r="K733">
        <v>4</v>
      </c>
      <c r="L733" t="s">
        <v>1165</v>
      </c>
      <c r="M733">
        <v>98</v>
      </c>
      <c r="N733">
        <v>2</v>
      </c>
      <c r="O733">
        <v>1</v>
      </c>
      <c r="P733" t="s">
        <v>1173</v>
      </c>
      <c r="Q733">
        <v>1</v>
      </c>
      <c r="R733" t="s">
        <v>1167</v>
      </c>
      <c r="S733">
        <v>2600</v>
      </c>
      <c r="T733">
        <v>18275</v>
      </c>
      <c r="U733">
        <v>1</v>
      </c>
      <c r="V733" t="s">
        <v>1168</v>
      </c>
      <c r="W733" t="s">
        <v>1161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1161</v>
      </c>
      <c r="C734" t="s">
        <v>1170</v>
      </c>
      <c r="D734">
        <v>109</v>
      </c>
      <c r="E734" t="s">
        <v>1171</v>
      </c>
      <c r="F734">
        <v>5</v>
      </c>
      <c r="G734">
        <v>3</v>
      </c>
      <c r="H734" t="s">
        <v>1177</v>
      </c>
      <c r="I734">
        <v>1</v>
      </c>
      <c r="J734">
        <v>1017</v>
      </c>
      <c r="K734">
        <v>2</v>
      </c>
      <c r="L734" t="s">
        <v>1165</v>
      </c>
      <c r="M734">
        <v>60</v>
      </c>
      <c r="N734">
        <v>3</v>
      </c>
      <c r="O734">
        <v>1</v>
      </c>
      <c r="P734" t="s">
        <v>1176</v>
      </c>
      <c r="Q734">
        <v>2</v>
      </c>
      <c r="R734" t="s">
        <v>1167</v>
      </c>
      <c r="S734">
        <v>2422</v>
      </c>
      <c r="T734">
        <v>25725</v>
      </c>
      <c r="U734">
        <v>0</v>
      </c>
      <c r="V734" t="s">
        <v>1168</v>
      </c>
      <c r="W734" t="s">
        <v>1169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1169</v>
      </c>
      <c r="C735" t="s">
        <v>1162</v>
      </c>
      <c r="D735">
        <v>1066</v>
      </c>
      <c r="E735" t="s">
        <v>1171</v>
      </c>
      <c r="F735">
        <v>2</v>
      </c>
      <c r="G735">
        <v>2</v>
      </c>
      <c r="H735" t="s">
        <v>1177</v>
      </c>
      <c r="I735">
        <v>1</v>
      </c>
      <c r="J735">
        <v>1018</v>
      </c>
      <c r="K735">
        <v>4</v>
      </c>
      <c r="L735" t="s">
        <v>1172</v>
      </c>
      <c r="M735">
        <v>32</v>
      </c>
      <c r="N735">
        <v>4</v>
      </c>
      <c r="O735">
        <v>2</v>
      </c>
      <c r="P735" t="s">
        <v>1179</v>
      </c>
      <c r="Q735">
        <v>4</v>
      </c>
      <c r="R735" t="s">
        <v>1174</v>
      </c>
      <c r="S735">
        <v>5472</v>
      </c>
      <c r="T735">
        <v>3334</v>
      </c>
      <c r="U735">
        <v>1</v>
      </c>
      <c r="V735" t="s">
        <v>1168</v>
      </c>
      <c r="W735" t="s">
        <v>1169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1169</v>
      </c>
      <c r="C736" t="s">
        <v>1162</v>
      </c>
      <c r="D736">
        <v>217</v>
      </c>
      <c r="E736" t="s">
        <v>1171</v>
      </c>
      <c r="F736">
        <v>8</v>
      </c>
      <c r="G736">
        <v>1</v>
      </c>
      <c r="H736" t="s">
        <v>1164</v>
      </c>
      <c r="I736">
        <v>1</v>
      </c>
      <c r="J736">
        <v>1019</v>
      </c>
      <c r="K736">
        <v>2</v>
      </c>
      <c r="L736" t="s">
        <v>1172</v>
      </c>
      <c r="M736">
        <v>94</v>
      </c>
      <c r="N736">
        <v>1</v>
      </c>
      <c r="O736">
        <v>1</v>
      </c>
      <c r="P736" t="s">
        <v>1176</v>
      </c>
      <c r="Q736">
        <v>1</v>
      </c>
      <c r="R736" t="s">
        <v>1174</v>
      </c>
      <c r="S736">
        <v>2451</v>
      </c>
      <c r="T736">
        <v>6881</v>
      </c>
      <c r="U736">
        <v>1</v>
      </c>
      <c r="V736" t="s">
        <v>1168</v>
      </c>
      <c r="W736" t="s">
        <v>1169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1169</v>
      </c>
      <c r="C737" t="s">
        <v>1162</v>
      </c>
      <c r="D737">
        <v>277</v>
      </c>
      <c r="E737" t="s">
        <v>1171</v>
      </c>
      <c r="F737">
        <v>6</v>
      </c>
      <c r="G737">
        <v>3</v>
      </c>
      <c r="H737" t="s">
        <v>1164</v>
      </c>
      <c r="I737">
        <v>1</v>
      </c>
      <c r="J737">
        <v>1022</v>
      </c>
      <c r="K737">
        <v>1</v>
      </c>
      <c r="L737" t="s">
        <v>1172</v>
      </c>
      <c r="M737">
        <v>97</v>
      </c>
      <c r="N737">
        <v>2</v>
      </c>
      <c r="O737">
        <v>2</v>
      </c>
      <c r="P737" t="s">
        <v>1180</v>
      </c>
      <c r="Q737">
        <v>3</v>
      </c>
      <c r="R737" t="s">
        <v>1167</v>
      </c>
      <c r="S737">
        <v>4240</v>
      </c>
      <c r="T737">
        <v>13119</v>
      </c>
      <c r="U737">
        <v>2</v>
      </c>
      <c r="V737" t="s">
        <v>1168</v>
      </c>
      <c r="W737" t="s">
        <v>1169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1169</v>
      </c>
      <c r="C738" t="s">
        <v>1162</v>
      </c>
      <c r="D738">
        <v>1355</v>
      </c>
      <c r="E738" t="s">
        <v>1171</v>
      </c>
      <c r="F738">
        <v>4</v>
      </c>
      <c r="G738">
        <v>4</v>
      </c>
      <c r="H738" t="s">
        <v>1164</v>
      </c>
      <c r="I738">
        <v>1</v>
      </c>
      <c r="J738">
        <v>1024</v>
      </c>
      <c r="K738">
        <v>3</v>
      </c>
      <c r="L738" t="s">
        <v>1172</v>
      </c>
      <c r="M738">
        <v>78</v>
      </c>
      <c r="N738">
        <v>2</v>
      </c>
      <c r="O738">
        <v>3</v>
      </c>
      <c r="P738" t="s">
        <v>1180</v>
      </c>
      <c r="Q738">
        <v>3</v>
      </c>
      <c r="R738" t="s">
        <v>1167</v>
      </c>
      <c r="S738">
        <v>10999</v>
      </c>
      <c r="T738">
        <v>22245</v>
      </c>
      <c r="U738">
        <v>7</v>
      </c>
      <c r="V738" t="s">
        <v>1168</v>
      </c>
      <c r="W738" t="s">
        <v>1169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1169</v>
      </c>
      <c r="C739" t="s">
        <v>1162</v>
      </c>
      <c r="D739">
        <v>549</v>
      </c>
      <c r="E739" t="s">
        <v>1171</v>
      </c>
      <c r="F739">
        <v>7</v>
      </c>
      <c r="G739">
        <v>2</v>
      </c>
      <c r="H739" t="s">
        <v>1177</v>
      </c>
      <c r="I739">
        <v>1</v>
      </c>
      <c r="J739">
        <v>1025</v>
      </c>
      <c r="K739">
        <v>4</v>
      </c>
      <c r="L739" t="s">
        <v>1165</v>
      </c>
      <c r="M739">
        <v>42</v>
      </c>
      <c r="N739">
        <v>3</v>
      </c>
      <c r="O739">
        <v>2</v>
      </c>
      <c r="P739" t="s">
        <v>1179</v>
      </c>
      <c r="Q739">
        <v>3</v>
      </c>
      <c r="R739" t="s">
        <v>1167</v>
      </c>
      <c r="S739">
        <v>5003</v>
      </c>
      <c r="T739">
        <v>23371</v>
      </c>
      <c r="U739">
        <v>6</v>
      </c>
      <c r="V739" t="s">
        <v>1168</v>
      </c>
      <c r="W739" t="s">
        <v>1169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1169</v>
      </c>
      <c r="C740" t="s">
        <v>1162</v>
      </c>
      <c r="D740">
        <v>466</v>
      </c>
      <c r="E740" t="s">
        <v>1171</v>
      </c>
      <c r="F740">
        <v>1</v>
      </c>
      <c r="G740">
        <v>1</v>
      </c>
      <c r="H740" t="s">
        <v>1164</v>
      </c>
      <c r="I740">
        <v>1</v>
      </c>
      <c r="J740">
        <v>1026</v>
      </c>
      <c r="K740">
        <v>4</v>
      </c>
      <c r="L740" t="s">
        <v>1165</v>
      </c>
      <c r="M740">
        <v>65</v>
      </c>
      <c r="N740">
        <v>2</v>
      </c>
      <c r="O740">
        <v>4</v>
      </c>
      <c r="P740" t="s">
        <v>1179</v>
      </c>
      <c r="Q740">
        <v>4</v>
      </c>
      <c r="R740" t="s">
        <v>1174</v>
      </c>
      <c r="S740">
        <v>12742</v>
      </c>
      <c r="T740">
        <v>7060</v>
      </c>
      <c r="U740">
        <v>1</v>
      </c>
      <c r="V740" t="s">
        <v>1168</v>
      </c>
      <c r="W740" t="s">
        <v>1169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1169</v>
      </c>
      <c r="C741" t="s">
        <v>1162</v>
      </c>
      <c r="D741">
        <v>1055</v>
      </c>
      <c r="E741" t="s">
        <v>1171</v>
      </c>
      <c r="F741">
        <v>2</v>
      </c>
      <c r="G741">
        <v>4</v>
      </c>
      <c r="H741" t="s">
        <v>1164</v>
      </c>
      <c r="I741">
        <v>1</v>
      </c>
      <c r="J741">
        <v>1027</v>
      </c>
      <c r="K741">
        <v>1</v>
      </c>
      <c r="L741" t="s">
        <v>1165</v>
      </c>
      <c r="M741">
        <v>47</v>
      </c>
      <c r="N741">
        <v>3</v>
      </c>
      <c r="O741">
        <v>2</v>
      </c>
      <c r="P741" t="s">
        <v>1179</v>
      </c>
      <c r="Q741">
        <v>4</v>
      </c>
      <c r="R741" t="s">
        <v>1174</v>
      </c>
      <c r="S741">
        <v>4227</v>
      </c>
      <c r="T741">
        <v>4658</v>
      </c>
      <c r="U741">
        <v>0</v>
      </c>
      <c r="V741" t="s">
        <v>1168</v>
      </c>
      <c r="W741" t="s">
        <v>1169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1169</v>
      </c>
      <c r="C742" t="s">
        <v>1162</v>
      </c>
      <c r="D742">
        <v>802</v>
      </c>
      <c r="E742" t="s">
        <v>1171</v>
      </c>
      <c r="F742">
        <v>10</v>
      </c>
      <c r="G742">
        <v>3</v>
      </c>
      <c r="H742" t="s">
        <v>1175</v>
      </c>
      <c r="I742">
        <v>1</v>
      </c>
      <c r="J742">
        <v>1028</v>
      </c>
      <c r="K742">
        <v>2</v>
      </c>
      <c r="L742" t="s">
        <v>1172</v>
      </c>
      <c r="M742">
        <v>45</v>
      </c>
      <c r="N742">
        <v>3</v>
      </c>
      <c r="O742">
        <v>1</v>
      </c>
      <c r="P742" t="s">
        <v>1176</v>
      </c>
      <c r="Q742">
        <v>4</v>
      </c>
      <c r="R742" t="s">
        <v>1178</v>
      </c>
      <c r="S742">
        <v>3917</v>
      </c>
      <c r="T742">
        <v>9541</v>
      </c>
      <c r="U742">
        <v>1</v>
      </c>
      <c r="V742" t="s">
        <v>1168</v>
      </c>
      <c r="W742" t="s">
        <v>1169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1169</v>
      </c>
      <c r="C743" t="s">
        <v>1162</v>
      </c>
      <c r="D743">
        <v>265</v>
      </c>
      <c r="E743" t="s">
        <v>1163</v>
      </c>
      <c r="F743">
        <v>5</v>
      </c>
      <c r="G743">
        <v>2</v>
      </c>
      <c r="H743" t="s">
        <v>1185</v>
      </c>
      <c r="I743">
        <v>1</v>
      </c>
      <c r="J743">
        <v>1029</v>
      </c>
      <c r="K743">
        <v>4</v>
      </c>
      <c r="L743" t="s">
        <v>1172</v>
      </c>
      <c r="M743">
        <v>90</v>
      </c>
      <c r="N743">
        <v>3</v>
      </c>
      <c r="O743">
        <v>5</v>
      </c>
      <c r="P743" t="s">
        <v>1182</v>
      </c>
      <c r="Q743">
        <v>3</v>
      </c>
      <c r="R743" t="s">
        <v>1174</v>
      </c>
      <c r="S743">
        <v>18303</v>
      </c>
      <c r="T743">
        <v>7770</v>
      </c>
      <c r="U743">
        <v>6</v>
      </c>
      <c r="V743" t="s">
        <v>1168</v>
      </c>
      <c r="W743" t="s">
        <v>1169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1169</v>
      </c>
      <c r="C744" t="s">
        <v>1162</v>
      </c>
      <c r="D744">
        <v>804</v>
      </c>
      <c r="E744" t="s">
        <v>1171</v>
      </c>
      <c r="F744">
        <v>9</v>
      </c>
      <c r="G744">
        <v>3</v>
      </c>
      <c r="H744" t="s">
        <v>1164</v>
      </c>
      <c r="I744">
        <v>1</v>
      </c>
      <c r="J744">
        <v>1030</v>
      </c>
      <c r="K744">
        <v>1</v>
      </c>
      <c r="L744" t="s">
        <v>1172</v>
      </c>
      <c r="M744">
        <v>64</v>
      </c>
      <c r="N744">
        <v>3</v>
      </c>
      <c r="O744">
        <v>1</v>
      </c>
      <c r="P744" t="s">
        <v>1176</v>
      </c>
      <c r="Q744">
        <v>4</v>
      </c>
      <c r="R744" t="s">
        <v>1174</v>
      </c>
      <c r="S744">
        <v>2380</v>
      </c>
      <c r="T744">
        <v>20165</v>
      </c>
      <c r="U744">
        <v>4</v>
      </c>
      <c r="V744" t="s">
        <v>1168</v>
      </c>
      <c r="W744" t="s">
        <v>1169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1169</v>
      </c>
      <c r="C745" t="s">
        <v>1162</v>
      </c>
      <c r="D745">
        <v>715</v>
      </c>
      <c r="E745" t="s">
        <v>1171</v>
      </c>
      <c r="F745">
        <v>2</v>
      </c>
      <c r="G745">
        <v>3</v>
      </c>
      <c r="H745" t="s">
        <v>1164</v>
      </c>
      <c r="I745">
        <v>1</v>
      </c>
      <c r="J745">
        <v>1032</v>
      </c>
      <c r="K745">
        <v>3</v>
      </c>
      <c r="L745" t="s">
        <v>1165</v>
      </c>
      <c r="M745">
        <v>69</v>
      </c>
      <c r="N745">
        <v>2</v>
      </c>
      <c r="O745">
        <v>4</v>
      </c>
      <c r="P745" t="s">
        <v>1179</v>
      </c>
      <c r="Q745">
        <v>4</v>
      </c>
      <c r="R745" t="s">
        <v>1167</v>
      </c>
      <c r="S745">
        <v>13726</v>
      </c>
      <c r="T745">
        <v>21829</v>
      </c>
      <c r="U745">
        <v>3</v>
      </c>
      <c r="V745" t="s">
        <v>1168</v>
      </c>
      <c r="W745" t="s">
        <v>1161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1161</v>
      </c>
      <c r="C746" t="s">
        <v>1162</v>
      </c>
      <c r="D746">
        <v>1141</v>
      </c>
      <c r="E746" t="s">
        <v>1171</v>
      </c>
      <c r="F746">
        <v>11</v>
      </c>
      <c r="G746">
        <v>2</v>
      </c>
      <c r="H746" t="s">
        <v>1177</v>
      </c>
      <c r="I746">
        <v>1</v>
      </c>
      <c r="J746">
        <v>1033</v>
      </c>
      <c r="K746">
        <v>1</v>
      </c>
      <c r="L746" t="s">
        <v>1165</v>
      </c>
      <c r="M746">
        <v>61</v>
      </c>
      <c r="N746">
        <v>1</v>
      </c>
      <c r="O746">
        <v>2</v>
      </c>
      <c r="P746" t="s">
        <v>1180</v>
      </c>
      <c r="Q746">
        <v>2</v>
      </c>
      <c r="R746" t="s">
        <v>1174</v>
      </c>
      <c r="S746">
        <v>4777</v>
      </c>
      <c r="T746">
        <v>14382</v>
      </c>
      <c r="U746">
        <v>5</v>
      </c>
      <c r="V746" t="s">
        <v>1168</v>
      </c>
      <c r="W746" t="s">
        <v>1169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1169</v>
      </c>
      <c r="C747" t="s">
        <v>1170</v>
      </c>
      <c r="D747">
        <v>135</v>
      </c>
      <c r="E747" t="s">
        <v>1171</v>
      </c>
      <c r="F747">
        <v>18</v>
      </c>
      <c r="G747">
        <v>4</v>
      </c>
      <c r="H747" t="s">
        <v>1177</v>
      </c>
      <c r="I747">
        <v>1</v>
      </c>
      <c r="J747">
        <v>1034</v>
      </c>
      <c r="K747">
        <v>3</v>
      </c>
      <c r="L747" t="s">
        <v>1172</v>
      </c>
      <c r="M747">
        <v>62</v>
      </c>
      <c r="N747">
        <v>3</v>
      </c>
      <c r="O747">
        <v>2</v>
      </c>
      <c r="P747" t="s">
        <v>1180</v>
      </c>
      <c r="Q747">
        <v>2</v>
      </c>
      <c r="R747" t="s">
        <v>1174</v>
      </c>
      <c r="S747">
        <v>6385</v>
      </c>
      <c r="T747">
        <v>12992</v>
      </c>
      <c r="U747">
        <v>3</v>
      </c>
      <c r="V747" t="s">
        <v>1168</v>
      </c>
      <c r="W747" t="s">
        <v>1161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1169</v>
      </c>
      <c r="C748" t="s">
        <v>1181</v>
      </c>
      <c r="D748">
        <v>247</v>
      </c>
      <c r="E748" t="s">
        <v>1171</v>
      </c>
      <c r="F748">
        <v>7</v>
      </c>
      <c r="G748">
        <v>1</v>
      </c>
      <c r="H748" t="s">
        <v>1164</v>
      </c>
      <c r="I748">
        <v>1</v>
      </c>
      <c r="J748">
        <v>1035</v>
      </c>
      <c r="K748">
        <v>2</v>
      </c>
      <c r="L748" t="s">
        <v>1165</v>
      </c>
      <c r="M748">
        <v>55</v>
      </c>
      <c r="N748">
        <v>1</v>
      </c>
      <c r="O748">
        <v>5</v>
      </c>
      <c r="P748" t="s">
        <v>1184</v>
      </c>
      <c r="Q748">
        <v>3</v>
      </c>
      <c r="R748" t="s">
        <v>1178</v>
      </c>
      <c r="S748">
        <v>19973</v>
      </c>
      <c r="T748">
        <v>20284</v>
      </c>
      <c r="U748">
        <v>1</v>
      </c>
      <c r="V748" t="s">
        <v>1168</v>
      </c>
      <c r="W748" t="s">
        <v>1169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1169</v>
      </c>
      <c r="C749" t="s">
        <v>1162</v>
      </c>
      <c r="D749">
        <v>1035</v>
      </c>
      <c r="E749" t="s">
        <v>1163</v>
      </c>
      <c r="F749">
        <v>3</v>
      </c>
      <c r="G749">
        <v>4</v>
      </c>
      <c r="H749" t="s">
        <v>1164</v>
      </c>
      <c r="I749">
        <v>1</v>
      </c>
      <c r="J749">
        <v>1036</v>
      </c>
      <c r="K749">
        <v>2</v>
      </c>
      <c r="L749" t="s">
        <v>1172</v>
      </c>
      <c r="M749">
        <v>42</v>
      </c>
      <c r="N749">
        <v>3</v>
      </c>
      <c r="O749">
        <v>2</v>
      </c>
      <c r="P749" t="s">
        <v>1166</v>
      </c>
      <c r="Q749">
        <v>4</v>
      </c>
      <c r="R749" t="s">
        <v>1167</v>
      </c>
      <c r="S749">
        <v>6861</v>
      </c>
      <c r="T749">
        <v>4981</v>
      </c>
      <c r="U749">
        <v>8</v>
      </c>
      <c r="V749" t="s">
        <v>1168</v>
      </c>
      <c r="W749" t="s">
        <v>1161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1161</v>
      </c>
      <c r="C750" t="s">
        <v>1181</v>
      </c>
      <c r="D750">
        <v>265</v>
      </c>
      <c r="E750" t="s">
        <v>1163</v>
      </c>
      <c r="F750">
        <v>29</v>
      </c>
      <c r="G750">
        <v>2</v>
      </c>
      <c r="H750" t="s">
        <v>1177</v>
      </c>
      <c r="I750">
        <v>1</v>
      </c>
      <c r="J750">
        <v>1037</v>
      </c>
      <c r="K750">
        <v>2</v>
      </c>
      <c r="L750" t="s">
        <v>1172</v>
      </c>
      <c r="M750">
        <v>79</v>
      </c>
      <c r="N750">
        <v>1</v>
      </c>
      <c r="O750">
        <v>2</v>
      </c>
      <c r="P750" t="s">
        <v>1166</v>
      </c>
      <c r="Q750">
        <v>1</v>
      </c>
      <c r="R750" t="s">
        <v>1167</v>
      </c>
      <c r="S750">
        <v>4969</v>
      </c>
      <c r="T750">
        <v>21813</v>
      </c>
      <c r="U750">
        <v>8</v>
      </c>
      <c r="V750" t="s">
        <v>1168</v>
      </c>
      <c r="W750" t="s">
        <v>1169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1161</v>
      </c>
      <c r="C751" t="s">
        <v>1162</v>
      </c>
      <c r="D751">
        <v>266</v>
      </c>
      <c r="E751" t="s">
        <v>1163</v>
      </c>
      <c r="F751">
        <v>2</v>
      </c>
      <c r="G751">
        <v>1</v>
      </c>
      <c r="H751" t="s">
        <v>1185</v>
      </c>
      <c r="I751">
        <v>1</v>
      </c>
      <c r="J751">
        <v>1038</v>
      </c>
      <c r="K751">
        <v>1</v>
      </c>
      <c r="L751" t="s">
        <v>1165</v>
      </c>
      <c r="M751">
        <v>57</v>
      </c>
      <c r="N751">
        <v>1</v>
      </c>
      <c r="O751">
        <v>5</v>
      </c>
      <c r="P751" t="s">
        <v>1182</v>
      </c>
      <c r="Q751">
        <v>4</v>
      </c>
      <c r="R751" t="s">
        <v>1174</v>
      </c>
      <c r="S751">
        <v>19845</v>
      </c>
      <c r="T751">
        <v>25846</v>
      </c>
      <c r="U751">
        <v>1</v>
      </c>
      <c r="V751" t="s">
        <v>1168</v>
      </c>
      <c r="W751" t="s">
        <v>1169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1169</v>
      </c>
      <c r="C752" t="s">
        <v>1162</v>
      </c>
      <c r="D752">
        <v>1448</v>
      </c>
      <c r="E752" t="s">
        <v>1163</v>
      </c>
      <c r="F752">
        <v>28</v>
      </c>
      <c r="G752">
        <v>3</v>
      </c>
      <c r="H752" t="s">
        <v>1177</v>
      </c>
      <c r="I752">
        <v>1</v>
      </c>
      <c r="J752">
        <v>1039</v>
      </c>
      <c r="K752">
        <v>4</v>
      </c>
      <c r="L752" t="s">
        <v>1165</v>
      </c>
      <c r="M752">
        <v>53</v>
      </c>
      <c r="N752">
        <v>4</v>
      </c>
      <c r="O752">
        <v>4</v>
      </c>
      <c r="P752" t="s">
        <v>1166</v>
      </c>
      <c r="Q752">
        <v>4</v>
      </c>
      <c r="R752" t="s">
        <v>1174</v>
      </c>
      <c r="S752">
        <v>13320</v>
      </c>
      <c r="T752">
        <v>11737</v>
      </c>
      <c r="U752">
        <v>3</v>
      </c>
      <c r="V752" t="s">
        <v>1168</v>
      </c>
      <c r="W752" t="s">
        <v>1161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1169</v>
      </c>
      <c r="C753" t="s">
        <v>1181</v>
      </c>
      <c r="D753">
        <v>145</v>
      </c>
      <c r="E753" t="s">
        <v>1163</v>
      </c>
      <c r="F753">
        <v>1</v>
      </c>
      <c r="G753">
        <v>3</v>
      </c>
      <c r="H753" t="s">
        <v>1164</v>
      </c>
      <c r="I753">
        <v>1</v>
      </c>
      <c r="J753">
        <v>1040</v>
      </c>
      <c r="K753">
        <v>4</v>
      </c>
      <c r="L753" t="s">
        <v>1165</v>
      </c>
      <c r="M753">
        <v>95</v>
      </c>
      <c r="N753">
        <v>3</v>
      </c>
      <c r="O753">
        <v>2</v>
      </c>
      <c r="P753" t="s">
        <v>1166</v>
      </c>
      <c r="Q753">
        <v>3</v>
      </c>
      <c r="R753" t="s">
        <v>1174</v>
      </c>
      <c r="S753">
        <v>6347</v>
      </c>
      <c r="T753">
        <v>24920</v>
      </c>
      <c r="U753">
        <v>0</v>
      </c>
      <c r="V753" t="s">
        <v>1168</v>
      </c>
      <c r="W753" t="s">
        <v>1169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1161</v>
      </c>
      <c r="C754" t="s">
        <v>1162</v>
      </c>
      <c r="D754">
        <v>885</v>
      </c>
      <c r="E754" t="s">
        <v>1171</v>
      </c>
      <c r="F754">
        <v>16</v>
      </c>
      <c r="G754">
        <v>4</v>
      </c>
      <c r="H754" t="s">
        <v>1164</v>
      </c>
      <c r="I754">
        <v>1</v>
      </c>
      <c r="J754">
        <v>1042</v>
      </c>
      <c r="K754">
        <v>3</v>
      </c>
      <c r="L754" t="s">
        <v>1165</v>
      </c>
      <c r="M754">
        <v>43</v>
      </c>
      <c r="N754">
        <v>4</v>
      </c>
      <c r="O754">
        <v>1</v>
      </c>
      <c r="P754" t="s">
        <v>1176</v>
      </c>
      <c r="Q754">
        <v>1</v>
      </c>
      <c r="R754" t="s">
        <v>1167</v>
      </c>
      <c r="S754">
        <v>2743</v>
      </c>
      <c r="T754">
        <v>8269</v>
      </c>
      <c r="U754">
        <v>1</v>
      </c>
      <c r="V754" t="s">
        <v>1168</v>
      </c>
      <c r="W754" t="s">
        <v>1169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1169</v>
      </c>
      <c r="C755" t="s">
        <v>1170</v>
      </c>
      <c r="D755">
        <v>945</v>
      </c>
      <c r="E755" t="s">
        <v>1171</v>
      </c>
      <c r="F755">
        <v>22</v>
      </c>
      <c r="G755">
        <v>3</v>
      </c>
      <c r="H755" t="s">
        <v>1177</v>
      </c>
      <c r="I755">
        <v>1</v>
      </c>
      <c r="J755">
        <v>1043</v>
      </c>
      <c r="K755">
        <v>4</v>
      </c>
      <c r="L755" t="s">
        <v>1165</v>
      </c>
      <c r="M755">
        <v>82</v>
      </c>
      <c r="N755">
        <v>3</v>
      </c>
      <c r="O755">
        <v>3</v>
      </c>
      <c r="P755" t="s">
        <v>1179</v>
      </c>
      <c r="Q755">
        <v>1</v>
      </c>
      <c r="R755" t="s">
        <v>1167</v>
      </c>
      <c r="S755">
        <v>10880</v>
      </c>
      <c r="T755">
        <v>5083</v>
      </c>
      <c r="U755">
        <v>1</v>
      </c>
      <c r="V755" t="s">
        <v>1168</v>
      </c>
      <c r="W755" t="s">
        <v>1161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1169</v>
      </c>
      <c r="C756" t="s">
        <v>1181</v>
      </c>
      <c r="D756">
        <v>1038</v>
      </c>
      <c r="E756" t="s">
        <v>1163</v>
      </c>
      <c r="F756">
        <v>8</v>
      </c>
      <c r="G756">
        <v>1</v>
      </c>
      <c r="H756" t="s">
        <v>1164</v>
      </c>
      <c r="I756">
        <v>1</v>
      </c>
      <c r="J756">
        <v>1044</v>
      </c>
      <c r="K756">
        <v>2</v>
      </c>
      <c r="L756" t="s">
        <v>1165</v>
      </c>
      <c r="M756">
        <v>88</v>
      </c>
      <c r="N756">
        <v>2</v>
      </c>
      <c r="O756">
        <v>1</v>
      </c>
      <c r="P756" t="s">
        <v>1183</v>
      </c>
      <c r="Q756">
        <v>4</v>
      </c>
      <c r="R756" t="s">
        <v>1167</v>
      </c>
      <c r="S756">
        <v>2342</v>
      </c>
      <c r="T756">
        <v>21437</v>
      </c>
      <c r="U756">
        <v>0</v>
      </c>
      <c r="V756" t="s">
        <v>1168</v>
      </c>
      <c r="W756" t="s">
        <v>1169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1169</v>
      </c>
      <c r="C757" t="s">
        <v>1162</v>
      </c>
      <c r="D757">
        <v>1234</v>
      </c>
      <c r="E757" t="s">
        <v>1163</v>
      </c>
      <c r="F757">
        <v>11</v>
      </c>
      <c r="G757">
        <v>2</v>
      </c>
      <c r="H757" t="s">
        <v>1164</v>
      </c>
      <c r="I757">
        <v>1</v>
      </c>
      <c r="J757">
        <v>1045</v>
      </c>
      <c r="K757">
        <v>4</v>
      </c>
      <c r="L757" t="s">
        <v>1165</v>
      </c>
      <c r="M757">
        <v>90</v>
      </c>
      <c r="N757">
        <v>3</v>
      </c>
      <c r="O757">
        <v>4</v>
      </c>
      <c r="P757" t="s">
        <v>1182</v>
      </c>
      <c r="Q757">
        <v>4</v>
      </c>
      <c r="R757" t="s">
        <v>1174</v>
      </c>
      <c r="S757">
        <v>17650</v>
      </c>
      <c r="T757">
        <v>5404</v>
      </c>
      <c r="U757">
        <v>3</v>
      </c>
      <c r="V757" t="s">
        <v>1168</v>
      </c>
      <c r="W757" t="s">
        <v>1169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1169</v>
      </c>
      <c r="C758" t="s">
        <v>1181</v>
      </c>
      <c r="D758">
        <v>1109</v>
      </c>
      <c r="E758" t="s">
        <v>1171</v>
      </c>
      <c r="F758">
        <v>29</v>
      </c>
      <c r="G758">
        <v>4</v>
      </c>
      <c r="H758" t="s">
        <v>1177</v>
      </c>
      <c r="I758">
        <v>1</v>
      </c>
      <c r="J758">
        <v>1046</v>
      </c>
      <c r="K758">
        <v>4</v>
      </c>
      <c r="L758" t="s">
        <v>1165</v>
      </c>
      <c r="M758">
        <v>69</v>
      </c>
      <c r="N758">
        <v>3</v>
      </c>
      <c r="O758">
        <v>1</v>
      </c>
      <c r="P758" t="s">
        <v>1176</v>
      </c>
      <c r="Q758">
        <v>3</v>
      </c>
      <c r="R758" t="s">
        <v>1167</v>
      </c>
      <c r="S758">
        <v>4025</v>
      </c>
      <c r="T758">
        <v>11135</v>
      </c>
      <c r="U758">
        <v>9</v>
      </c>
      <c r="V758" t="s">
        <v>1168</v>
      </c>
      <c r="W758" t="s">
        <v>1169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1169</v>
      </c>
      <c r="C759" t="s">
        <v>1162</v>
      </c>
      <c r="D759">
        <v>216</v>
      </c>
      <c r="E759" t="s">
        <v>1163</v>
      </c>
      <c r="F759">
        <v>1</v>
      </c>
      <c r="G759">
        <v>4</v>
      </c>
      <c r="H759" t="s">
        <v>1185</v>
      </c>
      <c r="I759">
        <v>1</v>
      </c>
      <c r="J759">
        <v>1047</v>
      </c>
      <c r="K759">
        <v>2</v>
      </c>
      <c r="L759" t="s">
        <v>1172</v>
      </c>
      <c r="M759">
        <v>75</v>
      </c>
      <c r="N759">
        <v>4</v>
      </c>
      <c r="O759">
        <v>2</v>
      </c>
      <c r="P759" t="s">
        <v>1166</v>
      </c>
      <c r="Q759">
        <v>4</v>
      </c>
      <c r="R759" t="s">
        <v>1178</v>
      </c>
      <c r="S759">
        <v>9725</v>
      </c>
      <c r="T759">
        <v>12278</v>
      </c>
      <c r="U759">
        <v>0</v>
      </c>
      <c r="V759" t="s">
        <v>1168</v>
      </c>
      <c r="W759" t="s">
        <v>1169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1169</v>
      </c>
      <c r="C760" t="s">
        <v>1162</v>
      </c>
      <c r="D760">
        <v>1089</v>
      </c>
      <c r="E760" t="s">
        <v>1163</v>
      </c>
      <c r="F760">
        <v>1</v>
      </c>
      <c r="G760">
        <v>2</v>
      </c>
      <c r="H760" t="s">
        <v>1186</v>
      </c>
      <c r="I760">
        <v>1</v>
      </c>
      <c r="J760">
        <v>1048</v>
      </c>
      <c r="K760">
        <v>2</v>
      </c>
      <c r="L760" t="s">
        <v>1172</v>
      </c>
      <c r="M760">
        <v>66</v>
      </c>
      <c r="N760">
        <v>3</v>
      </c>
      <c r="O760">
        <v>3</v>
      </c>
      <c r="P760" t="s">
        <v>1182</v>
      </c>
      <c r="Q760">
        <v>4</v>
      </c>
      <c r="R760" t="s">
        <v>1174</v>
      </c>
      <c r="S760">
        <v>11904</v>
      </c>
      <c r="T760">
        <v>11038</v>
      </c>
      <c r="U760">
        <v>3</v>
      </c>
      <c r="V760" t="s">
        <v>1168</v>
      </c>
      <c r="W760" t="s">
        <v>1161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1169</v>
      </c>
      <c r="C761" t="s">
        <v>1162</v>
      </c>
      <c r="D761">
        <v>788</v>
      </c>
      <c r="E761" t="s">
        <v>1187</v>
      </c>
      <c r="F761">
        <v>24</v>
      </c>
      <c r="G761">
        <v>4</v>
      </c>
      <c r="H761" t="s">
        <v>1177</v>
      </c>
      <c r="I761">
        <v>1</v>
      </c>
      <c r="J761">
        <v>1049</v>
      </c>
      <c r="K761">
        <v>2</v>
      </c>
      <c r="L761" t="s">
        <v>1172</v>
      </c>
      <c r="M761">
        <v>36</v>
      </c>
      <c r="N761">
        <v>3</v>
      </c>
      <c r="O761">
        <v>1</v>
      </c>
      <c r="P761" t="s">
        <v>1187</v>
      </c>
      <c r="Q761">
        <v>2</v>
      </c>
      <c r="R761" t="s">
        <v>1167</v>
      </c>
      <c r="S761">
        <v>2177</v>
      </c>
      <c r="T761">
        <v>8318</v>
      </c>
      <c r="U761">
        <v>1</v>
      </c>
      <c r="V761" t="s">
        <v>1168</v>
      </c>
      <c r="W761" t="s">
        <v>1169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1169</v>
      </c>
      <c r="C762" t="s">
        <v>1170</v>
      </c>
      <c r="D762">
        <v>124</v>
      </c>
      <c r="E762" t="s">
        <v>1163</v>
      </c>
      <c r="F762">
        <v>2</v>
      </c>
      <c r="G762">
        <v>3</v>
      </c>
      <c r="H762" t="s">
        <v>1185</v>
      </c>
      <c r="I762">
        <v>1</v>
      </c>
      <c r="J762">
        <v>1050</v>
      </c>
      <c r="K762">
        <v>3</v>
      </c>
      <c r="L762" t="s">
        <v>1165</v>
      </c>
      <c r="M762">
        <v>38</v>
      </c>
      <c r="N762">
        <v>2</v>
      </c>
      <c r="O762">
        <v>3</v>
      </c>
      <c r="P762" t="s">
        <v>1166</v>
      </c>
      <c r="Q762">
        <v>2</v>
      </c>
      <c r="R762" t="s">
        <v>1174</v>
      </c>
      <c r="S762">
        <v>7525</v>
      </c>
      <c r="T762">
        <v>23537</v>
      </c>
      <c r="U762">
        <v>2</v>
      </c>
      <c r="V762" t="s">
        <v>1168</v>
      </c>
      <c r="W762" t="s">
        <v>1169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1161</v>
      </c>
      <c r="C763" t="s">
        <v>1162</v>
      </c>
      <c r="D763">
        <v>660</v>
      </c>
      <c r="E763" t="s">
        <v>1171</v>
      </c>
      <c r="F763">
        <v>15</v>
      </c>
      <c r="G763">
        <v>3</v>
      </c>
      <c r="H763" t="s">
        <v>1175</v>
      </c>
      <c r="I763">
        <v>1</v>
      </c>
      <c r="J763">
        <v>1052</v>
      </c>
      <c r="K763">
        <v>1</v>
      </c>
      <c r="L763" t="s">
        <v>1172</v>
      </c>
      <c r="M763">
        <v>81</v>
      </c>
      <c r="N763">
        <v>3</v>
      </c>
      <c r="O763">
        <v>2</v>
      </c>
      <c r="P763" t="s">
        <v>1176</v>
      </c>
      <c r="Q763">
        <v>3</v>
      </c>
      <c r="R763" t="s">
        <v>1178</v>
      </c>
      <c r="S763">
        <v>4834</v>
      </c>
      <c r="T763">
        <v>7858</v>
      </c>
      <c r="U763">
        <v>7</v>
      </c>
      <c r="V763" t="s">
        <v>1168</v>
      </c>
      <c r="W763" t="s">
        <v>1169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1161</v>
      </c>
      <c r="C764" t="s">
        <v>1170</v>
      </c>
      <c r="D764">
        <v>342</v>
      </c>
      <c r="E764" t="s">
        <v>1171</v>
      </c>
      <c r="F764">
        <v>2</v>
      </c>
      <c r="G764">
        <v>3</v>
      </c>
      <c r="H764" t="s">
        <v>1164</v>
      </c>
      <c r="I764">
        <v>1</v>
      </c>
      <c r="J764">
        <v>1053</v>
      </c>
      <c r="K764">
        <v>1</v>
      </c>
      <c r="L764" t="s">
        <v>1172</v>
      </c>
      <c r="M764">
        <v>57</v>
      </c>
      <c r="N764">
        <v>3</v>
      </c>
      <c r="O764">
        <v>1</v>
      </c>
      <c r="P764" t="s">
        <v>1173</v>
      </c>
      <c r="Q764">
        <v>1</v>
      </c>
      <c r="R764" t="s">
        <v>1174</v>
      </c>
      <c r="S764">
        <v>2042</v>
      </c>
      <c r="T764">
        <v>15346</v>
      </c>
      <c r="U764">
        <v>6</v>
      </c>
      <c r="V764" t="s">
        <v>1168</v>
      </c>
      <c r="W764" t="s">
        <v>1161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1169</v>
      </c>
      <c r="C765" t="s">
        <v>1162</v>
      </c>
      <c r="D765">
        <v>1333</v>
      </c>
      <c r="E765" t="s">
        <v>1163</v>
      </c>
      <c r="F765">
        <v>10</v>
      </c>
      <c r="G765">
        <v>4</v>
      </c>
      <c r="H765" t="s">
        <v>1164</v>
      </c>
      <c r="I765">
        <v>1</v>
      </c>
      <c r="J765">
        <v>1055</v>
      </c>
      <c r="K765">
        <v>3</v>
      </c>
      <c r="L765" t="s">
        <v>1165</v>
      </c>
      <c r="M765">
        <v>87</v>
      </c>
      <c r="N765">
        <v>3</v>
      </c>
      <c r="O765">
        <v>1</v>
      </c>
      <c r="P765" t="s">
        <v>1183</v>
      </c>
      <c r="Q765">
        <v>3</v>
      </c>
      <c r="R765" t="s">
        <v>1174</v>
      </c>
      <c r="S765">
        <v>2220</v>
      </c>
      <c r="T765">
        <v>18410</v>
      </c>
      <c r="U765">
        <v>1</v>
      </c>
      <c r="V765" t="s">
        <v>1168</v>
      </c>
      <c r="W765" t="s">
        <v>1161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1169</v>
      </c>
      <c r="C766" t="s">
        <v>1162</v>
      </c>
      <c r="D766">
        <v>1144</v>
      </c>
      <c r="E766" t="s">
        <v>1163</v>
      </c>
      <c r="F766">
        <v>10</v>
      </c>
      <c r="G766">
        <v>1</v>
      </c>
      <c r="H766" t="s">
        <v>1177</v>
      </c>
      <c r="I766">
        <v>1</v>
      </c>
      <c r="J766">
        <v>1056</v>
      </c>
      <c r="K766">
        <v>4</v>
      </c>
      <c r="L766" t="s">
        <v>1172</v>
      </c>
      <c r="M766">
        <v>74</v>
      </c>
      <c r="N766">
        <v>3</v>
      </c>
      <c r="O766">
        <v>1</v>
      </c>
      <c r="P766" t="s">
        <v>1183</v>
      </c>
      <c r="Q766">
        <v>2</v>
      </c>
      <c r="R766" t="s">
        <v>1174</v>
      </c>
      <c r="S766">
        <v>1052</v>
      </c>
      <c r="T766">
        <v>23384</v>
      </c>
      <c r="U766">
        <v>1</v>
      </c>
      <c r="V766" t="s">
        <v>1168</v>
      </c>
      <c r="W766" t="s">
        <v>1169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1169</v>
      </c>
      <c r="C767" t="s">
        <v>1170</v>
      </c>
      <c r="D767">
        <v>1186</v>
      </c>
      <c r="E767" t="s">
        <v>1171</v>
      </c>
      <c r="F767">
        <v>3</v>
      </c>
      <c r="G767">
        <v>4</v>
      </c>
      <c r="H767" t="s">
        <v>1175</v>
      </c>
      <c r="I767">
        <v>1</v>
      </c>
      <c r="J767">
        <v>1060</v>
      </c>
      <c r="K767">
        <v>3</v>
      </c>
      <c r="L767" t="s">
        <v>1172</v>
      </c>
      <c r="M767">
        <v>44</v>
      </c>
      <c r="N767">
        <v>3</v>
      </c>
      <c r="O767">
        <v>1</v>
      </c>
      <c r="P767" t="s">
        <v>1173</v>
      </c>
      <c r="Q767">
        <v>3</v>
      </c>
      <c r="R767" t="s">
        <v>1174</v>
      </c>
      <c r="S767">
        <v>2821</v>
      </c>
      <c r="T767">
        <v>2997</v>
      </c>
      <c r="U767">
        <v>3</v>
      </c>
      <c r="V767" t="s">
        <v>1168</v>
      </c>
      <c r="W767" t="s">
        <v>1169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1169</v>
      </c>
      <c r="C768" t="s">
        <v>1162</v>
      </c>
      <c r="D768">
        <v>1464</v>
      </c>
      <c r="E768" t="s">
        <v>1171</v>
      </c>
      <c r="F768">
        <v>2</v>
      </c>
      <c r="G768">
        <v>4</v>
      </c>
      <c r="H768" t="s">
        <v>1177</v>
      </c>
      <c r="I768">
        <v>1</v>
      </c>
      <c r="J768">
        <v>1061</v>
      </c>
      <c r="K768">
        <v>2</v>
      </c>
      <c r="L768" t="s">
        <v>1172</v>
      </c>
      <c r="M768">
        <v>62</v>
      </c>
      <c r="N768">
        <v>3</v>
      </c>
      <c r="O768">
        <v>5</v>
      </c>
      <c r="P768" t="s">
        <v>1184</v>
      </c>
      <c r="Q768">
        <v>3</v>
      </c>
      <c r="R768" t="s">
        <v>1174</v>
      </c>
      <c r="S768">
        <v>19237</v>
      </c>
      <c r="T768">
        <v>12853</v>
      </c>
      <c r="U768">
        <v>2</v>
      </c>
      <c r="V768" t="s">
        <v>1168</v>
      </c>
      <c r="W768" t="s">
        <v>1161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1169</v>
      </c>
      <c r="C769" t="s">
        <v>1162</v>
      </c>
      <c r="D769">
        <v>124</v>
      </c>
      <c r="E769" t="s">
        <v>1171</v>
      </c>
      <c r="F769">
        <v>3</v>
      </c>
      <c r="G769">
        <v>3</v>
      </c>
      <c r="H769" t="s">
        <v>1175</v>
      </c>
      <c r="I769">
        <v>1</v>
      </c>
      <c r="J769">
        <v>1062</v>
      </c>
      <c r="K769">
        <v>4</v>
      </c>
      <c r="L769" t="s">
        <v>1165</v>
      </c>
      <c r="M769">
        <v>35</v>
      </c>
      <c r="N769">
        <v>3</v>
      </c>
      <c r="O769">
        <v>2</v>
      </c>
      <c r="P769" t="s">
        <v>1180</v>
      </c>
      <c r="Q769">
        <v>2</v>
      </c>
      <c r="R769" t="s">
        <v>1167</v>
      </c>
      <c r="S769">
        <v>4107</v>
      </c>
      <c r="T769">
        <v>13848</v>
      </c>
      <c r="U769">
        <v>3</v>
      </c>
      <c r="V769" t="s">
        <v>1168</v>
      </c>
      <c r="W769" t="s">
        <v>1169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1169</v>
      </c>
      <c r="C770" t="s">
        <v>1162</v>
      </c>
      <c r="D770">
        <v>300</v>
      </c>
      <c r="E770" t="s">
        <v>1163</v>
      </c>
      <c r="F770">
        <v>26</v>
      </c>
      <c r="G770">
        <v>3</v>
      </c>
      <c r="H770" t="s">
        <v>1185</v>
      </c>
      <c r="I770">
        <v>1</v>
      </c>
      <c r="J770">
        <v>1066</v>
      </c>
      <c r="K770">
        <v>3</v>
      </c>
      <c r="L770" t="s">
        <v>1172</v>
      </c>
      <c r="M770">
        <v>74</v>
      </c>
      <c r="N770">
        <v>3</v>
      </c>
      <c r="O770">
        <v>2</v>
      </c>
      <c r="P770" t="s">
        <v>1166</v>
      </c>
      <c r="Q770">
        <v>1</v>
      </c>
      <c r="R770" t="s">
        <v>1174</v>
      </c>
      <c r="S770">
        <v>8396</v>
      </c>
      <c r="T770">
        <v>22217</v>
      </c>
      <c r="U770">
        <v>1</v>
      </c>
      <c r="V770" t="s">
        <v>1168</v>
      </c>
      <c r="W770" t="s">
        <v>1169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1169</v>
      </c>
      <c r="C771" t="s">
        <v>1170</v>
      </c>
      <c r="D771">
        <v>921</v>
      </c>
      <c r="E771" t="s">
        <v>1171</v>
      </c>
      <c r="F771">
        <v>1</v>
      </c>
      <c r="G771">
        <v>1</v>
      </c>
      <c r="H771" t="s">
        <v>1177</v>
      </c>
      <c r="I771">
        <v>1</v>
      </c>
      <c r="J771">
        <v>1068</v>
      </c>
      <c r="K771">
        <v>1</v>
      </c>
      <c r="L771" t="s">
        <v>1165</v>
      </c>
      <c r="M771">
        <v>66</v>
      </c>
      <c r="N771">
        <v>2</v>
      </c>
      <c r="O771">
        <v>1</v>
      </c>
      <c r="P771" t="s">
        <v>1173</v>
      </c>
      <c r="Q771">
        <v>3</v>
      </c>
      <c r="R771" t="s">
        <v>1178</v>
      </c>
      <c r="S771">
        <v>2007</v>
      </c>
      <c r="T771">
        <v>25265</v>
      </c>
      <c r="U771">
        <v>1</v>
      </c>
      <c r="V771" t="s">
        <v>1168</v>
      </c>
      <c r="W771" t="s">
        <v>1169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1169</v>
      </c>
      <c r="C772" t="s">
        <v>1162</v>
      </c>
      <c r="D772">
        <v>430</v>
      </c>
      <c r="E772" t="s">
        <v>1171</v>
      </c>
      <c r="F772">
        <v>1</v>
      </c>
      <c r="G772">
        <v>4</v>
      </c>
      <c r="H772" t="s">
        <v>1177</v>
      </c>
      <c r="I772">
        <v>1</v>
      </c>
      <c r="J772">
        <v>1069</v>
      </c>
      <c r="K772">
        <v>4</v>
      </c>
      <c r="L772" t="s">
        <v>1172</v>
      </c>
      <c r="M772">
        <v>40</v>
      </c>
      <c r="N772">
        <v>3</v>
      </c>
      <c r="O772">
        <v>5</v>
      </c>
      <c r="P772" t="s">
        <v>1184</v>
      </c>
      <c r="Q772">
        <v>4</v>
      </c>
      <c r="R772" t="s">
        <v>1178</v>
      </c>
      <c r="S772">
        <v>19627</v>
      </c>
      <c r="T772">
        <v>21445</v>
      </c>
      <c r="U772">
        <v>9</v>
      </c>
      <c r="V772" t="s">
        <v>1168</v>
      </c>
      <c r="W772" t="s">
        <v>1169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1169</v>
      </c>
      <c r="C773" t="s">
        <v>1162</v>
      </c>
      <c r="D773">
        <v>1082</v>
      </c>
      <c r="E773" t="s">
        <v>1163</v>
      </c>
      <c r="F773">
        <v>2</v>
      </c>
      <c r="G773">
        <v>4</v>
      </c>
      <c r="H773" t="s">
        <v>1164</v>
      </c>
      <c r="I773">
        <v>1</v>
      </c>
      <c r="J773">
        <v>1070</v>
      </c>
      <c r="K773">
        <v>3</v>
      </c>
      <c r="L773" t="s">
        <v>1165</v>
      </c>
      <c r="M773">
        <v>41</v>
      </c>
      <c r="N773">
        <v>2</v>
      </c>
      <c r="O773">
        <v>3</v>
      </c>
      <c r="P773" t="s">
        <v>1166</v>
      </c>
      <c r="Q773">
        <v>3</v>
      </c>
      <c r="R773" t="s">
        <v>1174</v>
      </c>
      <c r="S773">
        <v>10686</v>
      </c>
      <c r="T773">
        <v>8392</v>
      </c>
      <c r="U773">
        <v>6</v>
      </c>
      <c r="V773" t="s">
        <v>1168</v>
      </c>
      <c r="W773" t="s">
        <v>1169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1169</v>
      </c>
      <c r="C774" t="s">
        <v>1170</v>
      </c>
      <c r="D774">
        <v>1240</v>
      </c>
      <c r="E774" t="s">
        <v>1171</v>
      </c>
      <c r="F774">
        <v>9</v>
      </c>
      <c r="G774">
        <v>3</v>
      </c>
      <c r="H774" t="s">
        <v>1177</v>
      </c>
      <c r="I774">
        <v>1</v>
      </c>
      <c r="J774">
        <v>1071</v>
      </c>
      <c r="K774">
        <v>1</v>
      </c>
      <c r="L774" t="s">
        <v>1165</v>
      </c>
      <c r="M774">
        <v>63</v>
      </c>
      <c r="N774">
        <v>3</v>
      </c>
      <c r="O774">
        <v>1</v>
      </c>
      <c r="P774" t="s">
        <v>1173</v>
      </c>
      <c r="Q774">
        <v>3</v>
      </c>
      <c r="R774" t="s">
        <v>1174</v>
      </c>
      <c r="S774">
        <v>2942</v>
      </c>
      <c r="T774">
        <v>12154</v>
      </c>
      <c r="U774">
        <v>2</v>
      </c>
      <c r="V774" t="s">
        <v>1168</v>
      </c>
      <c r="W774" t="s">
        <v>1169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1169</v>
      </c>
      <c r="C775" t="s">
        <v>1162</v>
      </c>
      <c r="D775">
        <v>796</v>
      </c>
      <c r="E775" t="s">
        <v>1171</v>
      </c>
      <c r="F775">
        <v>12</v>
      </c>
      <c r="G775">
        <v>5</v>
      </c>
      <c r="H775" t="s">
        <v>1177</v>
      </c>
      <c r="I775">
        <v>1</v>
      </c>
      <c r="J775">
        <v>1073</v>
      </c>
      <c r="K775">
        <v>4</v>
      </c>
      <c r="L775" t="s">
        <v>1165</v>
      </c>
      <c r="M775">
        <v>51</v>
      </c>
      <c r="N775">
        <v>2</v>
      </c>
      <c r="O775">
        <v>3</v>
      </c>
      <c r="P775" t="s">
        <v>1179</v>
      </c>
      <c r="Q775">
        <v>4</v>
      </c>
      <c r="R775" t="s">
        <v>1167</v>
      </c>
      <c r="S775">
        <v>8858</v>
      </c>
      <c r="T775">
        <v>15669</v>
      </c>
      <c r="U775">
        <v>0</v>
      </c>
      <c r="V775" t="s">
        <v>1168</v>
      </c>
      <c r="W775" t="s">
        <v>1169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1169</v>
      </c>
      <c r="C776" t="s">
        <v>1181</v>
      </c>
      <c r="D776">
        <v>444</v>
      </c>
      <c r="E776" t="s">
        <v>1171</v>
      </c>
      <c r="F776">
        <v>2</v>
      </c>
      <c r="G776">
        <v>1</v>
      </c>
      <c r="H776" t="s">
        <v>1177</v>
      </c>
      <c r="I776">
        <v>1</v>
      </c>
      <c r="J776">
        <v>1074</v>
      </c>
      <c r="K776">
        <v>3</v>
      </c>
      <c r="L776" t="s">
        <v>1172</v>
      </c>
      <c r="M776">
        <v>40</v>
      </c>
      <c r="N776">
        <v>2</v>
      </c>
      <c r="O776">
        <v>4</v>
      </c>
      <c r="P776" t="s">
        <v>1182</v>
      </c>
      <c r="Q776">
        <v>1</v>
      </c>
      <c r="R776" t="s">
        <v>1167</v>
      </c>
      <c r="S776">
        <v>16756</v>
      </c>
      <c r="T776">
        <v>17323</v>
      </c>
      <c r="U776">
        <v>7</v>
      </c>
      <c r="V776" t="s">
        <v>1168</v>
      </c>
      <c r="W776" t="s">
        <v>1169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1169</v>
      </c>
      <c r="C777" t="s">
        <v>1162</v>
      </c>
      <c r="D777">
        <v>415</v>
      </c>
      <c r="E777" t="s">
        <v>1163</v>
      </c>
      <c r="F777">
        <v>25</v>
      </c>
      <c r="G777">
        <v>3</v>
      </c>
      <c r="H777" t="s">
        <v>1177</v>
      </c>
      <c r="I777">
        <v>1</v>
      </c>
      <c r="J777">
        <v>1076</v>
      </c>
      <c r="K777">
        <v>3</v>
      </c>
      <c r="L777" t="s">
        <v>1172</v>
      </c>
      <c r="M777">
        <v>79</v>
      </c>
      <c r="N777">
        <v>2</v>
      </c>
      <c r="O777">
        <v>3</v>
      </c>
      <c r="P777" t="s">
        <v>1166</v>
      </c>
      <c r="Q777">
        <v>4</v>
      </c>
      <c r="R777" t="s">
        <v>1178</v>
      </c>
      <c r="S777">
        <v>10798</v>
      </c>
      <c r="T777">
        <v>5268</v>
      </c>
      <c r="U777">
        <v>5</v>
      </c>
      <c r="V777" t="s">
        <v>1168</v>
      </c>
      <c r="W777" t="s">
        <v>1169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1161</v>
      </c>
      <c r="C778" t="s">
        <v>1170</v>
      </c>
      <c r="D778">
        <v>769</v>
      </c>
      <c r="E778" t="s">
        <v>1163</v>
      </c>
      <c r="F778">
        <v>9</v>
      </c>
      <c r="G778">
        <v>3</v>
      </c>
      <c r="H778" t="s">
        <v>1185</v>
      </c>
      <c r="I778">
        <v>1</v>
      </c>
      <c r="J778">
        <v>1077</v>
      </c>
      <c r="K778">
        <v>4</v>
      </c>
      <c r="L778" t="s">
        <v>1165</v>
      </c>
      <c r="M778">
        <v>54</v>
      </c>
      <c r="N778">
        <v>3</v>
      </c>
      <c r="O778">
        <v>1</v>
      </c>
      <c r="P778" t="s">
        <v>1183</v>
      </c>
      <c r="Q778">
        <v>4</v>
      </c>
      <c r="R778" t="s">
        <v>1167</v>
      </c>
      <c r="S778">
        <v>2323</v>
      </c>
      <c r="T778">
        <v>17205</v>
      </c>
      <c r="U778">
        <v>1</v>
      </c>
      <c r="V778" t="s">
        <v>1168</v>
      </c>
      <c r="W778" t="s">
        <v>1161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1161</v>
      </c>
      <c r="C779" t="s">
        <v>1162</v>
      </c>
      <c r="D779">
        <v>1334</v>
      </c>
      <c r="E779" t="s">
        <v>1171</v>
      </c>
      <c r="F779">
        <v>10</v>
      </c>
      <c r="G779">
        <v>3</v>
      </c>
      <c r="H779" t="s">
        <v>1164</v>
      </c>
      <c r="I779">
        <v>1</v>
      </c>
      <c r="J779">
        <v>1079</v>
      </c>
      <c r="K779">
        <v>3</v>
      </c>
      <c r="L779" t="s">
        <v>1165</v>
      </c>
      <c r="M779">
        <v>36</v>
      </c>
      <c r="N779">
        <v>2</v>
      </c>
      <c r="O779">
        <v>1</v>
      </c>
      <c r="P779" t="s">
        <v>1176</v>
      </c>
      <c r="Q779">
        <v>1</v>
      </c>
      <c r="R779" t="s">
        <v>1167</v>
      </c>
      <c r="S779">
        <v>1416</v>
      </c>
      <c r="T779">
        <v>17258</v>
      </c>
      <c r="U779">
        <v>1</v>
      </c>
      <c r="V779" t="s">
        <v>1168</v>
      </c>
      <c r="W779" t="s">
        <v>1169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1169</v>
      </c>
      <c r="C780" t="s">
        <v>1162</v>
      </c>
      <c r="D780">
        <v>1003</v>
      </c>
      <c r="E780" t="s">
        <v>1171</v>
      </c>
      <c r="F780">
        <v>8</v>
      </c>
      <c r="G780">
        <v>4</v>
      </c>
      <c r="H780" t="s">
        <v>1164</v>
      </c>
      <c r="I780">
        <v>1</v>
      </c>
      <c r="J780">
        <v>1080</v>
      </c>
      <c r="K780">
        <v>4</v>
      </c>
      <c r="L780" t="s">
        <v>1165</v>
      </c>
      <c r="M780">
        <v>74</v>
      </c>
      <c r="N780">
        <v>2</v>
      </c>
      <c r="O780">
        <v>2</v>
      </c>
      <c r="P780" t="s">
        <v>1173</v>
      </c>
      <c r="Q780">
        <v>1</v>
      </c>
      <c r="R780" t="s">
        <v>1178</v>
      </c>
      <c r="S780">
        <v>4615</v>
      </c>
      <c r="T780">
        <v>21029</v>
      </c>
      <c r="U780">
        <v>8</v>
      </c>
      <c r="V780" t="s">
        <v>1168</v>
      </c>
      <c r="W780" t="s">
        <v>1161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1161</v>
      </c>
      <c r="C781" t="s">
        <v>1162</v>
      </c>
      <c r="D781">
        <v>1323</v>
      </c>
      <c r="E781" t="s">
        <v>1171</v>
      </c>
      <c r="F781">
        <v>4</v>
      </c>
      <c r="G781">
        <v>4</v>
      </c>
      <c r="H781" t="s">
        <v>1164</v>
      </c>
      <c r="I781">
        <v>1</v>
      </c>
      <c r="J781">
        <v>1081</v>
      </c>
      <c r="K781">
        <v>1</v>
      </c>
      <c r="L781" t="s">
        <v>1172</v>
      </c>
      <c r="M781">
        <v>34</v>
      </c>
      <c r="N781">
        <v>3</v>
      </c>
      <c r="O781">
        <v>1</v>
      </c>
      <c r="P781" t="s">
        <v>1173</v>
      </c>
      <c r="Q781">
        <v>3</v>
      </c>
      <c r="R781" t="s">
        <v>1174</v>
      </c>
      <c r="S781">
        <v>2461</v>
      </c>
      <c r="T781">
        <v>10332</v>
      </c>
      <c r="U781">
        <v>9</v>
      </c>
      <c r="V781" t="s">
        <v>1168</v>
      </c>
      <c r="W781" t="s">
        <v>1161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1161</v>
      </c>
      <c r="C782" t="s">
        <v>1181</v>
      </c>
      <c r="D782">
        <v>1366</v>
      </c>
      <c r="E782" t="s">
        <v>1171</v>
      </c>
      <c r="F782">
        <v>24</v>
      </c>
      <c r="G782">
        <v>2</v>
      </c>
      <c r="H782" t="s">
        <v>1186</v>
      </c>
      <c r="I782">
        <v>1</v>
      </c>
      <c r="J782">
        <v>1082</v>
      </c>
      <c r="K782">
        <v>2</v>
      </c>
      <c r="L782" t="s">
        <v>1172</v>
      </c>
      <c r="M782">
        <v>72</v>
      </c>
      <c r="N782">
        <v>2</v>
      </c>
      <c r="O782">
        <v>3</v>
      </c>
      <c r="P782" t="s">
        <v>1180</v>
      </c>
      <c r="Q782">
        <v>1</v>
      </c>
      <c r="R782" t="s">
        <v>1167</v>
      </c>
      <c r="S782">
        <v>8722</v>
      </c>
      <c r="T782">
        <v>12355</v>
      </c>
      <c r="U782">
        <v>1</v>
      </c>
      <c r="V782" t="s">
        <v>1168</v>
      </c>
      <c r="W782" t="s">
        <v>1169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1169</v>
      </c>
      <c r="C783" t="s">
        <v>1162</v>
      </c>
      <c r="D783">
        <v>192</v>
      </c>
      <c r="E783" t="s">
        <v>1171</v>
      </c>
      <c r="F783">
        <v>1</v>
      </c>
      <c r="G783">
        <v>2</v>
      </c>
      <c r="H783" t="s">
        <v>1177</v>
      </c>
      <c r="I783">
        <v>1</v>
      </c>
      <c r="J783">
        <v>1083</v>
      </c>
      <c r="K783">
        <v>1</v>
      </c>
      <c r="L783" t="s">
        <v>1172</v>
      </c>
      <c r="M783">
        <v>59</v>
      </c>
      <c r="N783">
        <v>2</v>
      </c>
      <c r="O783">
        <v>1</v>
      </c>
      <c r="P783" t="s">
        <v>1176</v>
      </c>
      <c r="Q783">
        <v>1</v>
      </c>
      <c r="R783" t="s">
        <v>1174</v>
      </c>
      <c r="S783">
        <v>3955</v>
      </c>
      <c r="T783">
        <v>11141</v>
      </c>
      <c r="U783">
        <v>1</v>
      </c>
      <c r="V783" t="s">
        <v>1168</v>
      </c>
      <c r="W783" t="s">
        <v>1169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1169</v>
      </c>
      <c r="C784" t="s">
        <v>1162</v>
      </c>
      <c r="D784">
        <v>1176</v>
      </c>
      <c r="E784" t="s">
        <v>1171</v>
      </c>
      <c r="F784">
        <v>20</v>
      </c>
      <c r="G784">
        <v>3</v>
      </c>
      <c r="H784" t="s">
        <v>1175</v>
      </c>
      <c r="I784">
        <v>1</v>
      </c>
      <c r="J784">
        <v>1084</v>
      </c>
      <c r="K784">
        <v>3</v>
      </c>
      <c r="L784" t="s">
        <v>1172</v>
      </c>
      <c r="M784">
        <v>85</v>
      </c>
      <c r="N784">
        <v>3</v>
      </c>
      <c r="O784">
        <v>2</v>
      </c>
      <c r="P784" t="s">
        <v>1179</v>
      </c>
      <c r="Q784">
        <v>1</v>
      </c>
      <c r="R784" t="s">
        <v>1174</v>
      </c>
      <c r="S784">
        <v>9957</v>
      </c>
      <c r="T784">
        <v>9096</v>
      </c>
      <c r="U784">
        <v>0</v>
      </c>
      <c r="V784" t="s">
        <v>1168</v>
      </c>
      <c r="W784" t="s">
        <v>1169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1169</v>
      </c>
      <c r="C785" t="s">
        <v>1162</v>
      </c>
      <c r="D785">
        <v>509</v>
      </c>
      <c r="E785" t="s">
        <v>1171</v>
      </c>
      <c r="F785">
        <v>7</v>
      </c>
      <c r="G785">
        <v>2</v>
      </c>
      <c r="H785" t="s">
        <v>1186</v>
      </c>
      <c r="I785">
        <v>1</v>
      </c>
      <c r="J785">
        <v>1085</v>
      </c>
      <c r="K785">
        <v>2</v>
      </c>
      <c r="L785" t="s">
        <v>1165</v>
      </c>
      <c r="M785">
        <v>43</v>
      </c>
      <c r="N785">
        <v>4</v>
      </c>
      <c r="O785">
        <v>1</v>
      </c>
      <c r="P785" t="s">
        <v>1173</v>
      </c>
      <c r="Q785">
        <v>3</v>
      </c>
      <c r="R785" t="s">
        <v>1174</v>
      </c>
      <c r="S785">
        <v>3376</v>
      </c>
      <c r="T785">
        <v>18863</v>
      </c>
      <c r="U785">
        <v>1</v>
      </c>
      <c r="V785" t="s">
        <v>1168</v>
      </c>
      <c r="W785" t="s">
        <v>1169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1169</v>
      </c>
      <c r="C786" t="s">
        <v>1162</v>
      </c>
      <c r="D786">
        <v>330</v>
      </c>
      <c r="E786" t="s">
        <v>1171</v>
      </c>
      <c r="F786">
        <v>17</v>
      </c>
      <c r="G786">
        <v>1</v>
      </c>
      <c r="H786" t="s">
        <v>1164</v>
      </c>
      <c r="I786">
        <v>1</v>
      </c>
      <c r="J786">
        <v>1088</v>
      </c>
      <c r="K786">
        <v>3</v>
      </c>
      <c r="L786" t="s">
        <v>1165</v>
      </c>
      <c r="M786">
        <v>65</v>
      </c>
      <c r="N786">
        <v>2</v>
      </c>
      <c r="O786">
        <v>3</v>
      </c>
      <c r="P786" t="s">
        <v>1180</v>
      </c>
      <c r="Q786">
        <v>3</v>
      </c>
      <c r="R786" t="s">
        <v>1174</v>
      </c>
      <c r="S786">
        <v>8823</v>
      </c>
      <c r="T786">
        <v>24608</v>
      </c>
      <c r="U786">
        <v>0</v>
      </c>
      <c r="V786" t="s">
        <v>1168</v>
      </c>
      <c r="W786" t="s">
        <v>1169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1169</v>
      </c>
      <c r="C787" t="s">
        <v>1162</v>
      </c>
      <c r="D787">
        <v>1492</v>
      </c>
      <c r="E787" t="s">
        <v>1171</v>
      </c>
      <c r="F787">
        <v>20</v>
      </c>
      <c r="G787">
        <v>4</v>
      </c>
      <c r="H787" t="s">
        <v>1186</v>
      </c>
      <c r="I787">
        <v>1</v>
      </c>
      <c r="J787">
        <v>1092</v>
      </c>
      <c r="K787">
        <v>1</v>
      </c>
      <c r="L787" t="s">
        <v>1172</v>
      </c>
      <c r="M787">
        <v>61</v>
      </c>
      <c r="N787">
        <v>3</v>
      </c>
      <c r="O787">
        <v>3</v>
      </c>
      <c r="P787" t="s">
        <v>1180</v>
      </c>
      <c r="Q787">
        <v>4</v>
      </c>
      <c r="R787" t="s">
        <v>1174</v>
      </c>
      <c r="S787">
        <v>10322</v>
      </c>
      <c r="T787">
        <v>26542</v>
      </c>
      <c r="U787">
        <v>4</v>
      </c>
      <c r="V787" t="s">
        <v>1168</v>
      </c>
      <c r="W787" t="s">
        <v>1169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1169</v>
      </c>
      <c r="C788" t="s">
        <v>1181</v>
      </c>
      <c r="D788">
        <v>1277</v>
      </c>
      <c r="E788" t="s">
        <v>1171</v>
      </c>
      <c r="F788">
        <v>8</v>
      </c>
      <c r="G788">
        <v>5</v>
      </c>
      <c r="H788" t="s">
        <v>1164</v>
      </c>
      <c r="I788">
        <v>1</v>
      </c>
      <c r="J788">
        <v>1094</v>
      </c>
      <c r="K788">
        <v>1</v>
      </c>
      <c r="L788" t="s">
        <v>1172</v>
      </c>
      <c r="M788">
        <v>87</v>
      </c>
      <c r="N788">
        <v>1</v>
      </c>
      <c r="O788">
        <v>1</v>
      </c>
      <c r="P788" t="s">
        <v>1176</v>
      </c>
      <c r="Q788">
        <v>3</v>
      </c>
      <c r="R788" t="s">
        <v>1174</v>
      </c>
      <c r="S788">
        <v>4621</v>
      </c>
      <c r="T788">
        <v>5869</v>
      </c>
      <c r="U788">
        <v>1</v>
      </c>
      <c r="V788" t="s">
        <v>1168</v>
      </c>
      <c r="W788" t="s">
        <v>1169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1169</v>
      </c>
      <c r="C789" t="s">
        <v>1170</v>
      </c>
      <c r="D789">
        <v>1091</v>
      </c>
      <c r="E789" t="s">
        <v>1171</v>
      </c>
      <c r="F789">
        <v>2</v>
      </c>
      <c r="G789">
        <v>1</v>
      </c>
      <c r="H789" t="s">
        <v>1164</v>
      </c>
      <c r="I789">
        <v>1</v>
      </c>
      <c r="J789">
        <v>1096</v>
      </c>
      <c r="K789">
        <v>4</v>
      </c>
      <c r="L789" t="s">
        <v>1172</v>
      </c>
      <c r="M789">
        <v>65</v>
      </c>
      <c r="N789">
        <v>3</v>
      </c>
      <c r="O789">
        <v>3</v>
      </c>
      <c r="P789" t="s">
        <v>1179</v>
      </c>
      <c r="Q789">
        <v>2</v>
      </c>
      <c r="R789" t="s">
        <v>1174</v>
      </c>
      <c r="S789">
        <v>10976</v>
      </c>
      <c r="T789">
        <v>15813</v>
      </c>
      <c r="U789">
        <v>3</v>
      </c>
      <c r="V789" t="s">
        <v>1168</v>
      </c>
      <c r="W789" t="s">
        <v>1169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1169</v>
      </c>
      <c r="C790" t="s">
        <v>1162</v>
      </c>
      <c r="D790">
        <v>857</v>
      </c>
      <c r="E790" t="s">
        <v>1171</v>
      </c>
      <c r="F790">
        <v>10</v>
      </c>
      <c r="G790">
        <v>3</v>
      </c>
      <c r="H790" t="s">
        <v>1175</v>
      </c>
      <c r="I790">
        <v>1</v>
      </c>
      <c r="J790">
        <v>1097</v>
      </c>
      <c r="K790">
        <v>3</v>
      </c>
      <c r="L790" t="s">
        <v>1165</v>
      </c>
      <c r="M790">
        <v>59</v>
      </c>
      <c r="N790">
        <v>3</v>
      </c>
      <c r="O790">
        <v>2</v>
      </c>
      <c r="P790" t="s">
        <v>1173</v>
      </c>
      <c r="Q790">
        <v>3</v>
      </c>
      <c r="R790" t="s">
        <v>1167</v>
      </c>
      <c r="S790">
        <v>3660</v>
      </c>
      <c r="T790">
        <v>7909</v>
      </c>
      <c r="U790">
        <v>3</v>
      </c>
      <c r="V790" t="s">
        <v>1168</v>
      </c>
      <c r="W790" t="s">
        <v>1169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1161</v>
      </c>
      <c r="C791" t="s">
        <v>1162</v>
      </c>
      <c r="D791">
        <v>1376</v>
      </c>
      <c r="E791" t="s">
        <v>1187</v>
      </c>
      <c r="F791">
        <v>1</v>
      </c>
      <c r="G791">
        <v>2</v>
      </c>
      <c r="H791" t="s">
        <v>1177</v>
      </c>
      <c r="I791">
        <v>1</v>
      </c>
      <c r="J791">
        <v>1098</v>
      </c>
      <c r="K791">
        <v>2</v>
      </c>
      <c r="L791" t="s">
        <v>1172</v>
      </c>
      <c r="M791">
        <v>91</v>
      </c>
      <c r="N791">
        <v>2</v>
      </c>
      <c r="O791">
        <v>3</v>
      </c>
      <c r="P791" t="s">
        <v>1187</v>
      </c>
      <c r="Q791">
        <v>1</v>
      </c>
      <c r="R791" t="s">
        <v>1174</v>
      </c>
      <c r="S791">
        <v>10482</v>
      </c>
      <c r="T791">
        <v>2326</v>
      </c>
      <c r="U791">
        <v>9</v>
      </c>
      <c r="V791" t="s">
        <v>1168</v>
      </c>
      <c r="W791" t="s">
        <v>1169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1169</v>
      </c>
      <c r="C792" t="s">
        <v>1162</v>
      </c>
      <c r="D792">
        <v>654</v>
      </c>
      <c r="E792" t="s">
        <v>1171</v>
      </c>
      <c r="F792">
        <v>5</v>
      </c>
      <c r="G792">
        <v>3</v>
      </c>
      <c r="H792" t="s">
        <v>1164</v>
      </c>
      <c r="I792">
        <v>1</v>
      </c>
      <c r="J792">
        <v>1099</v>
      </c>
      <c r="K792">
        <v>4</v>
      </c>
      <c r="L792" t="s">
        <v>1172</v>
      </c>
      <c r="M792">
        <v>34</v>
      </c>
      <c r="N792">
        <v>2</v>
      </c>
      <c r="O792">
        <v>3</v>
      </c>
      <c r="P792" t="s">
        <v>1180</v>
      </c>
      <c r="Q792">
        <v>4</v>
      </c>
      <c r="R792" t="s">
        <v>1178</v>
      </c>
      <c r="S792">
        <v>7119</v>
      </c>
      <c r="T792">
        <v>21214</v>
      </c>
      <c r="U792">
        <v>4</v>
      </c>
      <c r="V792" t="s">
        <v>1168</v>
      </c>
      <c r="W792" t="s">
        <v>1169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1161</v>
      </c>
      <c r="C793" t="s">
        <v>1162</v>
      </c>
      <c r="D793">
        <v>1204</v>
      </c>
      <c r="E793" t="s">
        <v>1163</v>
      </c>
      <c r="F793">
        <v>4</v>
      </c>
      <c r="G793">
        <v>3</v>
      </c>
      <c r="H793" t="s">
        <v>1186</v>
      </c>
      <c r="I793">
        <v>1</v>
      </c>
      <c r="J793">
        <v>1100</v>
      </c>
      <c r="K793">
        <v>4</v>
      </c>
      <c r="L793" t="s">
        <v>1172</v>
      </c>
      <c r="M793">
        <v>86</v>
      </c>
      <c r="N793">
        <v>3</v>
      </c>
      <c r="O793">
        <v>3</v>
      </c>
      <c r="P793" t="s">
        <v>1166</v>
      </c>
      <c r="Q793">
        <v>1</v>
      </c>
      <c r="R793" t="s">
        <v>1167</v>
      </c>
      <c r="S793">
        <v>9582</v>
      </c>
      <c r="T793">
        <v>10333</v>
      </c>
      <c r="U793">
        <v>0</v>
      </c>
      <c r="V793" t="s">
        <v>1168</v>
      </c>
      <c r="W793" t="s">
        <v>1161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1161</v>
      </c>
      <c r="C794" t="s">
        <v>1170</v>
      </c>
      <c r="D794">
        <v>827</v>
      </c>
      <c r="E794" t="s">
        <v>1171</v>
      </c>
      <c r="F794">
        <v>29</v>
      </c>
      <c r="G794">
        <v>4</v>
      </c>
      <c r="H794" t="s">
        <v>1177</v>
      </c>
      <c r="I794">
        <v>1</v>
      </c>
      <c r="J794">
        <v>1101</v>
      </c>
      <c r="K794">
        <v>1</v>
      </c>
      <c r="L794" t="s">
        <v>1165</v>
      </c>
      <c r="M794">
        <v>54</v>
      </c>
      <c r="N794">
        <v>2</v>
      </c>
      <c r="O794">
        <v>2</v>
      </c>
      <c r="P794" t="s">
        <v>1173</v>
      </c>
      <c r="Q794">
        <v>3</v>
      </c>
      <c r="R794" t="s">
        <v>1167</v>
      </c>
      <c r="S794">
        <v>4508</v>
      </c>
      <c r="T794">
        <v>3129</v>
      </c>
      <c r="U794">
        <v>1</v>
      </c>
      <c r="V794" t="s">
        <v>1168</v>
      </c>
      <c r="W794" t="s">
        <v>1169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1169</v>
      </c>
      <c r="C795" t="s">
        <v>1162</v>
      </c>
      <c r="D795">
        <v>895</v>
      </c>
      <c r="E795" t="s">
        <v>1171</v>
      </c>
      <c r="F795">
        <v>15</v>
      </c>
      <c r="G795">
        <v>2</v>
      </c>
      <c r="H795" t="s">
        <v>1164</v>
      </c>
      <c r="I795">
        <v>1</v>
      </c>
      <c r="J795">
        <v>1102</v>
      </c>
      <c r="K795">
        <v>1</v>
      </c>
      <c r="L795" t="s">
        <v>1172</v>
      </c>
      <c r="M795">
        <v>50</v>
      </c>
      <c r="N795">
        <v>3</v>
      </c>
      <c r="O795">
        <v>1</v>
      </c>
      <c r="P795" t="s">
        <v>1176</v>
      </c>
      <c r="Q795">
        <v>3</v>
      </c>
      <c r="R795" t="s">
        <v>1178</v>
      </c>
      <c r="S795">
        <v>2207</v>
      </c>
      <c r="T795">
        <v>22482</v>
      </c>
      <c r="U795">
        <v>1</v>
      </c>
      <c r="V795" t="s">
        <v>1168</v>
      </c>
      <c r="W795" t="s">
        <v>1169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1169</v>
      </c>
      <c r="C796" t="s">
        <v>1170</v>
      </c>
      <c r="D796">
        <v>618</v>
      </c>
      <c r="E796" t="s">
        <v>1171</v>
      </c>
      <c r="F796">
        <v>3</v>
      </c>
      <c r="G796">
        <v>1</v>
      </c>
      <c r="H796" t="s">
        <v>1164</v>
      </c>
      <c r="I796">
        <v>1</v>
      </c>
      <c r="J796">
        <v>1103</v>
      </c>
      <c r="K796">
        <v>1</v>
      </c>
      <c r="L796" t="s">
        <v>1172</v>
      </c>
      <c r="M796">
        <v>45</v>
      </c>
      <c r="N796">
        <v>3</v>
      </c>
      <c r="O796">
        <v>2</v>
      </c>
      <c r="P796" t="s">
        <v>1180</v>
      </c>
      <c r="Q796">
        <v>4</v>
      </c>
      <c r="R796" t="s">
        <v>1167</v>
      </c>
      <c r="S796">
        <v>7756</v>
      </c>
      <c r="T796">
        <v>22266</v>
      </c>
      <c r="U796">
        <v>0</v>
      </c>
      <c r="V796" t="s">
        <v>1168</v>
      </c>
      <c r="W796" t="s">
        <v>1169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1169</v>
      </c>
      <c r="C797" t="s">
        <v>1162</v>
      </c>
      <c r="D797">
        <v>309</v>
      </c>
      <c r="E797" t="s">
        <v>1163</v>
      </c>
      <c r="F797">
        <v>10</v>
      </c>
      <c r="G797">
        <v>4</v>
      </c>
      <c r="H797" t="s">
        <v>1164</v>
      </c>
      <c r="I797">
        <v>1</v>
      </c>
      <c r="J797">
        <v>1105</v>
      </c>
      <c r="K797">
        <v>4</v>
      </c>
      <c r="L797" t="s">
        <v>1165</v>
      </c>
      <c r="M797">
        <v>88</v>
      </c>
      <c r="N797">
        <v>2</v>
      </c>
      <c r="O797">
        <v>2</v>
      </c>
      <c r="P797" t="s">
        <v>1166</v>
      </c>
      <c r="Q797">
        <v>4</v>
      </c>
      <c r="R797" t="s">
        <v>1178</v>
      </c>
      <c r="S797">
        <v>6694</v>
      </c>
      <c r="T797">
        <v>24223</v>
      </c>
      <c r="U797">
        <v>2</v>
      </c>
      <c r="V797" t="s">
        <v>1168</v>
      </c>
      <c r="W797" t="s">
        <v>1161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1161</v>
      </c>
      <c r="C798" t="s">
        <v>1162</v>
      </c>
      <c r="D798">
        <v>1219</v>
      </c>
      <c r="E798" t="s">
        <v>1171</v>
      </c>
      <c r="F798">
        <v>4</v>
      </c>
      <c r="G798">
        <v>1</v>
      </c>
      <c r="H798" t="s">
        <v>1186</v>
      </c>
      <c r="I798">
        <v>1</v>
      </c>
      <c r="J798">
        <v>1106</v>
      </c>
      <c r="K798">
        <v>4</v>
      </c>
      <c r="L798" t="s">
        <v>1172</v>
      </c>
      <c r="M798">
        <v>32</v>
      </c>
      <c r="N798">
        <v>3</v>
      </c>
      <c r="O798">
        <v>1</v>
      </c>
      <c r="P798" t="s">
        <v>1176</v>
      </c>
      <c r="Q798">
        <v>4</v>
      </c>
      <c r="R798" t="s">
        <v>1174</v>
      </c>
      <c r="S798">
        <v>3691</v>
      </c>
      <c r="T798">
        <v>4605</v>
      </c>
      <c r="U798">
        <v>1</v>
      </c>
      <c r="V798" t="s">
        <v>1168</v>
      </c>
      <c r="W798" t="s">
        <v>1161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1161</v>
      </c>
      <c r="C799" t="s">
        <v>1162</v>
      </c>
      <c r="D799">
        <v>1330</v>
      </c>
      <c r="E799" t="s">
        <v>1171</v>
      </c>
      <c r="F799">
        <v>21</v>
      </c>
      <c r="G799">
        <v>3</v>
      </c>
      <c r="H799" t="s">
        <v>1177</v>
      </c>
      <c r="I799">
        <v>1</v>
      </c>
      <c r="J799">
        <v>1107</v>
      </c>
      <c r="K799">
        <v>1</v>
      </c>
      <c r="L799" t="s">
        <v>1172</v>
      </c>
      <c r="M799">
        <v>37</v>
      </c>
      <c r="N799">
        <v>3</v>
      </c>
      <c r="O799">
        <v>1</v>
      </c>
      <c r="P799" t="s">
        <v>1176</v>
      </c>
      <c r="Q799">
        <v>3</v>
      </c>
      <c r="R799" t="s">
        <v>1178</v>
      </c>
      <c r="S799">
        <v>2377</v>
      </c>
      <c r="T799">
        <v>19373</v>
      </c>
      <c r="U799">
        <v>1</v>
      </c>
      <c r="V799" t="s">
        <v>1168</v>
      </c>
      <c r="W799" t="s">
        <v>1169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1161</v>
      </c>
      <c r="C800" t="s">
        <v>1162</v>
      </c>
      <c r="D800">
        <v>1017</v>
      </c>
      <c r="E800" t="s">
        <v>1171</v>
      </c>
      <c r="F800">
        <v>25</v>
      </c>
      <c r="G800">
        <v>3</v>
      </c>
      <c r="H800" t="s">
        <v>1177</v>
      </c>
      <c r="I800">
        <v>1</v>
      </c>
      <c r="J800">
        <v>1108</v>
      </c>
      <c r="K800">
        <v>1</v>
      </c>
      <c r="L800" t="s">
        <v>1172</v>
      </c>
      <c r="M800">
        <v>55</v>
      </c>
      <c r="N800">
        <v>2</v>
      </c>
      <c r="O800">
        <v>1</v>
      </c>
      <c r="P800" t="s">
        <v>1173</v>
      </c>
      <c r="Q800">
        <v>2</v>
      </c>
      <c r="R800" t="s">
        <v>1167</v>
      </c>
      <c r="S800">
        <v>2313</v>
      </c>
      <c r="T800">
        <v>2993</v>
      </c>
      <c r="U800">
        <v>4</v>
      </c>
      <c r="V800" t="s">
        <v>1168</v>
      </c>
      <c r="W800" t="s">
        <v>1161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1169</v>
      </c>
      <c r="C801" t="s">
        <v>1162</v>
      </c>
      <c r="D801">
        <v>469</v>
      </c>
      <c r="E801" t="s">
        <v>1171</v>
      </c>
      <c r="F801">
        <v>2</v>
      </c>
      <c r="G801">
        <v>2</v>
      </c>
      <c r="H801" t="s">
        <v>1177</v>
      </c>
      <c r="I801">
        <v>1</v>
      </c>
      <c r="J801">
        <v>1109</v>
      </c>
      <c r="K801">
        <v>4</v>
      </c>
      <c r="L801" t="s">
        <v>1172</v>
      </c>
      <c r="M801">
        <v>35</v>
      </c>
      <c r="N801">
        <v>3</v>
      </c>
      <c r="O801">
        <v>4</v>
      </c>
      <c r="P801" t="s">
        <v>1182</v>
      </c>
      <c r="Q801">
        <v>1</v>
      </c>
      <c r="R801" t="s">
        <v>1174</v>
      </c>
      <c r="S801">
        <v>17665</v>
      </c>
      <c r="T801">
        <v>14399</v>
      </c>
      <c r="U801">
        <v>0</v>
      </c>
      <c r="V801" t="s">
        <v>1168</v>
      </c>
      <c r="W801" t="s">
        <v>1169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1161</v>
      </c>
      <c r="C802" t="s">
        <v>1170</v>
      </c>
      <c r="D802">
        <v>1009</v>
      </c>
      <c r="E802" t="s">
        <v>1171</v>
      </c>
      <c r="F802">
        <v>1</v>
      </c>
      <c r="G802">
        <v>3</v>
      </c>
      <c r="H802" t="s">
        <v>1177</v>
      </c>
      <c r="I802">
        <v>1</v>
      </c>
      <c r="J802">
        <v>1111</v>
      </c>
      <c r="K802">
        <v>1</v>
      </c>
      <c r="L802" t="s">
        <v>1172</v>
      </c>
      <c r="M802">
        <v>45</v>
      </c>
      <c r="N802">
        <v>2</v>
      </c>
      <c r="O802">
        <v>1</v>
      </c>
      <c r="P802" t="s">
        <v>1176</v>
      </c>
      <c r="Q802">
        <v>2</v>
      </c>
      <c r="R802" t="s">
        <v>1178</v>
      </c>
      <c r="S802">
        <v>2596</v>
      </c>
      <c r="T802">
        <v>7160</v>
      </c>
      <c r="U802">
        <v>1</v>
      </c>
      <c r="V802" t="s">
        <v>1168</v>
      </c>
      <c r="W802" t="s">
        <v>1169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1161</v>
      </c>
      <c r="C803" t="s">
        <v>1170</v>
      </c>
      <c r="D803">
        <v>959</v>
      </c>
      <c r="E803" t="s">
        <v>1163</v>
      </c>
      <c r="F803">
        <v>1</v>
      </c>
      <c r="G803">
        <v>4</v>
      </c>
      <c r="H803" t="s">
        <v>1175</v>
      </c>
      <c r="I803">
        <v>1</v>
      </c>
      <c r="J803">
        <v>1113</v>
      </c>
      <c r="K803">
        <v>4</v>
      </c>
      <c r="L803" t="s">
        <v>1172</v>
      </c>
      <c r="M803">
        <v>81</v>
      </c>
      <c r="N803">
        <v>3</v>
      </c>
      <c r="O803">
        <v>2</v>
      </c>
      <c r="P803" t="s">
        <v>1166</v>
      </c>
      <c r="Q803">
        <v>3</v>
      </c>
      <c r="R803" t="s">
        <v>1167</v>
      </c>
      <c r="S803">
        <v>4728</v>
      </c>
      <c r="T803">
        <v>17251</v>
      </c>
      <c r="U803">
        <v>3</v>
      </c>
      <c r="V803" t="s">
        <v>1168</v>
      </c>
      <c r="W803" t="s">
        <v>1161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1169</v>
      </c>
      <c r="C804" t="s">
        <v>1170</v>
      </c>
      <c r="D804">
        <v>970</v>
      </c>
      <c r="E804" t="s">
        <v>1163</v>
      </c>
      <c r="F804">
        <v>7</v>
      </c>
      <c r="G804">
        <v>3</v>
      </c>
      <c r="H804" t="s">
        <v>1164</v>
      </c>
      <c r="I804">
        <v>1</v>
      </c>
      <c r="J804">
        <v>1114</v>
      </c>
      <c r="K804">
        <v>4</v>
      </c>
      <c r="L804" t="s">
        <v>1165</v>
      </c>
      <c r="M804">
        <v>30</v>
      </c>
      <c r="N804">
        <v>3</v>
      </c>
      <c r="O804">
        <v>2</v>
      </c>
      <c r="P804" t="s">
        <v>1166</v>
      </c>
      <c r="Q804">
        <v>2</v>
      </c>
      <c r="R804" t="s">
        <v>1174</v>
      </c>
      <c r="S804">
        <v>4302</v>
      </c>
      <c r="T804">
        <v>13401</v>
      </c>
      <c r="U804">
        <v>0</v>
      </c>
      <c r="V804" t="s">
        <v>1168</v>
      </c>
      <c r="W804" t="s">
        <v>1169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1169</v>
      </c>
      <c r="C805" t="s">
        <v>1181</v>
      </c>
      <c r="D805">
        <v>697</v>
      </c>
      <c r="E805" t="s">
        <v>1171</v>
      </c>
      <c r="F805">
        <v>3</v>
      </c>
      <c r="G805">
        <v>4</v>
      </c>
      <c r="H805" t="s">
        <v>1164</v>
      </c>
      <c r="I805">
        <v>1</v>
      </c>
      <c r="J805">
        <v>1115</v>
      </c>
      <c r="K805">
        <v>3</v>
      </c>
      <c r="L805" t="s">
        <v>1172</v>
      </c>
      <c r="M805">
        <v>40</v>
      </c>
      <c r="N805">
        <v>2</v>
      </c>
      <c r="O805">
        <v>1</v>
      </c>
      <c r="P805" t="s">
        <v>1173</v>
      </c>
      <c r="Q805">
        <v>4</v>
      </c>
      <c r="R805" t="s">
        <v>1174</v>
      </c>
      <c r="S805">
        <v>2979</v>
      </c>
      <c r="T805">
        <v>22478</v>
      </c>
      <c r="U805">
        <v>3</v>
      </c>
      <c r="V805" t="s">
        <v>1168</v>
      </c>
      <c r="W805" t="s">
        <v>1169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1169</v>
      </c>
      <c r="C806" t="s">
        <v>1181</v>
      </c>
      <c r="D806">
        <v>1262</v>
      </c>
      <c r="E806" t="s">
        <v>1171</v>
      </c>
      <c r="F806">
        <v>1</v>
      </c>
      <c r="G806">
        <v>4</v>
      </c>
      <c r="H806" t="s">
        <v>1177</v>
      </c>
      <c r="I806">
        <v>1</v>
      </c>
      <c r="J806">
        <v>1116</v>
      </c>
      <c r="K806">
        <v>1</v>
      </c>
      <c r="L806" t="s">
        <v>1172</v>
      </c>
      <c r="M806">
        <v>35</v>
      </c>
      <c r="N806">
        <v>4</v>
      </c>
      <c r="O806">
        <v>4</v>
      </c>
      <c r="P806" t="s">
        <v>1182</v>
      </c>
      <c r="Q806">
        <v>4</v>
      </c>
      <c r="R806" t="s">
        <v>1167</v>
      </c>
      <c r="S806">
        <v>16885</v>
      </c>
      <c r="T806">
        <v>16154</v>
      </c>
      <c r="U806">
        <v>2</v>
      </c>
      <c r="V806" t="s">
        <v>1168</v>
      </c>
      <c r="W806" t="s">
        <v>1169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1169</v>
      </c>
      <c r="C807" t="s">
        <v>1181</v>
      </c>
      <c r="D807">
        <v>1050</v>
      </c>
      <c r="E807" t="s">
        <v>1163</v>
      </c>
      <c r="F807">
        <v>9</v>
      </c>
      <c r="G807">
        <v>4</v>
      </c>
      <c r="H807" t="s">
        <v>1164</v>
      </c>
      <c r="I807">
        <v>1</v>
      </c>
      <c r="J807">
        <v>1117</v>
      </c>
      <c r="K807">
        <v>2</v>
      </c>
      <c r="L807" t="s">
        <v>1165</v>
      </c>
      <c r="M807">
        <v>65</v>
      </c>
      <c r="N807">
        <v>2</v>
      </c>
      <c r="O807">
        <v>2</v>
      </c>
      <c r="P807" t="s">
        <v>1166</v>
      </c>
      <c r="Q807">
        <v>3</v>
      </c>
      <c r="R807" t="s">
        <v>1174</v>
      </c>
      <c r="S807">
        <v>5593</v>
      </c>
      <c r="T807">
        <v>17970</v>
      </c>
      <c r="U807">
        <v>1</v>
      </c>
      <c r="V807" t="s">
        <v>1168</v>
      </c>
      <c r="W807" t="s">
        <v>1169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1169</v>
      </c>
      <c r="C808" t="s">
        <v>1162</v>
      </c>
      <c r="D808">
        <v>994</v>
      </c>
      <c r="E808" t="s">
        <v>1171</v>
      </c>
      <c r="F808">
        <v>7</v>
      </c>
      <c r="G808">
        <v>4</v>
      </c>
      <c r="H808" t="s">
        <v>1164</v>
      </c>
      <c r="I808">
        <v>1</v>
      </c>
      <c r="J808">
        <v>1118</v>
      </c>
      <c r="K808">
        <v>2</v>
      </c>
      <c r="L808" t="s">
        <v>1172</v>
      </c>
      <c r="M808">
        <v>87</v>
      </c>
      <c r="N808">
        <v>3</v>
      </c>
      <c r="O808">
        <v>3</v>
      </c>
      <c r="P808" t="s">
        <v>1180</v>
      </c>
      <c r="Q808">
        <v>2</v>
      </c>
      <c r="R808" t="s">
        <v>1167</v>
      </c>
      <c r="S808">
        <v>10445</v>
      </c>
      <c r="T808">
        <v>15322</v>
      </c>
      <c r="U808">
        <v>7</v>
      </c>
      <c r="V808" t="s">
        <v>1168</v>
      </c>
      <c r="W808" t="s">
        <v>1169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1169</v>
      </c>
      <c r="C809" t="s">
        <v>1162</v>
      </c>
      <c r="D809">
        <v>770</v>
      </c>
      <c r="E809" t="s">
        <v>1163</v>
      </c>
      <c r="F809">
        <v>10</v>
      </c>
      <c r="G809">
        <v>4</v>
      </c>
      <c r="H809" t="s">
        <v>1185</v>
      </c>
      <c r="I809">
        <v>1</v>
      </c>
      <c r="J809">
        <v>1119</v>
      </c>
      <c r="K809">
        <v>3</v>
      </c>
      <c r="L809" t="s">
        <v>1172</v>
      </c>
      <c r="M809">
        <v>73</v>
      </c>
      <c r="N809">
        <v>2</v>
      </c>
      <c r="O809">
        <v>3</v>
      </c>
      <c r="P809" t="s">
        <v>1166</v>
      </c>
      <c r="Q809">
        <v>3</v>
      </c>
      <c r="R809" t="s">
        <v>1178</v>
      </c>
      <c r="S809">
        <v>8740</v>
      </c>
      <c r="T809">
        <v>5569</v>
      </c>
      <c r="U809">
        <v>0</v>
      </c>
      <c r="V809" t="s">
        <v>1168</v>
      </c>
      <c r="W809" t="s">
        <v>1161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1169</v>
      </c>
      <c r="C810" t="s">
        <v>1162</v>
      </c>
      <c r="D810">
        <v>1107</v>
      </c>
      <c r="E810" t="s">
        <v>1171</v>
      </c>
      <c r="F810">
        <v>28</v>
      </c>
      <c r="G810">
        <v>4</v>
      </c>
      <c r="H810" t="s">
        <v>1164</v>
      </c>
      <c r="I810">
        <v>1</v>
      </c>
      <c r="J810">
        <v>1120</v>
      </c>
      <c r="K810">
        <v>3</v>
      </c>
      <c r="L810" t="s">
        <v>1165</v>
      </c>
      <c r="M810">
        <v>93</v>
      </c>
      <c r="N810">
        <v>3</v>
      </c>
      <c r="O810">
        <v>1</v>
      </c>
      <c r="P810" t="s">
        <v>1173</v>
      </c>
      <c r="Q810">
        <v>4</v>
      </c>
      <c r="R810" t="s">
        <v>1178</v>
      </c>
      <c r="S810">
        <v>2514</v>
      </c>
      <c r="T810">
        <v>26968</v>
      </c>
      <c r="U810">
        <v>4</v>
      </c>
      <c r="V810" t="s">
        <v>1168</v>
      </c>
      <c r="W810" t="s">
        <v>1169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1169</v>
      </c>
      <c r="C811" t="s">
        <v>1162</v>
      </c>
      <c r="D811">
        <v>950</v>
      </c>
      <c r="E811" t="s">
        <v>1171</v>
      </c>
      <c r="F811">
        <v>3</v>
      </c>
      <c r="G811">
        <v>3</v>
      </c>
      <c r="H811" t="s">
        <v>1177</v>
      </c>
      <c r="I811">
        <v>1</v>
      </c>
      <c r="J811">
        <v>1121</v>
      </c>
      <c r="K811">
        <v>4</v>
      </c>
      <c r="L811" t="s">
        <v>1165</v>
      </c>
      <c r="M811">
        <v>93</v>
      </c>
      <c r="N811">
        <v>3</v>
      </c>
      <c r="O811">
        <v>3</v>
      </c>
      <c r="P811" t="s">
        <v>1179</v>
      </c>
      <c r="Q811">
        <v>2</v>
      </c>
      <c r="R811" t="s">
        <v>1178</v>
      </c>
      <c r="S811">
        <v>7655</v>
      </c>
      <c r="T811">
        <v>8039</v>
      </c>
      <c r="U811">
        <v>0</v>
      </c>
      <c r="V811" t="s">
        <v>1168</v>
      </c>
      <c r="W811" t="s">
        <v>1169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1169</v>
      </c>
      <c r="C812" t="s">
        <v>1162</v>
      </c>
      <c r="D812">
        <v>406</v>
      </c>
      <c r="E812" t="s">
        <v>1163</v>
      </c>
      <c r="F812">
        <v>3</v>
      </c>
      <c r="G812">
        <v>1</v>
      </c>
      <c r="H812" t="s">
        <v>1185</v>
      </c>
      <c r="I812">
        <v>1</v>
      </c>
      <c r="J812">
        <v>1124</v>
      </c>
      <c r="K812">
        <v>1</v>
      </c>
      <c r="L812" t="s">
        <v>1172</v>
      </c>
      <c r="M812">
        <v>52</v>
      </c>
      <c r="N812">
        <v>3</v>
      </c>
      <c r="O812">
        <v>4</v>
      </c>
      <c r="P812" t="s">
        <v>1182</v>
      </c>
      <c r="Q812">
        <v>3</v>
      </c>
      <c r="R812" t="s">
        <v>1174</v>
      </c>
      <c r="S812">
        <v>17465</v>
      </c>
      <c r="T812">
        <v>15596</v>
      </c>
      <c r="U812">
        <v>3</v>
      </c>
      <c r="V812" t="s">
        <v>1168</v>
      </c>
      <c r="W812" t="s">
        <v>1169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1169</v>
      </c>
      <c r="C813" t="s">
        <v>1162</v>
      </c>
      <c r="D813">
        <v>130</v>
      </c>
      <c r="E813" t="s">
        <v>1163</v>
      </c>
      <c r="F813">
        <v>2</v>
      </c>
      <c r="G813">
        <v>2</v>
      </c>
      <c r="H813" t="s">
        <v>1185</v>
      </c>
      <c r="I813">
        <v>1</v>
      </c>
      <c r="J813">
        <v>1125</v>
      </c>
      <c r="K813">
        <v>4</v>
      </c>
      <c r="L813" t="s">
        <v>1172</v>
      </c>
      <c r="M813">
        <v>32</v>
      </c>
      <c r="N813">
        <v>3</v>
      </c>
      <c r="O813">
        <v>3</v>
      </c>
      <c r="P813" t="s">
        <v>1166</v>
      </c>
      <c r="Q813">
        <v>2</v>
      </c>
      <c r="R813" t="s">
        <v>1167</v>
      </c>
      <c r="S813">
        <v>7351</v>
      </c>
      <c r="T813">
        <v>20619</v>
      </c>
      <c r="U813">
        <v>7</v>
      </c>
      <c r="V813" t="s">
        <v>1168</v>
      </c>
      <c r="W813" t="s">
        <v>1169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1169</v>
      </c>
      <c r="C814" t="s">
        <v>1170</v>
      </c>
      <c r="D814">
        <v>1082</v>
      </c>
      <c r="E814" t="s">
        <v>1171</v>
      </c>
      <c r="F814">
        <v>27</v>
      </c>
      <c r="G814">
        <v>3</v>
      </c>
      <c r="H814" t="s">
        <v>1164</v>
      </c>
      <c r="I814">
        <v>1</v>
      </c>
      <c r="J814">
        <v>1126</v>
      </c>
      <c r="K814">
        <v>3</v>
      </c>
      <c r="L814" t="s">
        <v>1165</v>
      </c>
      <c r="M814">
        <v>83</v>
      </c>
      <c r="N814">
        <v>3</v>
      </c>
      <c r="O814">
        <v>3</v>
      </c>
      <c r="P814" t="s">
        <v>1179</v>
      </c>
      <c r="Q814">
        <v>1</v>
      </c>
      <c r="R814" t="s">
        <v>1174</v>
      </c>
      <c r="S814">
        <v>10820</v>
      </c>
      <c r="T814">
        <v>11535</v>
      </c>
      <c r="U814">
        <v>8</v>
      </c>
      <c r="V814" t="s">
        <v>1168</v>
      </c>
      <c r="W814" t="s">
        <v>1169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1161</v>
      </c>
      <c r="C815" t="s">
        <v>1170</v>
      </c>
      <c r="D815">
        <v>203</v>
      </c>
      <c r="E815" t="s">
        <v>1171</v>
      </c>
      <c r="F815">
        <v>2</v>
      </c>
      <c r="G815">
        <v>3</v>
      </c>
      <c r="H815" t="s">
        <v>1164</v>
      </c>
      <c r="I815">
        <v>1</v>
      </c>
      <c r="J815">
        <v>1127</v>
      </c>
      <c r="K815">
        <v>1</v>
      </c>
      <c r="L815" t="s">
        <v>1172</v>
      </c>
      <c r="M815">
        <v>84</v>
      </c>
      <c r="N815">
        <v>3</v>
      </c>
      <c r="O815">
        <v>4</v>
      </c>
      <c r="P815" t="s">
        <v>1180</v>
      </c>
      <c r="Q815">
        <v>4</v>
      </c>
      <c r="R815" t="s">
        <v>1178</v>
      </c>
      <c r="S815">
        <v>12169</v>
      </c>
      <c r="T815">
        <v>13547</v>
      </c>
      <c r="U815">
        <v>7</v>
      </c>
      <c r="V815" t="s">
        <v>1168</v>
      </c>
      <c r="W815" t="s">
        <v>1169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1169</v>
      </c>
      <c r="C816" t="s">
        <v>1162</v>
      </c>
      <c r="D816">
        <v>1308</v>
      </c>
      <c r="E816" t="s">
        <v>1171</v>
      </c>
      <c r="F816">
        <v>14</v>
      </c>
      <c r="G816">
        <v>3</v>
      </c>
      <c r="H816" t="s">
        <v>1177</v>
      </c>
      <c r="I816">
        <v>1</v>
      </c>
      <c r="J816">
        <v>1128</v>
      </c>
      <c r="K816">
        <v>3</v>
      </c>
      <c r="L816" t="s">
        <v>1172</v>
      </c>
      <c r="M816">
        <v>44</v>
      </c>
      <c r="N816">
        <v>2</v>
      </c>
      <c r="O816">
        <v>5</v>
      </c>
      <c r="P816" t="s">
        <v>1184</v>
      </c>
      <c r="Q816">
        <v>3</v>
      </c>
      <c r="R816" t="s">
        <v>1167</v>
      </c>
      <c r="S816">
        <v>19626</v>
      </c>
      <c r="T816">
        <v>17544</v>
      </c>
      <c r="U816">
        <v>1</v>
      </c>
      <c r="V816" t="s">
        <v>1168</v>
      </c>
      <c r="W816" t="s">
        <v>1169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1169</v>
      </c>
      <c r="C817" t="s">
        <v>1162</v>
      </c>
      <c r="D817">
        <v>984</v>
      </c>
      <c r="E817" t="s">
        <v>1171</v>
      </c>
      <c r="F817">
        <v>1</v>
      </c>
      <c r="G817">
        <v>1</v>
      </c>
      <c r="H817" t="s">
        <v>1186</v>
      </c>
      <c r="I817">
        <v>1</v>
      </c>
      <c r="J817">
        <v>1131</v>
      </c>
      <c r="K817">
        <v>4</v>
      </c>
      <c r="L817" t="s">
        <v>1165</v>
      </c>
      <c r="M817">
        <v>70</v>
      </c>
      <c r="N817">
        <v>2</v>
      </c>
      <c r="O817">
        <v>1</v>
      </c>
      <c r="P817" t="s">
        <v>1173</v>
      </c>
      <c r="Q817">
        <v>2</v>
      </c>
      <c r="R817" t="s">
        <v>1167</v>
      </c>
      <c r="S817">
        <v>2070</v>
      </c>
      <c r="T817">
        <v>25326</v>
      </c>
      <c r="U817">
        <v>1</v>
      </c>
      <c r="V817" t="s">
        <v>1168</v>
      </c>
      <c r="W817" t="s">
        <v>1161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1169</v>
      </c>
      <c r="C818" t="s">
        <v>1181</v>
      </c>
      <c r="D818">
        <v>439</v>
      </c>
      <c r="E818" t="s">
        <v>1171</v>
      </c>
      <c r="F818">
        <v>9</v>
      </c>
      <c r="G818">
        <v>3</v>
      </c>
      <c r="H818" t="s">
        <v>1164</v>
      </c>
      <c r="I818">
        <v>1</v>
      </c>
      <c r="J818">
        <v>1132</v>
      </c>
      <c r="K818">
        <v>3</v>
      </c>
      <c r="L818" t="s">
        <v>1172</v>
      </c>
      <c r="M818">
        <v>70</v>
      </c>
      <c r="N818">
        <v>3</v>
      </c>
      <c r="O818">
        <v>2</v>
      </c>
      <c r="P818" t="s">
        <v>1176</v>
      </c>
      <c r="Q818">
        <v>2</v>
      </c>
      <c r="R818" t="s">
        <v>1167</v>
      </c>
      <c r="S818">
        <v>6782</v>
      </c>
      <c r="T818">
        <v>8770</v>
      </c>
      <c r="U818">
        <v>9</v>
      </c>
      <c r="V818" t="s">
        <v>1168</v>
      </c>
      <c r="W818" t="s">
        <v>1169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1169</v>
      </c>
      <c r="C819" t="s">
        <v>1181</v>
      </c>
      <c r="D819">
        <v>217</v>
      </c>
      <c r="E819" t="s">
        <v>1171</v>
      </c>
      <c r="F819">
        <v>18</v>
      </c>
      <c r="G819">
        <v>4</v>
      </c>
      <c r="H819" t="s">
        <v>1164</v>
      </c>
      <c r="I819">
        <v>1</v>
      </c>
      <c r="J819">
        <v>1133</v>
      </c>
      <c r="K819">
        <v>1</v>
      </c>
      <c r="L819" t="s">
        <v>1172</v>
      </c>
      <c r="M819">
        <v>78</v>
      </c>
      <c r="N819">
        <v>3</v>
      </c>
      <c r="O819">
        <v>2</v>
      </c>
      <c r="P819" t="s">
        <v>1179</v>
      </c>
      <c r="Q819">
        <v>4</v>
      </c>
      <c r="R819" t="s">
        <v>1167</v>
      </c>
      <c r="S819">
        <v>7779</v>
      </c>
      <c r="T819">
        <v>23238</v>
      </c>
      <c r="U819">
        <v>2</v>
      </c>
      <c r="V819" t="s">
        <v>1168</v>
      </c>
      <c r="W819" t="s">
        <v>1169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1169</v>
      </c>
      <c r="C820" t="s">
        <v>1170</v>
      </c>
      <c r="D820">
        <v>793</v>
      </c>
      <c r="E820" t="s">
        <v>1163</v>
      </c>
      <c r="F820">
        <v>20</v>
      </c>
      <c r="G820">
        <v>3</v>
      </c>
      <c r="H820" t="s">
        <v>1164</v>
      </c>
      <c r="I820">
        <v>1</v>
      </c>
      <c r="J820">
        <v>1135</v>
      </c>
      <c r="K820">
        <v>3</v>
      </c>
      <c r="L820" t="s">
        <v>1172</v>
      </c>
      <c r="M820">
        <v>67</v>
      </c>
      <c r="N820">
        <v>4</v>
      </c>
      <c r="O820">
        <v>1</v>
      </c>
      <c r="P820" t="s">
        <v>1183</v>
      </c>
      <c r="Q820">
        <v>4</v>
      </c>
      <c r="R820" t="s">
        <v>1174</v>
      </c>
      <c r="S820">
        <v>2791</v>
      </c>
      <c r="T820">
        <v>21981</v>
      </c>
      <c r="U820">
        <v>0</v>
      </c>
      <c r="V820" t="s">
        <v>1168</v>
      </c>
      <c r="W820" t="s">
        <v>1169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1169</v>
      </c>
      <c r="C821" t="s">
        <v>1162</v>
      </c>
      <c r="D821">
        <v>1451</v>
      </c>
      <c r="E821" t="s">
        <v>1171</v>
      </c>
      <c r="F821">
        <v>2</v>
      </c>
      <c r="G821">
        <v>1</v>
      </c>
      <c r="H821" t="s">
        <v>1164</v>
      </c>
      <c r="I821">
        <v>1</v>
      </c>
      <c r="J821">
        <v>1136</v>
      </c>
      <c r="K821">
        <v>1</v>
      </c>
      <c r="L821" t="s">
        <v>1172</v>
      </c>
      <c r="M821">
        <v>67</v>
      </c>
      <c r="N821">
        <v>2</v>
      </c>
      <c r="O821">
        <v>1</v>
      </c>
      <c r="P821" t="s">
        <v>1173</v>
      </c>
      <c r="Q821">
        <v>2</v>
      </c>
      <c r="R821" t="s">
        <v>1174</v>
      </c>
      <c r="S821">
        <v>3201</v>
      </c>
      <c r="T821">
        <v>19911</v>
      </c>
      <c r="U821">
        <v>0</v>
      </c>
      <c r="V821" t="s">
        <v>1168</v>
      </c>
      <c r="W821" t="s">
        <v>1169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1169</v>
      </c>
      <c r="C822" t="s">
        <v>1170</v>
      </c>
      <c r="D822">
        <v>1182</v>
      </c>
      <c r="E822" t="s">
        <v>1163</v>
      </c>
      <c r="F822">
        <v>11</v>
      </c>
      <c r="G822">
        <v>2</v>
      </c>
      <c r="H822" t="s">
        <v>1185</v>
      </c>
      <c r="I822">
        <v>1</v>
      </c>
      <c r="J822">
        <v>1137</v>
      </c>
      <c r="K822">
        <v>4</v>
      </c>
      <c r="L822" t="s">
        <v>1172</v>
      </c>
      <c r="M822">
        <v>54</v>
      </c>
      <c r="N822">
        <v>3</v>
      </c>
      <c r="O822">
        <v>2</v>
      </c>
      <c r="P822" t="s">
        <v>1166</v>
      </c>
      <c r="Q822">
        <v>4</v>
      </c>
      <c r="R822" t="s">
        <v>1178</v>
      </c>
      <c r="S822">
        <v>4968</v>
      </c>
      <c r="T822">
        <v>18500</v>
      </c>
      <c r="U822">
        <v>1</v>
      </c>
      <c r="V822" t="s">
        <v>1168</v>
      </c>
      <c r="W822" t="s">
        <v>1169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1169</v>
      </c>
      <c r="C823" t="s">
        <v>1162</v>
      </c>
      <c r="D823">
        <v>174</v>
      </c>
      <c r="E823" t="s">
        <v>1163</v>
      </c>
      <c r="F823">
        <v>8</v>
      </c>
      <c r="G823">
        <v>4</v>
      </c>
      <c r="H823" t="s">
        <v>1186</v>
      </c>
      <c r="I823">
        <v>1</v>
      </c>
      <c r="J823">
        <v>1138</v>
      </c>
      <c r="K823">
        <v>4</v>
      </c>
      <c r="L823" t="s">
        <v>1172</v>
      </c>
      <c r="M823">
        <v>56</v>
      </c>
      <c r="N823">
        <v>2</v>
      </c>
      <c r="O823">
        <v>4</v>
      </c>
      <c r="P823" t="s">
        <v>1166</v>
      </c>
      <c r="Q823">
        <v>2</v>
      </c>
      <c r="R823" t="s">
        <v>1174</v>
      </c>
      <c r="S823">
        <v>13120</v>
      </c>
      <c r="T823">
        <v>11879</v>
      </c>
      <c r="U823">
        <v>6</v>
      </c>
      <c r="V823" t="s">
        <v>1168</v>
      </c>
      <c r="W823" t="s">
        <v>1169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1169</v>
      </c>
      <c r="C824" t="s">
        <v>1170</v>
      </c>
      <c r="D824">
        <v>1003</v>
      </c>
      <c r="E824" t="s">
        <v>1171</v>
      </c>
      <c r="F824">
        <v>2</v>
      </c>
      <c r="G824">
        <v>2</v>
      </c>
      <c r="H824" t="s">
        <v>1164</v>
      </c>
      <c r="I824">
        <v>1</v>
      </c>
      <c r="J824">
        <v>1140</v>
      </c>
      <c r="K824">
        <v>4</v>
      </c>
      <c r="L824" t="s">
        <v>1172</v>
      </c>
      <c r="M824">
        <v>95</v>
      </c>
      <c r="N824">
        <v>3</v>
      </c>
      <c r="O824">
        <v>2</v>
      </c>
      <c r="P824" t="s">
        <v>1179</v>
      </c>
      <c r="Q824">
        <v>3</v>
      </c>
      <c r="R824" t="s">
        <v>1167</v>
      </c>
      <c r="S824">
        <v>4033</v>
      </c>
      <c r="T824">
        <v>15834</v>
      </c>
      <c r="U824">
        <v>2</v>
      </c>
      <c r="V824" t="s">
        <v>1168</v>
      </c>
      <c r="W824" t="s">
        <v>1169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1169</v>
      </c>
      <c r="C825" t="s">
        <v>1170</v>
      </c>
      <c r="D825">
        <v>490</v>
      </c>
      <c r="E825" t="s">
        <v>1171</v>
      </c>
      <c r="F825">
        <v>10</v>
      </c>
      <c r="G825">
        <v>3</v>
      </c>
      <c r="H825" t="s">
        <v>1164</v>
      </c>
      <c r="I825">
        <v>1</v>
      </c>
      <c r="J825">
        <v>1143</v>
      </c>
      <c r="K825">
        <v>4</v>
      </c>
      <c r="L825" t="s">
        <v>1165</v>
      </c>
      <c r="M825">
        <v>61</v>
      </c>
      <c r="N825">
        <v>3</v>
      </c>
      <c r="O825">
        <v>1</v>
      </c>
      <c r="P825" t="s">
        <v>1173</v>
      </c>
      <c r="Q825">
        <v>2</v>
      </c>
      <c r="R825" t="s">
        <v>1178</v>
      </c>
      <c r="S825">
        <v>3291</v>
      </c>
      <c r="T825">
        <v>17940</v>
      </c>
      <c r="U825">
        <v>0</v>
      </c>
      <c r="V825" t="s">
        <v>1168</v>
      </c>
      <c r="W825" t="s">
        <v>1169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1169</v>
      </c>
      <c r="C826" t="s">
        <v>1162</v>
      </c>
      <c r="D826">
        <v>188</v>
      </c>
      <c r="E826" t="s">
        <v>1171</v>
      </c>
      <c r="F826">
        <v>29</v>
      </c>
      <c r="G826">
        <v>3</v>
      </c>
      <c r="H826" t="s">
        <v>1177</v>
      </c>
      <c r="I826">
        <v>1</v>
      </c>
      <c r="J826">
        <v>1148</v>
      </c>
      <c r="K826">
        <v>2</v>
      </c>
      <c r="L826" t="s">
        <v>1172</v>
      </c>
      <c r="M826">
        <v>56</v>
      </c>
      <c r="N826">
        <v>1</v>
      </c>
      <c r="O826">
        <v>2</v>
      </c>
      <c r="P826" t="s">
        <v>1176</v>
      </c>
      <c r="Q826">
        <v>4</v>
      </c>
      <c r="R826" t="s">
        <v>1167</v>
      </c>
      <c r="S826">
        <v>4272</v>
      </c>
      <c r="T826">
        <v>9558</v>
      </c>
      <c r="U826">
        <v>4</v>
      </c>
      <c r="V826" t="s">
        <v>1168</v>
      </c>
      <c r="W826" t="s">
        <v>1169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1169</v>
      </c>
      <c r="C827" t="s">
        <v>1162</v>
      </c>
      <c r="D827">
        <v>718</v>
      </c>
      <c r="E827" t="s">
        <v>1171</v>
      </c>
      <c r="F827">
        <v>8</v>
      </c>
      <c r="G827">
        <v>1</v>
      </c>
      <c r="H827" t="s">
        <v>1177</v>
      </c>
      <c r="I827">
        <v>1</v>
      </c>
      <c r="J827">
        <v>1150</v>
      </c>
      <c r="K827">
        <v>2</v>
      </c>
      <c r="L827" t="s">
        <v>1172</v>
      </c>
      <c r="M827">
        <v>79</v>
      </c>
      <c r="N827">
        <v>2</v>
      </c>
      <c r="O827">
        <v>2</v>
      </c>
      <c r="P827" t="s">
        <v>1179</v>
      </c>
      <c r="Q827">
        <v>4</v>
      </c>
      <c r="R827" t="s">
        <v>1174</v>
      </c>
      <c r="S827">
        <v>5056</v>
      </c>
      <c r="T827">
        <v>17689</v>
      </c>
      <c r="U827">
        <v>1</v>
      </c>
      <c r="V827" t="s">
        <v>1168</v>
      </c>
      <c r="W827" t="s">
        <v>1161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1169</v>
      </c>
      <c r="C828" t="s">
        <v>1162</v>
      </c>
      <c r="D828">
        <v>433</v>
      </c>
      <c r="E828" t="s">
        <v>1187</v>
      </c>
      <c r="F828">
        <v>1</v>
      </c>
      <c r="G828">
        <v>3</v>
      </c>
      <c r="H828" t="s">
        <v>1187</v>
      </c>
      <c r="I828">
        <v>1</v>
      </c>
      <c r="J828">
        <v>1152</v>
      </c>
      <c r="K828">
        <v>3</v>
      </c>
      <c r="L828" t="s">
        <v>1172</v>
      </c>
      <c r="M828">
        <v>37</v>
      </c>
      <c r="N828">
        <v>4</v>
      </c>
      <c r="O828">
        <v>1</v>
      </c>
      <c r="P828" t="s">
        <v>1187</v>
      </c>
      <c r="Q828">
        <v>3</v>
      </c>
      <c r="R828" t="s">
        <v>1174</v>
      </c>
      <c r="S828">
        <v>2844</v>
      </c>
      <c r="T828">
        <v>6004</v>
      </c>
      <c r="U828">
        <v>1</v>
      </c>
      <c r="V828" t="s">
        <v>1168</v>
      </c>
      <c r="W828" t="s">
        <v>1169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1169</v>
      </c>
      <c r="C829" t="s">
        <v>1170</v>
      </c>
      <c r="D829">
        <v>773</v>
      </c>
      <c r="E829" t="s">
        <v>1171</v>
      </c>
      <c r="F829">
        <v>6</v>
      </c>
      <c r="G829">
        <v>3</v>
      </c>
      <c r="H829" t="s">
        <v>1164</v>
      </c>
      <c r="I829">
        <v>1</v>
      </c>
      <c r="J829">
        <v>1154</v>
      </c>
      <c r="K829">
        <v>3</v>
      </c>
      <c r="L829" t="s">
        <v>1172</v>
      </c>
      <c r="M829">
        <v>39</v>
      </c>
      <c r="N829">
        <v>2</v>
      </c>
      <c r="O829">
        <v>1</v>
      </c>
      <c r="P829" t="s">
        <v>1173</v>
      </c>
      <c r="Q829">
        <v>3</v>
      </c>
      <c r="R829" t="s">
        <v>1178</v>
      </c>
      <c r="S829">
        <v>2703</v>
      </c>
      <c r="T829">
        <v>22088</v>
      </c>
      <c r="U829">
        <v>1</v>
      </c>
      <c r="V829" t="s">
        <v>1168</v>
      </c>
      <c r="W829" t="s">
        <v>1161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1161</v>
      </c>
      <c r="C830" t="s">
        <v>1181</v>
      </c>
      <c r="D830">
        <v>247</v>
      </c>
      <c r="E830" t="s">
        <v>1171</v>
      </c>
      <c r="F830">
        <v>8</v>
      </c>
      <c r="G830">
        <v>1</v>
      </c>
      <c r="H830" t="s">
        <v>1177</v>
      </c>
      <c r="I830">
        <v>1</v>
      </c>
      <c r="J830">
        <v>1156</v>
      </c>
      <c r="K830">
        <v>3</v>
      </c>
      <c r="L830" t="s">
        <v>1172</v>
      </c>
      <c r="M830">
        <v>80</v>
      </c>
      <c r="N830">
        <v>3</v>
      </c>
      <c r="O830">
        <v>1</v>
      </c>
      <c r="P830" t="s">
        <v>1176</v>
      </c>
      <c r="Q830">
        <v>3</v>
      </c>
      <c r="R830" t="s">
        <v>1167</v>
      </c>
      <c r="S830">
        <v>1904</v>
      </c>
      <c r="T830">
        <v>13556</v>
      </c>
      <c r="U830">
        <v>1</v>
      </c>
      <c r="V830" t="s">
        <v>1168</v>
      </c>
      <c r="W830" t="s">
        <v>1169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1161</v>
      </c>
      <c r="C831" t="s">
        <v>1162</v>
      </c>
      <c r="D831">
        <v>603</v>
      </c>
      <c r="E831" t="s">
        <v>1163</v>
      </c>
      <c r="F831">
        <v>9</v>
      </c>
      <c r="G831">
        <v>4</v>
      </c>
      <c r="H831" t="s">
        <v>1185</v>
      </c>
      <c r="I831">
        <v>1</v>
      </c>
      <c r="J831">
        <v>1157</v>
      </c>
      <c r="K831">
        <v>1</v>
      </c>
      <c r="L831" t="s">
        <v>1165</v>
      </c>
      <c r="M831">
        <v>77</v>
      </c>
      <c r="N831">
        <v>3</v>
      </c>
      <c r="O831">
        <v>2</v>
      </c>
      <c r="P831" t="s">
        <v>1166</v>
      </c>
      <c r="Q831">
        <v>1</v>
      </c>
      <c r="R831" t="s">
        <v>1167</v>
      </c>
      <c r="S831">
        <v>8224</v>
      </c>
      <c r="T831">
        <v>18385</v>
      </c>
      <c r="U831">
        <v>0</v>
      </c>
      <c r="V831" t="s">
        <v>1168</v>
      </c>
      <c r="W831" t="s">
        <v>1161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1169</v>
      </c>
      <c r="C832" t="s">
        <v>1162</v>
      </c>
      <c r="D832">
        <v>167</v>
      </c>
      <c r="E832" t="s">
        <v>1171</v>
      </c>
      <c r="F832">
        <v>12</v>
      </c>
      <c r="G832">
        <v>4</v>
      </c>
      <c r="H832" t="s">
        <v>1164</v>
      </c>
      <c r="I832">
        <v>1</v>
      </c>
      <c r="J832">
        <v>1158</v>
      </c>
      <c r="K832">
        <v>2</v>
      </c>
      <c r="L832" t="s">
        <v>1172</v>
      </c>
      <c r="M832">
        <v>46</v>
      </c>
      <c r="N832">
        <v>3</v>
      </c>
      <c r="O832">
        <v>1</v>
      </c>
      <c r="P832" t="s">
        <v>1176</v>
      </c>
      <c r="Q832">
        <v>4</v>
      </c>
      <c r="R832" t="s">
        <v>1174</v>
      </c>
      <c r="S832">
        <v>4766</v>
      </c>
      <c r="T832">
        <v>9051</v>
      </c>
      <c r="U832">
        <v>3</v>
      </c>
      <c r="V832" t="s">
        <v>1168</v>
      </c>
      <c r="W832" t="s">
        <v>1161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1161</v>
      </c>
      <c r="C833" t="s">
        <v>1170</v>
      </c>
      <c r="D833">
        <v>874</v>
      </c>
      <c r="E833" t="s">
        <v>1171</v>
      </c>
      <c r="F833">
        <v>15</v>
      </c>
      <c r="G833">
        <v>3</v>
      </c>
      <c r="H833" t="s">
        <v>1177</v>
      </c>
      <c r="I833">
        <v>1</v>
      </c>
      <c r="J833">
        <v>1160</v>
      </c>
      <c r="K833">
        <v>3</v>
      </c>
      <c r="L833" t="s">
        <v>1172</v>
      </c>
      <c r="M833">
        <v>72</v>
      </c>
      <c r="N833">
        <v>3</v>
      </c>
      <c r="O833">
        <v>1</v>
      </c>
      <c r="P833" t="s">
        <v>1176</v>
      </c>
      <c r="Q833">
        <v>3</v>
      </c>
      <c r="R833" t="s">
        <v>1174</v>
      </c>
      <c r="S833">
        <v>2610</v>
      </c>
      <c r="T833">
        <v>6233</v>
      </c>
      <c r="U833">
        <v>1</v>
      </c>
      <c r="V833" t="s">
        <v>1168</v>
      </c>
      <c r="W833" t="s">
        <v>1169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1169</v>
      </c>
      <c r="C834" t="s">
        <v>1162</v>
      </c>
      <c r="D834">
        <v>367</v>
      </c>
      <c r="E834" t="s">
        <v>1171</v>
      </c>
      <c r="F834">
        <v>25</v>
      </c>
      <c r="G834">
        <v>2</v>
      </c>
      <c r="H834" t="s">
        <v>1177</v>
      </c>
      <c r="I834">
        <v>1</v>
      </c>
      <c r="J834">
        <v>1161</v>
      </c>
      <c r="K834">
        <v>3</v>
      </c>
      <c r="L834" t="s">
        <v>1165</v>
      </c>
      <c r="M834">
        <v>52</v>
      </c>
      <c r="N834">
        <v>2</v>
      </c>
      <c r="O834">
        <v>2</v>
      </c>
      <c r="P834" t="s">
        <v>1180</v>
      </c>
      <c r="Q834">
        <v>4</v>
      </c>
      <c r="R834" t="s">
        <v>1178</v>
      </c>
      <c r="S834">
        <v>5731</v>
      </c>
      <c r="T834">
        <v>17171</v>
      </c>
      <c r="U834">
        <v>7</v>
      </c>
      <c r="V834" t="s">
        <v>1168</v>
      </c>
      <c r="W834" t="s">
        <v>1169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1169</v>
      </c>
      <c r="C835" t="s">
        <v>1162</v>
      </c>
      <c r="D835">
        <v>199</v>
      </c>
      <c r="E835" t="s">
        <v>1171</v>
      </c>
      <c r="F835">
        <v>6</v>
      </c>
      <c r="G835">
        <v>3</v>
      </c>
      <c r="H835" t="s">
        <v>1164</v>
      </c>
      <c r="I835">
        <v>1</v>
      </c>
      <c r="J835">
        <v>1162</v>
      </c>
      <c r="K835">
        <v>4</v>
      </c>
      <c r="L835" t="s">
        <v>1172</v>
      </c>
      <c r="M835">
        <v>55</v>
      </c>
      <c r="N835">
        <v>2</v>
      </c>
      <c r="O835">
        <v>1</v>
      </c>
      <c r="P835" t="s">
        <v>1173</v>
      </c>
      <c r="Q835">
        <v>3</v>
      </c>
      <c r="R835" t="s">
        <v>1174</v>
      </c>
      <c r="S835">
        <v>2539</v>
      </c>
      <c r="T835">
        <v>7950</v>
      </c>
      <c r="U835">
        <v>1</v>
      </c>
      <c r="V835" t="s">
        <v>1168</v>
      </c>
      <c r="W835" t="s">
        <v>1169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1169</v>
      </c>
      <c r="C836" t="s">
        <v>1162</v>
      </c>
      <c r="D836">
        <v>1400</v>
      </c>
      <c r="E836" t="s">
        <v>1163</v>
      </c>
      <c r="F836">
        <v>9</v>
      </c>
      <c r="G836">
        <v>1</v>
      </c>
      <c r="H836" t="s">
        <v>1164</v>
      </c>
      <c r="I836">
        <v>1</v>
      </c>
      <c r="J836">
        <v>1163</v>
      </c>
      <c r="K836">
        <v>2</v>
      </c>
      <c r="L836" t="s">
        <v>1165</v>
      </c>
      <c r="M836">
        <v>70</v>
      </c>
      <c r="N836">
        <v>3</v>
      </c>
      <c r="O836">
        <v>2</v>
      </c>
      <c r="P836" t="s">
        <v>1166</v>
      </c>
      <c r="Q836">
        <v>3</v>
      </c>
      <c r="R836" t="s">
        <v>1174</v>
      </c>
      <c r="S836">
        <v>5714</v>
      </c>
      <c r="T836">
        <v>5829</v>
      </c>
      <c r="U836">
        <v>1</v>
      </c>
      <c r="V836" t="s">
        <v>1168</v>
      </c>
      <c r="W836" t="s">
        <v>1169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1169</v>
      </c>
      <c r="C837" t="s">
        <v>1162</v>
      </c>
      <c r="D837">
        <v>528</v>
      </c>
      <c r="E837" t="s">
        <v>1187</v>
      </c>
      <c r="F837">
        <v>8</v>
      </c>
      <c r="G837">
        <v>4</v>
      </c>
      <c r="H837" t="s">
        <v>1186</v>
      </c>
      <c r="I837">
        <v>1</v>
      </c>
      <c r="J837">
        <v>1164</v>
      </c>
      <c r="K837">
        <v>3</v>
      </c>
      <c r="L837" t="s">
        <v>1172</v>
      </c>
      <c r="M837">
        <v>100</v>
      </c>
      <c r="N837">
        <v>3</v>
      </c>
      <c r="O837">
        <v>1</v>
      </c>
      <c r="P837" t="s">
        <v>1187</v>
      </c>
      <c r="Q837">
        <v>3</v>
      </c>
      <c r="R837" t="s">
        <v>1167</v>
      </c>
      <c r="S837">
        <v>4323</v>
      </c>
      <c r="T837">
        <v>7108</v>
      </c>
      <c r="U837">
        <v>1</v>
      </c>
      <c r="V837" t="s">
        <v>1168</v>
      </c>
      <c r="W837" t="s">
        <v>1169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1161</v>
      </c>
      <c r="C838" t="s">
        <v>1162</v>
      </c>
      <c r="D838">
        <v>408</v>
      </c>
      <c r="E838" t="s">
        <v>1163</v>
      </c>
      <c r="F838">
        <v>23</v>
      </c>
      <c r="G838">
        <v>1</v>
      </c>
      <c r="H838" t="s">
        <v>1164</v>
      </c>
      <c r="I838">
        <v>1</v>
      </c>
      <c r="J838">
        <v>1165</v>
      </c>
      <c r="K838">
        <v>4</v>
      </c>
      <c r="L838" t="s">
        <v>1165</v>
      </c>
      <c r="M838">
        <v>45</v>
      </c>
      <c r="N838">
        <v>2</v>
      </c>
      <c r="O838">
        <v>3</v>
      </c>
      <c r="P838" t="s">
        <v>1166</v>
      </c>
      <c r="Q838">
        <v>1</v>
      </c>
      <c r="R838" t="s">
        <v>1174</v>
      </c>
      <c r="S838">
        <v>7336</v>
      </c>
      <c r="T838">
        <v>11162</v>
      </c>
      <c r="U838">
        <v>1</v>
      </c>
      <c r="V838" t="s">
        <v>1168</v>
      </c>
      <c r="W838" t="s">
        <v>1169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1169</v>
      </c>
      <c r="C839" t="s">
        <v>1170</v>
      </c>
      <c r="D839">
        <v>593</v>
      </c>
      <c r="E839" t="s">
        <v>1171</v>
      </c>
      <c r="F839">
        <v>9</v>
      </c>
      <c r="G839">
        <v>4</v>
      </c>
      <c r="H839" t="s">
        <v>1177</v>
      </c>
      <c r="I839">
        <v>1</v>
      </c>
      <c r="J839">
        <v>1166</v>
      </c>
      <c r="K839">
        <v>2</v>
      </c>
      <c r="L839" t="s">
        <v>1165</v>
      </c>
      <c r="M839">
        <v>88</v>
      </c>
      <c r="N839">
        <v>3</v>
      </c>
      <c r="O839">
        <v>3</v>
      </c>
      <c r="P839" t="s">
        <v>1184</v>
      </c>
      <c r="Q839">
        <v>3</v>
      </c>
      <c r="R839" t="s">
        <v>1167</v>
      </c>
      <c r="S839">
        <v>13499</v>
      </c>
      <c r="T839">
        <v>13782</v>
      </c>
      <c r="U839">
        <v>9</v>
      </c>
      <c r="V839" t="s">
        <v>1168</v>
      </c>
      <c r="W839" t="s">
        <v>1169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1161</v>
      </c>
      <c r="C840" t="s">
        <v>1170</v>
      </c>
      <c r="D840">
        <v>481</v>
      </c>
      <c r="E840" t="s">
        <v>1163</v>
      </c>
      <c r="F840">
        <v>12</v>
      </c>
      <c r="G840">
        <v>3</v>
      </c>
      <c r="H840" t="s">
        <v>1164</v>
      </c>
      <c r="I840">
        <v>1</v>
      </c>
      <c r="J840">
        <v>1167</v>
      </c>
      <c r="K840">
        <v>3</v>
      </c>
      <c r="L840" t="s">
        <v>1172</v>
      </c>
      <c r="M840">
        <v>44</v>
      </c>
      <c r="N840">
        <v>3</v>
      </c>
      <c r="O840">
        <v>4</v>
      </c>
      <c r="P840" t="s">
        <v>1166</v>
      </c>
      <c r="Q840">
        <v>1</v>
      </c>
      <c r="R840" t="s">
        <v>1167</v>
      </c>
      <c r="S840">
        <v>13758</v>
      </c>
      <c r="T840">
        <v>2447</v>
      </c>
      <c r="U840">
        <v>0</v>
      </c>
      <c r="V840" t="s">
        <v>1168</v>
      </c>
      <c r="W840" t="s">
        <v>1161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1169</v>
      </c>
      <c r="C841" t="s">
        <v>1162</v>
      </c>
      <c r="D841">
        <v>647</v>
      </c>
      <c r="E841" t="s">
        <v>1163</v>
      </c>
      <c r="F841">
        <v>4</v>
      </c>
      <c r="G841">
        <v>4</v>
      </c>
      <c r="H841" t="s">
        <v>1185</v>
      </c>
      <c r="I841">
        <v>1</v>
      </c>
      <c r="J841">
        <v>1171</v>
      </c>
      <c r="K841">
        <v>2</v>
      </c>
      <c r="L841" t="s">
        <v>1172</v>
      </c>
      <c r="M841">
        <v>45</v>
      </c>
      <c r="N841">
        <v>3</v>
      </c>
      <c r="O841">
        <v>2</v>
      </c>
      <c r="P841" t="s">
        <v>1166</v>
      </c>
      <c r="Q841">
        <v>1</v>
      </c>
      <c r="R841" t="s">
        <v>1167</v>
      </c>
      <c r="S841">
        <v>5155</v>
      </c>
      <c r="T841">
        <v>2253</v>
      </c>
      <c r="U841">
        <v>7</v>
      </c>
      <c r="V841" t="s">
        <v>1168</v>
      </c>
      <c r="W841" t="s">
        <v>1169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1169</v>
      </c>
      <c r="C842" t="s">
        <v>1162</v>
      </c>
      <c r="D842">
        <v>982</v>
      </c>
      <c r="E842" t="s">
        <v>1171</v>
      </c>
      <c r="F842">
        <v>1</v>
      </c>
      <c r="G842">
        <v>4</v>
      </c>
      <c r="H842" t="s">
        <v>1177</v>
      </c>
      <c r="I842">
        <v>1</v>
      </c>
      <c r="J842">
        <v>1172</v>
      </c>
      <c r="K842">
        <v>4</v>
      </c>
      <c r="L842" t="s">
        <v>1172</v>
      </c>
      <c r="M842">
        <v>58</v>
      </c>
      <c r="N842">
        <v>2</v>
      </c>
      <c r="O842">
        <v>1</v>
      </c>
      <c r="P842" t="s">
        <v>1176</v>
      </c>
      <c r="Q842">
        <v>3</v>
      </c>
      <c r="R842" t="s">
        <v>1174</v>
      </c>
      <c r="S842">
        <v>2258</v>
      </c>
      <c r="T842">
        <v>16340</v>
      </c>
      <c r="U842">
        <v>6</v>
      </c>
      <c r="V842" t="s">
        <v>1168</v>
      </c>
      <c r="W842" t="s">
        <v>1169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1169</v>
      </c>
      <c r="C843" t="s">
        <v>1162</v>
      </c>
      <c r="D843">
        <v>477</v>
      </c>
      <c r="E843" t="s">
        <v>1171</v>
      </c>
      <c r="F843">
        <v>24</v>
      </c>
      <c r="G843">
        <v>3</v>
      </c>
      <c r="H843" t="s">
        <v>1177</v>
      </c>
      <c r="I843">
        <v>1</v>
      </c>
      <c r="J843">
        <v>1173</v>
      </c>
      <c r="K843">
        <v>4</v>
      </c>
      <c r="L843" t="s">
        <v>1172</v>
      </c>
      <c r="M843">
        <v>49</v>
      </c>
      <c r="N843">
        <v>3</v>
      </c>
      <c r="O843">
        <v>1</v>
      </c>
      <c r="P843" t="s">
        <v>1176</v>
      </c>
      <c r="Q843">
        <v>2</v>
      </c>
      <c r="R843" t="s">
        <v>1167</v>
      </c>
      <c r="S843">
        <v>3597</v>
      </c>
      <c r="T843">
        <v>6409</v>
      </c>
      <c r="U843">
        <v>8</v>
      </c>
      <c r="V843" t="s">
        <v>1168</v>
      </c>
      <c r="W843" t="s">
        <v>1169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1161</v>
      </c>
      <c r="C844" t="s">
        <v>1162</v>
      </c>
      <c r="D844">
        <v>1485</v>
      </c>
      <c r="E844" t="s">
        <v>1171</v>
      </c>
      <c r="F844">
        <v>12</v>
      </c>
      <c r="G844">
        <v>1</v>
      </c>
      <c r="H844" t="s">
        <v>1164</v>
      </c>
      <c r="I844">
        <v>1</v>
      </c>
      <c r="J844">
        <v>1175</v>
      </c>
      <c r="K844">
        <v>3</v>
      </c>
      <c r="L844" t="s">
        <v>1165</v>
      </c>
      <c r="M844">
        <v>79</v>
      </c>
      <c r="N844">
        <v>3</v>
      </c>
      <c r="O844">
        <v>1</v>
      </c>
      <c r="P844" t="s">
        <v>1176</v>
      </c>
      <c r="Q844">
        <v>4</v>
      </c>
      <c r="R844" t="s">
        <v>1174</v>
      </c>
      <c r="S844">
        <v>2515</v>
      </c>
      <c r="T844">
        <v>22955</v>
      </c>
      <c r="U844">
        <v>1</v>
      </c>
      <c r="V844" t="s">
        <v>1168</v>
      </c>
      <c r="W844" t="s">
        <v>1161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1169</v>
      </c>
      <c r="C845" t="s">
        <v>1162</v>
      </c>
      <c r="D845">
        <v>1384</v>
      </c>
      <c r="E845" t="s">
        <v>1171</v>
      </c>
      <c r="F845">
        <v>3</v>
      </c>
      <c r="G845">
        <v>4</v>
      </c>
      <c r="H845" t="s">
        <v>1177</v>
      </c>
      <c r="I845">
        <v>1</v>
      </c>
      <c r="J845">
        <v>1177</v>
      </c>
      <c r="K845">
        <v>1</v>
      </c>
      <c r="L845" t="s">
        <v>1172</v>
      </c>
      <c r="M845">
        <v>82</v>
      </c>
      <c r="N845">
        <v>4</v>
      </c>
      <c r="O845">
        <v>1</v>
      </c>
      <c r="P845" t="s">
        <v>1176</v>
      </c>
      <c r="Q845">
        <v>4</v>
      </c>
      <c r="R845" t="s">
        <v>1174</v>
      </c>
      <c r="S845">
        <v>4420</v>
      </c>
      <c r="T845">
        <v>13421</v>
      </c>
      <c r="U845">
        <v>1</v>
      </c>
      <c r="V845" t="s">
        <v>1168</v>
      </c>
      <c r="W845" t="s">
        <v>1169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1169</v>
      </c>
      <c r="C846" t="s">
        <v>1162</v>
      </c>
      <c r="D846">
        <v>852</v>
      </c>
      <c r="E846" t="s">
        <v>1163</v>
      </c>
      <c r="F846">
        <v>10</v>
      </c>
      <c r="G846">
        <v>3</v>
      </c>
      <c r="H846" t="s">
        <v>1185</v>
      </c>
      <c r="I846">
        <v>1</v>
      </c>
      <c r="J846">
        <v>1179</v>
      </c>
      <c r="K846">
        <v>3</v>
      </c>
      <c r="L846" t="s">
        <v>1172</v>
      </c>
      <c r="M846">
        <v>72</v>
      </c>
      <c r="N846">
        <v>2</v>
      </c>
      <c r="O846">
        <v>2</v>
      </c>
      <c r="P846" t="s">
        <v>1166</v>
      </c>
      <c r="Q846">
        <v>3</v>
      </c>
      <c r="R846" t="s">
        <v>1174</v>
      </c>
      <c r="S846">
        <v>6578</v>
      </c>
      <c r="T846">
        <v>2706</v>
      </c>
      <c r="U846">
        <v>1</v>
      </c>
      <c r="V846" t="s">
        <v>1168</v>
      </c>
      <c r="W846" t="s">
        <v>1169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1169</v>
      </c>
      <c r="C847" t="s">
        <v>1170</v>
      </c>
      <c r="D847">
        <v>902</v>
      </c>
      <c r="E847" t="s">
        <v>1171</v>
      </c>
      <c r="F847">
        <v>26</v>
      </c>
      <c r="G847">
        <v>2</v>
      </c>
      <c r="H847" t="s">
        <v>1177</v>
      </c>
      <c r="I847">
        <v>1</v>
      </c>
      <c r="J847">
        <v>1180</v>
      </c>
      <c r="K847">
        <v>3</v>
      </c>
      <c r="L847" t="s">
        <v>1165</v>
      </c>
      <c r="M847">
        <v>92</v>
      </c>
      <c r="N847">
        <v>2</v>
      </c>
      <c r="O847">
        <v>2</v>
      </c>
      <c r="P847" t="s">
        <v>1173</v>
      </c>
      <c r="Q847">
        <v>4</v>
      </c>
      <c r="R847" t="s">
        <v>1174</v>
      </c>
      <c r="S847">
        <v>4422</v>
      </c>
      <c r="T847">
        <v>21203</v>
      </c>
      <c r="U847">
        <v>3</v>
      </c>
      <c r="V847" t="s">
        <v>1168</v>
      </c>
      <c r="W847" t="s">
        <v>1161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1169</v>
      </c>
      <c r="C848" t="s">
        <v>1162</v>
      </c>
      <c r="D848">
        <v>819</v>
      </c>
      <c r="E848" t="s">
        <v>1171</v>
      </c>
      <c r="F848">
        <v>2</v>
      </c>
      <c r="G848">
        <v>3</v>
      </c>
      <c r="H848" t="s">
        <v>1164</v>
      </c>
      <c r="I848">
        <v>1</v>
      </c>
      <c r="J848">
        <v>1182</v>
      </c>
      <c r="K848">
        <v>3</v>
      </c>
      <c r="L848" t="s">
        <v>1172</v>
      </c>
      <c r="M848">
        <v>44</v>
      </c>
      <c r="N848">
        <v>2</v>
      </c>
      <c r="O848">
        <v>3</v>
      </c>
      <c r="P848" t="s">
        <v>1179</v>
      </c>
      <c r="Q848">
        <v>2</v>
      </c>
      <c r="R848" t="s">
        <v>1178</v>
      </c>
      <c r="S848">
        <v>10274</v>
      </c>
      <c r="T848">
        <v>19588</v>
      </c>
      <c r="U848">
        <v>2</v>
      </c>
      <c r="V848" t="s">
        <v>1168</v>
      </c>
      <c r="W848" t="s">
        <v>1169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1169</v>
      </c>
      <c r="C849" t="s">
        <v>1170</v>
      </c>
      <c r="D849">
        <v>669</v>
      </c>
      <c r="E849" t="s">
        <v>1171</v>
      </c>
      <c r="F849">
        <v>1</v>
      </c>
      <c r="G849">
        <v>3</v>
      </c>
      <c r="H849" t="s">
        <v>1177</v>
      </c>
      <c r="I849">
        <v>1</v>
      </c>
      <c r="J849">
        <v>1184</v>
      </c>
      <c r="K849">
        <v>4</v>
      </c>
      <c r="L849" t="s">
        <v>1172</v>
      </c>
      <c r="M849">
        <v>97</v>
      </c>
      <c r="N849">
        <v>2</v>
      </c>
      <c r="O849">
        <v>2</v>
      </c>
      <c r="P849" t="s">
        <v>1180</v>
      </c>
      <c r="Q849">
        <v>1</v>
      </c>
      <c r="R849" t="s">
        <v>1167</v>
      </c>
      <c r="S849">
        <v>5343</v>
      </c>
      <c r="T849">
        <v>25755</v>
      </c>
      <c r="U849">
        <v>0</v>
      </c>
      <c r="V849" t="s">
        <v>1168</v>
      </c>
      <c r="W849" t="s">
        <v>1169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1169</v>
      </c>
      <c r="C850" t="s">
        <v>1170</v>
      </c>
      <c r="D850">
        <v>636</v>
      </c>
      <c r="E850" t="s">
        <v>1171</v>
      </c>
      <c r="F850">
        <v>4</v>
      </c>
      <c r="G850">
        <v>4</v>
      </c>
      <c r="H850" t="s">
        <v>1175</v>
      </c>
      <c r="I850">
        <v>1</v>
      </c>
      <c r="J850">
        <v>1185</v>
      </c>
      <c r="K850">
        <v>4</v>
      </c>
      <c r="L850" t="s">
        <v>1172</v>
      </c>
      <c r="M850">
        <v>47</v>
      </c>
      <c r="N850">
        <v>2</v>
      </c>
      <c r="O850">
        <v>1</v>
      </c>
      <c r="P850" t="s">
        <v>1176</v>
      </c>
      <c r="Q850">
        <v>4</v>
      </c>
      <c r="R850" t="s">
        <v>1174</v>
      </c>
      <c r="S850">
        <v>2376</v>
      </c>
      <c r="T850">
        <v>26537</v>
      </c>
      <c r="U850">
        <v>1</v>
      </c>
      <c r="V850" t="s">
        <v>1168</v>
      </c>
      <c r="W850" t="s">
        <v>1169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1161</v>
      </c>
      <c r="C851" t="s">
        <v>1162</v>
      </c>
      <c r="D851">
        <v>1372</v>
      </c>
      <c r="E851" t="s">
        <v>1163</v>
      </c>
      <c r="F851">
        <v>9</v>
      </c>
      <c r="G851">
        <v>3</v>
      </c>
      <c r="H851" t="s">
        <v>1185</v>
      </c>
      <c r="I851">
        <v>1</v>
      </c>
      <c r="J851">
        <v>1188</v>
      </c>
      <c r="K851">
        <v>1</v>
      </c>
      <c r="L851" t="s">
        <v>1165</v>
      </c>
      <c r="M851">
        <v>85</v>
      </c>
      <c r="N851">
        <v>1</v>
      </c>
      <c r="O851">
        <v>2</v>
      </c>
      <c r="P851" t="s">
        <v>1166</v>
      </c>
      <c r="Q851">
        <v>3</v>
      </c>
      <c r="R851" t="s">
        <v>1167</v>
      </c>
      <c r="S851">
        <v>5346</v>
      </c>
      <c r="T851">
        <v>9489</v>
      </c>
      <c r="U851">
        <v>8</v>
      </c>
      <c r="V851" t="s">
        <v>1168</v>
      </c>
      <c r="W851" t="s">
        <v>1169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1169</v>
      </c>
      <c r="C852" t="s">
        <v>1181</v>
      </c>
      <c r="D852">
        <v>862</v>
      </c>
      <c r="E852" t="s">
        <v>1163</v>
      </c>
      <c r="F852">
        <v>2</v>
      </c>
      <c r="G852">
        <v>1</v>
      </c>
      <c r="H852" t="s">
        <v>1164</v>
      </c>
      <c r="I852">
        <v>1</v>
      </c>
      <c r="J852">
        <v>1190</v>
      </c>
      <c r="K852">
        <v>3</v>
      </c>
      <c r="L852" t="s">
        <v>1165</v>
      </c>
      <c r="M852">
        <v>76</v>
      </c>
      <c r="N852">
        <v>3</v>
      </c>
      <c r="O852">
        <v>1</v>
      </c>
      <c r="P852" t="s">
        <v>1183</v>
      </c>
      <c r="Q852">
        <v>1</v>
      </c>
      <c r="R852" t="s">
        <v>1178</v>
      </c>
      <c r="S852">
        <v>2827</v>
      </c>
      <c r="T852">
        <v>14947</v>
      </c>
      <c r="U852">
        <v>1</v>
      </c>
      <c r="V852" t="s">
        <v>1168</v>
      </c>
      <c r="W852" t="s">
        <v>1169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1169</v>
      </c>
      <c r="C853" t="s">
        <v>1162</v>
      </c>
      <c r="D853">
        <v>718</v>
      </c>
      <c r="E853" t="s">
        <v>1171</v>
      </c>
      <c r="F853">
        <v>4</v>
      </c>
      <c r="G853">
        <v>4</v>
      </c>
      <c r="H853" t="s">
        <v>1186</v>
      </c>
      <c r="I853">
        <v>1</v>
      </c>
      <c r="J853">
        <v>1191</v>
      </c>
      <c r="K853">
        <v>4</v>
      </c>
      <c r="L853" t="s">
        <v>1165</v>
      </c>
      <c r="M853">
        <v>92</v>
      </c>
      <c r="N853">
        <v>3</v>
      </c>
      <c r="O853">
        <v>5</v>
      </c>
      <c r="P853" t="s">
        <v>1182</v>
      </c>
      <c r="Q853">
        <v>1</v>
      </c>
      <c r="R853" t="s">
        <v>1178</v>
      </c>
      <c r="S853">
        <v>19943</v>
      </c>
      <c r="T853">
        <v>18575</v>
      </c>
      <c r="U853">
        <v>4</v>
      </c>
      <c r="V853" t="s">
        <v>1168</v>
      </c>
      <c r="W853" t="s">
        <v>1169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1169</v>
      </c>
      <c r="C854" t="s">
        <v>1162</v>
      </c>
      <c r="D854">
        <v>1401</v>
      </c>
      <c r="E854" t="s">
        <v>1171</v>
      </c>
      <c r="F854">
        <v>6</v>
      </c>
      <c r="G854">
        <v>1</v>
      </c>
      <c r="H854" t="s">
        <v>1177</v>
      </c>
      <c r="I854">
        <v>1</v>
      </c>
      <c r="J854">
        <v>1192</v>
      </c>
      <c r="K854">
        <v>2</v>
      </c>
      <c r="L854" t="s">
        <v>1165</v>
      </c>
      <c r="M854">
        <v>54</v>
      </c>
      <c r="N854">
        <v>3</v>
      </c>
      <c r="O854">
        <v>1</v>
      </c>
      <c r="P854" t="s">
        <v>1176</v>
      </c>
      <c r="Q854">
        <v>4</v>
      </c>
      <c r="R854" t="s">
        <v>1174</v>
      </c>
      <c r="S854">
        <v>3131</v>
      </c>
      <c r="T854">
        <v>26342</v>
      </c>
      <c r="U854">
        <v>1</v>
      </c>
      <c r="V854" t="s">
        <v>1168</v>
      </c>
      <c r="W854" t="s">
        <v>1169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1169</v>
      </c>
      <c r="C855" t="s">
        <v>1162</v>
      </c>
      <c r="D855">
        <v>645</v>
      </c>
      <c r="E855" t="s">
        <v>1171</v>
      </c>
      <c r="F855">
        <v>9</v>
      </c>
      <c r="G855">
        <v>2</v>
      </c>
      <c r="H855" t="s">
        <v>1164</v>
      </c>
      <c r="I855">
        <v>1</v>
      </c>
      <c r="J855">
        <v>1193</v>
      </c>
      <c r="K855">
        <v>3</v>
      </c>
      <c r="L855" t="s">
        <v>1172</v>
      </c>
      <c r="M855">
        <v>54</v>
      </c>
      <c r="N855">
        <v>3</v>
      </c>
      <c r="O855">
        <v>1</v>
      </c>
      <c r="P855" t="s">
        <v>1173</v>
      </c>
      <c r="Q855">
        <v>1</v>
      </c>
      <c r="R855" t="s">
        <v>1167</v>
      </c>
      <c r="S855">
        <v>2552</v>
      </c>
      <c r="T855">
        <v>7172</v>
      </c>
      <c r="U855">
        <v>1</v>
      </c>
      <c r="V855" t="s">
        <v>1168</v>
      </c>
      <c r="W855" t="s">
        <v>1169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1169</v>
      </c>
      <c r="C856" t="s">
        <v>1162</v>
      </c>
      <c r="D856">
        <v>1457</v>
      </c>
      <c r="E856" t="s">
        <v>1171</v>
      </c>
      <c r="F856">
        <v>7</v>
      </c>
      <c r="G856">
        <v>3</v>
      </c>
      <c r="H856" t="s">
        <v>1177</v>
      </c>
      <c r="I856">
        <v>1</v>
      </c>
      <c r="J856">
        <v>1195</v>
      </c>
      <c r="K856">
        <v>1</v>
      </c>
      <c r="L856" t="s">
        <v>1165</v>
      </c>
      <c r="M856">
        <v>83</v>
      </c>
      <c r="N856">
        <v>3</v>
      </c>
      <c r="O856">
        <v>1</v>
      </c>
      <c r="P856" t="s">
        <v>1173</v>
      </c>
      <c r="Q856">
        <v>3</v>
      </c>
      <c r="R856" t="s">
        <v>1174</v>
      </c>
      <c r="S856">
        <v>4477</v>
      </c>
      <c r="T856">
        <v>20100</v>
      </c>
      <c r="U856">
        <v>4</v>
      </c>
      <c r="V856" t="s">
        <v>1168</v>
      </c>
      <c r="W856" t="s">
        <v>1161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1169</v>
      </c>
      <c r="C857" t="s">
        <v>1162</v>
      </c>
      <c r="D857">
        <v>977</v>
      </c>
      <c r="E857" t="s">
        <v>1171</v>
      </c>
      <c r="F857">
        <v>1</v>
      </c>
      <c r="G857">
        <v>3</v>
      </c>
      <c r="H857" t="s">
        <v>1164</v>
      </c>
      <c r="I857">
        <v>1</v>
      </c>
      <c r="J857">
        <v>1196</v>
      </c>
      <c r="K857">
        <v>4</v>
      </c>
      <c r="L857" t="s">
        <v>1165</v>
      </c>
      <c r="M857">
        <v>56</v>
      </c>
      <c r="N857">
        <v>2</v>
      </c>
      <c r="O857">
        <v>2</v>
      </c>
      <c r="P857" t="s">
        <v>1179</v>
      </c>
      <c r="Q857">
        <v>4</v>
      </c>
      <c r="R857" t="s">
        <v>1174</v>
      </c>
      <c r="S857">
        <v>6474</v>
      </c>
      <c r="T857">
        <v>9961</v>
      </c>
      <c r="U857">
        <v>1</v>
      </c>
      <c r="V857" t="s">
        <v>1168</v>
      </c>
      <c r="W857" t="s">
        <v>1169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1169</v>
      </c>
      <c r="C858" t="s">
        <v>1162</v>
      </c>
      <c r="D858">
        <v>805</v>
      </c>
      <c r="E858" t="s">
        <v>1171</v>
      </c>
      <c r="F858">
        <v>3</v>
      </c>
      <c r="G858">
        <v>3</v>
      </c>
      <c r="H858" t="s">
        <v>1164</v>
      </c>
      <c r="I858">
        <v>1</v>
      </c>
      <c r="J858">
        <v>1198</v>
      </c>
      <c r="K858">
        <v>1</v>
      </c>
      <c r="L858" t="s">
        <v>1172</v>
      </c>
      <c r="M858">
        <v>87</v>
      </c>
      <c r="N858">
        <v>2</v>
      </c>
      <c r="O858">
        <v>1</v>
      </c>
      <c r="P858" t="s">
        <v>1176</v>
      </c>
      <c r="Q858">
        <v>3</v>
      </c>
      <c r="R858" t="s">
        <v>1167</v>
      </c>
      <c r="S858">
        <v>3033</v>
      </c>
      <c r="T858">
        <v>12828</v>
      </c>
      <c r="U858">
        <v>1</v>
      </c>
      <c r="V858" t="s">
        <v>1168</v>
      </c>
      <c r="W858" t="s">
        <v>1169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1161</v>
      </c>
      <c r="C859" t="s">
        <v>1162</v>
      </c>
      <c r="D859">
        <v>1097</v>
      </c>
      <c r="E859" t="s">
        <v>1171</v>
      </c>
      <c r="F859">
        <v>10</v>
      </c>
      <c r="G859">
        <v>4</v>
      </c>
      <c r="H859" t="s">
        <v>1164</v>
      </c>
      <c r="I859">
        <v>1</v>
      </c>
      <c r="J859">
        <v>1200</v>
      </c>
      <c r="K859">
        <v>3</v>
      </c>
      <c r="L859" t="s">
        <v>1172</v>
      </c>
      <c r="M859">
        <v>96</v>
      </c>
      <c r="N859">
        <v>3</v>
      </c>
      <c r="O859">
        <v>1</v>
      </c>
      <c r="P859" t="s">
        <v>1173</v>
      </c>
      <c r="Q859">
        <v>3</v>
      </c>
      <c r="R859" t="s">
        <v>1167</v>
      </c>
      <c r="S859">
        <v>2936</v>
      </c>
      <c r="T859">
        <v>10826</v>
      </c>
      <c r="U859">
        <v>1</v>
      </c>
      <c r="V859" t="s">
        <v>1168</v>
      </c>
      <c r="W859" t="s">
        <v>1161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1169</v>
      </c>
      <c r="C860" t="s">
        <v>1162</v>
      </c>
      <c r="D860">
        <v>1223</v>
      </c>
      <c r="E860" t="s">
        <v>1171</v>
      </c>
      <c r="F860">
        <v>7</v>
      </c>
      <c r="G860">
        <v>2</v>
      </c>
      <c r="H860" t="s">
        <v>1177</v>
      </c>
      <c r="I860">
        <v>1</v>
      </c>
      <c r="J860">
        <v>1201</v>
      </c>
      <c r="K860">
        <v>4</v>
      </c>
      <c r="L860" t="s">
        <v>1165</v>
      </c>
      <c r="M860">
        <v>50</v>
      </c>
      <c r="N860">
        <v>3</v>
      </c>
      <c r="O860">
        <v>5</v>
      </c>
      <c r="P860" t="s">
        <v>1182</v>
      </c>
      <c r="Q860">
        <v>3</v>
      </c>
      <c r="R860" t="s">
        <v>1178</v>
      </c>
      <c r="S860">
        <v>18606</v>
      </c>
      <c r="T860">
        <v>18640</v>
      </c>
      <c r="U860">
        <v>3</v>
      </c>
      <c r="V860" t="s">
        <v>1168</v>
      </c>
      <c r="W860" t="s">
        <v>1169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1169</v>
      </c>
      <c r="C861" t="s">
        <v>1162</v>
      </c>
      <c r="D861">
        <v>942</v>
      </c>
      <c r="E861" t="s">
        <v>1171</v>
      </c>
      <c r="F861">
        <v>15</v>
      </c>
      <c r="G861">
        <v>1</v>
      </c>
      <c r="H861" t="s">
        <v>1164</v>
      </c>
      <c r="I861">
        <v>1</v>
      </c>
      <c r="J861">
        <v>1202</v>
      </c>
      <c r="K861">
        <v>2</v>
      </c>
      <c r="L861" t="s">
        <v>1165</v>
      </c>
      <c r="M861">
        <v>69</v>
      </c>
      <c r="N861">
        <v>1</v>
      </c>
      <c r="O861">
        <v>1</v>
      </c>
      <c r="P861" t="s">
        <v>1173</v>
      </c>
      <c r="Q861">
        <v>4</v>
      </c>
      <c r="R861" t="s">
        <v>1174</v>
      </c>
      <c r="S861">
        <v>2168</v>
      </c>
      <c r="T861">
        <v>26933</v>
      </c>
      <c r="U861">
        <v>0</v>
      </c>
      <c r="V861" t="s">
        <v>1168</v>
      </c>
      <c r="W861" t="s">
        <v>1161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1161</v>
      </c>
      <c r="C862" t="s">
        <v>1170</v>
      </c>
      <c r="D862">
        <v>1256</v>
      </c>
      <c r="E862" t="s">
        <v>1171</v>
      </c>
      <c r="F862">
        <v>3</v>
      </c>
      <c r="G862">
        <v>4</v>
      </c>
      <c r="H862" t="s">
        <v>1164</v>
      </c>
      <c r="I862">
        <v>1</v>
      </c>
      <c r="J862">
        <v>1203</v>
      </c>
      <c r="K862">
        <v>3</v>
      </c>
      <c r="L862" t="s">
        <v>1172</v>
      </c>
      <c r="M862">
        <v>48</v>
      </c>
      <c r="N862">
        <v>2</v>
      </c>
      <c r="O862">
        <v>1</v>
      </c>
      <c r="P862" t="s">
        <v>1173</v>
      </c>
      <c r="Q862">
        <v>4</v>
      </c>
      <c r="R862" t="s">
        <v>1174</v>
      </c>
      <c r="S862">
        <v>2853</v>
      </c>
      <c r="T862">
        <v>4223</v>
      </c>
      <c r="U862">
        <v>0</v>
      </c>
      <c r="V862" t="s">
        <v>1168</v>
      </c>
      <c r="W862" t="s">
        <v>1161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1169</v>
      </c>
      <c r="C863" t="s">
        <v>1162</v>
      </c>
      <c r="D863">
        <v>1402</v>
      </c>
      <c r="E863" t="s">
        <v>1163</v>
      </c>
      <c r="F863">
        <v>2</v>
      </c>
      <c r="G863">
        <v>3</v>
      </c>
      <c r="H863" t="s">
        <v>1185</v>
      </c>
      <c r="I863">
        <v>1</v>
      </c>
      <c r="J863">
        <v>1204</v>
      </c>
      <c r="K863">
        <v>3</v>
      </c>
      <c r="L863" t="s">
        <v>1165</v>
      </c>
      <c r="M863">
        <v>69</v>
      </c>
      <c r="N863">
        <v>3</v>
      </c>
      <c r="O863">
        <v>4</v>
      </c>
      <c r="P863" t="s">
        <v>1182</v>
      </c>
      <c r="Q863">
        <v>1</v>
      </c>
      <c r="R863" t="s">
        <v>1174</v>
      </c>
      <c r="S863">
        <v>17048</v>
      </c>
      <c r="T863">
        <v>24097</v>
      </c>
      <c r="U863">
        <v>8</v>
      </c>
      <c r="V863" t="s">
        <v>1168</v>
      </c>
      <c r="W863" t="s">
        <v>1169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1169</v>
      </c>
      <c r="C864" t="s">
        <v>1181</v>
      </c>
      <c r="D864">
        <v>111</v>
      </c>
      <c r="E864" t="s">
        <v>1171</v>
      </c>
      <c r="F864">
        <v>17</v>
      </c>
      <c r="G864">
        <v>3</v>
      </c>
      <c r="H864" t="s">
        <v>1164</v>
      </c>
      <c r="I864">
        <v>1</v>
      </c>
      <c r="J864">
        <v>1206</v>
      </c>
      <c r="K864">
        <v>4</v>
      </c>
      <c r="L864" t="s">
        <v>1172</v>
      </c>
      <c r="M864">
        <v>74</v>
      </c>
      <c r="N864">
        <v>1</v>
      </c>
      <c r="O864">
        <v>1</v>
      </c>
      <c r="P864" t="s">
        <v>1173</v>
      </c>
      <c r="Q864">
        <v>3</v>
      </c>
      <c r="R864" t="s">
        <v>1167</v>
      </c>
      <c r="S864">
        <v>2290</v>
      </c>
      <c r="T864">
        <v>4279</v>
      </c>
      <c r="U864">
        <v>2</v>
      </c>
      <c r="V864" t="s">
        <v>1168</v>
      </c>
      <c r="W864" t="s">
        <v>1169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1169</v>
      </c>
      <c r="C865" t="s">
        <v>1162</v>
      </c>
      <c r="D865">
        <v>147</v>
      </c>
      <c r="E865" t="s">
        <v>1187</v>
      </c>
      <c r="F865">
        <v>2</v>
      </c>
      <c r="G865">
        <v>3</v>
      </c>
      <c r="H865" t="s">
        <v>1187</v>
      </c>
      <c r="I865">
        <v>1</v>
      </c>
      <c r="J865">
        <v>1207</v>
      </c>
      <c r="K865">
        <v>2</v>
      </c>
      <c r="L865" t="s">
        <v>1172</v>
      </c>
      <c r="M865">
        <v>99</v>
      </c>
      <c r="N865">
        <v>3</v>
      </c>
      <c r="O865">
        <v>1</v>
      </c>
      <c r="P865" t="s">
        <v>1187</v>
      </c>
      <c r="Q865">
        <v>3</v>
      </c>
      <c r="R865" t="s">
        <v>1174</v>
      </c>
      <c r="S865">
        <v>3600</v>
      </c>
      <c r="T865">
        <v>8429</v>
      </c>
      <c r="U865">
        <v>1</v>
      </c>
      <c r="V865" t="s">
        <v>1168</v>
      </c>
      <c r="W865" t="s">
        <v>1169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1161</v>
      </c>
      <c r="C866" t="s">
        <v>1181</v>
      </c>
      <c r="D866">
        <v>906</v>
      </c>
      <c r="E866" t="s">
        <v>1171</v>
      </c>
      <c r="F866">
        <v>5</v>
      </c>
      <c r="G866">
        <v>2</v>
      </c>
      <c r="H866" t="s">
        <v>1164</v>
      </c>
      <c r="I866">
        <v>1</v>
      </c>
      <c r="J866">
        <v>1210</v>
      </c>
      <c r="K866">
        <v>1</v>
      </c>
      <c r="L866" t="s">
        <v>1172</v>
      </c>
      <c r="M866">
        <v>95</v>
      </c>
      <c r="N866">
        <v>2</v>
      </c>
      <c r="O866">
        <v>1</v>
      </c>
      <c r="P866" t="s">
        <v>1173</v>
      </c>
      <c r="Q866">
        <v>1</v>
      </c>
      <c r="R866" t="s">
        <v>1178</v>
      </c>
      <c r="S866">
        <v>2107</v>
      </c>
      <c r="T866">
        <v>20293</v>
      </c>
      <c r="U866">
        <v>6</v>
      </c>
      <c r="V866" t="s">
        <v>1168</v>
      </c>
      <c r="W866" t="s">
        <v>1169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1169</v>
      </c>
      <c r="C867" t="s">
        <v>1162</v>
      </c>
      <c r="D867">
        <v>1329</v>
      </c>
      <c r="E867" t="s">
        <v>1163</v>
      </c>
      <c r="F867">
        <v>29</v>
      </c>
      <c r="G867">
        <v>4</v>
      </c>
      <c r="H867" t="s">
        <v>1164</v>
      </c>
      <c r="I867">
        <v>1</v>
      </c>
      <c r="J867">
        <v>1211</v>
      </c>
      <c r="K867">
        <v>3</v>
      </c>
      <c r="L867" t="s">
        <v>1172</v>
      </c>
      <c r="M867">
        <v>61</v>
      </c>
      <c r="N867">
        <v>3</v>
      </c>
      <c r="O867">
        <v>2</v>
      </c>
      <c r="P867" t="s">
        <v>1166</v>
      </c>
      <c r="Q867">
        <v>1</v>
      </c>
      <c r="R867" t="s">
        <v>1178</v>
      </c>
      <c r="S867">
        <v>4115</v>
      </c>
      <c r="T867">
        <v>13192</v>
      </c>
      <c r="U867">
        <v>8</v>
      </c>
      <c r="V867" t="s">
        <v>1168</v>
      </c>
      <c r="W867" t="s">
        <v>1169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1169</v>
      </c>
      <c r="C868" t="s">
        <v>1170</v>
      </c>
      <c r="D868">
        <v>1184</v>
      </c>
      <c r="E868" t="s">
        <v>1163</v>
      </c>
      <c r="F868">
        <v>2</v>
      </c>
      <c r="G868">
        <v>4</v>
      </c>
      <c r="H868" t="s">
        <v>1177</v>
      </c>
      <c r="I868">
        <v>1</v>
      </c>
      <c r="J868">
        <v>1212</v>
      </c>
      <c r="K868">
        <v>2</v>
      </c>
      <c r="L868" t="s">
        <v>1172</v>
      </c>
      <c r="M868">
        <v>62</v>
      </c>
      <c r="N868">
        <v>3</v>
      </c>
      <c r="O868">
        <v>2</v>
      </c>
      <c r="P868" t="s">
        <v>1166</v>
      </c>
      <c r="Q868">
        <v>2</v>
      </c>
      <c r="R868" t="s">
        <v>1174</v>
      </c>
      <c r="S868">
        <v>4327</v>
      </c>
      <c r="T868">
        <v>25440</v>
      </c>
      <c r="U868">
        <v>5</v>
      </c>
      <c r="V868" t="s">
        <v>1168</v>
      </c>
      <c r="W868" t="s">
        <v>1169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1169</v>
      </c>
      <c r="C869" t="s">
        <v>1170</v>
      </c>
      <c r="D869">
        <v>1421</v>
      </c>
      <c r="E869" t="s">
        <v>1171</v>
      </c>
      <c r="F869">
        <v>2</v>
      </c>
      <c r="G869">
        <v>3</v>
      </c>
      <c r="H869" t="s">
        <v>1177</v>
      </c>
      <c r="I869">
        <v>1</v>
      </c>
      <c r="J869">
        <v>1215</v>
      </c>
      <c r="K869">
        <v>4</v>
      </c>
      <c r="L869" t="s">
        <v>1165</v>
      </c>
      <c r="M869">
        <v>30</v>
      </c>
      <c r="N869">
        <v>3</v>
      </c>
      <c r="O869">
        <v>4</v>
      </c>
      <c r="P869" t="s">
        <v>1182</v>
      </c>
      <c r="Q869">
        <v>1</v>
      </c>
      <c r="R869" t="s">
        <v>1174</v>
      </c>
      <c r="S869">
        <v>17856</v>
      </c>
      <c r="T869">
        <v>9490</v>
      </c>
      <c r="U869">
        <v>2</v>
      </c>
      <c r="V869" t="s">
        <v>1168</v>
      </c>
      <c r="W869" t="s">
        <v>1169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1169</v>
      </c>
      <c r="C870" t="s">
        <v>1162</v>
      </c>
      <c r="D870">
        <v>1179</v>
      </c>
      <c r="E870" t="s">
        <v>1171</v>
      </c>
      <c r="F870">
        <v>19</v>
      </c>
      <c r="G870">
        <v>4</v>
      </c>
      <c r="H870" t="s">
        <v>1177</v>
      </c>
      <c r="I870">
        <v>1</v>
      </c>
      <c r="J870">
        <v>1216</v>
      </c>
      <c r="K870">
        <v>4</v>
      </c>
      <c r="L870" t="s">
        <v>1172</v>
      </c>
      <c r="M870">
        <v>78</v>
      </c>
      <c r="N870">
        <v>2</v>
      </c>
      <c r="O870">
        <v>1</v>
      </c>
      <c r="P870" t="s">
        <v>1176</v>
      </c>
      <c r="Q870">
        <v>1</v>
      </c>
      <c r="R870" t="s">
        <v>1174</v>
      </c>
      <c r="S870">
        <v>3196</v>
      </c>
      <c r="T870">
        <v>12449</v>
      </c>
      <c r="U870">
        <v>1</v>
      </c>
      <c r="V870" t="s">
        <v>1168</v>
      </c>
      <c r="W870" t="s">
        <v>1169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1169</v>
      </c>
      <c r="C871" t="s">
        <v>1162</v>
      </c>
      <c r="D871">
        <v>1450</v>
      </c>
      <c r="E871" t="s">
        <v>1171</v>
      </c>
      <c r="F871">
        <v>15</v>
      </c>
      <c r="G871">
        <v>2</v>
      </c>
      <c r="H871" t="s">
        <v>1164</v>
      </c>
      <c r="I871">
        <v>1</v>
      </c>
      <c r="J871">
        <v>1217</v>
      </c>
      <c r="K871">
        <v>4</v>
      </c>
      <c r="L871" t="s">
        <v>1172</v>
      </c>
      <c r="M871">
        <v>52</v>
      </c>
      <c r="N871">
        <v>3</v>
      </c>
      <c r="O871">
        <v>5</v>
      </c>
      <c r="P871" t="s">
        <v>1184</v>
      </c>
      <c r="Q871">
        <v>2</v>
      </c>
      <c r="R871" t="s">
        <v>1174</v>
      </c>
      <c r="S871">
        <v>19081</v>
      </c>
      <c r="T871">
        <v>10849</v>
      </c>
      <c r="U871">
        <v>5</v>
      </c>
      <c r="V871" t="s">
        <v>1168</v>
      </c>
      <c r="W871" t="s">
        <v>1169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1169</v>
      </c>
      <c r="C872" t="s">
        <v>1162</v>
      </c>
      <c r="D872">
        <v>1361</v>
      </c>
      <c r="E872" t="s">
        <v>1163</v>
      </c>
      <c r="F872">
        <v>17</v>
      </c>
      <c r="G872">
        <v>4</v>
      </c>
      <c r="H872" t="s">
        <v>1164</v>
      </c>
      <c r="I872">
        <v>1</v>
      </c>
      <c r="J872">
        <v>1218</v>
      </c>
      <c r="K872">
        <v>3</v>
      </c>
      <c r="L872" t="s">
        <v>1172</v>
      </c>
      <c r="M872">
        <v>94</v>
      </c>
      <c r="N872">
        <v>3</v>
      </c>
      <c r="O872">
        <v>2</v>
      </c>
      <c r="P872" t="s">
        <v>1166</v>
      </c>
      <c r="Q872">
        <v>1</v>
      </c>
      <c r="R872" t="s">
        <v>1174</v>
      </c>
      <c r="S872">
        <v>8966</v>
      </c>
      <c r="T872">
        <v>21026</v>
      </c>
      <c r="U872">
        <v>3</v>
      </c>
      <c r="V872" t="s">
        <v>1168</v>
      </c>
      <c r="W872" t="s">
        <v>1161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1161</v>
      </c>
      <c r="C873" t="s">
        <v>1162</v>
      </c>
      <c r="D873">
        <v>984</v>
      </c>
      <c r="E873" t="s">
        <v>1171</v>
      </c>
      <c r="F873">
        <v>17</v>
      </c>
      <c r="G873">
        <v>2</v>
      </c>
      <c r="H873" t="s">
        <v>1164</v>
      </c>
      <c r="I873">
        <v>1</v>
      </c>
      <c r="J873">
        <v>1219</v>
      </c>
      <c r="K873">
        <v>4</v>
      </c>
      <c r="L873" t="s">
        <v>1165</v>
      </c>
      <c r="M873">
        <v>97</v>
      </c>
      <c r="N873">
        <v>3</v>
      </c>
      <c r="O873">
        <v>1</v>
      </c>
      <c r="P873" t="s">
        <v>1176</v>
      </c>
      <c r="Q873">
        <v>2</v>
      </c>
      <c r="R873" t="s">
        <v>1174</v>
      </c>
      <c r="S873">
        <v>2210</v>
      </c>
      <c r="T873">
        <v>3372</v>
      </c>
      <c r="U873">
        <v>1</v>
      </c>
      <c r="V873" t="s">
        <v>1168</v>
      </c>
      <c r="W873" t="s">
        <v>1169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1169</v>
      </c>
      <c r="C874" t="s">
        <v>1170</v>
      </c>
      <c r="D874">
        <v>1146</v>
      </c>
      <c r="E874" t="s">
        <v>1163</v>
      </c>
      <c r="F874">
        <v>25</v>
      </c>
      <c r="G874">
        <v>3</v>
      </c>
      <c r="H874" t="s">
        <v>1177</v>
      </c>
      <c r="I874">
        <v>1</v>
      </c>
      <c r="J874">
        <v>1220</v>
      </c>
      <c r="K874">
        <v>2</v>
      </c>
      <c r="L874" t="s">
        <v>1165</v>
      </c>
      <c r="M874">
        <v>82</v>
      </c>
      <c r="N874">
        <v>3</v>
      </c>
      <c r="O874">
        <v>2</v>
      </c>
      <c r="P874" t="s">
        <v>1166</v>
      </c>
      <c r="Q874">
        <v>3</v>
      </c>
      <c r="R874" t="s">
        <v>1174</v>
      </c>
      <c r="S874">
        <v>4539</v>
      </c>
      <c r="T874">
        <v>4905</v>
      </c>
      <c r="U874">
        <v>1</v>
      </c>
      <c r="V874" t="s">
        <v>1168</v>
      </c>
      <c r="W874" t="s">
        <v>1169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1169</v>
      </c>
      <c r="C875" t="s">
        <v>1162</v>
      </c>
      <c r="D875">
        <v>917</v>
      </c>
      <c r="E875" t="s">
        <v>1171</v>
      </c>
      <c r="F875">
        <v>6</v>
      </c>
      <c r="G875">
        <v>4</v>
      </c>
      <c r="H875" t="s">
        <v>1164</v>
      </c>
      <c r="I875">
        <v>1</v>
      </c>
      <c r="J875">
        <v>1221</v>
      </c>
      <c r="K875">
        <v>3</v>
      </c>
      <c r="L875" t="s">
        <v>1172</v>
      </c>
      <c r="M875">
        <v>60</v>
      </c>
      <c r="N875">
        <v>1</v>
      </c>
      <c r="O875">
        <v>1</v>
      </c>
      <c r="P875" t="s">
        <v>1176</v>
      </c>
      <c r="Q875">
        <v>3</v>
      </c>
      <c r="R875" t="s">
        <v>1178</v>
      </c>
      <c r="S875">
        <v>2741</v>
      </c>
      <c r="T875">
        <v>6865</v>
      </c>
      <c r="U875">
        <v>1</v>
      </c>
      <c r="V875" t="s">
        <v>1168</v>
      </c>
      <c r="W875" t="s">
        <v>1169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1169</v>
      </c>
      <c r="C876" t="s">
        <v>1162</v>
      </c>
      <c r="D876">
        <v>853</v>
      </c>
      <c r="E876" t="s">
        <v>1171</v>
      </c>
      <c r="F876">
        <v>7</v>
      </c>
      <c r="G876">
        <v>4</v>
      </c>
      <c r="H876" t="s">
        <v>1164</v>
      </c>
      <c r="I876">
        <v>1</v>
      </c>
      <c r="J876">
        <v>1224</v>
      </c>
      <c r="K876">
        <v>3</v>
      </c>
      <c r="L876" t="s">
        <v>1172</v>
      </c>
      <c r="M876">
        <v>49</v>
      </c>
      <c r="N876">
        <v>3</v>
      </c>
      <c r="O876">
        <v>2</v>
      </c>
      <c r="P876" t="s">
        <v>1176</v>
      </c>
      <c r="Q876">
        <v>3</v>
      </c>
      <c r="R876" t="s">
        <v>1178</v>
      </c>
      <c r="S876">
        <v>3491</v>
      </c>
      <c r="T876">
        <v>11309</v>
      </c>
      <c r="U876">
        <v>1</v>
      </c>
      <c r="V876" t="s">
        <v>1168</v>
      </c>
      <c r="W876" t="s">
        <v>1169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1169</v>
      </c>
      <c r="C877" t="s">
        <v>1162</v>
      </c>
      <c r="D877">
        <v>200</v>
      </c>
      <c r="E877" t="s">
        <v>1171</v>
      </c>
      <c r="F877">
        <v>29</v>
      </c>
      <c r="G877">
        <v>4</v>
      </c>
      <c r="H877" t="s">
        <v>1175</v>
      </c>
      <c r="I877">
        <v>1</v>
      </c>
      <c r="J877">
        <v>1225</v>
      </c>
      <c r="K877">
        <v>4</v>
      </c>
      <c r="L877" t="s">
        <v>1172</v>
      </c>
      <c r="M877">
        <v>32</v>
      </c>
      <c r="N877">
        <v>3</v>
      </c>
      <c r="O877">
        <v>2</v>
      </c>
      <c r="P877" t="s">
        <v>1173</v>
      </c>
      <c r="Q877">
        <v>4</v>
      </c>
      <c r="R877" t="s">
        <v>1167</v>
      </c>
      <c r="S877">
        <v>4541</v>
      </c>
      <c r="T877">
        <v>7744</v>
      </c>
      <c r="U877">
        <v>1</v>
      </c>
      <c r="V877" t="s">
        <v>1168</v>
      </c>
      <c r="W877" t="s">
        <v>1169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1169</v>
      </c>
      <c r="C878" t="s">
        <v>1162</v>
      </c>
      <c r="D878">
        <v>654</v>
      </c>
      <c r="E878" t="s">
        <v>1163</v>
      </c>
      <c r="F878">
        <v>21</v>
      </c>
      <c r="G878">
        <v>3</v>
      </c>
      <c r="H878" t="s">
        <v>1185</v>
      </c>
      <c r="I878">
        <v>1</v>
      </c>
      <c r="J878">
        <v>1226</v>
      </c>
      <c r="K878">
        <v>3</v>
      </c>
      <c r="L878" t="s">
        <v>1172</v>
      </c>
      <c r="M878">
        <v>43</v>
      </c>
      <c r="N878">
        <v>4</v>
      </c>
      <c r="O878">
        <v>1</v>
      </c>
      <c r="P878" t="s">
        <v>1183</v>
      </c>
      <c r="Q878">
        <v>4</v>
      </c>
      <c r="R878" t="s">
        <v>1167</v>
      </c>
      <c r="S878">
        <v>2678</v>
      </c>
      <c r="T878">
        <v>5050</v>
      </c>
      <c r="U878">
        <v>1</v>
      </c>
      <c r="V878" t="s">
        <v>1168</v>
      </c>
      <c r="W878" t="s">
        <v>1169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1169</v>
      </c>
      <c r="C879" t="s">
        <v>1162</v>
      </c>
      <c r="D879">
        <v>150</v>
      </c>
      <c r="E879" t="s">
        <v>1171</v>
      </c>
      <c r="F879">
        <v>2</v>
      </c>
      <c r="G879">
        <v>4</v>
      </c>
      <c r="H879" t="s">
        <v>1186</v>
      </c>
      <c r="I879">
        <v>1</v>
      </c>
      <c r="J879">
        <v>1228</v>
      </c>
      <c r="K879">
        <v>4</v>
      </c>
      <c r="L879" t="s">
        <v>1172</v>
      </c>
      <c r="M879">
        <v>60</v>
      </c>
      <c r="N879">
        <v>3</v>
      </c>
      <c r="O879">
        <v>2</v>
      </c>
      <c r="P879" t="s">
        <v>1179</v>
      </c>
      <c r="Q879">
        <v>4</v>
      </c>
      <c r="R879" t="s">
        <v>1178</v>
      </c>
      <c r="S879">
        <v>7379</v>
      </c>
      <c r="T879">
        <v>17433</v>
      </c>
      <c r="U879">
        <v>2</v>
      </c>
      <c r="V879" t="s">
        <v>1168</v>
      </c>
      <c r="W879" t="s">
        <v>1169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1169</v>
      </c>
      <c r="C880" t="s">
        <v>1181</v>
      </c>
      <c r="D880">
        <v>179</v>
      </c>
      <c r="E880" t="s">
        <v>1187</v>
      </c>
      <c r="F880">
        <v>2</v>
      </c>
      <c r="G880">
        <v>5</v>
      </c>
      <c r="H880" t="s">
        <v>1177</v>
      </c>
      <c r="I880">
        <v>1</v>
      </c>
      <c r="J880">
        <v>1231</v>
      </c>
      <c r="K880">
        <v>4</v>
      </c>
      <c r="L880" t="s">
        <v>1172</v>
      </c>
      <c r="M880">
        <v>79</v>
      </c>
      <c r="N880">
        <v>4</v>
      </c>
      <c r="O880">
        <v>2</v>
      </c>
      <c r="P880" t="s">
        <v>1187</v>
      </c>
      <c r="Q880">
        <v>1</v>
      </c>
      <c r="R880" t="s">
        <v>1174</v>
      </c>
      <c r="S880">
        <v>6272</v>
      </c>
      <c r="T880">
        <v>12858</v>
      </c>
      <c r="U880">
        <v>7</v>
      </c>
      <c r="V880" t="s">
        <v>1168</v>
      </c>
      <c r="W880" t="s">
        <v>1169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1169</v>
      </c>
      <c r="C881" t="s">
        <v>1162</v>
      </c>
      <c r="D881">
        <v>696</v>
      </c>
      <c r="E881" t="s">
        <v>1163</v>
      </c>
      <c r="F881">
        <v>7</v>
      </c>
      <c r="G881">
        <v>4</v>
      </c>
      <c r="H881" t="s">
        <v>1185</v>
      </c>
      <c r="I881">
        <v>1</v>
      </c>
      <c r="J881">
        <v>1233</v>
      </c>
      <c r="K881">
        <v>2</v>
      </c>
      <c r="L881" t="s">
        <v>1172</v>
      </c>
      <c r="M881">
        <v>52</v>
      </c>
      <c r="N881">
        <v>4</v>
      </c>
      <c r="O881">
        <v>2</v>
      </c>
      <c r="P881" t="s">
        <v>1166</v>
      </c>
      <c r="Q881">
        <v>4</v>
      </c>
      <c r="R881" t="s">
        <v>1178</v>
      </c>
      <c r="S881">
        <v>5220</v>
      </c>
      <c r="T881">
        <v>10893</v>
      </c>
      <c r="U881">
        <v>0</v>
      </c>
      <c r="V881" t="s">
        <v>1168</v>
      </c>
      <c r="W881" t="s">
        <v>1161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1169</v>
      </c>
      <c r="C882" t="s">
        <v>1170</v>
      </c>
      <c r="D882">
        <v>116</v>
      </c>
      <c r="E882" t="s">
        <v>1171</v>
      </c>
      <c r="F882">
        <v>13</v>
      </c>
      <c r="G882">
        <v>3</v>
      </c>
      <c r="H882" t="s">
        <v>1175</v>
      </c>
      <c r="I882">
        <v>1</v>
      </c>
      <c r="J882">
        <v>1234</v>
      </c>
      <c r="K882">
        <v>3</v>
      </c>
      <c r="L882" t="s">
        <v>1165</v>
      </c>
      <c r="M882">
        <v>77</v>
      </c>
      <c r="N882">
        <v>2</v>
      </c>
      <c r="O882">
        <v>1</v>
      </c>
      <c r="P882" t="s">
        <v>1176</v>
      </c>
      <c r="Q882">
        <v>2</v>
      </c>
      <c r="R882" t="s">
        <v>1174</v>
      </c>
      <c r="S882">
        <v>2743</v>
      </c>
      <c r="T882">
        <v>7331</v>
      </c>
      <c r="U882">
        <v>1</v>
      </c>
      <c r="V882" t="s">
        <v>1168</v>
      </c>
      <c r="W882" t="s">
        <v>1169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1169</v>
      </c>
      <c r="C883" t="s">
        <v>1170</v>
      </c>
      <c r="D883">
        <v>1316</v>
      </c>
      <c r="E883" t="s">
        <v>1171</v>
      </c>
      <c r="F883">
        <v>2</v>
      </c>
      <c r="G883">
        <v>2</v>
      </c>
      <c r="H883" t="s">
        <v>1164</v>
      </c>
      <c r="I883">
        <v>1</v>
      </c>
      <c r="J883">
        <v>1235</v>
      </c>
      <c r="K883">
        <v>4</v>
      </c>
      <c r="L883" t="s">
        <v>1165</v>
      </c>
      <c r="M883">
        <v>38</v>
      </c>
      <c r="N883">
        <v>3</v>
      </c>
      <c r="O883">
        <v>2</v>
      </c>
      <c r="P883" t="s">
        <v>1173</v>
      </c>
      <c r="Q883">
        <v>3</v>
      </c>
      <c r="R883" t="s">
        <v>1167</v>
      </c>
      <c r="S883">
        <v>4998</v>
      </c>
      <c r="T883">
        <v>2338</v>
      </c>
      <c r="U883">
        <v>4</v>
      </c>
      <c r="V883" t="s">
        <v>1168</v>
      </c>
      <c r="W883" t="s">
        <v>1161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1169</v>
      </c>
      <c r="C884" t="s">
        <v>1162</v>
      </c>
      <c r="D884">
        <v>363</v>
      </c>
      <c r="E884" t="s">
        <v>1171</v>
      </c>
      <c r="F884">
        <v>1</v>
      </c>
      <c r="G884">
        <v>3</v>
      </c>
      <c r="H884" t="s">
        <v>1186</v>
      </c>
      <c r="I884">
        <v>1</v>
      </c>
      <c r="J884">
        <v>1237</v>
      </c>
      <c r="K884">
        <v>3</v>
      </c>
      <c r="L884" t="s">
        <v>1165</v>
      </c>
      <c r="M884">
        <v>77</v>
      </c>
      <c r="N884">
        <v>1</v>
      </c>
      <c r="O884">
        <v>3</v>
      </c>
      <c r="P884" t="s">
        <v>1179</v>
      </c>
      <c r="Q884">
        <v>1</v>
      </c>
      <c r="R884" t="s">
        <v>1178</v>
      </c>
      <c r="S884">
        <v>10252</v>
      </c>
      <c r="T884">
        <v>4235</v>
      </c>
      <c r="U884">
        <v>2</v>
      </c>
      <c r="V884" t="s">
        <v>1168</v>
      </c>
      <c r="W884" t="s">
        <v>1161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1169</v>
      </c>
      <c r="C885" t="s">
        <v>1162</v>
      </c>
      <c r="D885">
        <v>117</v>
      </c>
      <c r="E885" t="s">
        <v>1171</v>
      </c>
      <c r="F885">
        <v>9</v>
      </c>
      <c r="G885">
        <v>3</v>
      </c>
      <c r="H885" t="s">
        <v>1177</v>
      </c>
      <c r="I885">
        <v>1</v>
      </c>
      <c r="J885">
        <v>1238</v>
      </c>
      <c r="K885">
        <v>1</v>
      </c>
      <c r="L885" t="s">
        <v>1172</v>
      </c>
      <c r="M885">
        <v>60</v>
      </c>
      <c r="N885">
        <v>3</v>
      </c>
      <c r="O885">
        <v>1</v>
      </c>
      <c r="P885" t="s">
        <v>1173</v>
      </c>
      <c r="Q885">
        <v>4</v>
      </c>
      <c r="R885" t="s">
        <v>1174</v>
      </c>
      <c r="S885">
        <v>2781</v>
      </c>
      <c r="T885">
        <v>6311</v>
      </c>
      <c r="U885">
        <v>0</v>
      </c>
      <c r="V885" t="s">
        <v>1168</v>
      </c>
      <c r="W885" t="s">
        <v>1169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1169</v>
      </c>
      <c r="C886" t="s">
        <v>1162</v>
      </c>
      <c r="D886">
        <v>107</v>
      </c>
      <c r="E886" t="s">
        <v>1163</v>
      </c>
      <c r="F886">
        <v>10</v>
      </c>
      <c r="G886">
        <v>3</v>
      </c>
      <c r="H886" t="s">
        <v>1186</v>
      </c>
      <c r="I886">
        <v>1</v>
      </c>
      <c r="J886">
        <v>1239</v>
      </c>
      <c r="K886">
        <v>2</v>
      </c>
      <c r="L886" t="s">
        <v>1165</v>
      </c>
      <c r="M886">
        <v>84</v>
      </c>
      <c r="N886">
        <v>2</v>
      </c>
      <c r="O886">
        <v>2</v>
      </c>
      <c r="P886" t="s">
        <v>1166</v>
      </c>
      <c r="Q886">
        <v>2</v>
      </c>
      <c r="R886" t="s">
        <v>1178</v>
      </c>
      <c r="S886">
        <v>6852</v>
      </c>
      <c r="T886">
        <v>11591</v>
      </c>
      <c r="U886">
        <v>7</v>
      </c>
      <c r="V886" t="s">
        <v>1168</v>
      </c>
      <c r="W886" t="s">
        <v>1169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1169</v>
      </c>
      <c r="C887" t="s">
        <v>1162</v>
      </c>
      <c r="D887">
        <v>1356</v>
      </c>
      <c r="E887" t="s">
        <v>1163</v>
      </c>
      <c r="F887">
        <v>10</v>
      </c>
      <c r="G887">
        <v>4</v>
      </c>
      <c r="H887" t="s">
        <v>1164</v>
      </c>
      <c r="I887">
        <v>1</v>
      </c>
      <c r="J887">
        <v>1240</v>
      </c>
      <c r="K887">
        <v>3</v>
      </c>
      <c r="L887" t="s">
        <v>1172</v>
      </c>
      <c r="M887">
        <v>57</v>
      </c>
      <c r="N887">
        <v>3</v>
      </c>
      <c r="O887">
        <v>2</v>
      </c>
      <c r="P887" t="s">
        <v>1166</v>
      </c>
      <c r="Q887">
        <v>4</v>
      </c>
      <c r="R887" t="s">
        <v>1167</v>
      </c>
      <c r="S887">
        <v>4950</v>
      </c>
      <c r="T887">
        <v>20623</v>
      </c>
      <c r="U887">
        <v>0</v>
      </c>
      <c r="V887" t="s">
        <v>1168</v>
      </c>
      <c r="W887" t="s">
        <v>1169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1169</v>
      </c>
      <c r="C888" t="s">
        <v>1162</v>
      </c>
      <c r="D888">
        <v>1465</v>
      </c>
      <c r="E888" t="s">
        <v>1171</v>
      </c>
      <c r="F888">
        <v>1</v>
      </c>
      <c r="G888">
        <v>3</v>
      </c>
      <c r="H888" t="s">
        <v>1177</v>
      </c>
      <c r="I888">
        <v>1</v>
      </c>
      <c r="J888">
        <v>1241</v>
      </c>
      <c r="K888">
        <v>4</v>
      </c>
      <c r="L888" t="s">
        <v>1172</v>
      </c>
      <c r="M888">
        <v>63</v>
      </c>
      <c r="N888">
        <v>3</v>
      </c>
      <c r="O888">
        <v>1</v>
      </c>
      <c r="P888" t="s">
        <v>1173</v>
      </c>
      <c r="Q888">
        <v>2</v>
      </c>
      <c r="R888" t="s">
        <v>1174</v>
      </c>
      <c r="S888">
        <v>3579</v>
      </c>
      <c r="T888">
        <v>9369</v>
      </c>
      <c r="U888">
        <v>0</v>
      </c>
      <c r="V888" t="s">
        <v>1168</v>
      </c>
      <c r="W888" t="s">
        <v>1161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1169</v>
      </c>
      <c r="C889" t="s">
        <v>1170</v>
      </c>
      <c r="D889">
        <v>458</v>
      </c>
      <c r="E889" t="s">
        <v>1171</v>
      </c>
      <c r="F889">
        <v>26</v>
      </c>
      <c r="G889">
        <v>5</v>
      </c>
      <c r="H889" t="s">
        <v>1177</v>
      </c>
      <c r="I889">
        <v>1</v>
      </c>
      <c r="J889">
        <v>1242</v>
      </c>
      <c r="K889">
        <v>1</v>
      </c>
      <c r="L889" t="s">
        <v>1165</v>
      </c>
      <c r="M889">
        <v>60</v>
      </c>
      <c r="N889">
        <v>3</v>
      </c>
      <c r="O889">
        <v>3</v>
      </c>
      <c r="P889" t="s">
        <v>1184</v>
      </c>
      <c r="Q889">
        <v>1</v>
      </c>
      <c r="R889" t="s">
        <v>1174</v>
      </c>
      <c r="S889">
        <v>13191</v>
      </c>
      <c r="T889">
        <v>23281</v>
      </c>
      <c r="U889">
        <v>3</v>
      </c>
      <c r="V889" t="s">
        <v>1168</v>
      </c>
      <c r="W889" t="s">
        <v>1161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1169</v>
      </c>
      <c r="C890" t="s">
        <v>1181</v>
      </c>
      <c r="D890">
        <v>1212</v>
      </c>
      <c r="E890" t="s">
        <v>1163</v>
      </c>
      <c r="F890">
        <v>8</v>
      </c>
      <c r="G890">
        <v>2</v>
      </c>
      <c r="H890" t="s">
        <v>1185</v>
      </c>
      <c r="I890">
        <v>1</v>
      </c>
      <c r="J890">
        <v>1243</v>
      </c>
      <c r="K890">
        <v>3</v>
      </c>
      <c r="L890" t="s">
        <v>1165</v>
      </c>
      <c r="M890">
        <v>78</v>
      </c>
      <c r="N890">
        <v>2</v>
      </c>
      <c r="O890">
        <v>3</v>
      </c>
      <c r="P890" t="s">
        <v>1166</v>
      </c>
      <c r="Q890">
        <v>4</v>
      </c>
      <c r="R890" t="s">
        <v>1174</v>
      </c>
      <c r="S890">
        <v>10377</v>
      </c>
      <c r="T890">
        <v>13755</v>
      </c>
      <c r="U890">
        <v>4</v>
      </c>
      <c r="V890" t="s">
        <v>1168</v>
      </c>
      <c r="W890" t="s">
        <v>1161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1169</v>
      </c>
      <c r="C891" t="s">
        <v>1162</v>
      </c>
      <c r="D891">
        <v>1103</v>
      </c>
      <c r="E891" t="s">
        <v>1171</v>
      </c>
      <c r="F891">
        <v>14</v>
      </c>
      <c r="G891">
        <v>3</v>
      </c>
      <c r="H891" t="s">
        <v>1164</v>
      </c>
      <c r="I891">
        <v>1</v>
      </c>
      <c r="J891">
        <v>1244</v>
      </c>
      <c r="K891">
        <v>1</v>
      </c>
      <c r="L891" t="s">
        <v>1172</v>
      </c>
      <c r="M891">
        <v>42</v>
      </c>
      <c r="N891">
        <v>3</v>
      </c>
      <c r="O891">
        <v>1</v>
      </c>
      <c r="P891" t="s">
        <v>1173</v>
      </c>
      <c r="Q891">
        <v>1</v>
      </c>
      <c r="R891" t="s">
        <v>1174</v>
      </c>
      <c r="S891">
        <v>2235</v>
      </c>
      <c r="T891">
        <v>14377</v>
      </c>
      <c r="U891">
        <v>1</v>
      </c>
      <c r="V891" t="s">
        <v>1168</v>
      </c>
      <c r="W891" t="s">
        <v>1161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1169</v>
      </c>
      <c r="C892" t="s">
        <v>1170</v>
      </c>
      <c r="D892">
        <v>966</v>
      </c>
      <c r="E892" t="s">
        <v>1171</v>
      </c>
      <c r="F892">
        <v>1</v>
      </c>
      <c r="G892">
        <v>4</v>
      </c>
      <c r="H892" t="s">
        <v>1164</v>
      </c>
      <c r="I892">
        <v>1</v>
      </c>
      <c r="J892">
        <v>1245</v>
      </c>
      <c r="K892">
        <v>4</v>
      </c>
      <c r="L892" t="s">
        <v>1165</v>
      </c>
      <c r="M892">
        <v>53</v>
      </c>
      <c r="N892">
        <v>3</v>
      </c>
      <c r="O892">
        <v>3</v>
      </c>
      <c r="P892" t="s">
        <v>1179</v>
      </c>
      <c r="Q892">
        <v>3</v>
      </c>
      <c r="R892" t="s">
        <v>1178</v>
      </c>
      <c r="S892">
        <v>10502</v>
      </c>
      <c r="T892">
        <v>9659</v>
      </c>
      <c r="U892">
        <v>7</v>
      </c>
      <c r="V892" t="s">
        <v>1168</v>
      </c>
      <c r="W892" t="s">
        <v>1169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1169</v>
      </c>
      <c r="C893" t="s">
        <v>1162</v>
      </c>
      <c r="D893">
        <v>1117</v>
      </c>
      <c r="E893" t="s">
        <v>1171</v>
      </c>
      <c r="F893">
        <v>2</v>
      </c>
      <c r="G893">
        <v>1</v>
      </c>
      <c r="H893" t="s">
        <v>1164</v>
      </c>
      <c r="I893">
        <v>1</v>
      </c>
      <c r="J893">
        <v>1246</v>
      </c>
      <c r="K893">
        <v>1</v>
      </c>
      <c r="L893" t="s">
        <v>1165</v>
      </c>
      <c r="M893">
        <v>72</v>
      </c>
      <c r="N893">
        <v>4</v>
      </c>
      <c r="O893">
        <v>1</v>
      </c>
      <c r="P893" t="s">
        <v>1173</v>
      </c>
      <c r="Q893">
        <v>4</v>
      </c>
      <c r="R893" t="s">
        <v>1174</v>
      </c>
      <c r="S893">
        <v>2011</v>
      </c>
      <c r="T893">
        <v>19982</v>
      </c>
      <c r="U893">
        <v>1</v>
      </c>
      <c r="V893" t="s">
        <v>1168</v>
      </c>
      <c r="W893" t="s">
        <v>1169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1161</v>
      </c>
      <c r="C894" t="s">
        <v>1181</v>
      </c>
      <c r="D894">
        <v>504</v>
      </c>
      <c r="E894" t="s">
        <v>1171</v>
      </c>
      <c r="F894">
        <v>10</v>
      </c>
      <c r="G894">
        <v>3</v>
      </c>
      <c r="H894" t="s">
        <v>1177</v>
      </c>
      <c r="I894">
        <v>1</v>
      </c>
      <c r="J894">
        <v>1248</v>
      </c>
      <c r="K894">
        <v>1</v>
      </c>
      <c r="L894" t="s">
        <v>1165</v>
      </c>
      <c r="M894">
        <v>96</v>
      </c>
      <c r="N894">
        <v>2</v>
      </c>
      <c r="O894">
        <v>1</v>
      </c>
      <c r="P894" t="s">
        <v>1173</v>
      </c>
      <c r="Q894">
        <v>2</v>
      </c>
      <c r="R894" t="s">
        <v>1167</v>
      </c>
      <c r="S894">
        <v>1859</v>
      </c>
      <c r="T894">
        <v>6148</v>
      </c>
      <c r="U894">
        <v>1</v>
      </c>
      <c r="V894" t="s">
        <v>1168</v>
      </c>
      <c r="W894" t="s">
        <v>1161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1169</v>
      </c>
      <c r="C895" t="s">
        <v>1162</v>
      </c>
      <c r="D895">
        <v>1010</v>
      </c>
      <c r="E895" t="s">
        <v>1171</v>
      </c>
      <c r="F895">
        <v>1</v>
      </c>
      <c r="G895">
        <v>3</v>
      </c>
      <c r="H895" t="s">
        <v>1164</v>
      </c>
      <c r="I895">
        <v>1</v>
      </c>
      <c r="J895">
        <v>1249</v>
      </c>
      <c r="K895">
        <v>1</v>
      </c>
      <c r="L895" t="s">
        <v>1165</v>
      </c>
      <c r="M895">
        <v>97</v>
      </c>
      <c r="N895">
        <v>3</v>
      </c>
      <c r="O895">
        <v>1</v>
      </c>
      <c r="P895" t="s">
        <v>1173</v>
      </c>
      <c r="Q895">
        <v>4</v>
      </c>
      <c r="R895" t="s">
        <v>1178</v>
      </c>
      <c r="S895">
        <v>3760</v>
      </c>
      <c r="T895">
        <v>5598</v>
      </c>
      <c r="U895">
        <v>1</v>
      </c>
      <c r="V895" t="s">
        <v>1168</v>
      </c>
      <c r="W895" t="s">
        <v>1169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1169</v>
      </c>
      <c r="C896" t="s">
        <v>1162</v>
      </c>
      <c r="D896">
        <v>685</v>
      </c>
      <c r="E896" t="s">
        <v>1171</v>
      </c>
      <c r="F896">
        <v>3</v>
      </c>
      <c r="G896">
        <v>3</v>
      </c>
      <c r="H896" t="s">
        <v>1164</v>
      </c>
      <c r="I896">
        <v>1</v>
      </c>
      <c r="J896">
        <v>1250</v>
      </c>
      <c r="K896">
        <v>4</v>
      </c>
      <c r="L896" t="s">
        <v>1172</v>
      </c>
      <c r="M896">
        <v>85</v>
      </c>
      <c r="N896">
        <v>3</v>
      </c>
      <c r="O896">
        <v>4</v>
      </c>
      <c r="P896" t="s">
        <v>1184</v>
      </c>
      <c r="Q896">
        <v>4</v>
      </c>
      <c r="R896" t="s">
        <v>1174</v>
      </c>
      <c r="S896">
        <v>17779</v>
      </c>
      <c r="T896">
        <v>23474</v>
      </c>
      <c r="U896">
        <v>3</v>
      </c>
      <c r="V896" t="s">
        <v>1168</v>
      </c>
      <c r="W896" t="s">
        <v>1169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1169</v>
      </c>
      <c r="C897" t="s">
        <v>1162</v>
      </c>
      <c r="D897">
        <v>1332</v>
      </c>
      <c r="E897" t="s">
        <v>1171</v>
      </c>
      <c r="F897">
        <v>11</v>
      </c>
      <c r="G897">
        <v>2</v>
      </c>
      <c r="H897" t="s">
        <v>1177</v>
      </c>
      <c r="I897">
        <v>1</v>
      </c>
      <c r="J897">
        <v>1251</v>
      </c>
      <c r="K897">
        <v>3</v>
      </c>
      <c r="L897" t="s">
        <v>1172</v>
      </c>
      <c r="M897">
        <v>80</v>
      </c>
      <c r="N897">
        <v>3</v>
      </c>
      <c r="O897">
        <v>2</v>
      </c>
      <c r="P897" t="s">
        <v>1180</v>
      </c>
      <c r="Q897">
        <v>1</v>
      </c>
      <c r="R897" t="s">
        <v>1174</v>
      </c>
      <c r="S897">
        <v>6833</v>
      </c>
      <c r="T897">
        <v>17089</v>
      </c>
      <c r="U897">
        <v>1</v>
      </c>
      <c r="V897" t="s">
        <v>1168</v>
      </c>
      <c r="W897" t="s">
        <v>1161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1169</v>
      </c>
      <c r="C898" t="s">
        <v>1162</v>
      </c>
      <c r="D898">
        <v>1062</v>
      </c>
      <c r="E898" t="s">
        <v>1171</v>
      </c>
      <c r="F898">
        <v>24</v>
      </c>
      <c r="G898">
        <v>3</v>
      </c>
      <c r="H898" t="s">
        <v>1177</v>
      </c>
      <c r="I898">
        <v>1</v>
      </c>
      <c r="J898">
        <v>1252</v>
      </c>
      <c r="K898">
        <v>3</v>
      </c>
      <c r="L898" t="s">
        <v>1165</v>
      </c>
      <c r="M898">
        <v>96</v>
      </c>
      <c r="N898">
        <v>2</v>
      </c>
      <c r="O898">
        <v>2</v>
      </c>
      <c r="P898" t="s">
        <v>1180</v>
      </c>
      <c r="Q898">
        <v>1</v>
      </c>
      <c r="R898" t="s">
        <v>1167</v>
      </c>
      <c r="S898">
        <v>6812</v>
      </c>
      <c r="T898">
        <v>17198</v>
      </c>
      <c r="U898">
        <v>1</v>
      </c>
      <c r="V898" t="s">
        <v>1168</v>
      </c>
      <c r="W898" t="s">
        <v>1169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1169</v>
      </c>
      <c r="C899" t="s">
        <v>1162</v>
      </c>
      <c r="D899">
        <v>326</v>
      </c>
      <c r="E899" t="s">
        <v>1163</v>
      </c>
      <c r="F899">
        <v>3</v>
      </c>
      <c r="G899">
        <v>3</v>
      </c>
      <c r="H899" t="s">
        <v>1164</v>
      </c>
      <c r="I899">
        <v>1</v>
      </c>
      <c r="J899">
        <v>1254</v>
      </c>
      <c r="K899">
        <v>3</v>
      </c>
      <c r="L899" t="s">
        <v>1165</v>
      </c>
      <c r="M899">
        <v>48</v>
      </c>
      <c r="N899">
        <v>2</v>
      </c>
      <c r="O899">
        <v>2</v>
      </c>
      <c r="P899" t="s">
        <v>1166</v>
      </c>
      <c r="Q899">
        <v>4</v>
      </c>
      <c r="R899" t="s">
        <v>1167</v>
      </c>
      <c r="S899">
        <v>5171</v>
      </c>
      <c r="T899">
        <v>16490</v>
      </c>
      <c r="U899">
        <v>5</v>
      </c>
      <c r="V899" t="s">
        <v>1168</v>
      </c>
      <c r="W899" t="s">
        <v>1169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1169</v>
      </c>
      <c r="C900" t="s">
        <v>1162</v>
      </c>
      <c r="D900">
        <v>920</v>
      </c>
      <c r="E900" t="s">
        <v>1171</v>
      </c>
      <c r="F900">
        <v>3</v>
      </c>
      <c r="G900">
        <v>3</v>
      </c>
      <c r="H900" t="s">
        <v>1164</v>
      </c>
      <c r="I900">
        <v>1</v>
      </c>
      <c r="J900">
        <v>1255</v>
      </c>
      <c r="K900">
        <v>3</v>
      </c>
      <c r="L900" t="s">
        <v>1172</v>
      </c>
      <c r="M900">
        <v>96</v>
      </c>
      <c r="N900">
        <v>1</v>
      </c>
      <c r="O900">
        <v>5</v>
      </c>
      <c r="P900" t="s">
        <v>1184</v>
      </c>
      <c r="Q900">
        <v>4</v>
      </c>
      <c r="R900" t="s">
        <v>1174</v>
      </c>
      <c r="S900">
        <v>19740</v>
      </c>
      <c r="T900">
        <v>18625</v>
      </c>
      <c r="U900">
        <v>3</v>
      </c>
      <c r="V900" t="s">
        <v>1168</v>
      </c>
      <c r="W900" t="s">
        <v>1169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1169</v>
      </c>
      <c r="C901" t="s">
        <v>1162</v>
      </c>
      <c r="D901">
        <v>1098</v>
      </c>
      <c r="E901" t="s">
        <v>1171</v>
      </c>
      <c r="F901">
        <v>4</v>
      </c>
      <c r="G901">
        <v>2</v>
      </c>
      <c r="H901" t="s">
        <v>1177</v>
      </c>
      <c r="I901">
        <v>1</v>
      </c>
      <c r="J901">
        <v>1256</v>
      </c>
      <c r="K901">
        <v>1</v>
      </c>
      <c r="L901" t="s">
        <v>1172</v>
      </c>
      <c r="M901">
        <v>85</v>
      </c>
      <c r="N901">
        <v>2</v>
      </c>
      <c r="O901">
        <v>5</v>
      </c>
      <c r="P901" t="s">
        <v>1182</v>
      </c>
      <c r="Q901">
        <v>3</v>
      </c>
      <c r="R901" t="s">
        <v>1174</v>
      </c>
      <c r="S901">
        <v>18711</v>
      </c>
      <c r="T901">
        <v>12124</v>
      </c>
      <c r="U901">
        <v>2</v>
      </c>
      <c r="V901" t="s">
        <v>1168</v>
      </c>
      <c r="W901" t="s">
        <v>1169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1169</v>
      </c>
      <c r="C902" t="s">
        <v>1170</v>
      </c>
      <c r="D902">
        <v>469</v>
      </c>
      <c r="E902" t="s">
        <v>1171</v>
      </c>
      <c r="F902">
        <v>3</v>
      </c>
      <c r="G902">
        <v>3</v>
      </c>
      <c r="H902" t="s">
        <v>1186</v>
      </c>
      <c r="I902">
        <v>1</v>
      </c>
      <c r="J902">
        <v>1257</v>
      </c>
      <c r="K902">
        <v>3</v>
      </c>
      <c r="L902" t="s">
        <v>1172</v>
      </c>
      <c r="M902">
        <v>46</v>
      </c>
      <c r="N902">
        <v>3</v>
      </c>
      <c r="O902">
        <v>1</v>
      </c>
      <c r="P902" t="s">
        <v>1173</v>
      </c>
      <c r="Q902">
        <v>2</v>
      </c>
      <c r="R902" t="s">
        <v>1174</v>
      </c>
      <c r="S902">
        <v>3692</v>
      </c>
      <c r="T902">
        <v>9256</v>
      </c>
      <c r="U902">
        <v>1</v>
      </c>
      <c r="V902" t="s">
        <v>1168</v>
      </c>
      <c r="W902" t="s">
        <v>1169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1169</v>
      </c>
      <c r="C903" t="s">
        <v>1162</v>
      </c>
      <c r="D903">
        <v>969</v>
      </c>
      <c r="E903" t="s">
        <v>1171</v>
      </c>
      <c r="F903">
        <v>2</v>
      </c>
      <c r="G903">
        <v>2</v>
      </c>
      <c r="H903" t="s">
        <v>1186</v>
      </c>
      <c r="I903">
        <v>1</v>
      </c>
      <c r="J903">
        <v>1258</v>
      </c>
      <c r="K903">
        <v>4</v>
      </c>
      <c r="L903" t="s">
        <v>1172</v>
      </c>
      <c r="M903">
        <v>76</v>
      </c>
      <c r="N903">
        <v>4</v>
      </c>
      <c r="O903">
        <v>1</v>
      </c>
      <c r="P903" t="s">
        <v>1176</v>
      </c>
      <c r="Q903">
        <v>2</v>
      </c>
      <c r="R903" t="s">
        <v>1167</v>
      </c>
      <c r="S903">
        <v>2559</v>
      </c>
      <c r="T903">
        <v>16620</v>
      </c>
      <c r="U903">
        <v>5</v>
      </c>
      <c r="V903" t="s">
        <v>1168</v>
      </c>
      <c r="W903" t="s">
        <v>1169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1169</v>
      </c>
      <c r="C904" t="s">
        <v>1162</v>
      </c>
      <c r="D904">
        <v>1167</v>
      </c>
      <c r="E904" t="s">
        <v>1171</v>
      </c>
      <c r="F904">
        <v>4</v>
      </c>
      <c r="G904">
        <v>2</v>
      </c>
      <c r="H904" t="s">
        <v>1164</v>
      </c>
      <c r="I904">
        <v>1</v>
      </c>
      <c r="J904">
        <v>1259</v>
      </c>
      <c r="K904">
        <v>1</v>
      </c>
      <c r="L904" t="s">
        <v>1172</v>
      </c>
      <c r="M904">
        <v>76</v>
      </c>
      <c r="N904">
        <v>3</v>
      </c>
      <c r="O904">
        <v>1</v>
      </c>
      <c r="P904" t="s">
        <v>1173</v>
      </c>
      <c r="Q904">
        <v>3</v>
      </c>
      <c r="R904" t="s">
        <v>1178</v>
      </c>
      <c r="S904">
        <v>2517</v>
      </c>
      <c r="T904">
        <v>3208</v>
      </c>
      <c r="U904">
        <v>1</v>
      </c>
      <c r="V904" t="s">
        <v>1168</v>
      </c>
      <c r="W904" t="s">
        <v>1169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1169</v>
      </c>
      <c r="C905" t="s">
        <v>1162</v>
      </c>
      <c r="D905">
        <v>1329</v>
      </c>
      <c r="E905" t="s">
        <v>1171</v>
      </c>
      <c r="F905">
        <v>7</v>
      </c>
      <c r="G905">
        <v>3</v>
      </c>
      <c r="H905" t="s">
        <v>1164</v>
      </c>
      <c r="I905">
        <v>1</v>
      </c>
      <c r="J905">
        <v>1260</v>
      </c>
      <c r="K905">
        <v>3</v>
      </c>
      <c r="L905" t="s">
        <v>1172</v>
      </c>
      <c r="M905">
        <v>82</v>
      </c>
      <c r="N905">
        <v>3</v>
      </c>
      <c r="O905">
        <v>2</v>
      </c>
      <c r="P905" t="s">
        <v>1180</v>
      </c>
      <c r="Q905">
        <v>4</v>
      </c>
      <c r="R905" t="s">
        <v>1178</v>
      </c>
      <c r="S905">
        <v>6623</v>
      </c>
      <c r="T905">
        <v>4204</v>
      </c>
      <c r="U905">
        <v>1</v>
      </c>
      <c r="V905" t="s">
        <v>1168</v>
      </c>
      <c r="W905" t="s">
        <v>1161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1169</v>
      </c>
      <c r="C906" t="s">
        <v>1162</v>
      </c>
      <c r="D906">
        <v>715</v>
      </c>
      <c r="E906" t="s">
        <v>1171</v>
      </c>
      <c r="F906">
        <v>1</v>
      </c>
      <c r="G906">
        <v>3</v>
      </c>
      <c r="H906" t="s">
        <v>1164</v>
      </c>
      <c r="I906">
        <v>1</v>
      </c>
      <c r="J906">
        <v>1263</v>
      </c>
      <c r="K906">
        <v>4</v>
      </c>
      <c r="L906" t="s">
        <v>1172</v>
      </c>
      <c r="M906">
        <v>76</v>
      </c>
      <c r="N906">
        <v>2</v>
      </c>
      <c r="O906">
        <v>5</v>
      </c>
      <c r="P906" t="s">
        <v>1184</v>
      </c>
      <c r="Q906">
        <v>4</v>
      </c>
      <c r="R906" t="s">
        <v>1167</v>
      </c>
      <c r="S906">
        <v>18265</v>
      </c>
      <c r="T906">
        <v>8733</v>
      </c>
      <c r="U906">
        <v>6</v>
      </c>
      <c r="V906" t="s">
        <v>1168</v>
      </c>
      <c r="W906" t="s">
        <v>1169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1169</v>
      </c>
      <c r="C907" t="s">
        <v>1162</v>
      </c>
      <c r="D907">
        <v>694</v>
      </c>
      <c r="E907" t="s">
        <v>1171</v>
      </c>
      <c r="F907">
        <v>1</v>
      </c>
      <c r="G907">
        <v>3</v>
      </c>
      <c r="H907" t="s">
        <v>1164</v>
      </c>
      <c r="I907">
        <v>1</v>
      </c>
      <c r="J907">
        <v>1264</v>
      </c>
      <c r="K907">
        <v>4</v>
      </c>
      <c r="L907" t="s">
        <v>1165</v>
      </c>
      <c r="M907">
        <v>87</v>
      </c>
      <c r="N907">
        <v>2</v>
      </c>
      <c r="O907">
        <v>4</v>
      </c>
      <c r="P907" t="s">
        <v>1184</v>
      </c>
      <c r="Q907">
        <v>4</v>
      </c>
      <c r="R907" t="s">
        <v>1178</v>
      </c>
      <c r="S907">
        <v>16124</v>
      </c>
      <c r="T907">
        <v>3423</v>
      </c>
      <c r="U907">
        <v>3</v>
      </c>
      <c r="V907" t="s">
        <v>1168</v>
      </c>
      <c r="W907" t="s">
        <v>1169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1169</v>
      </c>
      <c r="C908" t="s">
        <v>1162</v>
      </c>
      <c r="D908">
        <v>1320</v>
      </c>
      <c r="E908" t="s">
        <v>1171</v>
      </c>
      <c r="F908">
        <v>20</v>
      </c>
      <c r="G908">
        <v>3</v>
      </c>
      <c r="H908" t="s">
        <v>1186</v>
      </c>
      <c r="I908">
        <v>1</v>
      </c>
      <c r="J908">
        <v>1265</v>
      </c>
      <c r="K908">
        <v>3</v>
      </c>
      <c r="L908" t="s">
        <v>1165</v>
      </c>
      <c r="M908">
        <v>89</v>
      </c>
      <c r="N908">
        <v>4</v>
      </c>
      <c r="O908">
        <v>1</v>
      </c>
      <c r="P908" t="s">
        <v>1173</v>
      </c>
      <c r="Q908">
        <v>3</v>
      </c>
      <c r="R908" t="s">
        <v>1174</v>
      </c>
      <c r="S908">
        <v>2585</v>
      </c>
      <c r="T908">
        <v>21643</v>
      </c>
      <c r="U908">
        <v>0</v>
      </c>
      <c r="V908" t="s">
        <v>1168</v>
      </c>
      <c r="W908" t="s">
        <v>1169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1169</v>
      </c>
      <c r="C909" t="s">
        <v>1162</v>
      </c>
      <c r="D909">
        <v>1099</v>
      </c>
      <c r="E909" t="s">
        <v>1163</v>
      </c>
      <c r="F909">
        <v>5</v>
      </c>
      <c r="G909">
        <v>3</v>
      </c>
      <c r="H909" t="s">
        <v>1185</v>
      </c>
      <c r="I909">
        <v>1</v>
      </c>
      <c r="J909">
        <v>1267</v>
      </c>
      <c r="K909">
        <v>2</v>
      </c>
      <c r="L909" t="s">
        <v>1172</v>
      </c>
      <c r="M909">
        <v>88</v>
      </c>
      <c r="N909">
        <v>3</v>
      </c>
      <c r="O909">
        <v>5</v>
      </c>
      <c r="P909" t="s">
        <v>1182</v>
      </c>
      <c r="Q909">
        <v>2</v>
      </c>
      <c r="R909" t="s">
        <v>1174</v>
      </c>
      <c r="S909">
        <v>18213</v>
      </c>
      <c r="T909">
        <v>8751</v>
      </c>
      <c r="U909">
        <v>7</v>
      </c>
      <c r="V909" t="s">
        <v>1168</v>
      </c>
      <c r="W909" t="s">
        <v>1169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1169</v>
      </c>
      <c r="C910" t="s">
        <v>1162</v>
      </c>
      <c r="D910">
        <v>536</v>
      </c>
      <c r="E910" t="s">
        <v>1163</v>
      </c>
      <c r="F910">
        <v>10</v>
      </c>
      <c r="G910">
        <v>5</v>
      </c>
      <c r="H910" t="s">
        <v>1185</v>
      </c>
      <c r="I910">
        <v>1</v>
      </c>
      <c r="J910">
        <v>1268</v>
      </c>
      <c r="K910">
        <v>4</v>
      </c>
      <c r="L910" t="s">
        <v>1172</v>
      </c>
      <c r="M910">
        <v>82</v>
      </c>
      <c r="N910">
        <v>4</v>
      </c>
      <c r="O910">
        <v>3</v>
      </c>
      <c r="P910" t="s">
        <v>1166</v>
      </c>
      <c r="Q910">
        <v>3</v>
      </c>
      <c r="R910" t="s">
        <v>1178</v>
      </c>
      <c r="S910">
        <v>8380</v>
      </c>
      <c r="T910">
        <v>21708</v>
      </c>
      <c r="U910">
        <v>0</v>
      </c>
      <c r="V910" t="s">
        <v>1168</v>
      </c>
      <c r="W910" t="s">
        <v>1161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1169</v>
      </c>
      <c r="C911" t="s">
        <v>1162</v>
      </c>
      <c r="D911">
        <v>265</v>
      </c>
      <c r="E911" t="s">
        <v>1171</v>
      </c>
      <c r="F911">
        <v>25</v>
      </c>
      <c r="G911">
        <v>3</v>
      </c>
      <c r="H911" t="s">
        <v>1164</v>
      </c>
      <c r="I911">
        <v>1</v>
      </c>
      <c r="J911">
        <v>1269</v>
      </c>
      <c r="K911">
        <v>2</v>
      </c>
      <c r="L911" t="s">
        <v>1165</v>
      </c>
      <c r="M911">
        <v>57</v>
      </c>
      <c r="N911">
        <v>4</v>
      </c>
      <c r="O911">
        <v>1</v>
      </c>
      <c r="P911" t="s">
        <v>1173</v>
      </c>
      <c r="Q911">
        <v>4</v>
      </c>
      <c r="R911" t="s">
        <v>1167</v>
      </c>
      <c r="S911">
        <v>2994</v>
      </c>
      <c r="T911">
        <v>21221</v>
      </c>
      <c r="U911">
        <v>1</v>
      </c>
      <c r="V911" t="s">
        <v>1168</v>
      </c>
      <c r="W911" t="s">
        <v>1161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1169</v>
      </c>
      <c r="C912" t="s">
        <v>1162</v>
      </c>
      <c r="D912">
        <v>373</v>
      </c>
      <c r="E912" t="s">
        <v>1171</v>
      </c>
      <c r="F912">
        <v>1</v>
      </c>
      <c r="G912">
        <v>2</v>
      </c>
      <c r="H912" t="s">
        <v>1164</v>
      </c>
      <c r="I912">
        <v>1</v>
      </c>
      <c r="J912">
        <v>1270</v>
      </c>
      <c r="K912">
        <v>4</v>
      </c>
      <c r="L912" t="s">
        <v>1172</v>
      </c>
      <c r="M912">
        <v>47</v>
      </c>
      <c r="N912">
        <v>3</v>
      </c>
      <c r="O912">
        <v>1</v>
      </c>
      <c r="P912" t="s">
        <v>1173</v>
      </c>
      <c r="Q912">
        <v>3</v>
      </c>
      <c r="R912" t="s">
        <v>1174</v>
      </c>
      <c r="S912">
        <v>1223</v>
      </c>
      <c r="T912">
        <v>16901</v>
      </c>
      <c r="U912">
        <v>1</v>
      </c>
      <c r="V912" t="s">
        <v>1168</v>
      </c>
      <c r="W912" t="s">
        <v>1169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1161</v>
      </c>
      <c r="C913" t="s">
        <v>1170</v>
      </c>
      <c r="D913">
        <v>599</v>
      </c>
      <c r="E913" t="s">
        <v>1163</v>
      </c>
      <c r="F913">
        <v>24</v>
      </c>
      <c r="G913">
        <v>1</v>
      </c>
      <c r="H913" t="s">
        <v>1164</v>
      </c>
      <c r="I913">
        <v>1</v>
      </c>
      <c r="J913">
        <v>1273</v>
      </c>
      <c r="K913">
        <v>3</v>
      </c>
      <c r="L913" t="s">
        <v>1172</v>
      </c>
      <c r="M913">
        <v>73</v>
      </c>
      <c r="N913">
        <v>1</v>
      </c>
      <c r="O913">
        <v>1</v>
      </c>
      <c r="P913" t="s">
        <v>1183</v>
      </c>
      <c r="Q913">
        <v>4</v>
      </c>
      <c r="R913" t="s">
        <v>1167</v>
      </c>
      <c r="S913">
        <v>1118</v>
      </c>
      <c r="T913">
        <v>8040</v>
      </c>
      <c r="U913">
        <v>1</v>
      </c>
      <c r="V913" t="s">
        <v>1168</v>
      </c>
      <c r="W913" t="s">
        <v>1161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1169</v>
      </c>
      <c r="C914" t="s">
        <v>1162</v>
      </c>
      <c r="D914">
        <v>583</v>
      </c>
      <c r="E914" t="s">
        <v>1171</v>
      </c>
      <c r="F914">
        <v>4</v>
      </c>
      <c r="G914">
        <v>2</v>
      </c>
      <c r="H914" t="s">
        <v>1164</v>
      </c>
      <c r="I914">
        <v>1</v>
      </c>
      <c r="J914">
        <v>1275</v>
      </c>
      <c r="K914">
        <v>3</v>
      </c>
      <c r="L914" t="s">
        <v>1172</v>
      </c>
      <c r="M914">
        <v>53</v>
      </c>
      <c r="N914">
        <v>3</v>
      </c>
      <c r="O914">
        <v>1</v>
      </c>
      <c r="P914" t="s">
        <v>1173</v>
      </c>
      <c r="Q914">
        <v>4</v>
      </c>
      <c r="R914" t="s">
        <v>1167</v>
      </c>
      <c r="S914">
        <v>2875</v>
      </c>
      <c r="T914">
        <v>9973</v>
      </c>
      <c r="U914">
        <v>1</v>
      </c>
      <c r="V914" t="s">
        <v>1168</v>
      </c>
      <c r="W914" t="s">
        <v>1161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1161</v>
      </c>
      <c r="C915" t="s">
        <v>1162</v>
      </c>
      <c r="D915">
        <v>1449</v>
      </c>
      <c r="E915" t="s">
        <v>1163</v>
      </c>
      <c r="F915">
        <v>2</v>
      </c>
      <c r="G915">
        <v>3</v>
      </c>
      <c r="H915" t="s">
        <v>1185</v>
      </c>
      <c r="I915">
        <v>1</v>
      </c>
      <c r="J915">
        <v>1277</v>
      </c>
      <c r="K915">
        <v>1</v>
      </c>
      <c r="L915" t="s">
        <v>1165</v>
      </c>
      <c r="M915">
        <v>94</v>
      </c>
      <c r="N915">
        <v>1</v>
      </c>
      <c r="O915">
        <v>5</v>
      </c>
      <c r="P915" t="s">
        <v>1182</v>
      </c>
      <c r="Q915">
        <v>2</v>
      </c>
      <c r="R915" t="s">
        <v>1167</v>
      </c>
      <c r="S915">
        <v>18824</v>
      </c>
      <c r="T915">
        <v>2493</v>
      </c>
      <c r="U915">
        <v>2</v>
      </c>
      <c r="V915" t="s">
        <v>1168</v>
      </c>
      <c r="W915" t="s">
        <v>1161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1169</v>
      </c>
      <c r="C916" t="s">
        <v>1181</v>
      </c>
      <c r="D916">
        <v>177</v>
      </c>
      <c r="E916" t="s">
        <v>1171</v>
      </c>
      <c r="F916">
        <v>8</v>
      </c>
      <c r="G916">
        <v>1</v>
      </c>
      <c r="H916" t="s">
        <v>1177</v>
      </c>
      <c r="I916">
        <v>1</v>
      </c>
      <c r="J916">
        <v>1278</v>
      </c>
      <c r="K916">
        <v>4</v>
      </c>
      <c r="L916" t="s">
        <v>1172</v>
      </c>
      <c r="M916">
        <v>37</v>
      </c>
      <c r="N916">
        <v>2</v>
      </c>
      <c r="O916">
        <v>4</v>
      </c>
      <c r="P916" t="s">
        <v>1180</v>
      </c>
      <c r="Q916">
        <v>2</v>
      </c>
      <c r="R916" t="s">
        <v>1178</v>
      </c>
      <c r="S916">
        <v>13577</v>
      </c>
      <c r="T916">
        <v>25592</v>
      </c>
      <c r="U916">
        <v>1</v>
      </c>
      <c r="V916" t="s">
        <v>1168</v>
      </c>
      <c r="W916" t="s">
        <v>1161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1161</v>
      </c>
      <c r="C917" t="s">
        <v>1170</v>
      </c>
      <c r="D917">
        <v>251</v>
      </c>
      <c r="E917" t="s">
        <v>1171</v>
      </c>
      <c r="F917">
        <v>10</v>
      </c>
      <c r="G917">
        <v>2</v>
      </c>
      <c r="H917" t="s">
        <v>1164</v>
      </c>
      <c r="I917">
        <v>1</v>
      </c>
      <c r="J917">
        <v>1279</v>
      </c>
      <c r="K917">
        <v>1</v>
      </c>
      <c r="L917" t="s">
        <v>1165</v>
      </c>
      <c r="M917">
        <v>45</v>
      </c>
      <c r="N917">
        <v>2</v>
      </c>
      <c r="O917">
        <v>1</v>
      </c>
      <c r="P917" t="s">
        <v>1176</v>
      </c>
      <c r="Q917">
        <v>3</v>
      </c>
      <c r="R917" t="s">
        <v>1167</v>
      </c>
      <c r="S917">
        <v>2625</v>
      </c>
      <c r="T917">
        <v>25308</v>
      </c>
      <c r="U917">
        <v>1</v>
      </c>
      <c r="V917" t="s">
        <v>1168</v>
      </c>
      <c r="W917" t="s">
        <v>1169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1169</v>
      </c>
      <c r="C918" t="s">
        <v>1162</v>
      </c>
      <c r="D918">
        <v>168</v>
      </c>
      <c r="E918" t="s">
        <v>1163</v>
      </c>
      <c r="F918">
        <v>4</v>
      </c>
      <c r="G918">
        <v>2</v>
      </c>
      <c r="H918" t="s">
        <v>1185</v>
      </c>
      <c r="I918">
        <v>1</v>
      </c>
      <c r="J918">
        <v>1280</v>
      </c>
      <c r="K918">
        <v>4</v>
      </c>
      <c r="L918" t="s">
        <v>1165</v>
      </c>
      <c r="M918">
        <v>33</v>
      </c>
      <c r="N918">
        <v>2</v>
      </c>
      <c r="O918">
        <v>5</v>
      </c>
      <c r="P918" t="s">
        <v>1182</v>
      </c>
      <c r="Q918">
        <v>2</v>
      </c>
      <c r="R918" t="s">
        <v>1174</v>
      </c>
      <c r="S918">
        <v>18789</v>
      </c>
      <c r="T918">
        <v>9946</v>
      </c>
      <c r="U918">
        <v>2</v>
      </c>
      <c r="V918" t="s">
        <v>1168</v>
      </c>
      <c r="W918" t="s">
        <v>1169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1169</v>
      </c>
      <c r="C919" t="s">
        <v>1162</v>
      </c>
      <c r="D919">
        <v>131</v>
      </c>
      <c r="E919" t="s">
        <v>1163</v>
      </c>
      <c r="F919">
        <v>2</v>
      </c>
      <c r="G919">
        <v>3</v>
      </c>
      <c r="H919" t="s">
        <v>1185</v>
      </c>
      <c r="I919">
        <v>1</v>
      </c>
      <c r="J919">
        <v>1281</v>
      </c>
      <c r="K919">
        <v>3</v>
      </c>
      <c r="L919" t="s">
        <v>1165</v>
      </c>
      <c r="M919">
        <v>86</v>
      </c>
      <c r="N919">
        <v>3</v>
      </c>
      <c r="O919">
        <v>2</v>
      </c>
      <c r="P919" t="s">
        <v>1166</v>
      </c>
      <c r="Q919">
        <v>1</v>
      </c>
      <c r="R919" t="s">
        <v>1167</v>
      </c>
      <c r="S919">
        <v>4538</v>
      </c>
      <c r="T919">
        <v>6039</v>
      </c>
      <c r="U919">
        <v>0</v>
      </c>
      <c r="V919" t="s">
        <v>1168</v>
      </c>
      <c r="W919" t="s">
        <v>1161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1169</v>
      </c>
      <c r="C920" t="s">
        <v>1170</v>
      </c>
      <c r="D920">
        <v>237</v>
      </c>
      <c r="E920" t="s">
        <v>1163</v>
      </c>
      <c r="F920">
        <v>9</v>
      </c>
      <c r="G920">
        <v>3</v>
      </c>
      <c r="H920" t="s">
        <v>1164</v>
      </c>
      <c r="I920">
        <v>1</v>
      </c>
      <c r="J920">
        <v>1282</v>
      </c>
      <c r="K920">
        <v>4</v>
      </c>
      <c r="L920" t="s">
        <v>1172</v>
      </c>
      <c r="M920">
        <v>83</v>
      </c>
      <c r="N920">
        <v>3</v>
      </c>
      <c r="O920">
        <v>5</v>
      </c>
      <c r="P920" t="s">
        <v>1182</v>
      </c>
      <c r="Q920">
        <v>2</v>
      </c>
      <c r="R920" t="s">
        <v>1178</v>
      </c>
      <c r="S920">
        <v>19847</v>
      </c>
      <c r="T920">
        <v>19196</v>
      </c>
      <c r="U920">
        <v>4</v>
      </c>
      <c r="V920" t="s">
        <v>1168</v>
      </c>
      <c r="W920" t="s">
        <v>1161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1169</v>
      </c>
      <c r="C921" t="s">
        <v>1162</v>
      </c>
      <c r="D921">
        <v>1429</v>
      </c>
      <c r="E921" t="s">
        <v>1171</v>
      </c>
      <c r="F921">
        <v>18</v>
      </c>
      <c r="G921">
        <v>4</v>
      </c>
      <c r="H921" t="s">
        <v>1177</v>
      </c>
      <c r="I921">
        <v>1</v>
      </c>
      <c r="J921">
        <v>1283</v>
      </c>
      <c r="K921">
        <v>4</v>
      </c>
      <c r="L921" t="s">
        <v>1172</v>
      </c>
      <c r="M921">
        <v>67</v>
      </c>
      <c r="N921">
        <v>3</v>
      </c>
      <c r="O921">
        <v>3</v>
      </c>
      <c r="P921" t="s">
        <v>1179</v>
      </c>
      <c r="Q921">
        <v>4</v>
      </c>
      <c r="R921" t="s">
        <v>1167</v>
      </c>
      <c r="S921">
        <v>10512</v>
      </c>
      <c r="T921">
        <v>20002</v>
      </c>
      <c r="U921">
        <v>6</v>
      </c>
      <c r="V921" t="s">
        <v>1168</v>
      </c>
      <c r="W921" t="s">
        <v>1169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1169</v>
      </c>
      <c r="C922" t="s">
        <v>1170</v>
      </c>
      <c r="D922">
        <v>135</v>
      </c>
      <c r="E922" t="s">
        <v>1171</v>
      </c>
      <c r="F922">
        <v>19</v>
      </c>
      <c r="G922">
        <v>3</v>
      </c>
      <c r="H922" t="s">
        <v>1177</v>
      </c>
      <c r="I922">
        <v>1</v>
      </c>
      <c r="J922">
        <v>1285</v>
      </c>
      <c r="K922">
        <v>3</v>
      </c>
      <c r="L922" t="s">
        <v>1165</v>
      </c>
      <c r="M922">
        <v>46</v>
      </c>
      <c r="N922">
        <v>3</v>
      </c>
      <c r="O922">
        <v>2</v>
      </c>
      <c r="P922" t="s">
        <v>1176</v>
      </c>
      <c r="Q922">
        <v>2</v>
      </c>
      <c r="R922" t="s">
        <v>1178</v>
      </c>
      <c r="S922">
        <v>4444</v>
      </c>
      <c r="T922">
        <v>22534</v>
      </c>
      <c r="U922">
        <v>4</v>
      </c>
      <c r="V922" t="s">
        <v>1168</v>
      </c>
      <c r="W922" t="s">
        <v>1169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1169</v>
      </c>
      <c r="C923" t="s">
        <v>1170</v>
      </c>
      <c r="D923">
        <v>791</v>
      </c>
      <c r="E923" t="s">
        <v>1171</v>
      </c>
      <c r="F923">
        <v>1</v>
      </c>
      <c r="G923">
        <v>4</v>
      </c>
      <c r="H923" t="s">
        <v>1177</v>
      </c>
      <c r="I923">
        <v>1</v>
      </c>
      <c r="J923">
        <v>1286</v>
      </c>
      <c r="K923">
        <v>4</v>
      </c>
      <c r="L923" t="s">
        <v>1172</v>
      </c>
      <c r="M923">
        <v>44</v>
      </c>
      <c r="N923">
        <v>3</v>
      </c>
      <c r="O923">
        <v>1</v>
      </c>
      <c r="P923" t="s">
        <v>1176</v>
      </c>
      <c r="Q923">
        <v>3</v>
      </c>
      <c r="R923" t="s">
        <v>1167</v>
      </c>
      <c r="S923">
        <v>2154</v>
      </c>
      <c r="T923">
        <v>6842</v>
      </c>
      <c r="U923">
        <v>0</v>
      </c>
      <c r="V923" t="s">
        <v>1168</v>
      </c>
      <c r="W923" t="s">
        <v>1161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1169</v>
      </c>
      <c r="C924" t="s">
        <v>1162</v>
      </c>
      <c r="D924">
        <v>1199</v>
      </c>
      <c r="E924" t="s">
        <v>1171</v>
      </c>
      <c r="F924">
        <v>4</v>
      </c>
      <c r="G924">
        <v>2</v>
      </c>
      <c r="H924" t="s">
        <v>1164</v>
      </c>
      <c r="I924">
        <v>1</v>
      </c>
      <c r="J924">
        <v>1288</v>
      </c>
      <c r="K924">
        <v>3</v>
      </c>
      <c r="L924" t="s">
        <v>1172</v>
      </c>
      <c r="M924">
        <v>92</v>
      </c>
      <c r="N924">
        <v>4</v>
      </c>
      <c r="O924">
        <v>5</v>
      </c>
      <c r="P924" t="s">
        <v>1182</v>
      </c>
      <c r="Q924">
        <v>1</v>
      </c>
      <c r="R924" t="s">
        <v>1178</v>
      </c>
      <c r="S924">
        <v>19190</v>
      </c>
      <c r="T924">
        <v>17477</v>
      </c>
      <c r="U924">
        <v>1</v>
      </c>
      <c r="V924" t="s">
        <v>1168</v>
      </c>
      <c r="W924" t="s">
        <v>1169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1169</v>
      </c>
      <c r="C925" t="s">
        <v>1170</v>
      </c>
      <c r="D925">
        <v>648</v>
      </c>
      <c r="E925" t="s">
        <v>1187</v>
      </c>
      <c r="F925">
        <v>11</v>
      </c>
      <c r="G925">
        <v>3</v>
      </c>
      <c r="H925" t="s">
        <v>1164</v>
      </c>
      <c r="I925">
        <v>1</v>
      </c>
      <c r="J925">
        <v>1289</v>
      </c>
      <c r="K925">
        <v>3</v>
      </c>
      <c r="L925" t="s">
        <v>1172</v>
      </c>
      <c r="M925">
        <v>56</v>
      </c>
      <c r="N925">
        <v>2</v>
      </c>
      <c r="O925">
        <v>2</v>
      </c>
      <c r="P925" t="s">
        <v>1187</v>
      </c>
      <c r="Q925">
        <v>2</v>
      </c>
      <c r="R925" t="s">
        <v>1174</v>
      </c>
      <c r="S925">
        <v>4490</v>
      </c>
      <c r="T925">
        <v>21833</v>
      </c>
      <c r="U925">
        <v>4</v>
      </c>
      <c r="V925" t="s">
        <v>1168</v>
      </c>
      <c r="W925" t="s">
        <v>1169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1169</v>
      </c>
      <c r="C926" t="s">
        <v>1162</v>
      </c>
      <c r="D926">
        <v>735</v>
      </c>
      <c r="E926" t="s">
        <v>1171</v>
      </c>
      <c r="F926">
        <v>6</v>
      </c>
      <c r="G926">
        <v>1</v>
      </c>
      <c r="H926" t="s">
        <v>1164</v>
      </c>
      <c r="I926">
        <v>1</v>
      </c>
      <c r="J926">
        <v>1291</v>
      </c>
      <c r="K926">
        <v>3</v>
      </c>
      <c r="L926" t="s">
        <v>1172</v>
      </c>
      <c r="M926">
        <v>66</v>
      </c>
      <c r="N926">
        <v>3</v>
      </c>
      <c r="O926">
        <v>1</v>
      </c>
      <c r="P926" t="s">
        <v>1173</v>
      </c>
      <c r="Q926">
        <v>3</v>
      </c>
      <c r="R926" t="s">
        <v>1174</v>
      </c>
      <c r="S926">
        <v>3506</v>
      </c>
      <c r="T926">
        <v>6020</v>
      </c>
      <c r="U926">
        <v>0</v>
      </c>
      <c r="V926" t="s">
        <v>1168</v>
      </c>
      <c r="W926" t="s">
        <v>1161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1169</v>
      </c>
      <c r="C927" t="s">
        <v>1162</v>
      </c>
      <c r="D927">
        <v>603</v>
      </c>
      <c r="E927" t="s">
        <v>1171</v>
      </c>
      <c r="F927">
        <v>7</v>
      </c>
      <c r="G927">
        <v>4</v>
      </c>
      <c r="H927" t="s">
        <v>1177</v>
      </c>
      <c r="I927">
        <v>1</v>
      </c>
      <c r="J927">
        <v>1292</v>
      </c>
      <c r="K927">
        <v>2</v>
      </c>
      <c r="L927" t="s">
        <v>1165</v>
      </c>
      <c r="M927">
        <v>78</v>
      </c>
      <c r="N927">
        <v>4</v>
      </c>
      <c r="O927">
        <v>2</v>
      </c>
      <c r="P927" t="s">
        <v>1173</v>
      </c>
      <c r="Q927">
        <v>2</v>
      </c>
      <c r="R927" t="s">
        <v>1174</v>
      </c>
      <c r="S927">
        <v>2372</v>
      </c>
      <c r="T927">
        <v>5628</v>
      </c>
      <c r="U927">
        <v>6</v>
      </c>
      <c r="V927" t="s">
        <v>1168</v>
      </c>
      <c r="W927" t="s">
        <v>1161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1169</v>
      </c>
      <c r="C928" t="s">
        <v>1162</v>
      </c>
      <c r="D928">
        <v>531</v>
      </c>
      <c r="E928" t="s">
        <v>1163</v>
      </c>
      <c r="F928">
        <v>4</v>
      </c>
      <c r="G928">
        <v>4</v>
      </c>
      <c r="H928" t="s">
        <v>1185</v>
      </c>
      <c r="I928">
        <v>1</v>
      </c>
      <c r="J928">
        <v>1293</v>
      </c>
      <c r="K928">
        <v>4</v>
      </c>
      <c r="L928" t="s">
        <v>1165</v>
      </c>
      <c r="M928">
        <v>56</v>
      </c>
      <c r="N928">
        <v>2</v>
      </c>
      <c r="O928">
        <v>3</v>
      </c>
      <c r="P928" t="s">
        <v>1166</v>
      </c>
      <c r="Q928">
        <v>4</v>
      </c>
      <c r="R928" t="s">
        <v>1167</v>
      </c>
      <c r="S928">
        <v>10231</v>
      </c>
      <c r="T928">
        <v>20364</v>
      </c>
      <c r="U928">
        <v>3</v>
      </c>
      <c r="V928" t="s">
        <v>1168</v>
      </c>
      <c r="W928" t="s">
        <v>1169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1169</v>
      </c>
      <c r="C929" t="s">
        <v>1162</v>
      </c>
      <c r="D929">
        <v>429</v>
      </c>
      <c r="E929" t="s">
        <v>1171</v>
      </c>
      <c r="F929">
        <v>2</v>
      </c>
      <c r="G929">
        <v>4</v>
      </c>
      <c r="H929" t="s">
        <v>1164</v>
      </c>
      <c r="I929">
        <v>1</v>
      </c>
      <c r="J929">
        <v>1294</v>
      </c>
      <c r="K929">
        <v>3</v>
      </c>
      <c r="L929" t="s">
        <v>1165</v>
      </c>
      <c r="M929">
        <v>53</v>
      </c>
      <c r="N929">
        <v>3</v>
      </c>
      <c r="O929">
        <v>2</v>
      </c>
      <c r="P929" t="s">
        <v>1179</v>
      </c>
      <c r="Q929">
        <v>2</v>
      </c>
      <c r="R929" t="s">
        <v>1167</v>
      </c>
      <c r="S929">
        <v>5410</v>
      </c>
      <c r="T929">
        <v>2323</v>
      </c>
      <c r="U929">
        <v>9</v>
      </c>
      <c r="V929" t="s">
        <v>1168</v>
      </c>
      <c r="W929" t="s">
        <v>1161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1161</v>
      </c>
      <c r="C930" t="s">
        <v>1162</v>
      </c>
      <c r="D930">
        <v>621</v>
      </c>
      <c r="E930" t="s">
        <v>1171</v>
      </c>
      <c r="F930">
        <v>15</v>
      </c>
      <c r="G930">
        <v>3</v>
      </c>
      <c r="H930" t="s">
        <v>1177</v>
      </c>
      <c r="I930">
        <v>1</v>
      </c>
      <c r="J930">
        <v>1295</v>
      </c>
      <c r="K930">
        <v>1</v>
      </c>
      <c r="L930" t="s">
        <v>1165</v>
      </c>
      <c r="M930">
        <v>73</v>
      </c>
      <c r="N930">
        <v>3</v>
      </c>
      <c r="O930">
        <v>3</v>
      </c>
      <c r="P930" t="s">
        <v>1180</v>
      </c>
      <c r="Q930">
        <v>4</v>
      </c>
      <c r="R930" t="s">
        <v>1174</v>
      </c>
      <c r="S930">
        <v>7978</v>
      </c>
      <c r="T930">
        <v>14075</v>
      </c>
      <c r="U930">
        <v>1</v>
      </c>
      <c r="V930" t="s">
        <v>1168</v>
      </c>
      <c r="W930" t="s">
        <v>1169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1169</v>
      </c>
      <c r="C931" t="s">
        <v>1170</v>
      </c>
      <c r="D931">
        <v>193</v>
      </c>
      <c r="E931" t="s">
        <v>1171</v>
      </c>
      <c r="F931">
        <v>2</v>
      </c>
      <c r="G931">
        <v>3</v>
      </c>
      <c r="H931" t="s">
        <v>1164</v>
      </c>
      <c r="I931">
        <v>1</v>
      </c>
      <c r="J931">
        <v>1296</v>
      </c>
      <c r="K931">
        <v>4</v>
      </c>
      <c r="L931" t="s">
        <v>1172</v>
      </c>
      <c r="M931">
        <v>52</v>
      </c>
      <c r="N931">
        <v>2</v>
      </c>
      <c r="O931">
        <v>1</v>
      </c>
      <c r="P931" t="s">
        <v>1176</v>
      </c>
      <c r="Q931">
        <v>4</v>
      </c>
      <c r="R931" t="s">
        <v>1174</v>
      </c>
      <c r="S931">
        <v>3867</v>
      </c>
      <c r="T931">
        <v>14222</v>
      </c>
      <c r="U931">
        <v>1</v>
      </c>
      <c r="V931" t="s">
        <v>1168</v>
      </c>
      <c r="W931" t="s">
        <v>1161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1169</v>
      </c>
      <c r="C932" t="s">
        <v>1170</v>
      </c>
      <c r="D932">
        <v>968</v>
      </c>
      <c r="E932" t="s">
        <v>1171</v>
      </c>
      <c r="F932">
        <v>6</v>
      </c>
      <c r="G932">
        <v>2</v>
      </c>
      <c r="H932" t="s">
        <v>1177</v>
      </c>
      <c r="I932">
        <v>1</v>
      </c>
      <c r="J932">
        <v>1297</v>
      </c>
      <c r="K932">
        <v>2</v>
      </c>
      <c r="L932" t="s">
        <v>1165</v>
      </c>
      <c r="M932">
        <v>40</v>
      </c>
      <c r="N932">
        <v>2</v>
      </c>
      <c r="O932">
        <v>1</v>
      </c>
      <c r="P932" t="s">
        <v>1176</v>
      </c>
      <c r="Q932">
        <v>3</v>
      </c>
      <c r="R932" t="s">
        <v>1167</v>
      </c>
      <c r="S932">
        <v>2838</v>
      </c>
      <c r="T932">
        <v>4257</v>
      </c>
      <c r="U932">
        <v>0</v>
      </c>
      <c r="V932" t="s">
        <v>1168</v>
      </c>
      <c r="W932" t="s">
        <v>1169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1169</v>
      </c>
      <c r="C933" t="s">
        <v>1181</v>
      </c>
      <c r="D933">
        <v>879</v>
      </c>
      <c r="E933" t="s">
        <v>1171</v>
      </c>
      <c r="F933">
        <v>9</v>
      </c>
      <c r="G933">
        <v>2</v>
      </c>
      <c r="H933" t="s">
        <v>1177</v>
      </c>
      <c r="I933">
        <v>1</v>
      </c>
      <c r="J933">
        <v>1298</v>
      </c>
      <c r="K933">
        <v>3</v>
      </c>
      <c r="L933" t="s">
        <v>1165</v>
      </c>
      <c r="M933">
        <v>72</v>
      </c>
      <c r="N933">
        <v>3</v>
      </c>
      <c r="O933">
        <v>2</v>
      </c>
      <c r="P933" t="s">
        <v>1179</v>
      </c>
      <c r="Q933">
        <v>3</v>
      </c>
      <c r="R933" t="s">
        <v>1167</v>
      </c>
      <c r="S933">
        <v>4695</v>
      </c>
      <c r="T933">
        <v>12858</v>
      </c>
      <c r="U933">
        <v>7</v>
      </c>
      <c r="V933" t="s">
        <v>1168</v>
      </c>
      <c r="W933" t="s">
        <v>1161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1161</v>
      </c>
      <c r="C934" t="s">
        <v>1162</v>
      </c>
      <c r="D934">
        <v>806</v>
      </c>
      <c r="E934" t="s">
        <v>1171</v>
      </c>
      <c r="F934">
        <v>7</v>
      </c>
      <c r="G934">
        <v>3</v>
      </c>
      <c r="H934" t="s">
        <v>1186</v>
      </c>
      <c r="I934">
        <v>1</v>
      </c>
      <c r="J934">
        <v>1299</v>
      </c>
      <c r="K934">
        <v>2</v>
      </c>
      <c r="L934" t="s">
        <v>1165</v>
      </c>
      <c r="M934">
        <v>39</v>
      </c>
      <c r="N934">
        <v>3</v>
      </c>
      <c r="O934">
        <v>1</v>
      </c>
      <c r="P934" t="s">
        <v>1176</v>
      </c>
      <c r="Q934">
        <v>3</v>
      </c>
      <c r="R934" t="s">
        <v>1178</v>
      </c>
      <c r="S934">
        <v>3339</v>
      </c>
      <c r="T934">
        <v>17285</v>
      </c>
      <c r="U934">
        <v>3</v>
      </c>
      <c r="V934" t="s">
        <v>1168</v>
      </c>
      <c r="W934" t="s">
        <v>1161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1169</v>
      </c>
      <c r="C935" t="s">
        <v>1162</v>
      </c>
      <c r="D935">
        <v>640</v>
      </c>
      <c r="E935" t="s">
        <v>1171</v>
      </c>
      <c r="F935">
        <v>1</v>
      </c>
      <c r="G935">
        <v>3</v>
      </c>
      <c r="H935" t="s">
        <v>1186</v>
      </c>
      <c r="I935">
        <v>1</v>
      </c>
      <c r="J935">
        <v>1301</v>
      </c>
      <c r="K935">
        <v>4</v>
      </c>
      <c r="L935" t="s">
        <v>1172</v>
      </c>
      <c r="M935">
        <v>84</v>
      </c>
      <c r="N935">
        <v>3</v>
      </c>
      <c r="O935">
        <v>1</v>
      </c>
      <c r="P935" t="s">
        <v>1173</v>
      </c>
      <c r="Q935">
        <v>1</v>
      </c>
      <c r="R935" t="s">
        <v>1167</v>
      </c>
      <c r="S935">
        <v>2080</v>
      </c>
      <c r="T935">
        <v>4732</v>
      </c>
      <c r="U935">
        <v>2</v>
      </c>
      <c r="V935" t="s">
        <v>1168</v>
      </c>
      <c r="W935" t="s">
        <v>1169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1169</v>
      </c>
      <c r="C936" t="s">
        <v>1162</v>
      </c>
      <c r="D936">
        <v>266</v>
      </c>
      <c r="E936" t="s">
        <v>1171</v>
      </c>
      <c r="F936">
        <v>1</v>
      </c>
      <c r="G936">
        <v>3</v>
      </c>
      <c r="H936" t="s">
        <v>1177</v>
      </c>
      <c r="I936">
        <v>1</v>
      </c>
      <c r="J936">
        <v>1303</v>
      </c>
      <c r="K936">
        <v>4</v>
      </c>
      <c r="L936" t="s">
        <v>1165</v>
      </c>
      <c r="M936">
        <v>40</v>
      </c>
      <c r="N936">
        <v>3</v>
      </c>
      <c r="O936">
        <v>1</v>
      </c>
      <c r="P936" t="s">
        <v>1173</v>
      </c>
      <c r="Q936">
        <v>2</v>
      </c>
      <c r="R936" t="s">
        <v>1167</v>
      </c>
      <c r="S936">
        <v>2096</v>
      </c>
      <c r="T936">
        <v>18830</v>
      </c>
      <c r="U936">
        <v>1</v>
      </c>
      <c r="V936" t="s">
        <v>1168</v>
      </c>
      <c r="W936" t="s">
        <v>1169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1169</v>
      </c>
      <c r="C937" t="s">
        <v>1162</v>
      </c>
      <c r="D937">
        <v>604</v>
      </c>
      <c r="E937" t="s">
        <v>1163</v>
      </c>
      <c r="F937">
        <v>8</v>
      </c>
      <c r="G937">
        <v>3</v>
      </c>
      <c r="H937" t="s">
        <v>1177</v>
      </c>
      <c r="I937">
        <v>1</v>
      </c>
      <c r="J937">
        <v>1304</v>
      </c>
      <c r="K937">
        <v>3</v>
      </c>
      <c r="L937" t="s">
        <v>1172</v>
      </c>
      <c r="M937">
        <v>56</v>
      </c>
      <c r="N937">
        <v>4</v>
      </c>
      <c r="O937">
        <v>2</v>
      </c>
      <c r="P937" t="s">
        <v>1166</v>
      </c>
      <c r="Q937">
        <v>4</v>
      </c>
      <c r="R937" t="s">
        <v>1174</v>
      </c>
      <c r="S937">
        <v>6209</v>
      </c>
      <c r="T937">
        <v>11693</v>
      </c>
      <c r="U937">
        <v>1</v>
      </c>
      <c r="V937" t="s">
        <v>1168</v>
      </c>
      <c r="W937" t="s">
        <v>1169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1169</v>
      </c>
      <c r="C938" t="s">
        <v>1170</v>
      </c>
      <c r="D938">
        <v>364</v>
      </c>
      <c r="E938" t="s">
        <v>1171</v>
      </c>
      <c r="F938">
        <v>25</v>
      </c>
      <c r="G938">
        <v>3</v>
      </c>
      <c r="H938" t="s">
        <v>1177</v>
      </c>
      <c r="I938">
        <v>1</v>
      </c>
      <c r="J938">
        <v>1306</v>
      </c>
      <c r="K938">
        <v>2</v>
      </c>
      <c r="L938" t="s">
        <v>1165</v>
      </c>
      <c r="M938">
        <v>83</v>
      </c>
      <c r="N938">
        <v>3</v>
      </c>
      <c r="O938">
        <v>5</v>
      </c>
      <c r="P938" t="s">
        <v>1182</v>
      </c>
      <c r="Q938">
        <v>2</v>
      </c>
      <c r="R938" t="s">
        <v>1167</v>
      </c>
      <c r="S938">
        <v>18061</v>
      </c>
      <c r="T938">
        <v>13035</v>
      </c>
      <c r="U938">
        <v>3</v>
      </c>
      <c r="V938" t="s">
        <v>1168</v>
      </c>
      <c r="W938" t="s">
        <v>1169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1169</v>
      </c>
      <c r="C939" t="s">
        <v>1162</v>
      </c>
      <c r="D939">
        <v>412</v>
      </c>
      <c r="E939" t="s">
        <v>1171</v>
      </c>
      <c r="F939">
        <v>13</v>
      </c>
      <c r="G939">
        <v>4</v>
      </c>
      <c r="H939" t="s">
        <v>1177</v>
      </c>
      <c r="I939">
        <v>1</v>
      </c>
      <c r="J939">
        <v>1307</v>
      </c>
      <c r="K939">
        <v>3</v>
      </c>
      <c r="L939" t="s">
        <v>1165</v>
      </c>
      <c r="M939">
        <v>94</v>
      </c>
      <c r="N939">
        <v>2</v>
      </c>
      <c r="O939">
        <v>4</v>
      </c>
      <c r="P939" t="s">
        <v>1182</v>
      </c>
      <c r="Q939">
        <v>2</v>
      </c>
      <c r="R939" t="s">
        <v>1178</v>
      </c>
      <c r="S939">
        <v>17123</v>
      </c>
      <c r="T939">
        <v>17334</v>
      </c>
      <c r="U939">
        <v>6</v>
      </c>
      <c r="V939" t="s">
        <v>1168</v>
      </c>
      <c r="W939" t="s">
        <v>1161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1169</v>
      </c>
      <c r="C940" t="s">
        <v>1162</v>
      </c>
      <c r="D940">
        <v>848</v>
      </c>
      <c r="E940" t="s">
        <v>1171</v>
      </c>
      <c r="F940">
        <v>23</v>
      </c>
      <c r="G940">
        <v>4</v>
      </c>
      <c r="H940" t="s">
        <v>1164</v>
      </c>
      <c r="I940">
        <v>1</v>
      </c>
      <c r="J940">
        <v>1308</v>
      </c>
      <c r="K940">
        <v>1</v>
      </c>
      <c r="L940" t="s">
        <v>1172</v>
      </c>
      <c r="M940">
        <v>88</v>
      </c>
      <c r="N940">
        <v>3</v>
      </c>
      <c r="O940">
        <v>1</v>
      </c>
      <c r="P940" t="s">
        <v>1173</v>
      </c>
      <c r="Q940">
        <v>3</v>
      </c>
      <c r="R940" t="s">
        <v>1178</v>
      </c>
      <c r="S940">
        <v>2372</v>
      </c>
      <c r="T940">
        <v>26076</v>
      </c>
      <c r="U940">
        <v>1</v>
      </c>
      <c r="V940" t="s">
        <v>1168</v>
      </c>
      <c r="W940" t="s">
        <v>1169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1161</v>
      </c>
      <c r="C941" t="s">
        <v>1162</v>
      </c>
      <c r="D941">
        <v>1089</v>
      </c>
      <c r="E941" t="s">
        <v>1171</v>
      </c>
      <c r="F941">
        <v>7</v>
      </c>
      <c r="G941">
        <v>2</v>
      </c>
      <c r="H941" t="s">
        <v>1164</v>
      </c>
      <c r="I941">
        <v>1</v>
      </c>
      <c r="J941">
        <v>1309</v>
      </c>
      <c r="K941">
        <v>4</v>
      </c>
      <c r="L941" t="s">
        <v>1172</v>
      </c>
      <c r="M941">
        <v>79</v>
      </c>
      <c r="N941">
        <v>3</v>
      </c>
      <c r="O941">
        <v>2</v>
      </c>
      <c r="P941" t="s">
        <v>1176</v>
      </c>
      <c r="Q941">
        <v>3</v>
      </c>
      <c r="R941" t="s">
        <v>1174</v>
      </c>
      <c r="S941">
        <v>4883</v>
      </c>
      <c r="T941">
        <v>22845</v>
      </c>
      <c r="U941">
        <v>1</v>
      </c>
      <c r="V941" t="s">
        <v>1168</v>
      </c>
      <c r="W941" t="s">
        <v>1169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1161</v>
      </c>
      <c r="C942" t="s">
        <v>1162</v>
      </c>
      <c r="D942">
        <v>360</v>
      </c>
      <c r="E942" t="s">
        <v>1171</v>
      </c>
      <c r="F942">
        <v>23</v>
      </c>
      <c r="G942">
        <v>3</v>
      </c>
      <c r="H942" t="s">
        <v>1177</v>
      </c>
      <c r="I942">
        <v>1</v>
      </c>
      <c r="J942">
        <v>1310</v>
      </c>
      <c r="K942">
        <v>3</v>
      </c>
      <c r="L942" t="s">
        <v>1172</v>
      </c>
      <c r="M942">
        <v>93</v>
      </c>
      <c r="N942">
        <v>3</v>
      </c>
      <c r="O942">
        <v>1</v>
      </c>
      <c r="P942" t="s">
        <v>1173</v>
      </c>
      <c r="Q942">
        <v>1</v>
      </c>
      <c r="R942" t="s">
        <v>1167</v>
      </c>
      <c r="S942">
        <v>3904</v>
      </c>
      <c r="T942">
        <v>22154</v>
      </c>
      <c r="U942">
        <v>0</v>
      </c>
      <c r="V942" t="s">
        <v>1168</v>
      </c>
      <c r="W942" t="s">
        <v>1169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1169</v>
      </c>
      <c r="C943" t="s">
        <v>1162</v>
      </c>
      <c r="D943">
        <v>1138</v>
      </c>
      <c r="E943" t="s">
        <v>1171</v>
      </c>
      <c r="F943">
        <v>6</v>
      </c>
      <c r="G943">
        <v>3</v>
      </c>
      <c r="H943" t="s">
        <v>1186</v>
      </c>
      <c r="I943">
        <v>1</v>
      </c>
      <c r="J943">
        <v>1311</v>
      </c>
      <c r="K943">
        <v>1</v>
      </c>
      <c r="L943" t="s">
        <v>1165</v>
      </c>
      <c r="M943">
        <v>48</v>
      </c>
      <c r="N943">
        <v>2</v>
      </c>
      <c r="O943">
        <v>2</v>
      </c>
      <c r="P943" t="s">
        <v>1176</v>
      </c>
      <c r="Q943">
        <v>4</v>
      </c>
      <c r="R943" t="s">
        <v>1174</v>
      </c>
      <c r="S943">
        <v>4627</v>
      </c>
      <c r="T943">
        <v>23631</v>
      </c>
      <c r="U943">
        <v>0</v>
      </c>
      <c r="V943" t="s">
        <v>1168</v>
      </c>
      <c r="W943" t="s">
        <v>1169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1169</v>
      </c>
      <c r="C944" t="s">
        <v>1162</v>
      </c>
      <c r="D944">
        <v>325</v>
      </c>
      <c r="E944" t="s">
        <v>1171</v>
      </c>
      <c r="F944">
        <v>10</v>
      </c>
      <c r="G944">
        <v>4</v>
      </c>
      <c r="H944" t="s">
        <v>1186</v>
      </c>
      <c r="I944">
        <v>1</v>
      </c>
      <c r="J944">
        <v>1312</v>
      </c>
      <c r="K944">
        <v>4</v>
      </c>
      <c r="L944" t="s">
        <v>1165</v>
      </c>
      <c r="M944">
        <v>63</v>
      </c>
      <c r="N944">
        <v>3</v>
      </c>
      <c r="O944">
        <v>3</v>
      </c>
      <c r="P944" t="s">
        <v>1180</v>
      </c>
      <c r="Q944">
        <v>3</v>
      </c>
      <c r="R944" t="s">
        <v>1174</v>
      </c>
      <c r="S944">
        <v>7094</v>
      </c>
      <c r="T944">
        <v>5747</v>
      </c>
      <c r="U944">
        <v>3</v>
      </c>
      <c r="V944" t="s">
        <v>1168</v>
      </c>
      <c r="W944" t="s">
        <v>1169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1169</v>
      </c>
      <c r="C945" t="s">
        <v>1162</v>
      </c>
      <c r="D945">
        <v>991</v>
      </c>
      <c r="E945" t="s">
        <v>1187</v>
      </c>
      <c r="F945">
        <v>1</v>
      </c>
      <c r="G945">
        <v>2</v>
      </c>
      <c r="H945" t="s">
        <v>1164</v>
      </c>
      <c r="I945">
        <v>1</v>
      </c>
      <c r="J945">
        <v>1314</v>
      </c>
      <c r="K945">
        <v>4</v>
      </c>
      <c r="L945" t="s">
        <v>1165</v>
      </c>
      <c r="M945">
        <v>44</v>
      </c>
      <c r="N945">
        <v>3</v>
      </c>
      <c r="O945">
        <v>1</v>
      </c>
      <c r="P945" t="s">
        <v>1187</v>
      </c>
      <c r="Q945">
        <v>1</v>
      </c>
      <c r="R945" t="s">
        <v>1167</v>
      </c>
      <c r="S945">
        <v>3423</v>
      </c>
      <c r="T945">
        <v>22957</v>
      </c>
      <c r="U945">
        <v>6</v>
      </c>
      <c r="V945" t="s">
        <v>1168</v>
      </c>
      <c r="W945" t="s">
        <v>1169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1169</v>
      </c>
      <c r="C946" t="s">
        <v>1181</v>
      </c>
      <c r="D946">
        <v>1476</v>
      </c>
      <c r="E946" t="s">
        <v>1171</v>
      </c>
      <c r="F946">
        <v>1</v>
      </c>
      <c r="G946">
        <v>3</v>
      </c>
      <c r="H946" t="s">
        <v>1164</v>
      </c>
      <c r="I946">
        <v>1</v>
      </c>
      <c r="J946">
        <v>1315</v>
      </c>
      <c r="K946">
        <v>3</v>
      </c>
      <c r="L946" t="s">
        <v>1165</v>
      </c>
      <c r="M946">
        <v>55</v>
      </c>
      <c r="N946">
        <v>1</v>
      </c>
      <c r="O946">
        <v>2</v>
      </c>
      <c r="P946" t="s">
        <v>1176</v>
      </c>
      <c r="Q946">
        <v>4</v>
      </c>
      <c r="R946" t="s">
        <v>1174</v>
      </c>
      <c r="S946">
        <v>6674</v>
      </c>
      <c r="T946">
        <v>16392</v>
      </c>
      <c r="U946">
        <v>0</v>
      </c>
      <c r="V946" t="s">
        <v>1168</v>
      </c>
      <c r="W946" t="s">
        <v>1169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1169</v>
      </c>
      <c r="C947" t="s">
        <v>1162</v>
      </c>
      <c r="D947">
        <v>1322</v>
      </c>
      <c r="E947" t="s">
        <v>1171</v>
      </c>
      <c r="F947">
        <v>28</v>
      </c>
      <c r="G947">
        <v>3</v>
      </c>
      <c r="H947" t="s">
        <v>1164</v>
      </c>
      <c r="I947">
        <v>1</v>
      </c>
      <c r="J947">
        <v>1317</v>
      </c>
      <c r="K947">
        <v>4</v>
      </c>
      <c r="L947" t="s">
        <v>1165</v>
      </c>
      <c r="M947">
        <v>43</v>
      </c>
      <c r="N947">
        <v>3</v>
      </c>
      <c r="O947">
        <v>4</v>
      </c>
      <c r="P947" t="s">
        <v>1184</v>
      </c>
      <c r="Q947">
        <v>1</v>
      </c>
      <c r="R947" t="s">
        <v>1174</v>
      </c>
      <c r="S947">
        <v>16880</v>
      </c>
      <c r="T947">
        <v>22422</v>
      </c>
      <c r="U947">
        <v>4</v>
      </c>
      <c r="V947" t="s">
        <v>1168</v>
      </c>
      <c r="W947" t="s">
        <v>1161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1161</v>
      </c>
      <c r="C948" t="s">
        <v>1162</v>
      </c>
      <c r="D948">
        <v>299</v>
      </c>
      <c r="E948" t="s">
        <v>1163</v>
      </c>
      <c r="F948">
        <v>25</v>
      </c>
      <c r="G948">
        <v>4</v>
      </c>
      <c r="H948" t="s">
        <v>1185</v>
      </c>
      <c r="I948">
        <v>1</v>
      </c>
      <c r="J948">
        <v>1318</v>
      </c>
      <c r="K948">
        <v>4</v>
      </c>
      <c r="L948" t="s">
        <v>1172</v>
      </c>
      <c r="M948">
        <v>57</v>
      </c>
      <c r="N948">
        <v>2</v>
      </c>
      <c r="O948">
        <v>3</v>
      </c>
      <c r="P948" t="s">
        <v>1166</v>
      </c>
      <c r="Q948">
        <v>2</v>
      </c>
      <c r="R948" t="s">
        <v>1167</v>
      </c>
      <c r="S948">
        <v>9094</v>
      </c>
      <c r="T948">
        <v>17235</v>
      </c>
      <c r="U948">
        <v>2</v>
      </c>
      <c r="V948" t="s">
        <v>1168</v>
      </c>
      <c r="W948" t="s">
        <v>1161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1161</v>
      </c>
      <c r="C949" t="s">
        <v>1162</v>
      </c>
      <c r="D949">
        <v>1030</v>
      </c>
      <c r="E949" t="s">
        <v>1163</v>
      </c>
      <c r="F949">
        <v>5</v>
      </c>
      <c r="G949">
        <v>3</v>
      </c>
      <c r="H949" t="s">
        <v>1164</v>
      </c>
      <c r="I949">
        <v>1</v>
      </c>
      <c r="J949">
        <v>1319</v>
      </c>
      <c r="K949">
        <v>2</v>
      </c>
      <c r="L949" t="s">
        <v>1172</v>
      </c>
      <c r="M949">
        <v>64</v>
      </c>
      <c r="N949">
        <v>3</v>
      </c>
      <c r="O949">
        <v>3</v>
      </c>
      <c r="P949" t="s">
        <v>1166</v>
      </c>
      <c r="Q949">
        <v>2</v>
      </c>
      <c r="R949" t="s">
        <v>1167</v>
      </c>
      <c r="S949">
        <v>8446</v>
      </c>
      <c r="T949">
        <v>21534</v>
      </c>
      <c r="U949">
        <v>9</v>
      </c>
      <c r="V949" t="s">
        <v>1168</v>
      </c>
      <c r="W949" t="s">
        <v>1161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1169</v>
      </c>
      <c r="C950" t="s">
        <v>1162</v>
      </c>
      <c r="D950">
        <v>634</v>
      </c>
      <c r="E950" t="s">
        <v>1171</v>
      </c>
      <c r="F950">
        <v>17</v>
      </c>
      <c r="G950">
        <v>4</v>
      </c>
      <c r="H950" t="s">
        <v>1177</v>
      </c>
      <c r="I950">
        <v>1</v>
      </c>
      <c r="J950">
        <v>1321</v>
      </c>
      <c r="K950">
        <v>2</v>
      </c>
      <c r="L950" t="s">
        <v>1165</v>
      </c>
      <c r="M950">
        <v>95</v>
      </c>
      <c r="N950">
        <v>3</v>
      </c>
      <c r="O950">
        <v>3</v>
      </c>
      <c r="P950" t="s">
        <v>1182</v>
      </c>
      <c r="Q950">
        <v>1</v>
      </c>
      <c r="R950" t="s">
        <v>1174</v>
      </c>
      <c r="S950">
        <v>11916</v>
      </c>
      <c r="T950">
        <v>25927</v>
      </c>
      <c r="U950">
        <v>1</v>
      </c>
      <c r="V950" t="s">
        <v>1168</v>
      </c>
      <c r="W950" t="s">
        <v>1161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1169</v>
      </c>
      <c r="C951" t="s">
        <v>1162</v>
      </c>
      <c r="D951">
        <v>524</v>
      </c>
      <c r="E951" t="s">
        <v>1171</v>
      </c>
      <c r="F951">
        <v>18</v>
      </c>
      <c r="G951">
        <v>2</v>
      </c>
      <c r="H951" t="s">
        <v>1164</v>
      </c>
      <c r="I951">
        <v>1</v>
      </c>
      <c r="J951">
        <v>1322</v>
      </c>
      <c r="K951">
        <v>1</v>
      </c>
      <c r="L951" t="s">
        <v>1172</v>
      </c>
      <c r="M951">
        <v>32</v>
      </c>
      <c r="N951">
        <v>3</v>
      </c>
      <c r="O951">
        <v>2</v>
      </c>
      <c r="P951" t="s">
        <v>1179</v>
      </c>
      <c r="Q951">
        <v>3</v>
      </c>
      <c r="R951" t="s">
        <v>1167</v>
      </c>
      <c r="S951">
        <v>4534</v>
      </c>
      <c r="T951">
        <v>13352</v>
      </c>
      <c r="U951">
        <v>0</v>
      </c>
      <c r="V951" t="s">
        <v>1168</v>
      </c>
      <c r="W951" t="s">
        <v>1169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1169</v>
      </c>
      <c r="C952" t="s">
        <v>1181</v>
      </c>
      <c r="D952">
        <v>587</v>
      </c>
      <c r="E952" t="s">
        <v>1163</v>
      </c>
      <c r="F952">
        <v>2</v>
      </c>
      <c r="G952">
        <v>4</v>
      </c>
      <c r="H952" t="s">
        <v>1164</v>
      </c>
      <c r="I952">
        <v>1</v>
      </c>
      <c r="J952">
        <v>1324</v>
      </c>
      <c r="K952">
        <v>4</v>
      </c>
      <c r="L952" t="s">
        <v>1165</v>
      </c>
      <c r="M952">
        <v>57</v>
      </c>
      <c r="N952">
        <v>3</v>
      </c>
      <c r="O952">
        <v>3</v>
      </c>
      <c r="P952" t="s">
        <v>1166</v>
      </c>
      <c r="Q952">
        <v>3</v>
      </c>
      <c r="R952" t="s">
        <v>1178</v>
      </c>
      <c r="S952">
        <v>9852</v>
      </c>
      <c r="T952">
        <v>8935</v>
      </c>
      <c r="U952">
        <v>1</v>
      </c>
      <c r="V952" t="s">
        <v>1168</v>
      </c>
      <c r="W952" t="s">
        <v>1161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1169</v>
      </c>
      <c r="C953" t="s">
        <v>1181</v>
      </c>
      <c r="D953">
        <v>256</v>
      </c>
      <c r="E953" t="s">
        <v>1163</v>
      </c>
      <c r="F953">
        <v>10</v>
      </c>
      <c r="G953">
        <v>2</v>
      </c>
      <c r="H953" t="s">
        <v>1177</v>
      </c>
      <c r="I953">
        <v>1</v>
      </c>
      <c r="J953">
        <v>1329</v>
      </c>
      <c r="K953">
        <v>3</v>
      </c>
      <c r="L953" t="s">
        <v>1172</v>
      </c>
      <c r="M953">
        <v>40</v>
      </c>
      <c r="N953">
        <v>1</v>
      </c>
      <c r="O953">
        <v>2</v>
      </c>
      <c r="P953" t="s">
        <v>1166</v>
      </c>
      <c r="Q953">
        <v>2</v>
      </c>
      <c r="R953" t="s">
        <v>1167</v>
      </c>
      <c r="S953">
        <v>6151</v>
      </c>
      <c r="T953">
        <v>22074</v>
      </c>
      <c r="U953">
        <v>1</v>
      </c>
      <c r="V953" t="s">
        <v>1168</v>
      </c>
      <c r="W953" t="s">
        <v>1169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1161</v>
      </c>
      <c r="C954" t="s">
        <v>1170</v>
      </c>
      <c r="D954">
        <v>1060</v>
      </c>
      <c r="E954" t="s">
        <v>1163</v>
      </c>
      <c r="F954">
        <v>1</v>
      </c>
      <c r="G954">
        <v>3</v>
      </c>
      <c r="H954" t="s">
        <v>1164</v>
      </c>
      <c r="I954">
        <v>1</v>
      </c>
      <c r="J954">
        <v>1331</v>
      </c>
      <c r="K954">
        <v>4</v>
      </c>
      <c r="L954" t="s">
        <v>1165</v>
      </c>
      <c r="M954">
        <v>54</v>
      </c>
      <c r="N954">
        <v>3</v>
      </c>
      <c r="O954">
        <v>1</v>
      </c>
      <c r="P954" t="s">
        <v>1183</v>
      </c>
      <c r="Q954">
        <v>2</v>
      </c>
      <c r="R954" t="s">
        <v>1167</v>
      </c>
      <c r="S954">
        <v>2302</v>
      </c>
      <c r="T954">
        <v>8319</v>
      </c>
      <c r="U954">
        <v>1</v>
      </c>
      <c r="V954" t="s">
        <v>1168</v>
      </c>
      <c r="W954" t="s">
        <v>1161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1161</v>
      </c>
      <c r="C955" t="s">
        <v>1162</v>
      </c>
      <c r="D955">
        <v>935</v>
      </c>
      <c r="E955" t="s">
        <v>1171</v>
      </c>
      <c r="F955">
        <v>3</v>
      </c>
      <c r="G955">
        <v>3</v>
      </c>
      <c r="H955" t="s">
        <v>1164</v>
      </c>
      <c r="I955">
        <v>1</v>
      </c>
      <c r="J955">
        <v>1333</v>
      </c>
      <c r="K955">
        <v>1</v>
      </c>
      <c r="L955" t="s">
        <v>1172</v>
      </c>
      <c r="M955">
        <v>89</v>
      </c>
      <c r="N955">
        <v>3</v>
      </c>
      <c r="O955">
        <v>1</v>
      </c>
      <c r="P955" t="s">
        <v>1176</v>
      </c>
      <c r="Q955">
        <v>1</v>
      </c>
      <c r="R955" t="s">
        <v>1174</v>
      </c>
      <c r="S955">
        <v>2362</v>
      </c>
      <c r="T955">
        <v>14669</v>
      </c>
      <c r="U955">
        <v>4</v>
      </c>
      <c r="V955" t="s">
        <v>1168</v>
      </c>
      <c r="W955" t="s">
        <v>1169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1169</v>
      </c>
      <c r="C956" t="s">
        <v>1181</v>
      </c>
      <c r="D956">
        <v>495</v>
      </c>
      <c r="E956" t="s">
        <v>1171</v>
      </c>
      <c r="F956">
        <v>2</v>
      </c>
      <c r="G956">
        <v>1</v>
      </c>
      <c r="H956" t="s">
        <v>1164</v>
      </c>
      <c r="I956">
        <v>1</v>
      </c>
      <c r="J956">
        <v>1334</v>
      </c>
      <c r="K956">
        <v>3</v>
      </c>
      <c r="L956" t="s">
        <v>1172</v>
      </c>
      <c r="M956">
        <v>37</v>
      </c>
      <c r="N956">
        <v>3</v>
      </c>
      <c r="O956">
        <v>4</v>
      </c>
      <c r="P956" t="s">
        <v>1182</v>
      </c>
      <c r="Q956">
        <v>3</v>
      </c>
      <c r="R956" t="s">
        <v>1174</v>
      </c>
      <c r="S956">
        <v>17861</v>
      </c>
      <c r="T956">
        <v>26582</v>
      </c>
      <c r="U956">
        <v>0</v>
      </c>
      <c r="V956" t="s">
        <v>1168</v>
      </c>
      <c r="W956" t="s">
        <v>1161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1169</v>
      </c>
      <c r="C957" t="s">
        <v>1162</v>
      </c>
      <c r="D957">
        <v>282</v>
      </c>
      <c r="E957" t="s">
        <v>1171</v>
      </c>
      <c r="F957">
        <v>2</v>
      </c>
      <c r="G957">
        <v>2</v>
      </c>
      <c r="H957" t="s">
        <v>1177</v>
      </c>
      <c r="I957">
        <v>1</v>
      </c>
      <c r="J957">
        <v>1336</v>
      </c>
      <c r="K957">
        <v>4</v>
      </c>
      <c r="L957" t="s">
        <v>1165</v>
      </c>
      <c r="M957">
        <v>58</v>
      </c>
      <c r="N957">
        <v>1</v>
      </c>
      <c r="O957">
        <v>5</v>
      </c>
      <c r="P957" t="s">
        <v>1182</v>
      </c>
      <c r="Q957">
        <v>3</v>
      </c>
      <c r="R957" t="s">
        <v>1174</v>
      </c>
      <c r="S957">
        <v>19187</v>
      </c>
      <c r="T957">
        <v>6992</v>
      </c>
      <c r="U957">
        <v>4</v>
      </c>
      <c r="V957" t="s">
        <v>1168</v>
      </c>
      <c r="W957" t="s">
        <v>1169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1169</v>
      </c>
      <c r="C958" t="s">
        <v>1162</v>
      </c>
      <c r="D958">
        <v>206</v>
      </c>
      <c r="E958" t="s">
        <v>1187</v>
      </c>
      <c r="F958">
        <v>8</v>
      </c>
      <c r="G958">
        <v>4</v>
      </c>
      <c r="H958" t="s">
        <v>1164</v>
      </c>
      <c r="I958">
        <v>1</v>
      </c>
      <c r="J958">
        <v>1338</v>
      </c>
      <c r="K958">
        <v>4</v>
      </c>
      <c r="L958" t="s">
        <v>1172</v>
      </c>
      <c r="M958">
        <v>99</v>
      </c>
      <c r="N958">
        <v>3</v>
      </c>
      <c r="O958">
        <v>5</v>
      </c>
      <c r="P958" t="s">
        <v>1182</v>
      </c>
      <c r="Q958">
        <v>2</v>
      </c>
      <c r="R958" t="s">
        <v>1167</v>
      </c>
      <c r="S958">
        <v>19717</v>
      </c>
      <c r="T958">
        <v>4022</v>
      </c>
      <c r="U958">
        <v>6</v>
      </c>
      <c r="V958" t="s">
        <v>1168</v>
      </c>
      <c r="W958" t="s">
        <v>1169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1169</v>
      </c>
      <c r="C959" t="s">
        <v>1181</v>
      </c>
      <c r="D959">
        <v>458</v>
      </c>
      <c r="E959" t="s">
        <v>1171</v>
      </c>
      <c r="F959">
        <v>16</v>
      </c>
      <c r="G959">
        <v>2</v>
      </c>
      <c r="H959" t="s">
        <v>1164</v>
      </c>
      <c r="I959">
        <v>1</v>
      </c>
      <c r="J959">
        <v>1340</v>
      </c>
      <c r="K959">
        <v>3</v>
      </c>
      <c r="L959" t="s">
        <v>1172</v>
      </c>
      <c r="M959">
        <v>74</v>
      </c>
      <c r="N959">
        <v>3</v>
      </c>
      <c r="O959">
        <v>1</v>
      </c>
      <c r="P959" t="s">
        <v>1173</v>
      </c>
      <c r="Q959">
        <v>3</v>
      </c>
      <c r="R959" t="s">
        <v>1178</v>
      </c>
      <c r="S959">
        <v>3544</v>
      </c>
      <c r="T959">
        <v>8532</v>
      </c>
      <c r="U959">
        <v>9</v>
      </c>
      <c r="V959" t="s">
        <v>1168</v>
      </c>
      <c r="W959" t="s">
        <v>1169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1169</v>
      </c>
      <c r="C960" t="s">
        <v>1162</v>
      </c>
      <c r="D960">
        <v>943</v>
      </c>
      <c r="E960" t="s">
        <v>1171</v>
      </c>
      <c r="F960">
        <v>9</v>
      </c>
      <c r="G960">
        <v>3</v>
      </c>
      <c r="H960" t="s">
        <v>1164</v>
      </c>
      <c r="I960">
        <v>1</v>
      </c>
      <c r="J960">
        <v>1344</v>
      </c>
      <c r="K960">
        <v>4</v>
      </c>
      <c r="L960" t="s">
        <v>1172</v>
      </c>
      <c r="M960">
        <v>86</v>
      </c>
      <c r="N960">
        <v>3</v>
      </c>
      <c r="O960">
        <v>3</v>
      </c>
      <c r="P960" t="s">
        <v>1180</v>
      </c>
      <c r="Q960">
        <v>4</v>
      </c>
      <c r="R960" t="s">
        <v>1178</v>
      </c>
      <c r="S960">
        <v>8500</v>
      </c>
      <c r="T960">
        <v>5494</v>
      </c>
      <c r="U960">
        <v>0</v>
      </c>
      <c r="V960" t="s">
        <v>1168</v>
      </c>
      <c r="W960" t="s">
        <v>1169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1169</v>
      </c>
      <c r="C961" t="s">
        <v>1162</v>
      </c>
      <c r="D961">
        <v>523</v>
      </c>
      <c r="E961" t="s">
        <v>1171</v>
      </c>
      <c r="F961">
        <v>2</v>
      </c>
      <c r="G961">
        <v>3</v>
      </c>
      <c r="H961" t="s">
        <v>1164</v>
      </c>
      <c r="I961">
        <v>1</v>
      </c>
      <c r="J961">
        <v>1346</v>
      </c>
      <c r="K961">
        <v>3</v>
      </c>
      <c r="L961" t="s">
        <v>1172</v>
      </c>
      <c r="M961">
        <v>98</v>
      </c>
      <c r="N961">
        <v>3</v>
      </c>
      <c r="O961">
        <v>2</v>
      </c>
      <c r="P961" t="s">
        <v>1173</v>
      </c>
      <c r="Q961">
        <v>4</v>
      </c>
      <c r="R961" t="s">
        <v>1167</v>
      </c>
      <c r="S961">
        <v>4661</v>
      </c>
      <c r="T961">
        <v>22455</v>
      </c>
      <c r="U961">
        <v>1</v>
      </c>
      <c r="V961" t="s">
        <v>1168</v>
      </c>
      <c r="W961" t="s">
        <v>1169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1169</v>
      </c>
      <c r="C962" t="s">
        <v>1170</v>
      </c>
      <c r="D962">
        <v>1018</v>
      </c>
      <c r="E962" t="s">
        <v>1163</v>
      </c>
      <c r="F962">
        <v>1</v>
      </c>
      <c r="G962">
        <v>3</v>
      </c>
      <c r="H962" t="s">
        <v>1185</v>
      </c>
      <c r="I962">
        <v>1</v>
      </c>
      <c r="J962">
        <v>1349</v>
      </c>
      <c r="K962">
        <v>3</v>
      </c>
      <c r="L962" t="s">
        <v>1165</v>
      </c>
      <c r="M962">
        <v>66</v>
      </c>
      <c r="N962">
        <v>3</v>
      </c>
      <c r="O962">
        <v>2</v>
      </c>
      <c r="P962" t="s">
        <v>1166</v>
      </c>
      <c r="Q962">
        <v>1</v>
      </c>
      <c r="R962" t="s">
        <v>1178</v>
      </c>
      <c r="S962">
        <v>4103</v>
      </c>
      <c r="T962">
        <v>4297</v>
      </c>
      <c r="U962">
        <v>0</v>
      </c>
      <c r="V962" t="s">
        <v>1168</v>
      </c>
      <c r="W962" t="s">
        <v>1169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1169</v>
      </c>
      <c r="C963" t="s">
        <v>1170</v>
      </c>
      <c r="D963">
        <v>482</v>
      </c>
      <c r="E963" t="s">
        <v>1171</v>
      </c>
      <c r="F963">
        <v>4</v>
      </c>
      <c r="G963">
        <v>4</v>
      </c>
      <c r="H963" t="s">
        <v>1164</v>
      </c>
      <c r="I963">
        <v>1</v>
      </c>
      <c r="J963">
        <v>1350</v>
      </c>
      <c r="K963">
        <v>3</v>
      </c>
      <c r="L963" t="s">
        <v>1172</v>
      </c>
      <c r="M963">
        <v>87</v>
      </c>
      <c r="N963">
        <v>3</v>
      </c>
      <c r="O963">
        <v>2</v>
      </c>
      <c r="P963" t="s">
        <v>1173</v>
      </c>
      <c r="Q963">
        <v>3</v>
      </c>
      <c r="R963" t="s">
        <v>1167</v>
      </c>
      <c r="S963">
        <v>4249</v>
      </c>
      <c r="T963">
        <v>2690</v>
      </c>
      <c r="U963">
        <v>1</v>
      </c>
      <c r="V963" t="s">
        <v>1168</v>
      </c>
      <c r="W963" t="s">
        <v>1161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1169</v>
      </c>
      <c r="C964" t="s">
        <v>1162</v>
      </c>
      <c r="D964">
        <v>770</v>
      </c>
      <c r="E964" t="s">
        <v>1187</v>
      </c>
      <c r="F964">
        <v>5</v>
      </c>
      <c r="G964">
        <v>3</v>
      </c>
      <c r="H964" t="s">
        <v>1164</v>
      </c>
      <c r="I964">
        <v>1</v>
      </c>
      <c r="J964">
        <v>1352</v>
      </c>
      <c r="K964">
        <v>3</v>
      </c>
      <c r="L964" t="s">
        <v>1172</v>
      </c>
      <c r="M964">
        <v>84</v>
      </c>
      <c r="N964">
        <v>3</v>
      </c>
      <c r="O964">
        <v>4</v>
      </c>
      <c r="P964" t="s">
        <v>1182</v>
      </c>
      <c r="Q964">
        <v>2</v>
      </c>
      <c r="R964" t="s">
        <v>1178</v>
      </c>
      <c r="S964">
        <v>14026</v>
      </c>
      <c r="T964">
        <v>17588</v>
      </c>
      <c r="U964">
        <v>1</v>
      </c>
      <c r="V964" t="s">
        <v>1168</v>
      </c>
      <c r="W964" t="s">
        <v>1161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1169</v>
      </c>
      <c r="C965" t="s">
        <v>1162</v>
      </c>
      <c r="D965">
        <v>1009</v>
      </c>
      <c r="E965" t="s">
        <v>1163</v>
      </c>
      <c r="F965">
        <v>2</v>
      </c>
      <c r="G965">
        <v>2</v>
      </c>
      <c r="H965" t="s">
        <v>1164</v>
      </c>
      <c r="I965">
        <v>1</v>
      </c>
      <c r="J965">
        <v>1355</v>
      </c>
      <c r="K965">
        <v>2</v>
      </c>
      <c r="L965" t="s">
        <v>1165</v>
      </c>
      <c r="M965">
        <v>31</v>
      </c>
      <c r="N965">
        <v>3</v>
      </c>
      <c r="O965">
        <v>2</v>
      </c>
      <c r="P965" t="s">
        <v>1166</v>
      </c>
      <c r="Q965">
        <v>1</v>
      </c>
      <c r="R965" t="s">
        <v>1178</v>
      </c>
      <c r="S965">
        <v>6893</v>
      </c>
      <c r="T965">
        <v>19461</v>
      </c>
      <c r="U965">
        <v>3</v>
      </c>
      <c r="V965" t="s">
        <v>1168</v>
      </c>
      <c r="W965" t="s">
        <v>1169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1169</v>
      </c>
      <c r="C966" t="s">
        <v>1162</v>
      </c>
      <c r="D966">
        <v>507</v>
      </c>
      <c r="E966" t="s">
        <v>1163</v>
      </c>
      <c r="F966">
        <v>15</v>
      </c>
      <c r="G966">
        <v>2</v>
      </c>
      <c r="H966" t="s">
        <v>1177</v>
      </c>
      <c r="I966">
        <v>1</v>
      </c>
      <c r="J966">
        <v>1356</v>
      </c>
      <c r="K966">
        <v>3</v>
      </c>
      <c r="L966" t="s">
        <v>1165</v>
      </c>
      <c r="M966">
        <v>66</v>
      </c>
      <c r="N966">
        <v>3</v>
      </c>
      <c r="O966">
        <v>2</v>
      </c>
      <c r="P966" t="s">
        <v>1166</v>
      </c>
      <c r="Q966">
        <v>1</v>
      </c>
      <c r="R966" t="s">
        <v>1167</v>
      </c>
      <c r="S966">
        <v>6125</v>
      </c>
      <c r="T966">
        <v>23553</v>
      </c>
      <c r="U966">
        <v>1</v>
      </c>
      <c r="V966" t="s">
        <v>1168</v>
      </c>
      <c r="W966" t="s">
        <v>1169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1169</v>
      </c>
      <c r="C967" t="s">
        <v>1162</v>
      </c>
      <c r="D967">
        <v>882</v>
      </c>
      <c r="E967" t="s">
        <v>1171</v>
      </c>
      <c r="F967">
        <v>19</v>
      </c>
      <c r="G967">
        <v>1</v>
      </c>
      <c r="H967" t="s">
        <v>1177</v>
      </c>
      <c r="I967">
        <v>1</v>
      </c>
      <c r="J967">
        <v>1358</v>
      </c>
      <c r="K967">
        <v>4</v>
      </c>
      <c r="L967" t="s">
        <v>1172</v>
      </c>
      <c r="M967">
        <v>67</v>
      </c>
      <c r="N967">
        <v>3</v>
      </c>
      <c r="O967">
        <v>1</v>
      </c>
      <c r="P967" t="s">
        <v>1176</v>
      </c>
      <c r="Q967">
        <v>4</v>
      </c>
      <c r="R967" t="s">
        <v>1174</v>
      </c>
      <c r="S967">
        <v>3669</v>
      </c>
      <c r="T967">
        <v>9075</v>
      </c>
      <c r="U967">
        <v>3</v>
      </c>
      <c r="V967" t="s">
        <v>1168</v>
      </c>
      <c r="W967" t="s">
        <v>1169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1161</v>
      </c>
      <c r="C968" t="s">
        <v>1162</v>
      </c>
      <c r="D968">
        <v>601</v>
      </c>
      <c r="E968" t="s">
        <v>1171</v>
      </c>
      <c r="F968">
        <v>7</v>
      </c>
      <c r="G968">
        <v>4</v>
      </c>
      <c r="H968" t="s">
        <v>1177</v>
      </c>
      <c r="I968">
        <v>1</v>
      </c>
      <c r="J968">
        <v>1360</v>
      </c>
      <c r="K968">
        <v>3</v>
      </c>
      <c r="L968" t="s">
        <v>1165</v>
      </c>
      <c r="M968">
        <v>53</v>
      </c>
      <c r="N968">
        <v>2</v>
      </c>
      <c r="O968">
        <v>3</v>
      </c>
      <c r="P968" t="s">
        <v>1179</v>
      </c>
      <c r="Q968">
        <v>1</v>
      </c>
      <c r="R968" t="s">
        <v>1174</v>
      </c>
      <c r="S968">
        <v>10008</v>
      </c>
      <c r="T968">
        <v>12023</v>
      </c>
      <c r="U968">
        <v>7</v>
      </c>
      <c r="V968" t="s">
        <v>1168</v>
      </c>
      <c r="W968" t="s">
        <v>1161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1169</v>
      </c>
      <c r="C969" t="s">
        <v>1162</v>
      </c>
      <c r="D969">
        <v>329</v>
      </c>
      <c r="E969" t="s">
        <v>1171</v>
      </c>
      <c r="F969">
        <v>1</v>
      </c>
      <c r="G969">
        <v>4</v>
      </c>
      <c r="H969" t="s">
        <v>1164</v>
      </c>
      <c r="I969">
        <v>1</v>
      </c>
      <c r="J969">
        <v>1361</v>
      </c>
      <c r="K969">
        <v>2</v>
      </c>
      <c r="L969" t="s">
        <v>1172</v>
      </c>
      <c r="M969">
        <v>88</v>
      </c>
      <c r="N969">
        <v>3</v>
      </c>
      <c r="O969">
        <v>1</v>
      </c>
      <c r="P969" t="s">
        <v>1176</v>
      </c>
      <c r="Q969">
        <v>2</v>
      </c>
      <c r="R969" t="s">
        <v>1174</v>
      </c>
      <c r="S969">
        <v>2387</v>
      </c>
      <c r="T969">
        <v>6762</v>
      </c>
      <c r="U969">
        <v>3</v>
      </c>
      <c r="V969" t="s">
        <v>1168</v>
      </c>
      <c r="W969" t="s">
        <v>1169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1169</v>
      </c>
      <c r="C970" t="s">
        <v>1170</v>
      </c>
      <c r="D970">
        <v>607</v>
      </c>
      <c r="E970" t="s">
        <v>1163</v>
      </c>
      <c r="F970">
        <v>7</v>
      </c>
      <c r="G970">
        <v>3</v>
      </c>
      <c r="H970" t="s">
        <v>1185</v>
      </c>
      <c r="I970">
        <v>1</v>
      </c>
      <c r="J970">
        <v>1362</v>
      </c>
      <c r="K970">
        <v>1</v>
      </c>
      <c r="L970" t="s">
        <v>1165</v>
      </c>
      <c r="M970">
        <v>83</v>
      </c>
      <c r="N970">
        <v>4</v>
      </c>
      <c r="O970">
        <v>2</v>
      </c>
      <c r="P970" t="s">
        <v>1166</v>
      </c>
      <c r="Q970">
        <v>1</v>
      </c>
      <c r="R970" t="s">
        <v>1174</v>
      </c>
      <c r="S970">
        <v>4639</v>
      </c>
      <c r="T970">
        <v>2261</v>
      </c>
      <c r="U970">
        <v>2</v>
      </c>
      <c r="V970" t="s">
        <v>1168</v>
      </c>
      <c r="W970" t="s">
        <v>1169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1169</v>
      </c>
      <c r="C971" t="s">
        <v>1162</v>
      </c>
      <c r="D971">
        <v>855</v>
      </c>
      <c r="E971" t="s">
        <v>1171</v>
      </c>
      <c r="F971">
        <v>4</v>
      </c>
      <c r="G971">
        <v>3</v>
      </c>
      <c r="H971" t="s">
        <v>1164</v>
      </c>
      <c r="I971">
        <v>1</v>
      </c>
      <c r="J971">
        <v>1363</v>
      </c>
      <c r="K971">
        <v>4</v>
      </c>
      <c r="L971" t="s">
        <v>1172</v>
      </c>
      <c r="M971">
        <v>54</v>
      </c>
      <c r="N971">
        <v>3</v>
      </c>
      <c r="O971">
        <v>3</v>
      </c>
      <c r="P971" t="s">
        <v>1179</v>
      </c>
      <c r="Q971">
        <v>4</v>
      </c>
      <c r="R971" t="s">
        <v>1167</v>
      </c>
      <c r="S971">
        <v>7898</v>
      </c>
      <c r="T971">
        <v>18706</v>
      </c>
      <c r="U971">
        <v>1</v>
      </c>
      <c r="V971" t="s">
        <v>1168</v>
      </c>
      <c r="W971" t="s">
        <v>1169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1169</v>
      </c>
      <c r="C972" t="s">
        <v>1162</v>
      </c>
      <c r="D972">
        <v>1291</v>
      </c>
      <c r="E972" t="s">
        <v>1163</v>
      </c>
      <c r="F972">
        <v>11</v>
      </c>
      <c r="G972">
        <v>3</v>
      </c>
      <c r="H972" t="s">
        <v>1177</v>
      </c>
      <c r="I972">
        <v>1</v>
      </c>
      <c r="J972">
        <v>1364</v>
      </c>
      <c r="K972">
        <v>3</v>
      </c>
      <c r="L972" t="s">
        <v>1165</v>
      </c>
      <c r="M972">
        <v>98</v>
      </c>
      <c r="N972">
        <v>4</v>
      </c>
      <c r="O972">
        <v>1</v>
      </c>
      <c r="P972" t="s">
        <v>1183</v>
      </c>
      <c r="Q972">
        <v>4</v>
      </c>
      <c r="R972" t="s">
        <v>1174</v>
      </c>
      <c r="S972">
        <v>2534</v>
      </c>
      <c r="T972">
        <v>6527</v>
      </c>
      <c r="U972">
        <v>8</v>
      </c>
      <c r="V972" t="s">
        <v>1168</v>
      </c>
      <c r="W972" t="s">
        <v>1169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1169</v>
      </c>
      <c r="C973" t="s">
        <v>1162</v>
      </c>
      <c r="D973">
        <v>1405</v>
      </c>
      <c r="E973" t="s">
        <v>1171</v>
      </c>
      <c r="F973">
        <v>11</v>
      </c>
      <c r="G973">
        <v>2</v>
      </c>
      <c r="H973" t="s">
        <v>1186</v>
      </c>
      <c r="I973">
        <v>1</v>
      </c>
      <c r="J973">
        <v>1367</v>
      </c>
      <c r="K973">
        <v>4</v>
      </c>
      <c r="L973" t="s">
        <v>1165</v>
      </c>
      <c r="M973">
        <v>82</v>
      </c>
      <c r="N973">
        <v>2</v>
      </c>
      <c r="O973">
        <v>4</v>
      </c>
      <c r="P973" t="s">
        <v>1179</v>
      </c>
      <c r="Q973">
        <v>2</v>
      </c>
      <c r="R973" t="s">
        <v>1167</v>
      </c>
      <c r="S973">
        <v>13142</v>
      </c>
      <c r="T973">
        <v>24439</v>
      </c>
      <c r="U973">
        <v>3</v>
      </c>
      <c r="V973" t="s">
        <v>1168</v>
      </c>
      <c r="W973" t="s">
        <v>1169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1169</v>
      </c>
      <c r="C974" t="s">
        <v>1181</v>
      </c>
      <c r="D974">
        <v>1124</v>
      </c>
      <c r="E974" t="s">
        <v>1171</v>
      </c>
      <c r="F974">
        <v>1</v>
      </c>
      <c r="G974">
        <v>3</v>
      </c>
      <c r="H974" t="s">
        <v>1164</v>
      </c>
      <c r="I974">
        <v>1</v>
      </c>
      <c r="J974">
        <v>1368</v>
      </c>
      <c r="K974">
        <v>4</v>
      </c>
      <c r="L974" t="s">
        <v>1165</v>
      </c>
      <c r="M974">
        <v>97</v>
      </c>
      <c r="N974">
        <v>3</v>
      </c>
      <c r="O974">
        <v>1</v>
      </c>
      <c r="P974" t="s">
        <v>1176</v>
      </c>
      <c r="Q974">
        <v>4</v>
      </c>
      <c r="R974" t="s">
        <v>1167</v>
      </c>
      <c r="S974">
        <v>1611</v>
      </c>
      <c r="T974">
        <v>19305</v>
      </c>
      <c r="U974">
        <v>1</v>
      </c>
      <c r="V974" t="s">
        <v>1168</v>
      </c>
      <c r="W974" t="s">
        <v>1169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1169</v>
      </c>
      <c r="C975" t="s">
        <v>1162</v>
      </c>
      <c r="D975">
        <v>817</v>
      </c>
      <c r="E975" t="s">
        <v>1171</v>
      </c>
      <c r="F975">
        <v>1</v>
      </c>
      <c r="G975">
        <v>3</v>
      </c>
      <c r="H975" t="s">
        <v>1177</v>
      </c>
      <c r="I975">
        <v>1</v>
      </c>
      <c r="J975">
        <v>1369</v>
      </c>
      <c r="K975">
        <v>4</v>
      </c>
      <c r="L975" t="s">
        <v>1165</v>
      </c>
      <c r="M975">
        <v>60</v>
      </c>
      <c r="N975">
        <v>2</v>
      </c>
      <c r="O975">
        <v>2</v>
      </c>
      <c r="P975" t="s">
        <v>1176</v>
      </c>
      <c r="Q975">
        <v>4</v>
      </c>
      <c r="R975" t="s">
        <v>1174</v>
      </c>
      <c r="S975">
        <v>5363</v>
      </c>
      <c r="T975">
        <v>10846</v>
      </c>
      <c r="U975">
        <v>0</v>
      </c>
      <c r="V975" t="s">
        <v>1168</v>
      </c>
      <c r="W975" t="s">
        <v>1169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1169</v>
      </c>
      <c r="C976" t="s">
        <v>1170</v>
      </c>
      <c r="D976">
        <v>793</v>
      </c>
      <c r="E976" t="s">
        <v>1163</v>
      </c>
      <c r="F976">
        <v>2</v>
      </c>
      <c r="G976">
        <v>1</v>
      </c>
      <c r="H976" t="s">
        <v>1164</v>
      </c>
      <c r="I976">
        <v>1</v>
      </c>
      <c r="J976">
        <v>1371</v>
      </c>
      <c r="K976">
        <v>4</v>
      </c>
      <c r="L976" t="s">
        <v>1172</v>
      </c>
      <c r="M976">
        <v>43</v>
      </c>
      <c r="N976">
        <v>1</v>
      </c>
      <c r="O976">
        <v>2</v>
      </c>
      <c r="P976" t="s">
        <v>1166</v>
      </c>
      <c r="Q976">
        <v>4</v>
      </c>
      <c r="R976" t="s">
        <v>1167</v>
      </c>
      <c r="S976">
        <v>5071</v>
      </c>
      <c r="T976">
        <v>20392</v>
      </c>
      <c r="U976">
        <v>3</v>
      </c>
      <c r="V976" t="s">
        <v>1168</v>
      </c>
      <c r="W976" t="s">
        <v>1169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1161</v>
      </c>
      <c r="C977" t="s">
        <v>1162</v>
      </c>
      <c r="D977">
        <v>267</v>
      </c>
      <c r="E977" t="s">
        <v>1163</v>
      </c>
      <c r="F977">
        <v>13</v>
      </c>
      <c r="G977">
        <v>4</v>
      </c>
      <c r="H977" t="s">
        <v>1185</v>
      </c>
      <c r="I977">
        <v>1</v>
      </c>
      <c r="J977">
        <v>1372</v>
      </c>
      <c r="K977">
        <v>1</v>
      </c>
      <c r="L977" t="s">
        <v>1172</v>
      </c>
      <c r="M977">
        <v>85</v>
      </c>
      <c r="N977">
        <v>4</v>
      </c>
      <c r="O977">
        <v>4</v>
      </c>
      <c r="P977" t="s">
        <v>1166</v>
      </c>
      <c r="Q977">
        <v>3</v>
      </c>
      <c r="R977" t="s">
        <v>1167</v>
      </c>
      <c r="S977">
        <v>13695</v>
      </c>
      <c r="T977">
        <v>9277</v>
      </c>
      <c r="U977">
        <v>6</v>
      </c>
      <c r="V977" t="s">
        <v>1168</v>
      </c>
      <c r="W977" t="s">
        <v>1161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1169</v>
      </c>
      <c r="C978" t="s">
        <v>1162</v>
      </c>
      <c r="D978">
        <v>1369</v>
      </c>
      <c r="E978" t="s">
        <v>1171</v>
      </c>
      <c r="F978">
        <v>23</v>
      </c>
      <c r="G978">
        <v>3</v>
      </c>
      <c r="H978" t="s">
        <v>1164</v>
      </c>
      <c r="I978">
        <v>1</v>
      </c>
      <c r="J978">
        <v>1373</v>
      </c>
      <c r="K978">
        <v>4</v>
      </c>
      <c r="L978" t="s">
        <v>1172</v>
      </c>
      <c r="M978">
        <v>68</v>
      </c>
      <c r="N978">
        <v>3</v>
      </c>
      <c r="O978">
        <v>4</v>
      </c>
      <c r="P978" t="s">
        <v>1179</v>
      </c>
      <c r="Q978">
        <v>2</v>
      </c>
      <c r="R978" t="s">
        <v>1174</v>
      </c>
      <c r="S978">
        <v>13402</v>
      </c>
      <c r="T978">
        <v>18235</v>
      </c>
      <c r="U978">
        <v>4</v>
      </c>
      <c r="V978" t="s">
        <v>1168</v>
      </c>
      <c r="W978" t="s">
        <v>1161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1169</v>
      </c>
      <c r="C979" t="s">
        <v>1181</v>
      </c>
      <c r="D979">
        <v>999</v>
      </c>
      <c r="E979" t="s">
        <v>1171</v>
      </c>
      <c r="F979">
        <v>26</v>
      </c>
      <c r="G979">
        <v>1</v>
      </c>
      <c r="H979" t="s">
        <v>1186</v>
      </c>
      <c r="I979">
        <v>1</v>
      </c>
      <c r="J979">
        <v>1374</v>
      </c>
      <c r="K979">
        <v>1</v>
      </c>
      <c r="L979" t="s">
        <v>1165</v>
      </c>
      <c r="M979">
        <v>92</v>
      </c>
      <c r="N979">
        <v>2</v>
      </c>
      <c r="O979">
        <v>1</v>
      </c>
      <c r="P979" t="s">
        <v>1173</v>
      </c>
      <c r="Q979">
        <v>3</v>
      </c>
      <c r="R979" t="s">
        <v>1178</v>
      </c>
      <c r="S979">
        <v>2029</v>
      </c>
      <c r="T979">
        <v>15891</v>
      </c>
      <c r="U979">
        <v>1</v>
      </c>
      <c r="V979" t="s">
        <v>1168</v>
      </c>
      <c r="W979" t="s">
        <v>1169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1169</v>
      </c>
      <c r="C980" t="s">
        <v>1162</v>
      </c>
      <c r="D980">
        <v>1202</v>
      </c>
      <c r="E980" t="s">
        <v>1171</v>
      </c>
      <c r="F980">
        <v>2</v>
      </c>
      <c r="G980">
        <v>1</v>
      </c>
      <c r="H980" t="s">
        <v>1177</v>
      </c>
      <c r="I980">
        <v>1</v>
      </c>
      <c r="J980">
        <v>1375</v>
      </c>
      <c r="K980">
        <v>2</v>
      </c>
      <c r="L980" t="s">
        <v>1165</v>
      </c>
      <c r="M980">
        <v>89</v>
      </c>
      <c r="N980">
        <v>4</v>
      </c>
      <c r="O980">
        <v>2</v>
      </c>
      <c r="P980" t="s">
        <v>1180</v>
      </c>
      <c r="Q980">
        <v>3</v>
      </c>
      <c r="R980" t="s">
        <v>1178</v>
      </c>
      <c r="S980">
        <v>6377</v>
      </c>
      <c r="T980">
        <v>13888</v>
      </c>
      <c r="U980">
        <v>5</v>
      </c>
      <c r="V980" t="s">
        <v>1168</v>
      </c>
      <c r="W980" t="s">
        <v>1169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1169</v>
      </c>
      <c r="C981" t="s">
        <v>1162</v>
      </c>
      <c r="D981">
        <v>285</v>
      </c>
      <c r="E981" t="s">
        <v>1171</v>
      </c>
      <c r="F981">
        <v>29</v>
      </c>
      <c r="G981">
        <v>3</v>
      </c>
      <c r="H981" t="s">
        <v>1177</v>
      </c>
      <c r="I981">
        <v>1</v>
      </c>
      <c r="J981">
        <v>1377</v>
      </c>
      <c r="K981">
        <v>2</v>
      </c>
      <c r="L981" t="s">
        <v>1172</v>
      </c>
      <c r="M981">
        <v>86</v>
      </c>
      <c r="N981">
        <v>3</v>
      </c>
      <c r="O981">
        <v>2</v>
      </c>
      <c r="P981" t="s">
        <v>1176</v>
      </c>
      <c r="Q981">
        <v>3</v>
      </c>
      <c r="R981" t="s">
        <v>1174</v>
      </c>
      <c r="S981">
        <v>5429</v>
      </c>
      <c r="T981">
        <v>17491</v>
      </c>
      <c r="U981">
        <v>4</v>
      </c>
      <c r="V981" t="s">
        <v>1168</v>
      </c>
      <c r="W981" t="s">
        <v>1169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1161</v>
      </c>
      <c r="C982" t="s">
        <v>1170</v>
      </c>
      <c r="D982">
        <v>703</v>
      </c>
      <c r="E982" t="s">
        <v>1163</v>
      </c>
      <c r="F982">
        <v>2</v>
      </c>
      <c r="G982">
        <v>3</v>
      </c>
      <c r="H982" t="s">
        <v>1164</v>
      </c>
      <c r="I982">
        <v>1</v>
      </c>
      <c r="J982">
        <v>1379</v>
      </c>
      <c r="K982">
        <v>3</v>
      </c>
      <c r="L982" t="s">
        <v>1165</v>
      </c>
      <c r="M982">
        <v>90</v>
      </c>
      <c r="N982">
        <v>2</v>
      </c>
      <c r="O982">
        <v>1</v>
      </c>
      <c r="P982" t="s">
        <v>1183</v>
      </c>
      <c r="Q982">
        <v>4</v>
      </c>
      <c r="R982" t="s">
        <v>1167</v>
      </c>
      <c r="S982">
        <v>2785</v>
      </c>
      <c r="T982">
        <v>11882</v>
      </c>
      <c r="U982">
        <v>7</v>
      </c>
      <c r="V982" t="s">
        <v>1168</v>
      </c>
      <c r="W982" t="s">
        <v>1169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1161</v>
      </c>
      <c r="C983" t="s">
        <v>1170</v>
      </c>
      <c r="D983">
        <v>662</v>
      </c>
      <c r="E983" t="s">
        <v>1163</v>
      </c>
      <c r="F983">
        <v>18</v>
      </c>
      <c r="G983">
        <v>4</v>
      </c>
      <c r="H983" t="s">
        <v>1185</v>
      </c>
      <c r="I983">
        <v>1</v>
      </c>
      <c r="J983">
        <v>1380</v>
      </c>
      <c r="K983">
        <v>4</v>
      </c>
      <c r="L983" t="s">
        <v>1165</v>
      </c>
      <c r="M983">
        <v>67</v>
      </c>
      <c r="N983">
        <v>3</v>
      </c>
      <c r="O983">
        <v>2</v>
      </c>
      <c r="P983" t="s">
        <v>1166</v>
      </c>
      <c r="Q983">
        <v>3</v>
      </c>
      <c r="R983" t="s">
        <v>1174</v>
      </c>
      <c r="S983">
        <v>4614</v>
      </c>
      <c r="T983">
        <v>23288</v>
      </c>
      <c r="U983">
        <v>0</v>
      </c>
      <c r="V983" t="s">
        <v>1168</v>
      </c>
      <c r="W983" t="s">
        <v>1161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1169</v>
      </c>
      <c r="C984" t="s">
        <v>1170</v>
      </c>
      <c r="D984">
        <v>693</v>
      </c>
      <c r="E984" t="s">
        <v>1171</v>
      </c>
      <c r="F984">
        <v>7</v>
      </c>
      <c r="G984">
        <v>3</v>
      </c>
      <c r="H984" t="s">
        <v>1164</v>
      </c>
      <c r="I984">
        <v>1</v>
      </c>
      <c r="J984">
        <v>1382</v>
      </c>
      <c r="K984">
        <v>4</v>
      </c>
      <c r="L984" t="s">
        <v>1172</v>
      </c>
      <c r="M984">
        <v>57</v>
      </c>
      <c r="N984">
        <v>4</v>
      </c>
      <c r="O984">
        <v>1</v>
      </c>
      <c r="P984" t="s">
        <v>1173</v>
      </c>
      <c r="Q984">
        <v>3</v>
      </c>
      <c r="R984" t="s">
        <v>1178</v>
      </c>
      <c r="S984">
        <v>2610</v>
      </c>
      <c r="T984">
        <v>15748</v>
      </c>
      <c r="U984">
        <v>1</v>
      </c>
      <c r="V984" t="s">
        <v>1168</v>
      </c>
      <c r="W984" t="s">
        <v>1169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1169</v>
      </c>
      <c r="C985" t="s">
        <v>1162</v>
      </c>
      <c r="D985">
        <v>404</v>
      </c>
      <c r="E985" t="s">
        <v>1171</v>
      </c>
      <c r="F985">
        <v>2</v>
      </c>
      <c r="G985">
        <v>4</v>
      </c>
      <c r="H985" t="s">
        <v>1186</v>
      </c>
      <c r="I985">
        <v>1</v>
      </c>
      <c r="J985">
        <v>1383</v>
      </c>
      <c r="K985">
        <v>3</v>
      </c>
      <c r="L985" t="s">
        <v>1165</v>
      </c>
      <c r="M985">
        <v>98</v>
      </c>
      <c r="N985">
        <v>3</v>
      </c>
      <c r="O985">
        <v>2</v>
      </c>
      <c r="P985" t="s">
        <v>1180</v>
      </c>
      <c r="Q985">
        <v>4</v>
      </c>
      <c r="R985" t="s">
        <v>1167</v>
      </c>
      <c r="S985">
        <v>6687</v>
      </c>
      <c r="T985">
        <v>6163</v>
      </c>
      <c r="U985">
        <v>1</v>
      </c>
      <c r="V985" t="s">
        <v>1168</v>
      </c>
      <c r="W985" t="s">
        <v>1169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1169</v>
      </c>
      <c r="C986" t="s">
        <v>1162</v>
      </c>
      <c r="D986">
        <v>736</v>
      </c>
      <c r="E986" t="s">
        <v>1163</v>
      </c>
      <c r="F986">
        <v>26</v>
      </c>
      <c r="G986">
        <v>3</v>
      </c>
      <c r="H986" t="s">
        <v>1164</v>
      </c>
      <c r="I986">
        <v>1</v>
      </c>
      <c r="J986">
        <v>1387</v>
      </c>
      <c r="K986">
        <v>3</v>
      </c>
      <c r="L986" t="s">
        <v>1172</v>
      </c>
      <c r="M986">
        <v>48</v>
      </c>
      <c r="N986">
        <v>2</v>
      </c>
      <c r="O986">
        <v>2</v>
      </c>
      <c r="P986" t="s">
        <v>1166</v>
      </c>
      <c r="Q986">
        <v>1</v>
      </c>
      <c r="R986" t="s">
        <v>1174</v>
      </c>
      <c r="S986">
        <v>4724</v>
      </c>
      <c r="T986">
        <v>24232</v>
      </c>
      <c r="U986">
        <v>1</v>
      </c>
      <c r="V986" t="s">
        <v>1168</v>
      </c>
      <c r="W986" t="s">
        <v>1169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1161</v>
      </c>
      <c r="C987" t="s">
        <v>1162</v>
      </c>
      <c r="D987">
        <v>330</v>
      </c>
      <c r="E987" t="s">
        <v>1171</v>
      </c>
      <c r="F987">
        <v>22</v>
      </c>
      <c r="G987">
        <v>4</v>
      </c>
      <c r="H987" t="s">
        <v>1177</v>
      </c>
      <c r="I987">
        <v>1</v>
      </c>
      <c r="J987">
        <v>1389</v>
      </c>
      <c r="K987">
        <v>4</v>
      </c>
      <c r="L987" t="s">
        <v>1172</v>
      </c>
      <c r="M987">
        <v>98</v>
      </c>
      <c r="N987">
        <v>3</v>
      </c>
      <c r="O987">
        <v>2</v>
      </c>
      <c r="P987" t="s">
        <v>1179</v>
      </c>
      <c r="Q987">
        <v>3</v>
      </c>
      <c r="R987" t="s">
        <v>1174</v>
      </c>
      <c r="S987">
        <v>6179</v>
      </c>
      <c r="T987">
        <v>21057</v>
      </c>
      <c r="U987">
        <v>1</v>
      </c>
      <c r="V987" t="s">
        <v>1168</v>
      </c>
      <c r="W987" t="s">
        <v>1161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1169</v>
      </c>
      <c r="C988" t="s">
        <v>1162</v>
      </c>
      <c r="D988">
        <v>1498</v>
      </c>
      <c r="E988" t="s">
        <v>1163</v>
      </c>
      <c r="F988">
        <v>21</v>
      </c>
      <c r="G988">
        <v>4</v>
      </c>
      <c r="H988" t="s">
        <v>1164</v>
      </c>
      <c r="I988">
        <v>1</v>
      </c>
      <c r="J988">
        <v>1390</v>
      </c>
      <c r="K988">
        <v>1</v>
      </c>
      <c r="L988" t="s">
        <v>1172</v>
      </c>
      <c r="M988">
        <v>44</v>
      </c>
      <c r="N988">
        <v>2</v>
      </c>
      <c r="O988">
        <v>2</v>
      </c>
      <c r="P988" t="s">
        <v>1166</v>
      </c>
      <c r="Q988">
        <v>4</v>
      </c>
      <c r="R988" t="s">
        <v>1174</v>
      </c>
      <c r="S988">
        <v>6120</v>
      </c>
      <c r="T988">
        <v>3567</v>
      </c>
      <c r="U988">
        <v>3</v>
      </c>
      <c r="V988" t="s">
        <v>1168</v>
      </c>
      <c r="W988" t="s">
        <v>1161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1169</v>
      </c>
      <c r="C989" t="s">
        <v>1170</v>
      </c>
      <c r="D989">
        <v>541</v>
      </c>
      <c r="E989" t="s">
        <v>1163</v>
      </c>
      <c r="F989">
        <v>2</v>
      </c>
      <c r="G989">
        <v>3</v>
      </c>
      <c r="H989" t="s">
        <v>1185</v>
      </c>
      <c r="I989">
        <v>1</v>
      </c>
      <c r="J989">
        <v>1391</v>
      </c>
      <c r="K989">
        <v>2</v>
      </c>
      <c r="L989" t="s">
        <v>1172</v>
      </c>
      <c r="M989">
        <v>52</v>
      </c>
      <c r="N989">
        <v>3</v>
      </c>
      <c r="O989">
        <v>3</v>
      </c>
      <c r="P989" t="s">
        <v>1166</v>
      </c>
      <c r="Q989">
        <v>2</v>
      </c>
      <c r="R989" t="s">
        <v>1174</v>
      </c>
      <c r="S989">
        <v>10596</v>
      </c>
      <c r="T989">
        <v>15395</v>
      </c>
      <c r="U989">
        <v>2</v>
      </c>
      <c r="V989" t="s">
        <v>1168</v>
      </c>
      <c r="W989" t="s">
        <v>1169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1169</v>
      </c>
      <c r="C990" t="s">
        <v>1170</v>
      </c>
      <c r="D990">
        <v>1200</v>
      </c>
      <c r="E990" t="s">
        <v>1171</v>
      </c>
      <c r="F990">
        <v>22</v>
      </c>
      <c r="G990">
        <v>3</v>
      </c>
      <c r="H990" t="s">
        <v>1164</v>
      </c>
      <c r="I990">
        <v>1</v>
      </c>
      <c r="J990">
        <v>1392</v>
      </c>
      <c r="K990">
        <v>4</v>
      </c>
      <c r="L990" t="s">
        <v>1165</v>
      </c>
      <c r="M990">
        <v>75</v>
      </c>
      <c r="N990">
        <v>3</v>
      </c>
      <c r="O990">
        <v>2</v>
      </c>
      <c r="P990" t="s">
        <v>1173</v>
      </c>
      <c r="Q990">
        <v>4</v>
      </c>
      <c r="R990" t="s">
        <v>1178</v>
      </c>
      <c r="S990">
        <v>5467</v>
      </c>
      <c r="T990">
        <v>13953</v>
      </c>
      <c r="U990">
        <v>3</v>
      </c>
      <c r="V990" t="s">
        <v>1168</v>
      </c>
      <c r="W990" t="s">
        <v>1161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1169</v>
      </c>
      <c r="C991" t="s">
        <v>1162</v>
      </c>
      <c r="D991">
        <v>1439</v>
      </c>
      <c r="E991" t="s">
        <v>1171</v>
      </c>
      <c r="F991">
        <v>4</v>
      </c>
      <c r="G991">
        <v>1</v>
      </c>
      <c r="H991" t="s">
        <v>1164</v>
      </c>
      <c r="I991">
        <v>1</v>
      </c>
      <c r="J991">
        <v>1394</v>
      </c>
      <c r="K991">
        <v>3</v>
      </c>
      <c r="L991" t="s">
        <v>1172</v>
      </c>
      <c r="M991">
        <v>54</v>
      </c>
      <c r="N991">
        <v>3</v>
      </c>
      <c r="O991">
        <v>1</v>
      </c>
      <c r="P991" t="s">
        <v>1173</v>
      </c>
      <c r="Q991">
        <v>3</v>
      </c>
      <c r="R991" t="s">
        <v>1174</v>
      </c>
      <c r="S991">
        <v>2996</v>
      </c>
      <c r="T991">
        <v>5182</v>
      </c>
      <c r="U991">
        <v>7</v>
      </c>
      <c r="V991" t="s">
        <v>1168</v>
      </c>
      <c r="W991" t="s">
        <v>1161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1169</v>
      </c>
      <c r="C992" t="s">
        <v>1170</v>
      </c>
      <c r="D992">
        <v>1111</v>
      </c>
      <c r="E992" t="s">
        <v>1163</v>
      </c>
      <c r="F992">
        <v>5</v>
      </c>
      <c r="G992">
        <v>1</v>
      </c>
      <c r="H992" t="s">
        <v>1164</v>
      </c>
      <c r="I992">
        <v>1</v>
      </c>
      <c r="J992">
        <v>1395</v>
      </c>
      <c r="K992">
        <v>2</v>
      </c>
      <c r="L992" t="s">
        <v>1172</v>
      </c>
      <c r="M992">
        <v>61</v>
      </c>
      <c r="N992">
        <v>3</v>
      </c>
      <c r="O992">
        <v>2</v>
      </c>
      <c r="P992" t="s">
        <v>1166</v>
      </c>
      <c r="Q992">
        <v>4</v>
      </c>
      <c r="R992" t="s">
        <v>1174</v>
      </c>
      <c r="S992">
        <v>9998</v>
      </c>
      <c r="T992">
        <v>19293</v>
      </c>
      <c r="U992">
        <v>6</v>
      </c>
      <c r="V992" t="s">
        <v>1168</v>
      </c>
      <c r="W992" t="s">
        <v>1169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1169</v>
      </c>
      <c r="C993" t="s">
        <v>1162</v>
      </c>
      <c r="D993">
        <v>499</v>
      </c>
      <c r="E993" t="s">
        <v>1163</v>
      </c>
      <c r="F993">
        <v>2</v>
      </c>
      <c r="G993">
        <v>1</v>
      </c>
      <c r="H993" t="s">
        <v>1185</v>
      </c>
      <c r="I993">
        <v>1</v>
      </c>
      <c r="J993">
        <v>1396</v>
      </c>
      <c r="K993">
        <v>3</v>
      </c>
      <c r="L993" t="s">
        <v>1172</v>
      </c>
      <c r="M993">
        <v>36</v>
      </c>
      <c r="N993">
        <v>3</v>
      </c>
      <c r="O993">
        <v>2</v>
      </c>
      <c r="P993" t="s">
        <v>1166</v>
      </c>
      <c r="Q993">
        <v>2</v>
      </c>
      <c r="R993" t="s">
        <v>1174</v>
      </c>
      <c r="S993">
        <v>4078</v>
      </c>
      <c r="T993">
        <v>20497</v>
      </c>
      <c r="U993">
        <v>0</v>
      </c>
      <c r="V993" t="s">
        <v>1168</v>
      </c>
      <c r="W993" t="s">
        <v>1161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1169</v>
      </c>
      <c r="C994" t="s">
        <v>1181</v>
      </c>
      <c r="D994">
        <v>1485</v>
      </c>
      <c r="E994" t="s">
        <v>1171</v>
      </c>
      <c r="F994">
        <v>25</v>
      </c>
      <c r="G994">
        <v>2</v>
      </c>
      <c r="H994" t="s">
        <v>1164</v>
      </c>
      <c r="I994">
        <v>1</v>
      </c>
      <c r="J994">
        <v>1397</v>
      </c>
      <c r="K994">
        <v>3</v>
      </c>
      <c r="L994" t="s">
        <v>1172</v>
      </c>
      <c r="M994">
        <v>71</v>
      </c>
      <c r="N994">
        <v>3</v>
      </c>
      <c r="O994">
        <v>3</v>
      </c>
      <c r="P994" t="s">
        <v>1180</v>
      </c>
      <c r="Q994">
        <v>3</v>
      </c>
      <c r="R994" t="s">
        <v>1174</v>
      </c>
      <c r="S994">
        <v>10920</v>
      </c>
      <c r="T994">
        <v>3449</v>
      </c>
      <c r="U994">
        <v>3</v>
      </c>
      <c r="V994" t="s">
        <v>1168</v>
      </c>
      <c r="W994" t="s">
        <v>1169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1169</v>
      </c>
      <c r="C995" t="s">
        <v>1162</v>
      </c>
      <c r="D995">
        <v>1372</v>
      </c>
      <c r="E995" t="s">
        <v>1163</v>
      </c>
      <c r="F995">
        <v>18</v>
      </c>
      <c r="G995">
        <v>1</v>
      </c>
      <c r="H995" t="s">
        <v>1164</v>
      </c>
      <c r="I995">
        <v>1</v>
      </c>
      <c r="J995">
        <v>1399</v>
      </c>
      <c r="K995">
        <v>1</v>
      </c>
      <c r="L995" t="s">
        <v>1172</v>
      </c>
      <c r="M995">
        <v>93</v>
      </c>
      <c r="N995">
        <v>4</v>
      </c>
      <c r="O995">
        <v>2</v>
      </c>
      <c r="P995" t="s">
        <v>1166</v>
      </c>
      <c r="Q995">
        <v>3</v>
      </c>
      <c r="R995" t="s">
        <v>1174</v>
      </c>
      <c r="S995">
        <v>6232</v>
      </c>
      <c r="T995">
        <v>12477</v>
      </c>
      <c r="U995">
        <v>2</v>
      </c>
      <c r="V995" t="s">
        <v>1168</v>
      </c>
      <c r="W995" t="s">
        <v>1169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1169</v>
      </c>
      <c r="C996" t="s">
        <v>1170</v>
      </c>
      <c r="D996">
        <v>322</v>
      </c>
      <c r="E996" t="s">
        <v>1171</v>
      </c>
      <c r="F996">
        <v>28</v>
      </c>
      <c r="G996">
        <v>2</v>
      </c>
      <c r="H996" t="s">
        <v>1177</v>
      </c>
      <c r="I996">
        <v>1</v>
      </c>
      <c r="J996">
        <v>1401</v>
      </c>
      <c r="K996">
        <v>4</v>
      </c>
      <c r="L996" t="s">
        <v>1165</v>
      </c>
      <c r="M996">
        <v>59</v>
      </c>
      <c r="N996">
        <v>4</v>
      </c>
      <c r="O996">
        <v>4</v>
      </c>
      <c r="P996" t="s">
        <v>1179</v>
      </c>
      <c r="Q996">
        <v>3</v>
      </c>
      <c r="R996" t="s">
        <v>1174</v>
      </c>
      <c r="S996">
        <v>13247</v>
      </c>
      <c r="T996">
        <v>9731</v>
      </c>
      <c r="U996">
        <v>2</v>
      </c>
      <c r="V996" t="s">
        <v>1168</v>
      </c>
      <c r="W996" t="s">
        <v>1161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1169</v>
      </c>
      <c r="C997" t="s">
        <v>1162</v>
      </c>
      <c r="D997">
        <v>930</v>
      </c>
      <c r="E997" t="s">
        <v>1171</v>
      </c>
      <c r="F997">
        <v>6</v>
      </c>
      <c r="G997">
        <v>3</v>
      </c>
      <c r="H997" t="s">
        <v>1177</v>
      </c>
      <c r="I997">
        <v>1</v>
      </c>
      <c r="J997">
        <v>1402</v>
      </c>
      <c r="K997">
        <v>1</v>
      </c>
      <c r="L997" t="s">
        <v>1165</v>
      </c>
      <c r="M997">
        <v>73</v>
      </c>
      <c r="N997">
        <v>2</v>
      </c>
      <c r="O997">
        <v>2</v>
      </c>
      <c r="P997" t="s">
        <v>1173</v>
      </c>
      <c r="Q997">
        <v>3</v>
      </c>
      <c r="R997" t="s">
        <v>1167</v>
      </c>
      <c r="S997">
        <v>4081</v>
      </c>
      <c r="T997">
        <v>20003</v>
      </c>
      <c r="U997">
        <v>1</v>
      </c>
      <c r="V997" t="s">
        <v>1168</v>
      </c>
      <c r="W997" t="s">
        <v>1161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1169</v>
      </c>
      <c r="C998" t="s">
        <v>1162</v>
      </c>
      <c r="D998">
        <v>205</v>
      </c>
      <c r="E998" t="s">
        <v>1163</v>
      </c>
      <c r="F998">
        <v>10</v>
      </c>
      <c r="G998">
        <v>3</v>
      </c>
      <c r="H998" t="s">
        <v>1185</v>
      </c>
      <c r="I998">
        <v>1</v>
      </c>
      <c r="J998">
        <v>1403</v>
      </c>
      <c r="K998">
        <v>4</v>
      </c>
      <c r="L998" t="s">
        <v>1165</v>
      </c>
      <c r="M998">
        <v>98</v>
      </c>
      <c r="N998">
        <v>2</v>
      </c>
      <c r="O998">
        <v>2</v>
      </c>
      <c r="P998" t="s">
        <v>1166</v>
      </c>
      <c r="Q998">
        <v>4</v>
      </c>
      <c r="R998" t="s">
        <v>1174</v>
      </c>
      <c r="S998">
        <v>5769</v>
      </c>
      <c r="T998">
        <v>7100</v>
      </c>
      <c r="U998">
        <v>1</v>
      </c>
      <c r="V998" t="s">
        <v>1168</v>
      </c>
      <c r="W998" t="s">
        <v>1161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1161</v>
      </c>
      <c r="C999" t="s">
        <v>1162</v>
      </c>
      <c r="D999">
        <v>135</v>
      </c>
      <c r="E999" t="s">
        <v>1171</v>
      </c>
      <c r="F999">
        <v>17</v>
      </c>
      <c r="G999">
        <v>4</v>
      </c>
      <c r="H999" t="s">
        <v>1164</v>
      </c>
      <c r="I999">
        <v>1</v>
      </c>
      <c r="J999">
        <v>1405</v>
      </c>
      <c r="K999">
        <v>4</v>
      </c>
      <c r="L999" t="s">
        <v>1165</v>
      </c>
      <c r="M999">
        <v>51</v>
      </c>
      <c r="N999">
        <v>3</v>
      </c>
      <c r="O999">
        <v>1</v>
      </c>
      <c r="P999" t="s">
        <v>1173</v>
      </c>
      <c r="Q999">
        <v>3</v>
      </c>
      <c r="R999" t="s">
        <v>1167</v>
      </c>
      <c r="S999">
        <v>2394</v>
      </c>
      <c r="T999">
        <v>25681</v>
      </c>
      <c r="U999">
        <v>1</v>
      </c>
      <c r="V999" t="s">
        <v>1168</v>
      </c>
      <c r="W999" t="s">
        <v>1161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1169</v>
      </c>
      <c r="C1000" t="s">
        <v>1162</v>
      </c>
      <c r="D1000">
        <v>683</v>
      </c>
      <c r="E1000" t="s">
        <v>1171</v>
      </c>
      <c r="F1000">
        <v>2</v>
      </c>
      <c r="G1000">
        <v>1</v>
      </c>
      <c r="H1000" t="s">
        <v>1177</v>
      </c>
      <c r="I1000">
        <v>1</v>
      </c>
      <c r="J1000">
        <v>1407</v>
      </c>
      <c r="K1000">
        <v>1</v>
      </c>
      <c r="L1000" t="s">
        <v>1172</v>
      </c>
      <c r="M1000">
        <v>36</v>
      </c>
      <c r="N1000">
        <v>2</v>
      </c>
      <c r="O1000">
        <v>1</v>
      </c>
      <c r="P1000" t="s">
        <v>1173</v>
      </c>
      <c r="Q1000">
        <v>4</v>
      </c>
      <c r="R1000" t="s">
        <v>1167</v>
      </c>
      <c r="S1000">
        <v>3904</v>
      </c>
      <c r="T1000">
        <v>4050</v>
      </c>
      <c r="U1000">
        <v>0</v>
      </c>
      <c r="V1000" t="s">
        <v>1168</v>
      </c>
      <c r="W1000" t="s">
        <v>1169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1169</v>
      </c>
      <c r="C1001" t="s">
        <v>1162</v>
      </c>
      <c r="D1001">
        <v>1147</v>
      </c>
      <c r="E1001" t="s">
        <v>1187</v>
      </c>
      <c r="F1001">
        <v>10</v>
      </c>
      <c r="G1001">
        <v>3</v>
      </c>
      <c r="H1001" t="s">
        <v>1187</v>
      </c>
      <c r="I1001">
        <v>1</v>
      </c>
      <c r="J1001">
        <v>1408</v>
      </c>
      <c r="K1001">
        <v>3</v>
      </c>
      <c r="L1001" t="s">
        <v>1165</v>
      </c>
      <c r="M1001">
        <v>31</v>
      </c>
      <c r="N1001">
        <v>3</v>
      </c>
      <c r="O1001">
        <v>4</v>
      </c>
      <c r="P1001" t="s">
        <v>1182</v>
      </c>
      <c r="Q1001">
        <v>1</v>
      </c>
      <c r="R1001" t="s">
        <v>1174</v>
      </c>
      <c r="S1001">
        <v>16799</v>
      </c>
      <c r="T1001">
        <v>16616</v>
      </c>
      <c r="U1001">
        <v>0</v>
      </c>
      <c r="V1001" t="s">
        <v>1168</v>
      </c>
      <c r="W1001" t="s">
        <v>1169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1169</v>
      </c>
      <c r="C1002" t="s">
        <v>1162</v>
      </c>
      <c r="D1002">
        <v>258</v>
      </c>
      <c r="E1002" t="s">
        <v>1171</v>
      </c>
      <c r="F1002">
        <v>8</v>
      </c>
      <c r="G1002">
        <v>4</v>
      </c>
      <c r="H1002" t="s">
        <v>1175</v>
      </c>
      <c r="I1002">
        <v>1</v>
      </c>
      <c r="J1002">
        <v>1409</v>
      </c>
      <c r="K1002">
        <v>3</v>
      </c>
      <c r="L1002" t="s">
        <v>1165</v>
      </c>
      <c r="M1002">
        <v>54</v>
      </c>
      <c r="N1002">
        <v>3</v>
      </c>
      <c r="O1002">
        <v>1</v>
      </c>
      <c r="P1002" t="s">
        <v>1176</v>
      </c>
      <c r="Q1002">
        <v>1</v>
      </c>
      <c r="R1002" t="s">
        <v>1174</v>
      </c>
      <c r="S1002">
        <v>2950</v>
      </c>
      <c r="T1002">
        <v>17363</v>
      </c>
      <c r="U1002">
        <v>9</v>
      </c>
      <c r="V1002" t="s">
        <v>1168</v>
      </c>
      <c r="W1002" t="s">
        <v>1169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1169</v>
      </c>
      <c r="C1003" t="s">
        <v>1162</v>
      </c>
      <c r="D1003">
        <v>1462</v>
      </c>
      <c r="E1003" t="s">
        <v>1171</v>
      </c>
      <c r="F1003">
        <v>11</v>
      </c>
      <c r="G1003">
        <v>3</v>
      </c>
      <c r="H1003" t="s">
        <v>1177</v>
      </c>
      <c r="I1003">
        <v>1</v>
      </c>
      <c r="J1003">
        <v>1411</v>
      </c>
      <c r="K1003">
        <v>1</v>
      </c>
      <c r="L1003" t="s">
        <v>1165</v>
      </c>
      <c r="M1003">
        <v>94</v>
      </c>
      <c r="N1003">
        <v>3</v>
      </c>
      <c r="O1003">
        <v>1</v>
      </c>
      <c r="P1003" t="s">
        <v>1176</v>
      </c>
      <c r="Q1003">
        <v>3</v>
      </c>
      <c r="R1003" t="s">
        <v>1167</v>
      </c>
      <c r="S1003">
        <v>3629</v>
      </c>
      <c r="T1003">
        <v>19106</v>
      </c>
      <c r="U1003">
        <v>4</v>
      </c>
      <c r="V1003" t="s">
        <v>1168</v>
      </c>
      <c r="W1003" t="s">
        <v>1169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1169</v>
      </c>
      <c r="C1004" t="s">
        <v>1170</v>
      </c>
      <c r="D1004">
        <v>200</v>
      </c>
      <c r="E1004" t="s">
        <v>1171</v>
      </c>
      <c r="F1004">
        <v>18</v>
      </c>
      <c r="G1004">
        <v>2</v>
      </c>
      <c r="H1004" t="s">
        <v>1164</v>
      </c>
      <c r="I1004">
        <v>1</v>
      </c>
      <c r="J1004">
        <v>1412</v>
      </c>
      <c r="K1004">
        <v>3</v>
      </c>
      <c r="L1004" t="s">
        <v>1172</v>
      </c>
      <c r="M1004">
        <v>60</v>
      </c>
      <c r="N1004">
        <v>3</v>
      </c>
      <c r="O1004">
        <v>3</v>
      </c>
      <c r="P1004" t="s">
        <v>1179</v>
      </c>
      <c r="Q1004">
        <v>4</v>
      </c>
      <c r="R1004" t="s">
        <v>1167</v>
      </c>
      <c r="S1004">
        <v>9362</v>
      </c>
      <c r="T1004">
        <v>19944</v>
      </c>
      <c r="U1004">
        <v>2</v>
      </c>
      <c r="V1004" t="s">
        <v>1168</v>
      </c>
      <c r="W1004" t="s">
        <v>1169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1169</v>
      </c>
      <c r="C1005" t="s">
        <v>1162</v>
      </c>
      <c r="D1005">
        <v>949</v>
      </c>
      <c r="E1005" t="s">
        <v>1171</v>
      </c>
      <c r="F1005">
        <v>1</v>
      </c>
      <c r="G1005">
        <v>3</v>
      </c>
      <c r="H1005" t="s">
        <v>1186</v>
      </c>
      <c r="I1005">
        <v>1</v>
      </c>
      <c r="J1005">
        <v>1415</v>
      </c>
      <c r="K1005">
        <v>1</v>
      </c>
      <c r="L1005" t="s">
        <v>1172</v>
      </c>
      <c r="M1005">
        <v>81</v>
      </c>
      <c r="N1005">
        <v>3</v>
      </c>
      <c r="O1005">
        <v>1</v>
      </c>
      <c r="P1005" t="s">
        <v>1176</v>
      </c>
      <c r="Q1005">
        <v>4</v>
      </c>
      <c r="R1005" t="s">
        <v>1174</v>
      </c>
      <c r="S1005">
        <v>3229</v>
      </c>
      <c r="T1005">
        <v>4910</v>
      </c>
      <c r="U1005">
        <v>4</v>
      </c>
      <c r="V1005" t="s">
        <v>1168</v>
      </c>
      <c r="W1005" t="s">
        <v>1169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1169</v>
      </c>
      <c r="C1006" t="s">
        <v>1162</v>
      </c>
      <c r="D1006">
        <v>652</v>
      </c>
      <c r="E1006" t="s">
        <v>1171</v>
      </c>
      <c r="F1006">
        <v>7</v>
      </c>
      <c r="G1006">
        <v>3</v>
      </c>
      <c r="H1006" t="s">
        <v>1175</v>
      </c>
      <c r="I1006">
        <v>1</v>
      </c>
      <c r="J1006">
        <v>1417</v>
      </c>
      <c r="K1006">
        <v>3</v>
      </c>
      <c r="L1006" t="s">
        <v>1172</v>
      </c>
      <c r="M1006">
        <v>100</v>
      </c>
      <c r="N1006">
        <v>4</v>
      </c>
      <c r="O1006">
        <v>1</v>
      </c>
      <c r="P1006" t="s">
        <v>1176</v>
      </c>
      <c r="Q1006">
        <v>1</v>
      </c>
      <c r="R1006" t="s">
        <v>1167</v>
      </c>
      <c r="S1006">
        <v>3578</v>
      </c>
      <c r="T1006">
        <v>23577</v>
      </c>
      <c r="U1006">
        <v>0</v>
      </c>
      <c r="V1006" t="s">
        <v>1168</v>
      </c>
      <c r="W1006" t="s">
        <v>1169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1169</v>
      </c>
      <c r="C1007" t="s">
        <v>1162</v>
      </c>
      <c r="D1007">
        <v>332</v>
      </c>
      <c r="E1007" t="s">
        <v>1187</v>
      </c>
      <c r="F1007">
        <v>17</v>
      </c>
      <c r="G1007">
        <v>3</v>
      </c>
      <c r="H1007" t="s">
        <v>1175</v>
      </c>
      <c r="I1007">
        <v>1</v>
      </c>
      <c r="J1007">
        <v>1419</v>
      </c>
      <c r="K1007">
        <v>2</v>
      </c>
      <c r="L1007" t="s">
        <v>1172</v>
      </c>
      <c r="M1007">
        <v>51</v>
      </c>
      <c r="N1007">
        <v>2</v>
      </c>
      <c r="O1007">
        <v>3</v>
      </c>
      <c r="P1007" t="s">
        <v>1187</v>
      </c>
      <c r="Q1007">
        <v>1</v>
      </c>
      <c r="R1007" t="s">
        <v>1167</v>
      </c>
      <c r="S1007">
        <v>7988</v>
      </c>
      <c r="T1007">
        <v>9769</v>
      </c>
      <c r="U1007">
        <v>1</v>
      </c>
      <c r="V1007" t="s">
        <v>1168</v>
      </c>
      <c r="W1007" t="s">
        <v>1169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1161</v>
      </c>
      <c r="C1008" t="s">
        <v>1170</v>
      </c>
      <c r="D1008">
        <v>1475</v>
      </c>
      <c r="E1008" t="s">
        <v>1171</v>
      </c>
      <c r="F1008">
        <v>28</v>
      </c>
      <c r="G1008">
        <v>2</v>
      </c>
      <c r="H1008" t="s">
        <v>1164</v>
      </c>
      <c r="I1008">
        <v>1</v>
      </c>
      <c r="J1008">
        <v>1420</v>
      </c>
      <c r="K1008">
        <v>1</v>
      </c>
      <c r="L1008" t="s">
        <v>1172</v>
      </c>
      <c r="M1008">
        <v>97</v>
      </c>
      <c r="N1008">
        <v>2</v>
      </c>
      <c r="O1008">
        <v>2</v>
      </c>
      <c r="P1008" t="s">
        <v>1176</v>
      </c>
      <c r="Q1008">
        <v>1</v>
      </c>
      <c r="R1008" t="s">
        <v>1167</v>
      </c>
      <c r="S1008">
        <v>4284</v>
      </c>
      <c r="T1008">
        <v>22710</v>
      </c>
      <c r="U1008">
        <v>3</v>
      </c>
      <c r="V1008" t="s">
        <v>1168</v>
      </c>
      <c r="W1008" t="s">
        <v>1169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1161</v>
      </c>
      <c r="C1009" t="s">
        <v>1170</v>
      </c>
      <c r="D1009">
        <v>337</v>
      </c>
      <c r="E1009" t="s">
        <v>1171</v>
      </c>
      <c r="F1009">
        <v>14</v>
      </c>
      <c r="G1009">
        <v>1</v>
      </c>
      <c r="H1009" t="s">
        <v>1175</v>
      </c>
      <c r="I1009">
        <v>1</v>
      </c>
      <c r="J1009">
        <v>1421</v>
      </c>
      <c r="K1009">
        <v>3</v>
      </c>
      <c r="L1009" t="s">
        <v>1165</v>
      </c>
      <c r="M1009">
        <v>84</v>
      </c>
      <c r="N1009">
        <v>3</v>
      </c>
      <c r="O1009">
        <v>3</v>
      </c>
      <c r="P1009" t="s">
        <v>1180</v>
      </c>
      <c r="Q1009">
        <v>4</v>
      </c>
      <c r="R1009" t="s">
        <v>1167</v>
      </c>
      <c r="S1009">
        <v>7553</v>
      </c>
      <c r="T1009">
        <v>22930</v>
      </c>
      <c r="U1009">
        <v>0</v>
      </c>
      <c r="V1009" t="s">
        <v>1168</v>
      </c>
      <c r="W1009" t="s">
        <v>1161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1169</v>
      </c>
      <c r="C1010" t="s">
        <v>1162</v>
      </c>
      <c r="D1010">
        <v>971</v>
      </c>
      <c r="E1010" t="s">
        <v>1171</v>
      </c>
      <c r="F1010">
        <v>1</v>
      </c>
      <c r="G1010">
        <v>3</v>
      </c>
      <c r="H1010" t="s">
        <v>1177</v>
      </c>
      <c r="I1010">
        <v>1</v>
      </c>
      <c r="J1010">
        <v>1422</v>
      </c>
      <c r="K1010">
        <v>4</v>
      </c>
      <c r="L1010" t="s">
        <v>1165</v>
      </c>
      <c r="M1010">
        <v>54</v>
      </c>
      <c r="N1010">
        <v>3</v>
      </c>
      <c r="O1010">
        <v>4</v>
      </c>
      <c r="P1010" t="s">
        <v>1184</v>
      </c>
      <c r="Q1010">
        <v>4</v>
      </c>
      <c r="R1010" t="s">
        <v>1167</v>
      </c>
      <c r="S1010">
        <v>17328</v>
      </c>
      <c r="T1010">
        <v>5652</v>
      </c>
      <c r="U1010">
        <v>6</v>
      </c>
      <c r="V1010" t="s">
        <v>1168</v>
      </c>
      <c r="W1010" t="s">
        <v>1169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1169</v>
      </c>
      <c r="C1011" t="s">
        <v>1162</v>
      </c>
      <c r="D1011">
        <v>1055</v>
      </c>
      <c r="E1011" t="s">
        <v>1171</v>
      </c>
      <c r="F1011">
        <v>1</v>
      </c>
      <c r="G1011">
        <v>3</v>
      </c>
      <c r="H1011" t="s">
        <v>1177</v>
      </c>
      <c r="I1011">
        <v>1</v>
      </c>
      <c r="J1011">
        <v>1423</v>
      </c>
      <c r="K1011">
        <v>4</v>
      </c>
      <c r="L1011" t="s">
        <v>1165</v>
      </c>
      <c r="M1011">
        <v>76</v>
      </c>
      <c r="N1011">
        <v>3</v>
      </c>
      <c r="O1011">
        <v>5</v>
      </c>
      <c r="P1011" t="s">
        <v>1184</v>
      </c>
      <c r="Q1011">
        <v>1</v>
      </c>
      <c r="R1011" t="s">
        <v>1174</v>
      </c>
      <c r="S1011">
        <v>19701</v>
      </c>
      <c r="T1011">
        <v>22456</v>
      </c>
      <c r="U1011">
        <v>3</v>
      </c>
      <c r="V1011" t="s">
        <v>1168</v>
      </c>
      <c r="W1011" t="s">
        <v>1161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1169</v>
      </c>
      <c r="C1012" t="s">
        <v>1162</v>
      </c>
      <c r="D1012">
        <v>1136</v>
      </c>
      <c r="E1012" t="s">
        <v>1171</v>
      </c>
      <c r="F1012">
        <v>1</v>
      </c>
      <c r="G1012">
        <v>4</v>
      </c>
      <c r="H1012" t="s">
        <v>1177</v>
      </c>
      <c r="I1012">
        <v>1</v>
      </c>
      <c r="J1012">
        <v>1424</v>
      </c>
      <c r="K1012">
        <v>2</v>
      </c>
      <c r="L1012" t="s">
        <v>1172</v>
      </c>
      <c r="M1012">
        <v>81</v>
      </c>
      <c r="N1012">
        <v>4</v>
      </c>
      <c r="O1012">
        <v>4</v>
      </c>
      <c r="P1012" t="s">
        <v>1184</v>
      </c>
      <c r="Q1012">
        <v>4</v>
      </c>
      <c r="R1012" t="s">
        <v>1178</v>
      </c>
      <c r="S1012">
        <v>14732</v>
      </c>
      <c r="T1012">
        <v>12414</v>
      </c>
      <c r="U1012">
        <v>2</v>
      </c>
      <c r="V1012" t="s">
        <v>1168</v>
      </c>
      <c r="W1012" t="s">
        <v>1169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1169</v>
      </c>
      <c r="C1013" t="s">
        <v>1162</v>
      </c>
      <c r="D1013">
        <v>1174</v>
      </c>
      <c r="E1013" t="s">
        <v>1163</v>
      </c>
      <c r="F1013">
        <v>3</v>
      </c>
      <c r="G1013">
        <v>4</v>
      </c>
      <c r="H1013" t="s">
        <v>1185</v>
      </c>
      <c r="I1013">
        <v>1</v>
      </c>
      <c r="J1013">
        <v>1425</v>
      </c>
      <c r="K1013">
        <v>1</v>
      </c>
      <c r="L1013" t="s">
        <v>1165</v>
      </c>
      <c r="M1013">
        <v>99</v>
      </c>
      <c r="N1013">
        <v>3</v>
      </c>
      <c r="O1013">
        <v>2</v>
      </c>
      <c r="P1013" t="s">
        <v>1166</v>
      </c>
      <c r="Q1013">
        <v>2</v>
      </c>
      <c r="R1013" t="s">
        <v>1167</v>
      </c>
      <c r="S1013">
        <v>9278</v>
      </c>
      <c r="T1013">
        <v>20763</v>
      </c>
      <c r="U1013">
        <v>3</v>
      </c>
      <c r="V1013" t="s">
        <v>1168</v>
      </c>
      <c r="W1013" t="s">
        <v>1161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1161</v>
      </c>
      <c r="C1014" t="s">
        <v>1170</v>
      </c>
      <c r="D1014">
        <v>667</v>
      </c>
      <c r="E1014" t="s">
        <v>1163</v>
      </c>
      <c r="F1014">
        <v>1</v>
      </c>
      <c r="G1014">
        <v>4</v>
      </c>
      <c r="H1014" t="s">
        <v>1164</v>
      </c>
      <c r="I1014">
        <v>1</v>
      </c>
      <c r="J1014">
        <v>1427</v>
      </c>
      <c r="K1014">
        <v>2</v>
      </c>
      <c r="L1014" t="s">
        <v>1165</v>
      </c>
      <c r="M1014">
        <v>50</v>
      </c>
      <c r="N1014">
        <v>1</v>
      </c>
      <c r="O1014">
        <v>1</v>
      </c>
      <c r="P1014" t="s">
        <v>1183</v>
      </c>
      <c r="Q1014">
        <v>3</v>
      </c>
      <c r="R1014" t="s">
        <v>1167</v>
      </c>
      <c r="S1014">
        <v>1359</v>
      </c>
      <c r="T1014">
        <v>16154</v>
      </c>
      <c r="U1014">
        <v>1</v>
      </c>
      <c r="V1014" t="s">
        <v>1168</v>
      </c>
      <c r="W1014" t="s">
        <v>1169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1169</v>
      </c>
      <c r="C1015" t="s">
        <v>1162</v>
      </c>
      <c r="D1015">
        <v>855</v>
      </c>
      <c r="E1015" t="s">
        <v>1163</v>
      </c>
      <c r="F1015">
        <v>7</v>
      </c>
      <c r="G1015">
        <v>4</v>
      </c>
      <c r="H1015" t="s">
        <v>1185</v>
      </c>
      <c r="I1015">
        <v>1</v>
      </c>
      <c r="J1015">
        <v>1428</v>
      </c>
      <c r="K1015">
        <v>4</v>
      </c>
      <c r="L1015" t="s">
        <v>1165</v>
      </c>
      <c r="M1015">
        <v>73</v>
      </c>
      <c r="N1015">
        <v>3</v>
      </c>
      <c r="O1015">
        <v>2</v>
      </c>
      <c r="P1015" t="s">
        <v>1166</v>
      </c>
      <c r="Q1015">
        <v>1</v>
      </c>
      <c r="R1015" t="s">
        <v>1178</v>
      </c>
      <c r="S1015">
        <v>4779</v>
      </c>
      <c r="T1015">
        <v>12761</v>
      </c>
      <c r="U1015">
        <v>7</v>
      </c>
      <c r="V1015" t="s">
        <v>1168</v>
      </c>
      <c r="W1015" t="s">
        <v>1169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1169</v>
      </c>
      <c r="C1016" t="s">
        <v>1162</v>
      </c>
      <c r="D1016">
        <v>182</v>
      </c>
      <c r="E1016" t="s">
        <v>1171</v>
      </c>
      <c r="F1016">
        <v>8</v>
      </c>
      <c r="G1016">
        <v>5</v>
      </c>
      <c r="H1016" t="s">
        <v>1164</v>
      </c>
      <c r="I1016">
        <v>1</v>
      </c>
      <c r="J1016">
        <v>1430</v>
      </c>
      <c r="K1016">
        <v>1</v>
      </c>
      <c r="L1016" t="s">
        <v>1165</v>
      </c>
      <c r="M1016">
        <v>93</v>
      </c>
      <c r="N1016">
        <v>3</v>
      </c>
      <c r="O1016">
        <v>4</v>
      </c>
      <c r="P1016" t="s">
        <v>1184</v>
      </c>
      <c r="Q1016">
        <v>2</v>
      </c>
      <c r="R1016" t="s">
        <v>1167</v>
      </c>
      <c r="S1016">
        <v>16422</v>
      </c>
      <c r="T1016">
        <v>8847</v>
      </c>
      <c r="U1016">
        <v>3</v>
      </c>
      <c r="V1016" t="s">
        <v>1168</v>
      </c>
      <c r="W1016" t="s">
        <v>1169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1169</v>
      </c>
      <c r="C1017" t="s">
        <v>1170</v>
      </c>
      <c r="D1017">
        <v>560</v>
      </c>
      <c r="E1017" t="s">
        <v>1171</v>
      </c>
      <c r="F1017">
        <v>1</v>
      </c>
      <c r="G1017">
        <v>4</v>
      </c>
      <c r="H1017" t="s">
        <v>1175</v>
      </c>
      <c r="I1017">
        <v>1</v>
      </c>
      <c r="J1017">
        <v>1431</v>
      </c>
      <c r="K1017">
        <v>4</v>
      </c>
      <c r="L1017" t="s">
        <v>1172</v>
      </c>
      <c r="M1017">
        <v>91</v>
      </c>
      <c r="N1017">
        <v>3</v>
      </c>
      <c r="O1017">
        <v>1</v>
      </c>
      <c r="P1017" t="s">
        <v>1173</v>
      </c>
      <c r="Q1017">
        <v>1</v>
      </c>
      <c r="R1017" t="s">
        <v>1178</v>
      </c>
      <c r="S1017">
        <v>2996</v>
      </c>
      <c r="T1017">
        <v>20284</v>
      </c>
      <c r="U1017">
        <v>5</v>
      </c>
      <c r="V1017" t="s">
        <v>1168</v>
      </c>
      <c r="W1017" t="s">
        <v>1169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1161</v>
      </c>
      <c r="C1018" t="s">
        <v>1162</v>
      </c>
      <c r="D1018">
        <v>202</v>
      </c>
      <c r="E1018" t="s">
        <v>1171</v>
      </c>
      <c r="F1018">
        <v>8</v>
      </c>
      <c r="G1018">
        <v>3</v>
      </c>
      <c r="H1018" t="s">
        <v>1164</v>
      </c>
      <c r="I1018">
        <v>1</v>
      </c>
      <c r="J1018">
        <v>1433</v>
      </c>
      <c r="K1018">
        <v>1</v>
      </c>
      <c r="L1018" t="s">
        <v>1165</v>
      </c>
      <c r="M1018">
        <v>34</v>
      </c>
      <c r="N1018">
        <v>2</v>
      </c>
      <c r="O1018">
        <v>1</v>
      </c>
      <c r="P1018" t="s">
        <v>1173</v>
      </c>
      <c r="Q1018">
        <v>2</v>
      </c>
      <c r="R1018" t="s">
        <v>1167</v>
      </c>
      <c r="S1018">
        <v>1261</v>
      </c>
      <c r="T1018">
        <v>22262</v>
      </c>
      <c r="U1018">
        <v>1</v>
      </c>
      <c r="V1018" t="s">
        <v>1168</v>
      </c>
      <c r="W1018" t="s">
        <v>1169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1169</v>
      </c>
      <c r="C1019" t="s">
        <v>1162</v>
      </c>
      <c r="D1019">
        <v>1377</v>
      </c>
      <c r="E1019" t="s">
        <v>1171</v>
      </c>
      <c r="F1019">
        <v>11</v>
      </c>
      <c r="G1019">
        <v>1</v>
      </c>
      <c r="H1019" t="s">
        <v>1164</v>
      </c>
      <c r="I1019">
        <v>1</v>
      </c>
      <c r="J1019">
        <v>1434</v>
      </c>
      <c r="K1019">
        <v>2</v>
      </c>
      <c r="L1019" t="s">
        <v>1172</v>
      </c>
      <c r="M1019">
        <v>91</v>
      </c>
      <c r="N1019">
        <v>3</v>
      </c>
      <c r="O1019">
        <v>1</v>
      </c>
      <c r="P1019" t="s">
        <v>1176</v>
      </c>
      <c r="Q1019">
        <v>1</v>
      </c>
      <c r="R1019" t="s">
        <v>1174</v>
      </c>
      <c r="S1019">
        <v>2099</v>
      </c>
      <c r="T1019">
        <v>7679</v>
      </c>
      <c r="U1019">
        <v>0</v>
      </c>
      <c r="V1019" t="s">
        <v>1168</v>
      </c>
      <c r="W1019" t="s">
        <v>1169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1169</v>
      </c>
      <c r="C1020" t="s">
        <v>1162</v>
      </c>
      <c r="D1020">
        <v>172</v>
      </c>
      <c r="E1020" t="s">
        <v>1171</v>
      </c>
      <c r="F1020">
        <v>4</v>
      </c>
      <c r="G1020">
        <v>4</v>
      </c>
      <c r="H1020" t="s">
        <v>1164</v>
      </c>
      <c r="I1020">
        <v>1</v>
      </c>
      <c r="J1020">
        <v>1435</v>
      </c>
      <c r="K1020">
        <v>1</v>
      </c>
      <c r="L1020" t="s">
        <v>1172</v>
      </c>
      <c r="M1020">
        <v>37</v>
      </c>
      <c r="N1020">
        <v>2</v>
      </c>
      <c r="O1020">
        <v>2</v>
      </c>
      <c r="P1020" t="s">
        <v>1176</v>
      </c>
      <c r="Q1020">
        <v>4</v>
      </c>
      <c r="R1020" t="s">
        <v>1167</v>
      </c>
      <c r="S1020">
        <v>5810</v>
      </c>
      <c r="T1020">
        <v>22604</v>
      </c>
      <c r="U1020">
        <v>1</v>
      </c>
      <c r="V1020" t="s">
        <v>1168</v>
      </c>
      <c r="W1020" t="s">
        <v>1169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1169</v>
      </c>
      <c r="C1021" t="s">
        <v>1162</v>
      </c>
      <c r="D1021">
        <v>329</v>
      </c>
      <c r="E1021" t="s">
        <v>1163</v>
      </c>
      <c r="F1021">
        <v>16</v>
      </c>
      <c r="G1021">
        <v>4</v>
      </c>
      <c r="H1021" t="s">
        <v>1185</v>
      </c>
      <c r="I1021">
        <v>1</v>
      </c>
      <c r="J1021">
        <v>1436</v>
      </c>
      <c r="K1021">
        <v>3</v>
      </c>
      <c r="L1021" t="s">
        <v>1165</v>
      </c>
      <c r="M1021">
        <v>98</v>
      </c>
      <c r="N1021">
        <v>2</v>
      </c>
      <c r="O1021">
        <v>2</v>
      </c>
      <c r="P1021" t="s">
        <v>1166</v>
      </c>
      <c r="Q1021">
        <v>1</v>
      </c>
      <c r="R1021" t="s">
        <v>1174</v>
      </c>
      <c r="S1021">
        <v>5647</v>
      </c>
      <c r="T1021">
        <v>13494</v>
      </c>
      <c r="U1021">
        <v>4</v>
      </c>
      <c r="V1021" t="s">
        <v>1168</v>
      </c>
      <c r="W1021" t="s">
        <v>1169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1169</v>
      </c>
      <c r="C1022" t="s">
        <v>1162</v>
      </c>
      <c r="D1022">
        <v>465</v>
      </c>
      <c r="E1022" t="s">
        <v>1171</v>
      </c>
      <c r="F1022">
        <v>1</v>
      </c>
      <c r="G1022">
        <v>3</v>
      </c>
      <c r="H1022" t="s">
        <v>1186</v>
      </c>
      <c r="I1022">
        <v>1</v>
      </c>
      <c r="J1022">
        <v>1438</v>
      </c>
      <c r="K1022">
        <v>1</v>
      </c>
      <c r="L1022" t="s">
        <v>1172</v>
      </c>
      <c r="M1022">
        <v>74</v>
      </c>
      <c r="N1022">
        <v>3</v>
      </c>
      <c r="O1022">
        <v>1</v>
      </c>
      <c r="P1022" t="s">
        <v>1173</v>
      </c>
      <c r="Q1022">
        <v>4</v>
      </c>
      <c r="R1022" t="s">
        <v>1174</v>
      </c>
      <c r="S1022">
        <v>3420</v>
      </c>
      <c r="T1022">
        <v>10205</v>
      </c>
      <c r="U1022">
        <v>7</v>
      </c>
      <c r="V1022" t="s">
        <v>1168</v>
      </c>
      <c r="W1022" t="s">
        <v>1169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1161</v>
      </c>
      <c r="C1023" t="s">
        <v>1162</v>
      </c>
      <c r="D1023">
        <v>383</v>
      </c>
      <c r="E1023" t="s">
        <v>1163</v>
      </c>
      <c r="F1023">
        <v>9</v>
      </c>
      <c r="G1023">
        <v>2</v>
      </c>
      <c r="H1023" t="s">
        <v>1164</v>
      </c>
      <c r="I1023">
        <v>1</v>
      </c>
      <c r="J1023">
        <v>1439</v>
      </c>
      <c r="K1023">
        <v>1</v>
      </c>
      <c r="L1023" t="s">
        <v>1172</v>
      </c>
      <c r="M1023">
        <v>68</v>
      </c>
      <c r="N1023">
        <v>2</v>
      </c>
      <c r="O1023">
        <v>1</v>
      </c>
      <c r="P1023" t="s">
        <v>1183</v>
      </c>
      <c r="Q1023">
        <v>1</v>
      </c>
      <c r="R1023" t="s">
        <v>1174</v>
      </c>
      <c r="S1023">
        <v>4400</v>
      </c>
      <c r="T1023">
        <v>15182</v>
      </c>
      <c r="U1023">
        <v>3</v>
      </c>
      <c r="V1023" t="s">
        <v>1168</v>
      </c>
      <c r="W1023" t="s">
        <v>1169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1169</v>
      </c>
      <c r="C1024" t="s">
        <v>1181</v>
      </c>
      <c r="D1024">
        <v>1413</v>
      </c>
      <c r="E1024" t="s">
        <v>1171</v>
      </c>
      <c r="F1024">
        <v>5</v>
      </c>
      <c r="G1024">
        <v>2</v>
      </c>
      <c r="H1024" t="s">
        <v>1186</v>
      </c>
      <c r="I1024">
        <v>1</v>
      </c>
      <c r="J1024">
        <v>1440</v>
      </c>
      <c r="K1024">
        <v>3</v>
      </c>
      <c r="L1024" t="s">
        <v>1172</v>
      </c>
      <c r="M1024">
        <v>84</v>
      </c>
      <c r="N1024">
        <v>4</v>
      </c>
      <c r="O1024">
        <v>1</v>
      </c>
      <c r="P1024" t="s">
        <v>1176</v>
      </c>
      <c r="Q1024">
        <v>3</v>
      </c>
      <c r="R1024" t="s">
        <v>1167</v>
      </c>
      <c r="S1024">
        <v>3500</v>
      </c>
      <c r="T1024">
        <v>25470</v>
      </c>
      <c r="U1024">
        <v>0</v>
      </c>
      <c r="V1024" t="s">
        <v>1168</v>
      </c>
      <c r="W1024" t="s">
        <v>1169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1169</v>
      </c>
      <c r="C1025" t="s">
        <v>1162</v>
      </c>
      <c r="D1025">
        <v>1255</v>
      </c>
      <c r="E1025" t="s">
        <v>1171</v>
      </c>
      <c r="F1025">
        <v>1</v>
      </c>
      <c r="G1025">
        <v>2</v>
      </c>
      <c r="H1025" t="s">
        <v>1164</v>
      </c>
      <c r="I1025">
        <v>1</v>
      </c>
      <c r="J1025">
        <v>1441</v>
      </c>
      <c r="K1025">
        <v>1</v>
      </c>
      <c r="L1025" t="s">
        <v>1165</v>
      </c>
      <c r="M1025">
        <v>90</v>
      </c>
      <c r="N1025">
        <v>3</v>
      </c>
      <c r="O1025">
        <v>1</v>
      </c>
      <c r="P1025" t="s">
        <v>1173</v>
      </c>
      <c r="Q1025">
        <v>1</v>
      </c>
      <c r="R1025" t="s">
        <v>1174</v>
      </c>
      <c r="S1025">
        <v>2066</v>
      </c>
      <c r="T1025">
        <v>10494</v>
      </c>
      <c r="U1025">
        <v>2</v>
      </c>
      <c r="V1025" t="s">
        <v>1168</v>
      </c>
      <c r="W1025" t="s">
        <v>1169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1169</v>
      </c>
      <c r="C1026" t="s">
        <v>1162</v>
      </c>
      <c r="D1026">
        <v>359</v>
      </c>
      <c r="E1026" t="s">
        <v>1171</v>
      </c>
      <c r="F1026">
        <v>2</v>
      </c>
      <c r="G1026">
        <v>4</v>
      </c>
      <c r="H1026" t="s">
        <v>1177</v>
      </c>
      <c r="I1026">
        <v>1</v>
      </c>
      <c r="J1026">
        <v>1443</v>
      </c>
      <c r="K1026">
        <v>1</v>
      </c>
      <c r="L1026" t="s">
        <v>1165</v>
      </c>
      <c r="M1026">
        <v>82</v>
      </c>
      <c r="N1026">
        <v>3</v>
      </c>
      <c r="O1026">
        <v>4</v>
      </c>
      <c r="P1026" t="s">
        <v>1184</v>
      </c>
      <c r="Q1026">
        <v>3</v>
      </c>
      <c r="R1026" t="s">
        <v>1174</v>
      </c>
      <c r="S1026">
        <v>17169</v>
      </c>
      <c r="T1026">
        <v>26703</v>
      </c>
      <c r="U1026">
        <v>3</v>
      </c>
      <c r="V1026" t="s">
        <v>1168</v>
      </c>
      <c r="W1026" t="s">
        <v>1169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1169</v>
      </c>
      <c r="C1027" t="s">
        <v>1162</v>
      </c>
      <c r="D1027">
        <v>1476</v>
      </c>
      <c r="E1027" t="s">
        <v>1163</v>
      </c>
      <c r="F1027">
        <v>4</v>
      </c>
      <c r="G1027">
        <v>1</v>
      </c>
      <c r="H1027" t="s">
        <v>1177</v>
      </c>
      <c r="I1027">
        <v>1</v>
      </c>
      <c r="J1027">
        <v>1445</v>
      </c>
      <c r="K1027">
        <v>4</v>
      </c>
      <c r="L1027" t="s">
        <v>1165</v>
      </c>
      <c r="M1027">
        <v>42</v>
      </c>
      <c r="N1027">
        <v>3</v>
      </c>
      <c r="O1027">
        <v>2</v>
      </c>
      <c r="P1027" t="s">
        <v>1166</v>
      </c>
      <c r="Q1027">
        <v>3</v>
      </c>
      <c r="R1027" t="s">
        <v>1174</v>
      </c>
      <c r="S1027">
        <v>4162</v>
      </c>
      <c r="T1027">
        <v>15211</v>
      </c>
      <c r="U1027">
        <v>1</v>
      </c>
      <c r="V1027" t="s">
        <v>1168</v>
      </c>
      <c r="W1027" t="s">
        <v>1161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1169</v>
      </c>
      <c r="C1028" t="s">
        <v>1162</v>
      </c>
      <c r="D1028">
        <v>601</v>
      </c>
      <c r="E1028" t="s">
        <v>1163</v>
      </c>
      <c r="F1028">
        <v>7</v>
      </c>
      <c r="G1028">
        <v>5</v>
      </c>
      <c r="H1028" t="s">
        <v>1185</v>
      </c>
      <c r="I1028">
        <v>1</v>
      </c>
      <c r="J1028">
        <v>1446</v>
      </c>
      <c r="K1028">
        <v>4</v>
      </c>
      <c r="L1028" t="s">
        <v>1172</v>
      </c>
      <c r="M1028">
        <v>97</v>
      </c>
      <c r="N1028">
        <v>3</v>
      </c>
      <c r="O1028">
        <v>2</v>
      </c>
      <c r="P1028" t="s">
        <v>1166</v>
      </c>
      <c r="Q1028">
        <v>4</v>
      </c>
      <c r="R1028" t="s">
        <v>1174</v>
      </c>
      <c r="S1028">
        <v>9204</v>
      </c>
      <c r="T1028">
        <v>23343</v>
      </c>
      <c r="U1028">
        <v>4</v>
      </c>
      <c r="V1028" t="s">
        <v>1168</v>
      </c>
      <c r="W1028" t="s">
        <v>1169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1169</v>
      </c>
      <c r="C1029" t="s">
        <v>1162</v>
      </c>
      <c r="D1029">
        <v>401</v>
      </c>
      <c r="E1029" t="s">
        <v>1171</v>
      </c>
      <c r="F1029">
        <v>1</v>
      </c>
      <c r="G1029">
        <v>3</v>
      </c>
      <c r="H1029" t="s">
        <v>1164</v>
      </c>
      <c r="I1029">
        <v>1</v>
      </c>
      <c r="J1029">
        <v>1447</v>
      </c>
      <c r="K1029">
        <v>4</v>
      </c>
      <c r="L1029" t="s">
        <v>1165</v>
      </c>
      <c r="M1029">
        <v>86</v>
      </c>
      <c r="N1029">
        <v>2</v>
      </c>
      <c r="O1029">
        <v>1</v>
      </c>
      <c r="P1029" t="s">
        <v>1176</v>
      </c>
      <c r="Q1029">
        <v>2</v>
      </c>
      <c r="R1029" t="s">
        <v>1174</v>
      </c>
      <c r="S1029">
        <v>3294</v>
      </c>
      <c r="T1029">
        <v>3708</v>
      </c>
      <c r="U1029">
        <v>5</v>
      </c>
      <c r="V1029" t="s">
        <v>1168</v>
      </c>
      <c r="W1029" t="s">
        <v>1169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1169</v>
      </c>
      <c r="C1030" t="s">
        <v>1162</v>
      </c>
      <c r="D1030">
        <v>1283</v>
      </c>
      <c r="E1030" t="s">
        <v>1171</v>
      </c>
      <c r="F1030">
        <v>5</v>
      </c>
      <c r="G1030">
        <v>5</v>
      </c>
      <c r="H1030" t="s">
        <v>1177</v>
      </c>
      <c r="I1030">
        <v>1</v>
      </c>
      <c r="J1030">
        <v>1448</v>
      </c>
      <c r="K1030">
        <v>2</v>
      </c>
      <c r="L1030" t="s">
        <v>1172</v>
      </c>
      <c r="M1030">
        <v>90</v>
      </c>
      <c r="N1030">
        <v>4</v>
      </c>
      <c r="O1030">
        <v>1</v>
      </c>
      <c r="P1030" t="s">
        <v>1173</v>
      </c>
      <c r="Q1030">
        <v>3</v>
      </c>
      <c r="R1030" t="s">
        <v>1174</v>
      </c>
      <c r="S1030">
        <v>2127</v>
      </c>
      <c r="T1030">
        <v>5561</v>
      </c>
      <c r="U1030">
        <v>2</v>
      </c>
      <c r="V1030" t="s">
        <v>1168</v>
      </c>
      <c r="W1030" t="s">
        <v>1161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1169</v>
      </c>
      <c r="C1031" t="s">
        <v>1181</v>
      </c>
      <c r="D1031">
        <v>663</v>
      </c>
      <c r="E1031" t="s">
        <v>1171</v>
      </c>
      <c r="F1031">
        <v>9</v>
      </c>
      <c r="G1031">
        <v>4</v>
      </c>
      <c r="H1031" t="s">
        <v>1175</v>
      </c>
      <c r="I1031">
        <v>1</v>
      </c>
      <c r="J1031">
        <v>1449</v>
      </c>
      <c r="K1031">
        <v>3</v>
      </c>
      <c r="L1031" t="s">
        <v>1172</v>
      </c>
      <c r="M1031">
        <v>81</v>
      </c>
      <c r="N1031">
        <v>3</v>
      </c>
      <c r="O1031">
        <v>2</v>
      </c>
      <c r="P1031" t="s">
        <v>1176</v>
      </c>
      <c r="Q1031">
        <v>3</v>
      </c>
      <c r="R1031" t="s">
        <v>1178</v>
      </c>
      <c r="S1031">
        <v>3975</v>
      </c>
      <c r="T1031">
        <v>23099</v>
      </c>
      <c r="U1031">
        <v>3</v>
      </c>
      <c r="V1031" t="s">
        <v>1168</v>
      </c>
      <c r="W1031" t="s">
        <v>1169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1169</v>
      </c>
      <c r="C1032" t="s">
        <v>1162</v>
      </c>
      <c r="D1032">
        <v>326</v>
      </c>
      <c r="E1032" t="s">
        <v>1163</v>
      </c>
      <c r="F1032">
        <v>8</v>
      </c>
      <c r="G1032">
        <v>2</v>
      </c>
      <c r="H1032" t="s">
        <v>1164</v>
      </c>
      <c r="I1032">
        <v>1</v>
      </c>
      <c r="J1032">
        <v>1453</v>
      </c>
      <c r="K1032">
        <v>1</v>
      </c>
      <c r="L1032" t="s">
        <v>1172</v>
      </c>
      <c r="M1032">
        <v>31</v>
      </c>
      <c r="N1032">
        <v>3</v>
      </c>
      <c r="O1032">
        <v>3</v>
      </c>
      <c r="P1032" t="s">
        <v>1166</v>
      </c>
      <c r="Q1032">
        <v>4</v>
      </c>
      <c r="R1032" t="s">
        <v>1178</v>
      </c>
      <c r="S1032">
        <v>10793</v>
      </c>
      <c r="T1032">
        <v>8386</v>
      </c>
      <c r="U1032">
        <v>1</v>
      </c>
      <c r="V1032" t="s">
        <v>1168</v>
      </c>
      <c r="W1032" t="s">
        <v>1169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1161</v>
      </c>
      <c r="C1033" t="s">
        <v>1162</v>
      </c>
      <c r="D1033">
        <v>377</v>
      </c>
      <c r="E1033" t="s">
        <v>1163</v>
      </c>
      <c r="F1033">
        <v>9</v>
      </c>
      <c r="G1033">
        <v>3</v>
      </c>
      <c r="H1033" t="s">
        <v>1185</v>
      </c>
      <c r="I1033">
        <v>1</v>
      </c>
      <c r="J1033">
        <v>1457</v>
      </c>
      <c r="K1033">
        <v>1</v>
      </c>
      <c r="L1033" t="s">
        <v>1172</v>
      </c>
      <c r="M1033">
        <v>52</v>
      </c>
      <c r="N1033">
        <v>3</v>
      </c>
      <c r="O1033">
        <v>3</v>
      </c>
      <c r="P1033" t="s">
        <v>1166</v>
      </c>
      <c r="Q1033">
        <v>4</v>
      </c>
      <c r="R1033" t="s">
        <v>1178</v>
      </c>
      <c r="S1033">
        <v>10096</v>
      </c>
      <c r="T1033">
        <v>15986</v>
      </c>
      <c r="U1033">
        <v>4</v>
      </c>
      <c r="V1033" t="s">
        <v>1168</v>
      </c>
      <c r="W1033" t="s">
        <v>1169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1161</v>
      </c>
      <c r="C1034" t="s">
        <v>1181</v>
      </c>
      <c r="D1034">
        <v>592</v>
      </c>
      <c r="E1034" t="s">
        <v>1171</v>
      </c>
      <c r="F1034">
        <v>2</v>
      </c>
      <c r="G1034">
        <v>3</v>
      </c>
      <c r="H1034" t="s">
        <v>1164</v>
      </c>
      <c r="I1034">
        <v>1</v>
      </c>
      <c r="J1034">
        <v>1458</v>
      </c>
      <c r="K1034">
        <v>1</v>
      </c>
      <c r="L1034" t="s">
        <v>1165</v>
      </c>
      <c r="M1034">
        <v>54</v>
      </c>
      <c r="N1034">
        <v>2</v>
      </c>
      <c r="O1034">
        <v>1</v>
      </c>
      <c r="P1034" t="s">
        <v>1176</v>
      </c>
      <c r="Q1034">
        <v>1</v>
      </c>
      <c r="R1034" t="s">
        <v>1167</v>
      </c>
      <c r="S1034">
        <v>3646</v>
      </c>
      <c r="T1034">
        <v>17181</v>
      </c>
      <c r="U1034">
        <v>2</v>
      </c>
      <c r="V1034" t="s">
        <v>1168</v>
      </c>
      <c r="W1034" t="s">
        <v>1161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1161</v>
      </c>
      <c r="C1035" t="s">
        <v>1170</v>
      </c>
      <c r="D1035">
        <v>1445</v>
      </c>
      <c r="E1035" t="s">
        <v>1171</v>
      </c>
      <c r="F1035">
        <v>1</v>
      </c>
      <c r="G1035">
        <v>5</v>
      </c>
      <c r="H1035" t="s">
        <v>1164</v>
      </c>
      <c r="I1035">
        <v>1</v>
      </c>
      <c r="J1035">
        <v>1459</v>
      </c>
      <c r="K1035">
        <v>3</v>
      </c>
      <c r="L1035" t="s">
        <v>1165</v>
      </c>
      <c r="M1035">
        <v>100</v>
      </c>
      <c r="N1035">
        <v>4</v>
      </c>
      <c r="O1035">
        <v>3</v>
      </c>
      <c r="P1035" t="s">
        <v>1179</v>
      </c>
      <c r="Q1035">
        <v>2</v>
      </c>
      <c r="R1035" t="s">
        <v>1167</v>
      </c>
      <c r="S1035">
        <v>7446</v>
      </c>
      <c r="T1035">
        <v>8931</v>
      </c>
      <c r="U1035">
        <v>1</v>
      </c>
      <c r="V1035" t="s">
        <v>1168</v>
      </c>
      <c r="W1035" t="s">
        <v>1169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1169</v>
      </c>
      <c r="C1036" t="s">
        <v>1162</v>
      </c>
      <c r="D1036">
        <v>1038</v>
      </c>
      <c r="E1036" t="s">
        <v>1171</v>
      </c>
      <c r="F1036">
        <v>20</v>
      </c>
      <c r="G1036">
        <v>3</v>
      </c>
      <c r="H1036" t="s">
        <v>1177</v>
      </c>
      <c r="I1036">
        <v>1</v>
      </c>
      <c r="J1036">
        <v>1460</v>
      </c>
      <c r="K1036">
        <v>2</v>
      </c>
      <c r="L1036" t="s">
        <v>1172</v>
      </c>
      <c r="M1036">
        <v>95</v>
      </c>
      <c r="N1036">
        <v>1</v>
      </c>
      <c r="O1036">
        <v>3</v>
      </c>
      <c r="P1036" t="s">
        <v>1180</v>
      </c>
      <c r="Q1036">
        <v>1</v>
      </c>
      <c r="R1036" t="s">
        <v>1178</v>
      </c>
      <c r="S1036">
        <v>10851</v>
      </c>
      <c r="T1036">
        <v>19863</v>
      </c>
      <c r="U1036">
        <v>2</v>
      </c>
      <c r="V1036" t="s">
        <v>1168</v>
      </c>
      <c r="W1036" t="s">
        <v>1161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1169</v>
      </c>
      <c r="C1037" t="s">
        <v>1162</v>
      </c>
      <c r="D1037">
        <v>1398</v>
      </c>
      <c r="E1037" t="s">
        <v>1187</v>
      </c>
      <c r="F1037">
        <v>8</v>
      </c>
      <c r="G1037">
        <v>2</v>
      </c>
      <c r="H1037" t="s">
        <v>1177</v>
      </c>
      <c r="I1037">
        <v>1</v>
      </c>
      <c r="J1037">
        <v>1461</v>
      </c>
      <c r="K1037">
        <v>4</v>
      </c>
      <c r="L1037" t="s">
        <v>1165</v>
      </c>
      <c r="M1037">
        <v>96</v>
      </c>
      <c r="N1037">
        <v>4</v>
      </c>
      <c r="O1037">
        <v>1</v>
      </c>
      <c r="P1037" t="s">
        <v>1187</v>
      </c>
      <c r="Q1037">
        <v>2</v>
      </c>
      <c r="R1037" t="s">
        <v>1167</v>
      </c>
      <c r="S1037">
        <v>2109</v>
      </c>
      <c r="T1037">
        <v>24609</v>
      </c>
      <c r="U1037">
        <v>9</v>
      </c>
      <c r="V1037" t="s">
        <v>1168</v>
      </c>
      <c r="W1037" t="s">
        <v>1169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1161</v>
      </c>
      <c r="C1038" t="s">
        <v>1170</v>
      </c>
      <c r="D1038">
        <v>523</v>
      </c>
      <c r="E1038" t="s">
        <v>1171</v>
      </c>
      <c r="F1038">
        <v>2</v>
      </c>
      <c r="G1038">
        <v>3</v>
      </c>
      <c r="H1038" t="s">
        <v>1164</v>
      </c>
      <c r="I1038">
        <v>1</v>
      </c>
      <c r="J1038">
        <v>1464</v>
      </c>
      <c r="K1038">
        <v>2</v>
      </c>
      <c r="L1038" t="s">
        <v>1172</v>
      </c>
      <c r="M1038">
        <v>94</v>
      </c>
      <c r="N1038">
        <v>3</v>
      </c>
      <c r="O1038">
        <v>1</v>
      </c>
      <c r="P1038" t="s">
        <v>1176</v>
      </c>
      <c r="Q1038">
        <v>4</v>
      </c>
      <c r="R1038" t="s">
        <v>1174</v>
      </c>
      <c r="S1038">
        <v>3722</v>
      </c>
      <c r="T1038">
        <v>21081</v>
      </c>
      <c r="U1038">
        <v>6</v>
      </c>
      <c r="V1038" t="s">
        <v>1168</v>
      </c>
      <c r="W1038" t="s">
        <v>1161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1169</v>
      </c>
      <c r="C1039" t="s">
        <v>1162</v>
      </c>
      <c r="D1039">
        <v>1448</v>
      </c>
      <c r="E1039" t="s">
        <v>1171</v>
      </c>
      <c r="F1039">
        <v>29</v>
      </c>
      <c r="G1039">
        <v>3</v>
      </c>
      <c r="H1039" t="s">
        <v>1186</v>
      </c>
      <c r="I1039">
        <v>1</v>
      </c>
      <c r="J1039">
        <v>1465</v>
      </c>
      <c r="K1039">
        <v>2</v>
      </c>
      <c r="L1039" t="s">
        <v>1172</v>
      </c>
      <c r="M1039">
        <v>55</v>
      </c>
      <c r="N1039">
        <v>3</v>
      </c>
      <c r="O1039">
        <v>3</v>
      </c>
      <c r="P1039" t="s">
        <v>1179</v>
      </c>
      <c r="Q1039">
        <v>4</v>
      </c>
      <c r="R1039" t="s">
        <v>1174</v>
      </c>
      <c r="S1039">
        <v>9380</v>
      </c>
      <c r="T1039">
        <v>14720</v>
      </c>
      <c r="U1039">
        <v>4</v>
      </c>
      <c r="V1039" t="s">
        <v>1168</v>
      </c>
      <c r="W1039" t="s">
        <v>1161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1169</v>
      </c>
      <c r="C1040" t="s">
        <v>1162</v>
      </c>
      <c r="D1040">
        <v>1221</v>
      </c>
      <c r="E1040" t="s">
        <v>1163</v>
      </c>
      <c r="F1040">
        <v>7</v>
      </c>
      <c r="G1040">
        <v>3</v>
      </c>
      <c r="H1040" t="s">
        <v>1185</v>
      </c>
      <c r="I1040">
        <v>1</v>
      </c>
      <c r="J1040">
        <v>1466</v>
      </c>
      <c r="K1040">
        <v>3</v>
      </c>
      <c r="L1040" t="s">
        <v>1172</v>
      </c>
      <c r="M1040">
        <v>96</v>
      </c>
      <c r="N1040">
        <v>3</v>
      </c>
      <c r="O1040">
        <v>2</v>
      </c>
      <c r="P1040" t="s">
        <v>1166</v>
      </c>
      <c r="Q1040">
        <v>1</v>
      </c>
      <c r="R1040" t="s">
        <v>1178</v>
      </c>
      <c r="S1040">
        <v>5486</v>
      </c>
      <c r="T1040">
        <v>24795</v>
      </c>
      <c r="U1040">
        <v>4</v>
      </c>
      <c r="V1040" t="s">
        <v>1168</v>
      </c>
      <c r="W1040" t="s">
        <v>1169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1161</v>
      </c>
      <c r="C1041" t="s">
        <v>1162</v>
      </c>
      <c r="D1041">
        <v>1107</v>
      </c>
      <c r="E1041" t="s">
        <v>1187</v>
      </c>
      <c r="F1041">
        <v>9</v>
      </c>
      <c r="G1041">
        <v>4</v>
      </c>
      <c r="H1041" t="s">
        <v>1186</v>
      </c>
      <c r="I1041">
        <v>1</v>
      </c>
      <c r="J1041">
        <v>1467</v>
      </c>
      <c r="K1041">
        <v>1</v>
      </c>
      <c r="L1041" t="s">
        <v>1165</v>
      </c>
      <c r="M1041">
        <v>52</v>
      </c>
      <c r="N1041">
        <v>3</v>
      </c>
      <c r="O1041">
        <v>1</v>
      </c>
      <c r="P1041" t="s">
        <v>1187</v>
      </c>
      <c r="Q1041">
        <v>3</v>
      </c>
      <c r="R1041" t="s">
        <v>1174</v>
      </c>
      <c r="S1041">
        <v>2742</v>
      </c>
      <c r="T1041">
        <v>3072</v>
      </c>
      <c r="U1041">
        <v>1</v>
      </c>
      <c r="V1041" t="s">
        <v>1168</v>
      </c>
      <c r="W1041" t="s">
        <v>1169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1169</v>
      </c>
      <c r="C1042" t="s">
        <v>1181</v>
      </c>
      <c r="D1042">
        <v>218</v>
      </c>
      <c r="E1042" t="s">
        <v>1171</v>
      </c>
      <c r="F1042">
        <v>8</v>
      </c>
      <c r="G1042">
        <v>1</v>
      </c>
      <c r="H1042" t="s">
        <v>1177</v>
      </c>
      <c r="I1042">
        <v>1</v>
      </c>
      <c r="J1042">
        <v>1468</v>
      </c>
      <c r="K1042">
        <v>4</v>
      </c>
      <c r="L1042" t="s">
        <v>1172</v>
      </c>
      <c r="M1042">
        <v>55</v>
      </c>
      <c r="N1042">
        <v>2</v>
      </c>
      <c r="O1042">
        <v>3</v>
      </c>
      <c r="P1042" t="s">
        <v>1184</v>
      </c>
      <c r="Q1042">
        <v>2</v>
      </c>
      <c r="R1042" t="s">
        <v>1178</v>
      </c>
      <c r="S1042">
        <v>13757</v>
      </c>
      <c r="T1042">
        <v>25178</v>
      </c>
      <c r="U1042">
        <v>2</v>
      </c>
      <c r="V1042" t="s">
        <v>1168</v>
      </c>
      <c r="W1042" t="s">
        <v>1169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1169</v>
      </c>
      <c r="C1043" t="s">
        <v>1162</v>
      </c>
      <c r="D1043">
        <v>866</v>
      </c>
      <c r="E1043" t="s">
        <v>1163</v>
      </c>
      <c r="F1043">
        <v>5</v>
      </c>
      <c r="G1043">
        <v>3</v>
      </c>
      <c r="H1043" t="s">
        <v>1177</v>
      </c>
      <c r="I1043">
        <v>1</v>
      </c>
      <c r="J1043">
        <v>1469</v>
      </c>
      <c r="K1043">
        <v>4</v>
      </c>
      <c r="L1043" t="s">
        <v>1172</v>
      </c>
      <c r="M1043">
        <v>84</v>
      </c>
      <c r="N1043">
        <v>3</v>
      </c>
      <c r="O1043">
        <v>2</v>
      </c>
      <c r="P1043" t="s">
        <v>1166</v>
      </c>
      <c r="Q1043">
        <v>1</v>
      </c>
      <c r="R1043" t="s">
        <v>1167</v>
      </c>
      <c r="S1043">
        <v>8463</v>
      </c>
      <c r="T1043">
        <v>23490</v>
      </c>
      <c r="U1043">
        <v>0</v>
      </c>
      <c r="V1043" t="s">
        <v>1168</v>
      </c>
      <c r="W1043" t="s">
        <v>1169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1169</v>
      </c>
      <c r="C1044" t="s">
        <v>1181</v>
      </c>
      <c r="D1044">
        <v>981</v>
      </c>
      <c r="E1044" t="s">
        <v>1171</v>
      </c>
      <c r="F1044">
        <v>5</v>
      </c>
      <c r="G1044">
        <v>3</v>
      </c>
      <c r="H1044" t="s">
        <v>1164</v>
      </c>
      <c r="I1044">
        <v>1</v>
      </c>
      <c r="J1044">
        <v>1471</v>
      </c>
      <c r="K1044">
        <v>3</v>
      </c>
      <c r="L1044" t="s">
        <v>1172</v>
      </c>
      <c r="M1044">
        <v>90</v>
      </c>
      <c r="N1044">
        <v>2</v>
      </c>
      <c r="O1044">
        <v>1</v>
      </c>
      <c r="P1044" t="s">
        <v>1176</v>
      </c>
      <c r="Q1044">
        <v>3</v>
      </c>
      <c r="R1044" t="s">
        <v>1167</v>
      </c>
      <c r="S1044">
        <v>3162</v>
      </c>
      <c r="T1044">
        <v>7973</v>
      </c>
      <c r="U1044">
        <v>3</v>
      </c>
      <c r="V1044" t="s">
        <v>1168</v>
      </c>
      <c r="W1044" t="s">
        <v>1169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1169</v>
      </c>
      <c r="C1045" t="s">
        <v>1162</v>
      </c>
      <c r="D1045">
        <v>447</v>
      </c>
      <c r="E1045" t="s">
        <v>1171</v>
      </c>
      <c r="F1045">
        <v>2</v>
      </c>
      <c r="G1045">
        <v>3</v>
      </c>
      <c r="H1045" t="s">
        <v>1177</v>
      </c>
      <c r="I1045">
        <v>1</v>
      </c>
      <c r="J1045">
        <v>1472</v>
      </c>
      <c r="K1045">
        <v>4</v>
      </c>
      <c r="L1045" t="s">
        <v>1172</v>
      </c>
      <c r="M1045">
        <v>39</v>
      </c>
      <c r="N1045">
        <v>4</v>
      </c>
      <c r="O1045">
        <v>4</v>
      </c>
      <c r="P1045" t="s">
        <v>1184</v>
      </c>
      <c r="Q1045">
        <v>2</v>
      </c>
      <c r="R1045" t="s">
        <v>1167</v>
      </c>
      <c r="S1045">
        <v>16598</v>
      </c>
      <c r="T1045">
        <v>19764</v>
      </c>
      <c r="U1045">
        <v>4</v>
      </c>
      <c r="V1045" t="s">
        <v>1168</v>
      </c>
      <c r="W1045" t="s">
        <v>1169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1169</v>
      </c>
      <c r="C1046" t="s">
        <v>1162</v>
      </c>
      <c r="D1046">
        <v>1495</v>
      </c>
      <c r="E1046" t="s">
        <v>1171</v>
      </c>
      <c r="F1046">
        <v>5</v>
      </c>
      <c r="G1046">
        <v>4</v>
      </c>
      <c r="H1046" t="s">
        <v>1186</v>
      </c>
      <c r="I1046">
        <v>1</v>
      </c>
      <c r="J1046">
        <v>1473</v>
      </c>
      <c r="K1046">
        <v>1</v>
      </c>
      <c r="L1046" t="s">
        <v>1172</v>
      </c>
      <c r="M1046">
        <v>96</v>
      </c>
      <c r="N1046">
        <v>3</v>
      </c>
      <c r="O1046">
        <v>2</v>
      </c>
      <c r="P1046" t="s">
        <v>1180</v>
      </c>
      <c r="Q1046">
        <v>3</v>
      </c>
      <c r="R1046" t="s">
        <v>1174</v>
      </c>
      <c r="S1046">
        <v>6651</v>
      </c>
      <c r="T1046">
        <v>21534</v>
      </c>
      <c r="U1046">
        <v>2</v>
      </c>
      <c r="V1046" t="s">
        <v>1168</v>
      </c>
      <c r="W1046" t="s">
        <v>1169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1169</v>
      </c>
      <c r="C1047" t="s">
        <v>1162</v>
      </c>
      <c r="D1047">
        <v>896</v>
      </c>
      <c r="E1047" t="s">
        <v>1171</v>
      </c>
      <c r="F1047">
        <v>2</v>
      </c>
      <c r="G1047">
        <v>3</v>
      </c>
      <c r="H1047" t="s">
        <v>1177</v>
      </c>
      <c r="I1047">
        <v>1</v>
      </c>
      <c r="J1047">
        <v>1474</v>
      </c>
      <c r="K1047">
        <v>3</v>
      </c>
      <c r="L1047" t="s">
        <v>1172</v>
      </c>
      <c r="M1047">
        <v>68</v>
      </c>
      <c r="N1047">
        <v>3</v>
      </c>
      <c r="O1047">
        <v>1</v>
      </c>
      <c r="P1047" t="s">
        <v>1173</v>
      </c>
      <c r="Q1047">
        <v>3</v>
      </c>
      <c r="R1047" t="s">
        <v>1178</v>
      </c>
      <c r="S1047">
        <v>2345</v>
      </c>
      <c r="T1047">
        <v>8045</v>
      </c>
      <c r="U1047">
        <v>2</v>
      </c>
      <c r="V1047" t="s">
        <v>1168</v>
      </c>
      <c r="W1047" t="s">
        <v>1169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1169</v>
      </c>
      <c r="C1048" t="s">
        <v>1162</v>
      </c>
      <c r="D1048">
        <v>1467</v>
      </c>
      <c r="E1048" t="s">
        <v>1171</v>
      </c>
      <c r="F1048">
        <v>20</v>
      </c>
      <c r="G1048">
        <v>3</v>
      </c>
      <c r="H1048" t="s">
        <v>1164</v>
      </c>
      <c r="I1048">
        <v>1</v>
      </c>
      <c r="J1048">
        <v>1475</v>
      </c>
      <c r="K1048">
        <v>4</v>
      </c>
      <c r="L1048" t="s">
        <v>1172</v>
      </c>
      <c r="M1048">
        <v>49</v>
      </c>
      <c r="N1048">
        <v>3</v>
      </c>
      <c r="O1048">
        <v>1</v>
      </c>
      <c r="P1048" t="s">
        <v>1173</v>
      </c>
      <c r="Q1048">
        <v>2</v>
      </c>
      <c r="R1048" t="s">
        <v>1167</v>
      </c>
      <c r="S1048">
        <v>3420</v>
      </c>
      <c r="T1048">
        <v>21158</v>
      </c>
      <c r="U1048">
        <v>1</v>
      </c>
      <c r="V1048" t="s">
        <v>1168</v>
      </c>
      <c r="W1048" t="s">
        <v>1169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1169</v>
      </c>
      <c r="C1049" t="s">
        <v>1170</v>
      </c>
      <c r="D1049">
        <v>430</v>
      </c>
      <c r="E1049" t="s">
        <v>1163</v>
      </c>
      <c r="F1049">
        <v>7</v>
      </c>
      <c r="G1049">
        <v>3</v>
      </c>
      <c r="H1049" t="s">
        <v>1177</v>
      </c>
      <c r="I1049">
        <v>1</v>
      </c>
      <c r="J1049">
        <v>1477</v>
      </c>
      <c r="K1049">
        <v>4</v>
      </c>
      <c r="L1049" t="s">
        <v>1172</v>
      </c>
      <c r="M1049">
        <v>54</v>
      </c>
      <c r="N1049">
        <v>3</v>
      </c>
      <c r="O1049">
        <v>2</v>
      </c>
      <c r="P1049" t="s">
        <v>1166</v>
      </c>
      <c r="Q1049">
        <v>1</v>
      </c>
      <c r="R1049" t="s">
        <v>1174</v>
      </c>
      <c r="S1049">
        <v>4373</v>
      </c>
      <c r="T1049">
        <v>17456</v>
      </c>
      <c r="U1049">
        <v>0</v>
      </c>
      <c r="V1049" t="s">
        <v>1168</v>
      </c>
      <c r="W1049" t="s">
        <v>1169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1169</v>
      </c>
      <c r="C1050" t="s">
        <v>1162</v>
      </c>
      <c r="D1050">
        <v>1326</v>
      </c>
      <c r="E1050" t="s">
        <v>1163</v>
      </c>
      <c r="F1050">
        <v>3</v>
      </c>
      <c r="G1050">
        <v>3</v>
      </c>
      <c r="H1050" t="s">
        <v>1175</v>
      </c>
      <c r="I1050">
        <v>1</v>
      </c>
      <c r="J1050">
        <v>1478</v>
      </c>
      <c r="K1050">
        <v>4</v>
      </c>
      <c r="L1050" t="s">
        <v>1172</v>
      </c>
      <c r="M1050">
        <v>81</v>
      </c>
      <c r="N1050">
        <v>1</v>
      </c>
      <c r="O1050">
        <v>2</v>
      </c>
      <c r="P1050" t="s">
        <v>1166</v>
      </c>
      <c r="Q1050">
        <v>1</v>
      </c>
      <c r="R1050" t="s">
        <v>1167</v>
      </c>
      <c r="S1050">
        <v>4759</v>
      </c>
      <c r="T1050">
        <v>15891</v>
      </c>
      <c r="U1050">
        <v>3</v>
      </c>
      <c r="V1050" t="s">
        <v>1168</v>
      </c>
      <c r="W1050" t="s">
        <v>1169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1169</v>
      </c>
      <c r="C1051" t="s">
        <v>1162</v>
      </c>
      <c r="D1051">
        <v>1358</v>
      </c>
      <c r="E1051" t="s">
        <v>1163</v>
      </c>
      <c r="F1051">
        <v>16</v>
      </c>
      <c r="G1051">
        <v>1</v>
      </c>
      <c r="H1051" t="s">
        <v>1164</v>
      </c>
      <c r="I1051">
        <v>1</v>
      </c>
      <c r="J1051">
        <v>1479</v>
      </c>
      <c r="K1051">
        <v>4</v>
      </c>
      <c r="L1051" t="s">
        <v>1172</v>
      </c>
      <c r="M1051">
        <v>96</v>
      </c>
      <c r="N1051">
        <v>3</v>
      </c>
      <c r="O1051">
        <v>2</v>
      </c>
      <c r="P1051" t="s">
        <v>1166</v>
      </c>
      <c r="Q1051">
        <v>3</v>
      </c>
      <c r="R1051" t="s">
        <v>1174</v>
      </c>
      <c r="S1051">
        <v>5301</v>
      </c>
      <c r="T1051">
        <v>2939</v>
      </c>
      <c r="U1051">
        <v>8</v>
      </c>
      <c r="V1051" t="s">
        <v>1168</v>
      </c>
      <c r="W1051" t="s">
        <v>1169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1169</v>
      </c>
      <c r="C1052" t="s">
        <v>1170</v>
      </c>
      <c r="D1052">
        <v>748</v>
      </c>
      <c r="E1052" t="s">
        <v>1171</v>
      </c>
      <c r="F1052">
        <v>9</v>
      </c>
      <c r="G1052">
        <v>2</v>
      </c>
      <c r="H1052" t="s">
        <v>1177</v>
      </c>
      <c r="I1052">
        <v>1</v>
      </c>
      <c r="J1052">
        <v>1480</v>
      </c>
      <c r="K1052">
        <v>1</v>
      </c>
      <c r="L1052" t="s">
        <v>1165</v>
      </c>
      <c r="M1052">
        <v>74</v>
      </c>
      <c r="N1052">
        <v>3</v>
      </c>
      <c r="O1052">
        <v>1</v>
      </c>
      <c r="P1052" t="s">
        <v>1176</v>
      </c>
      <c r="Q1052">
        <v>4</v>
      </c>
      <c r="R1052" t="s">
        <v>1167</v>
      </c>
      <c r="S1052">
        <v>3673</v>
      </c>
      <c r="T1052">
        <v>16458</v>
      </c>
      <c r="U1052">
        <v>1</v>
      </c>
      <c r="V1052" t="s">
        <v>1168</v>
      </c>
      <c r="W1052" t="s">
        <v>1169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1169</v>
      </c>
      <c r="C1053" t="s">
        <v>1170</v>
      </c>
      <c r="D1053">
        <v>383</v>
      </c>
      <c r="E1053" t="s">
        <v>1163</v>
      </c>
      <c r="F1053">
        <v>1</v>
      </c>
      <c r="G1053">
        <v>5</v>
      </c>
      <c r="H1053" t="s">
        <v>1185</v>
      </c>
      <c r="I1053">
        <v>1</v>
      </c>
      <c r="J1053">
        <v>1481</v>
      </c>
      <c r="K1053">
        <v>1</v>
      </c>
      <c r="L1053" t="s">
        <v>1165</v>
      </c>
      <c r="M1053">
        <v>79</v>
      </c>
      <c r="N1053">
        <v>3</v>
      </c>
      <c r="O1053">
        <v>2</v>
      </c>
      <c r="P1053" t="s">
        <v>1166</v>
      </c>
      <c r="Q1053">
        <v>3</v>
      </c>
      <c r="R1053" t="s">
        <v>1174</v>
      </c>
      <c r="S1053">
        <v>4768</v>
      </c>
      <c r="T1053">
        <v>9282</v>
      </c>
      <c r="U1053">
        <v>7</v>
      </c>
      <c r="V1053" t="s">
        <v>1168</v>
      </c>
      <c r="W1053" t="s">
        <v>1169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1169</v>
      </c>
      <c r="C1054" t="s">
        <v>1181</v>
      </c>
      <c r="D1054">
        <v>990</v>
      </c>
      <c r="E1054" t="s">
        <v>1171</v>
      </c>
      <c r="F1054">
        <v>7</v>
      </c>
      <c r="G1054">
        <v>3</v>
      </c>
      <c r="H1054" t="s">
        <v>1186</v>
      </c>
      <c r="I1054">
        <v>1</v>
      </c>
      <c r="J1054">
        <v>1482</v>
      </c>
      <c r="K1054">
        <v>3</v>
      </c>
      <c r="L1054" t="s">
        <v>1172</v>
      </c>
      <c r="M1054">
        <v>64</v>
      </c>
      <c r="N1054">
        <v>3</v>
      </c>
      <c r="O1054">
        <v>1</v>
      </c>
      <c r="P1054" t="s">
        <v>1173</v>
      </c>
      <c r="Q1054">
        <v>3</v>
      </c>
      <c r="R1054" t="s">
        <v>1178</v>
      </c>
      <c r="S1054">
        <v>1274</v>
      </c>
      <c r="T1054">
        <v>7152</v>
      </c>
      <c r="U1054">
        <v>1</v>
      </c>
      <c r="V1054" t="s">
        <v>1168</v>
      </c>
      <c r="W1054" t="s">
        <v>1169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1169</v>
      </c>
      <c r="C1055" t="s">
        <v>1162</v>
      </c>
      <c r="D1055">
        <v>405</v>
      </c>
      <c r="E1055" t="s">
        <v>1171</v>
      </c>
      <c r="F1055">
        <v>1</v>
      </c>
      <c r="G1055">
        <v>2</v>
      </c>
      <c r="H1055" t="s">
        <v>1164</v>
      </c>
      <c r="I1055">
        <v>1</v>
      </c>
      <c r="J1055">
        <v>1483</v>
      </c>
      <c r="K1055">
        <v>2</v>
      </c>
      <c r="L1055" t="s">
        <v>1172</v>
      </c>
      <c r="M1055">
        <v>93</v>
      </c>
      <c r="N1055">
        <v>4</v>
      </c>
      <c r="O1055">
        <v>2</v>
      </c>
      <c r="P1055" t="s">
        <v>1173</v>
      </c>
      <c r="Q1055">
        <v>3</v>
      </c>
      <c r="R1055" t="s">
        <v>1174</v>
      </c>
      <c r="S1055">
        <v>4900</v>
      </c>
      <c r="T1055">
        <v>2721</v>
      </c>
      <c r="U1055">
        <v>0</v>
      </c>
      <c r="V1055" t="s">
        <v>1168</v>
      </c>
      <c r="W1055" t="s">
        <v>1169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1169</v>
      </c>
      <c r="C1056" t="s">
        <v>1162</v>
      </c>
      <c r="D1056">
        <v>1490</v>
      </c>
      <c r="E1056" t="s">
        <v>1171</v>
      </c>
      <c r="F1056">
        <v>7</v>
      </c>
      <c r="G1056">
        <v>4</v>
      </c>
      <c r="H1056" t="s">
        <v>1164</v>
      </c>
      <c r="I1056">
        <v>1</v>
      </c>
      <c r="J1056">
        <v>1484</v>
      </c>
      <c r="K1056">
        <v>3</v>
      </c>
      <c r="L1056" t="s">
        <v>1172</v>
      </c>
      <c r="M1056">
        <v>35</v>
      </c>
      <c r="N1056">
        <v>3</v>
      </c>
      <c r="O1056">
        <v>3</v>
      </c>
      <c r="P1056" t="s">
        <v>1180</v>
      </c>
      <c r="Q1056">
        <v>2</v>
      </c>
      <c r="R1056" t="s">
        <v>1178</v>
      </c>
      <c r="S1056">
        <v>10466</v>
      </c>
      <c r="T1056">
        <v>20948</v>
      </c>
      <c r="U1056">
        <v>3</v>
      </c>
      <c r="V1056" t="s">
        <v>1168</v>
      </c>
      <c r="W1056" t="s">
        <v>1169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1169</v>
      </c>
      <c r="C1057" t="s">
        <v>1170</v>
      </c>
      <c r="D1057">
        <v>829</v>
      </c>
      <c r="E1057" t="s">
        <v>1171</v>
      </c>
      <c r="F1057">
        <v>15</v>
      </c>
      <c r="G1057">
        <v>3</v>
      </c>
      <c r="H1057" t="s">
        <v>1177</v>
      </c>
      <c r="I1057">
        <v>1</v>
      </c>
      <c r="J1057">
        <v>1485</v>
      </c>
      <c r="K1057">
        <v>2</v>
      </c>
      <c r="L1057" t="s">
        <v>1172</v>
      </c>
      <c r="M1057">
        <v>71</v>
      </c>
      <c r="N1057">
        <v>3</v>
      </c>
      <c r="O1057">
        <v>4</v>
      </c>
      <c r="P1057" t="s">
        <v>1184</v>
      </c>
      <c r="Q1057">
        <v>1</v>
      </c>
      <c r="R1057" t="s">
        <v>1178</v>
      </c>
      <c r="S1057">
        <v>17007</v>
      </c>
      <c r="T1057">
        <v>11929</v>
      </c>
      <c r="U1057">
        <v>7</v>
      </c>
      <c r="V1057" t="s">
        <v>1168</v>
      </c>
      <c r="W1057" t="s">
        <v>1169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1161</v>
      </c>
      <c r="C1058" t="s">
        <v>1170</v>
      </c>
      <c r="D1058">
        <v>1496</v>
      </c>
      <c r="E1058" t="s">
        <v>1163</v>
      </c>
      <c r="F1058">
        <v>1</v>
      </c>
      <c r="G1058">
        <v>3</v>
      </c>
      <c r="H1058" t="s">
        <v>1186</v>
      </c>
      <c r="I1058">
        <v>1</v>
      </c>
      <c r="J1058">
        <v>1486</v>
      </c>
      <c r="K1058">
        <v>1</v>
      </c>
      <c r="L1058" t="s">
        <v>1172</v>
      </c>
      <c r="M1058">
        <v>92</v>
      </c>
      <c r="N1058">
        <v>3</v>
      </c>
      <c r="O1058">
        <v>1</v>
      </c>
      <c r="P1058" t="s">
        <v>1183</v>
      </c>
      <c r="Q1058">
        <v>3</v>
      </c>
      <c r="R1058" t="s">
        <v>1174</v>
      </c>
      <c r="S1058">
        <v>2909</v>
      </c>
      <c r="T1058">
        <v>15747</v>
      </c>
      <c r="U1058">
        <v>3</v>
      </c>
      <c r="V1058" t="s">
        <v>1168</v>
      </c>
      <c r="W1058" t="s">
        <v>1169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1161</v>
      </c>
      <c r="C1059" t="s">
        <v>1170</v>
      </c>
      <c r="D1059">
        <v>115</v>
      </c>
      <c r="E1059" t="s">
        <v>1163</v>
      </c>
      <c r="F1059">
        <v>13</v>
      </c>
      <c r="G1059">
        <v>3</v>
      </c>
      <c r="H1059" t="s">
        <v>1186</v>
      </c>
      <c r="I1059">
        <v>1</v>
      </c>
      <c r="J1059">
        <v>1487</v>
      </c>
      <c r="K1059">
        <v>1</v>
      </c>
      <c r="L1059" t="s">
        <v>1165</v>
      </c>
      <c r="M1059">
        <v>51</v>
      </c>
      <c r="N1059">
        <v>3</v>
      </c>
      <c r="O1059">
        <v>2</v>
      </c>
      <c r="P1059" t="s">
        <v>1166</v>
      </c>
      <c r="Q1059">
        <v>2</v>
      </c>
      <c r="R1059" t="s">
        <v>1167</v>
      </c>
      <c r="S1059">
        <v>5765</v>
      </c>
      <c r="T1059">
        <v>17485</v>
      </c>
      <c r="U1059">
        <v>5</v>
      </c>
      <c r="V1059" t="s">
        <v>1168</v>
      </c>
      <c r="W1059" t="s">
        <v>1169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1161</v>
      </c>
      <c r="C1060" t="s">
        <v>1162</v>
      </c>
      <c r="D1060">
        <v>790</v>
      </c>
      <c r="E1060" t="s">
        <v>1163</v>
      </c>
      <c r="F1060">
        <v>24</v>
      </c>
      <c r="G1060">
        <v>4</v>
      </c>
      <c r="H1060" t="s">
        <v>1177</v>
      </c>
      <c r="I1060">
        <v>1</v>
      </c>
      <c r="J1060">
        <v>1489</v>
      </c>
      <c r="K1060">
        <v>1</v>
      </c>
      <c r="L1060" t="s">
        <v>1165</v>
      </c>
      <c r="M1060">
        <v>40</v>
      </c>
      <c r="N1060">
        <v>2</v>
      </c>
      <c r="O1060">
        <v>2</v>
      </c>
      <c r="P1060" t="s">
        <v>1166</v>
      </c>
      <c r="Q1060">
        <v>2</v>
      </c>
      <c r="R1060" t="s">
        <v>1167</v>
      </c>
      <c r="S1060">
        <v>4599</v>
      </c>
      <c r="T1060">
        <v>7815</v>
      </c>
      <c r="U1060">
        <v>0</v>
      </c>
      <c r="V1060" t="s">
        <v>1168</v>
      </c>
      <c r="W1060" t="s">
        <v>1161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1169</v>
      </c>
      <c r="C1061" t="s">
        <v>1162</v>
      </c>
      <c r="D1061">
        <v>660</v>
      </c>
      <c r="E1061" t="s">
        <v>1163</v>
      </c>
      <c r="F1061">
        <v>7</v>
      </c>
      <c r="G1061">
        <v>1</v>
      </c>
      <c r="H1061" t="s">
        <v>1164</v>
      </c>
      <c r="I1061">
        <v>1</v>
      </c>
      <c r="J1061">
        <v>1492</v>
      </c>
      <c r="K1061">
        <v>4</v>
      </c>
      <c r="L1061" t="s">
        <v>1172</v>
      </c>
      <c r="M1061">
        <v>76</v>
      </c>
      <c r="N1061">
        <v>3</v>
      </c>
      <c r="O1061">
        <v>1</v>
      </c>
      <c r="P1061" t="s">
        <v>1183</v>
      </c>
      <c r="Q1061">
        <v>3</v>
      </c>
      <c r="R1061" t="s">
        <v>1174</v>
      </c>
      <c r="S1061">
        <v>2404</v>
      </c>
      <c r="T1061">
        <v>16192</v>
      </c>
      <c r="U1061">
        <v>1</v>
      </c>
      <c r="V1061" t="s">
        <v>1168</v>
      </c>
      <c r="W1061" t="s">
        <v>1169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1161</v>
      </c>
      <c r="C1062" t="s">
        <v>1170</v>
      </c>
      <c r="D1062">
        <v>381</v>
      </c>
      <c r="E1062" t="s">
        <v>1171</v>
      </c>
      <c r="F1062">
        <v>9</v>
      </c>
      <c r="G1062">
        <v>3</v>
      </c>
      <c r="H1062" t="s">
        <v>1177</v>
      </c>
      <c r="I1062">
        <v>1</v>
      </c>
      <c r="J1062">
        <v>1494</v>
      </c>
      <c r="K1062">
        <v>2</v>
      </c>
      <c r="L1062" t="s">
        <v>1172</v>
      </c>
      <c r="M1062">
        <v>89</v>
      </c>
      <c r="N1062">
        <v>3</v>
      </c>
      <c r="O1062">
        <v>1</v>
      </c>
      <c r="P1062" t="s">
        <v>1176</v>
      </c>
      <c r="Q1062">
        <v>1</v>
      </c>
      <c r="R1062" t="s">
        <v>1167</v>
      </c>
      <c r="S1062">
        <v>3172</v>
      </c>
      <c r="T1062">
        <v>16998</v>
      </c>
      <c r="U1062">
        <v>2</v>
      </c>
      <c r="V1062" t="s">
        <v>1168</v>
      </c>
      <c r="W1062" t="s">
        <v>1161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1169</v>
      </c>
      <c r="C1063" t="s">
        <v>1181</v>
      </c>
      <c r="D1063">
        <v>830</v>
      </c>
      <c r="E1063" t="s">
        <v>1163</v>
      </c>
      <c r="F1063">
        <v>13</v>
      </c>
      <c r="G1063">
        <v>2</v>
      </c>
      <c r="H1063" t="s">
        <v>1164</v>
      </c>
      <c r="I1063">
        <v>1</v>
      </c>
      <c r="J1063">
        <v>1495</v>
      </c>
      <c r="K1063">
        <v>4</v>
      </c>
      <c r="L1063" t="s">
        <v>1165</v>
      </c>
      <c r="M1063">
        <v>78</v>
      </c>
      <c r="N1063">
        <v>3</v>
      </c>
      <c r="O1063">
        <v>1</v>
      </c>
      <c r="P1063" t="s">
        <v>1183</v>
      </c>
      <c r="Q1063">
        <v>2</v>
      </c>
      <c r="R1063" t="s">
        <v>1174</v>
      </c>
      <c r="S1063">
        <v>2033</v>
      </c>
      <c r="T1063">
        <v>7103</v>
      </c>
      <c r="U1063">
        <v>1</v>
      </c>
      <c r="V1063" t="s">
        <v>1168</v>
      </c>
      <c r="W1063" t="s">
        <v>1169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1169</v>
      </c>
      <c r="C1064" t="s">
        <v>1170</v>
      </c>
      <c r="D1064">
        <v>1193</v>
      </c>
      <c r="E1064" t="s">
        <v>1171</v>
      </c>
      <c r="F1064">
        <v>2</v>
      </c>
      <c r="G1064">
        <v>1</v>
      </c>
      <c r="H1064" t="s">
        <v>1177</v>
      </c>
      <c r="I1064">
        <v>1</v>
      </c>
      <c r="J1064">
        <v>1496</v>
      </c>
      <c r="K1064">
        <v>2</v>
      </c>
      <c r="L1064" t="s">
        <v>1172</v>
      </c>
      <c r="M1064">
        <v>86</v>
      </c>
      <c r="N1064">
        <v>3</v>
      </c>
      <c r="O1064">
        <v>3</v>
      </c>
      <c r="P1064" t="s">
        <v>1179</v>
      </c>
      <c r="Q1064">
        <v>3</v>
      </c>
      <c r="R1064" t="s">
        <v>1167</v>
      </c>
      <c r="S1064">
        <v>10209</v>
      </c>
      <c r="T1064">
        <v>19719</v>
      </c>
      <c r="U1064">
        <v>5</v>
      </c>
      <c r="V1064" t="s">
        <v>1168</v>
      </c>
      <c r="W1064" t="s">
        <v>1161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1169</v>
      </c>
      <c r="C1065" t="s">
        <v>1162</v>
      </c>
      <c r="D1065">
        <v>1246</v>
      </c>
      <c r="E1065" t="s">
        <v>1163</v>
      </c>
      <c r="F1065">
        <v>19</v>
      </c>
      <c r="G1065">
        <v>3</v>
      </c>
      <c r="H1065" t="s">
        <v>1164</v>
      </c>
      <c r="I1065">
        <v>1</v>
      </c>
      <c r="J1065">
        <v>1497</v>
      </c>
      <c r="K1065">
        <v>3</v>
      </c>
      <c r="L1065" t="s">
        <v>1172</v>
      </c>
      <c r="M1065">
        <v>77</v>
      </c>
      <c r="N1065">
        <v>2</v>
      </c>
      <c r="O1065">
        <v>2</v>
      </c>
      <c r="P1065" t="s">
        <v>1166</v>
      </c>
      <c r="Q1065">
        <v>3</v>
      </c>
      <c r="R1065" t="s">
        <v>1178</v>
      </c>
      <c r="S1065">
        <v>8620</v>
      </c>
      <c r="T1065">
        <v>23757</v>
      </c>
      <c r="U1065">
        <v>1</v>
      </c>
      <c r="V1065" t="s">
        <v>1168</v>
      </c>
      <c r="W1065" t="s">
        <v>1169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1169</v>
      </c>
      <c r="C1066" t="s">
        <v>1162</v>
      </c>
      <c r="D1066">
        <v>330</v>
      </c>
      <c r="E1066" t="s">
        <v>1187</v>
      </c>
      <c r="F1066">
        <v>1</v>
      </c>
      <c r="G1066">
        <v>3</v>
      </c>
      <c r="H1066" t="s">
        <v>1164</v>
      </c>
      <c r="I1066">
        <v>1</v>
      </c>
      <c r="J1066">
        <v>1499</v>
      </c>
      <c r="K1066">
        <v>3</v>
      </c>
      <c r="L1066" t="s">
        <v>1172</v>
      </c>
      <c r="M1066">
        <v>46</v>
      </c>
      <c r="N1066">
        <v>3</v>
      </c>
      <c r="O1066">
        <v>1</v>
      </c>
      <c r="P1066" t="s">
        <v>1187</v>
      </c>
      <c r="Q1066">
        <v>3</v>
      </c>
      <c r="R1066" t="s">
        <v>1178</v>
      </c>
      <c r="S1066">
        <v>2064</v>
      </c>
      <c r="T1066">
        <v>15428</v>
      </c>
      <c r="U1066">
        <v>0</v>
      </c>
      <c r="V1066" t="s">
        <v>1168</v>
      </c>
      <c r="W1066" t="s">
        <v>1169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1169</v>
      </c>
      <c r="C1067" t="s">
        <v>1162</v>
      </c>
      <c r="D1067">
        <v>1229</v>
      </c>
      <c r="E1067" t="s">
        <v>1171</v>
      </c>
      <c r="F1067">
        <v>4</v>
      </c>
      <c r="G1067">
        <v>4</v>
      </c>
      <c r="H1067" t="s">
        <v>1164</v>
      </c>
      <c r="I1067">
        <v>1</v>
      </c>
      <c r="J1067">
        <v>1501</v>
      </c>
      <c r="K1067">
        <v>4</v>
      </c>
      <c r="L1067" t="s">
        <v>1172</v>
      </c>
      <c r="M1067">
        <v>30</v>
      </c>
      <c r="N1067">
        <v>3</v>
      </c>
      <c r="O1067">
        <v>2</v>
      </c>
      <c r="P1067" t="s">
        <v>1180</v>
      </c>
      <c r="Q1067">
        <v>3</v>
      </c>
      <c r="R1067" t="s">
        <v>1174</v>
      </c>
      <c r="S1067">
        <v>4035</v>
      </c>
      <c r="T1067">
        <v>16143</v>
      </c>
      <c r="U1067">
        <v>0</v>
      </c>
      <c r="V1067" t="s">
        <v>1168</v>
      </c>
      <c r="W1067" t="s">
        <v>1161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1169</v>
      </c>
      <c r="C1068" t="s">
        <v>1162</v>
      </c>
      <c r="D1068">
        <v>1099</v>
      </c>
      <c r="E1068" t="s">
        <v>1171</v>
      </c>
      <c r="F1068">
        <v>4</v>
      </c>
      <c r="G1068">
        <v>4</v>
      </c>
      <c r="H1068" t="s">
        <v>1177</v>
      </c>
      <c r="I1068">
        <v>1</v>
      </c>
      <c r="J1068">
        <v>1502</v>
      </c>
      <c r="K1068">
        <v>1</v>
      </c>
      <c r="L1068" t="s">
        <v>1165</v>
      </c>
      <c r="M1068">
        <v>82</v>
      </c>
      <c r="N1068">
        <v>2</v>
      </c>
      <c r="O1068">
        <v>1</v>
      </c>
      <c r="P1068" t="s">
        <v>1176</v>
      </c>
      <c r="Q1068">
        <v>2</v>
      </c>
      <c r="R1068" t="s">
        <v>1174</v>
      </c>
      <c r="S1068">
        <v>3838</v>
      </c>
      <c r="T1068">
        <v>8192</v>
      </c>
      <c r="U1068">
        <v>8</v>
      </c>
      <c r="V1068" t="s">
        <v>1168</v>
      </c>
      <c r="W1068" t="s">
        <v>1169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1169</v>
      </c>
      <c r="C1069" t="s">
        <v>1162</v>
      </c>
      <c r="D1069">
        <v>571</v>
      </c>
      <c r="E1069" t="s">
        <v>1163</v>
      </c>
      <c r="F1069">
        <v>14</v>
      </c>
      <c r="G1069">
        <v>3</v>
      </c>
      <c r="H1069" t="s">
        <v>1177</v>
      </c>
      <c r="I1069">
        <v>1</v>
      </c>
      <c r="J1069">
        <v>1503</v>
      </c>
      <c r="K1069">
        <v>3</v>
      </c>
      <c r="L1069" t="s">
        <v>1165</v>
      </c>
      <c r="M1069">
        <v>78</v>
      </c>
      <c r="N1069">
        <v>3</v>
      </c>
      <c r="O1069">
        <v>2</v>
      </c>
      <c r="P1069" t="s">
        <v>1166</v>
      </c>
      <c r="Q1069">
        <v>3</v>
      </c>
      <c r="R1069" t="s">
        <v>1174</v>
      </c>
      <c r="S1069">
        <v>4591</v>
      </c>
      <c r="T1069">
        <v>24200</v>
      </c>
      <c r="U1069">
        <v>3</v>
      </c>
      <c r="V1069" t="s">
        <v>1168</v>
      </c>
      <c r="W1069" t="s">
        <v>1161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1161</v>
      </c>
      <c r="C1070" t="s">
        <v>1170</v>
      </c>
      <c r="D1070">
        <v>289</v>
      </c>
      <c r="E1070" t="s">
        <v>1171</v>
      </c>
      <c r="F1070">
        <v>2</v>
      </c>
      <c r="G1070">
        <v>2</v>
      </c>
      <c r="H1070" t="s">
        <v>1177</v>
      </c>
      <c r="I1070">
        <v>1</v>
      </c>
      <c r="J1070">
        <v>1504</v>
      </c>
      <c r="K1070">
        <v>3</v>
      </c>
      <c r="L1070" t="s">
        <v>1172</v>
      </c>
      <c r="M1070">
        <v>38</v>
      </c>
      <c r="N1070">
        <v>2</v>
      </c>
      <c r="O1070">
        <v>1</v>
      </c>
      <c r="P1070" t="s">
        <v>1176</v>
      </c>
      <c r="Q1070">
        <v>1</v>
      </c>
      <c r="R1070" t="s">
        <v>1167</v>
      </c>
      <c r="S1070">
        <v>2561</v>
      </c>
      <c r="T1070">
        <v>5355</v>
      </c>
      <c r="U1070">
        <v>7</v>
      </c>
      <c r="V1070" t="s">
        <v>1168</v>
      </c>
      <c r="W1070" t="s">
        <v>1169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1169</v>
      </c>
      <c r="C1071" t="s">
        <v>1162</v>
      </c>
      <c r="D1071">
        <v>1423</v>
      </c>
      <c r="E1071" t="s">
        <v>1171</v>
      </c>
      <c r="F1071">
        <v>1</v>
      </c>
      <c r="G1071">
        <v>3</v>
      </c>
      <c r="H1071" t="s">
        <v>1164</v>
      </c>
      <c r="I1071">
        <v>1</v>
      </c>
      <c r="J1071">
        <v>1506</v>
      </c>
      <c r="K1071">
        <v>1</v>
      </c>
      <c r="L1071" t="s">
        <v>1172</v>
      </c>
      <c r="M1071">
        <v>72</v>
      </c>
      <c r="N1071">
        <v>2</v>
      </c>
      <c r="O1071">
        <v>1</v>
      </c>
      <c r="P1071" t="s">
        <v>1173</v>
      </c>
      <c r="Q1071">
        <v>3</v>
      </c>
      <c r="R1071" t="s">
        <v>1178</v>
      </c>
      <c r="S1071">
        <v>1563</v>
      </c>
      <c r="T1071">
        <v>12530</v>
      </c>
      <c r="U1071">
        <v>1</v>
      </c>
      <c r="V1071" t="s">
        <v>1168</v>
      </c>
      <c r="W1071" t="s">
        <v>1169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1169</v>
      </c>
      <c r="C1072" t="s">
        <v>1170</v>
      </c>
      <c r="D1072">
        <v>467</v>
      </c>
      <c r="E1072" t="s">
        <v>1163</v>
      </c>
      <c r="F1072">
        <v>7</v>
      </c>
      <c r="G1072">
        <v>3</v>
      </c>
      <c r="H1072" t="s">
        <v>1164</v>
      </c>
      <c r="I1072">
        <v>1</v>
      </c>
      <c r="J1072">
        <v>1507</v>
      </c>
      <c r="K1072">
        <v>3</v>
      </c>
      <c r="L1072" t="s">
        <v>1172</v>
      </c>
      <c r="M1072">
        <v>55</v>
      </c>
      <c r="N1072">
        <v>3</v>
      </c>
      <c r="O1072">
        <v>2</v>
      </c>
      <c r="P1072" t="s">
        <v>1166</v>
      </c>
      <c r="Q1072">
        <v>1</v>
      </c>
      <c r="R1072" t="s">
        <v>1167</v>
      </c>
      <c r="S1072">
        <v>4898</v>
      </c>
      <c r="T1072">
        <v>11827</v>
      </c>
      <c r="U1072">
        <v>0</v>
      </c>
      <c r="V1072" t="s">
        <v>1168</v>
      </c>
      <c r="W1072" t="s">
        <v>1169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1169</v>
      </c>
      <c r="C1073" t="s">
        <v>1162</v>
      </c>
      <c r="D1073">
        <v>271</v>
      </c>
      <c r="E1073" t="s">
        <v>1171</v>
      </c>
      <c r="F1073">
        <v>3</v>
      </c>
      <c r="G1073">
        <v>2</v>
      </c>
      <c r="H1073" t="s">
        <v>1177</v>
      </c>
      <c r="I1073">
        <v>1</v>
      </c>
      <c r="J1073">
        <v>1509</v>
      </c>
      <c r="K1073">
        <v>3</v>
      </c>
      <c r="L1073" t="s">
        <v>1165</v>
      </c>
      <c r="M1073">
        <v>43</v>
      </c>
      <c r="N1073">
        <v>2</v>
      </c>
      <c r="O1073">
        <v>2</v>
      </c>
      <c r="P1073" t="s">
        <v>1176</v>
      </c>
      <c r="Q1073">
        <v>1</v>
      </c>
      <c r="R1073" t="s">
        <v>1174</v>
      </c>
      <c r="S1073">
        <v>4789</v>
      </c>
      <c r="T1073">
        <v>23070</v>
      </c>
      <c r="U1073">
        <v>4</v>
      </c>
      <c r="V1073" t="s">
        <v>1168</v>
      </c>
      <c r="W1073" t="s">
        <v>1169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1169</v>
      </c>
      <c r="C1074" t="s">
        <v>1170</v>
      </c>
      <c r="D1074">
        <v>410</v>
      </c>
      <c r="E1074" t="s">
        <v>1171</v>
      </c>
      <c r="F1074">
        <v>2</v>
      </c>
      <c r="G1074">
        <v>1</v>
      </c>
      <c r="H1074" t="s">
        <v>1164</v>
      </c>
      <c r="I1074">
        <v>1</v>
      </c>
      <c r="J1074">
        <v>1513</v>
      </c>
      <c r="K1074">
        <v>4</v>
      </c>
      <c r="L1074" t="s">
        <v>1165</v>
      </c>
      <c r="M1074">
        <v>97</v>
      </c>
      <c r="N1074">
        <v>3</v>
      </c>
      <c r="O1074">
        <v>1</v>
      </c>
      <c r="P1074" t="s">
        <v>1176</v>
      </c>
      <c r="Q1074">
        <v>2</v>
      </c>
      <c r="R1074" t="s">
        <v>1174</v>
      </c>
      <c r="S1074">
        <v>3180</v>
      </c>
      <c r="T1074">
        <v>4668</v>
      </c>
      <c r="U1074">
        <v>0</v>
      </c>
      <c r="V1074" t="s">
        <v>1168</v>
      </c>
      <c r="W1074" t="s">
        <v>1169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1169</v>
      </c>
      <c r="C1075" t="s">
        <v>1162</v>
      </c>
      <c r="D1075">
        <v>1083</v>
      </c>
      <c r="E1075" t="s">
        <v>1171</v>
      </c>
      <c r="F1075">
        <v>29</v>
      </c>
      <c r="G1075">
        <v>1</v>
      </c>
      <c r="H1075" t="s">
        <v>1164</v>
      </c>
      <c r="I1075">
        <v>1</v>
      </c>
      <c r="J1075">
        <v>1514</v>
      </c>
      <c r="K1075">
        <v>3</v>
      </c>
      <c r="L1075" t="s">
        <v>1172</v>
      </c>
      <c r="M1075">
        <v>96</v>
      </c>
      <c r="N1075">
        <v>1</v>
      </c>
      <c r="O1075">
        <v>2</v>
      </c>
      <c r="P1075" t="s">
        <v>1179</v>
      </c>
      <c r="Q1075">
        <v>2</v>
      </c>
      <c r="R1075" t="s">
        <v>1174</v>
      </c>
      <c r="S1075">
        <v>6549</v>
      </c>
      <c r="T1075">
        <v>3173</v>
      </c>
      <c r="U1075">
        <v>1</v>
      </c>
      <c r="V1075" t="s">
        <v>1168</v>
      </c>
      <c r="W1075" t="s">
        <v>1169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1169</v>
      </c>
      <c r="C1076" t="s">
        <v>1162</v>
      </c>
      <c r="D1076">
        <v>516</v>
      </c>
      <c r="E1076" t="s">
        <v>1171</v>
      </c>
      <c r="F1076">
        <v>8</v>
      </c>
      <c r="G1076">
        <v>5</v>
      </c>
      <c r="H1076" t="s">
        <v>1164</v>
      </c>
      <c r="I1076">
        <v>1</v>
      </c>
      <c r="J1076">
        <v>1515</v>
      </c>
      <c r="K1076">
        <v>4</v>
      </c>
      <c r="L1076" t="s">
        <v>1172</v>
      </c>
      <c r="M1076">
        <v>69</v>
      </c>
      <c r="N1076">
        <v>3</v>
      </c>
      <c r="O1076">
        <v>2</v>
      </c>
      <c r="P1076" t="s">
        <v>1180</v>
      </c>
      <c r="Q1076">
        <v>3</v>
      </c>
      <c r="R1076" t="s">
        <v>1167</v>
      </c>
      <c r="S1076">
        <v>6388</v>
      </c>
      <c r="T1076">
        <v>22049</v>
      </c>
      <c r="U1076">
        <v>2</v>
      </c>
      <c r="V1076" t="s">
        <v>1168</v>
      </c>
      <c r="W1076" t="s">
        <v>1161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1169</v>
      </c>
      <c r="C1077" t="s">
        <v>1162</v>
      </c>
      <c r="D1077">
        <v>495</v>
      </c>
      <c r="E1077" t="s">
        <v>1171</v>
      </c>
      <c r="F1077">
        <v>10</v>
      </c>
      <c r="G1077">
        <v>3</v>
      </c>
      <c r="H1077" t="s">
        <v>1177</v>
      </c>
      <c r="I1077">
        <v>1</v>
      </c>
      <c r="J1077">
        <v>1516</v>
      </c>
      <c r="K1077">
        <v>3</v>
      </c>
      <c r="L1077" t="s">
        <v>1172</v>
      </c>
      <c r="M1077">
        <v>64</v>
      </c>
      <c r="N1077">
        <v>3</v>
      </c>
      <c r="O1077">
        <v>3</v>
      </c>
      <c r="P1077" t="s">
        <v>1182</v>
      </c>
      <c r="Q1077">
        <v>4</v>
      </c>
      <c r="R1077" t="s">
        <v>1167</v>
      </c>
      <c r="S1077">
        <v>11244</v>
      </c>
      <c r="T1077">
        <v>21072</v>
      </c>
      <c r="U1077">
        <v>2</v>
      </c>
      <c r="V1077" t="s">
        <v>1168</v>
      </c>
      <c r="W1077" t="s">
        <v>1169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1169</v>
      </c>
      <c r="C1078" t="s">
        <v>1170</v>
      </c>
      <c r="D1078">
        <v>1050</v>
      </c>
      <c r="E1078" t="s">
        <v>1171</v>
      </c>
      <c r="F1078">
        <v>11</v>
      </c>
      <c r="G1078">
        <v>4</v>
      </c>
      <c r="H1078" t="s">
        <v>1177</v>
      </c>
      <c r="I1078">
        <v>1</v>
      </c>
      <c r="J1078">
        <v>1520</v>
      </c>
      <c r="K1078">
        <v>2</v>
      </c>
      <c r="L1078" t="s">
        <v>1165</v>
      </c>
      <c r="M1078">
        <v>87</v>
      </c>
      <c r="N1078">
        <v>3</v>
      </c>
      <c r="O1078">
        <v>4</v>
      </c>
      <c r="P1078" t="s">
        <v>1182</v>
      </c>
      <c r="Q1078">
        <v>4</v>
      </c>
      <c r="R1078" t="s">
        <v>1178</v>
      </c>
      <c r="S1078">
        <v>16032</v>
      </c>
      <c r="T1078">
        <v>24456</v>
      </c>
      <c r="U1078">
        <v>3</v>
      </c>
      <c r="V1078" t="s">
        <v>1168</v>
      </c>
      <c r="W1078" t="s">
        <v>1169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1161</v>
      </c>
      <c r="C1079" t="s">
        <v>1162</v>
      </c>
      <c r="D1079">
        <v>224</v>
      </c>
      <c r="E1079" t="s">
        <v>1171</v>
      </c>
      <c r="F1079">
        <v>1</v>
      </c>
      <c r="G1079">
        <v>4</v>
      </c>
      <c r="H1079" t="s">
        <v>1186</v>
      </c>
      <c r="I1079">
        <v>1</v>
      </c>
      <c r="J1079">
        <v>1522</v>
      </c>
      <c r="K1079">
        <v>1</v>
      </c>
      <c r="L1079" t="s">
        <v>1172</v>
      </c>
      <c r="M1079">
        <v>100</v>
      </c>
      <c r="N1079">
        <v>2</v>
      </c>
      <c r="O1079">
        <v>1</v>
      </c>
      <c r="P1079" t="s">
        <v>1173</v>
      </c>
      <c r="Q1079">
        <v>1</v>
      </c>
      <c r="R1079" t="s">
        <v>1167</v>
      </c>
      <c r="S1079">
        <v>2362</v>
      </c>
      <c r="T1079">
        <v>7568</v>
      </c>
      <c r="U1079">
        <v>6</v>
      </c>
      <c r="V1079" t="s">
        <v>1168</v>
      </c>
      <c r="W1079" t="s">
        <v>1169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1169</v>
      </c>
      <c r="C1080" t="s">
        <v>1162</v>
      </c>
      <c r="D1080">
        <v>136</v>
      </c>
      <c r="E1080" t="s">
        <v>1171</v>
      </c>
      <c r="F1080">
        <v>28</v>
      </c>
      <c r="G1080">
        <v>3</v>
      </c>
      <c r="H1080" t="s">
        <v>1164</v>
      </c>
      <c r="I1080">
        <v>1</v>
      </c>
      <c r="J1080">
        <v>1523</v>
      </c>
      <c r="K1080">
        <v>4</v>
      </c>
      <c r="L1080" t="s">
        <v>1172</v>
      </c>
      <c r="M1080">
        <v>32</v>
      </c>
      <c r="N1080">
        <v>3</v>
      </c>
      <c r="O1080">
        <v>4</v>
      </c>
      <c r="P1080" t="s">
        <v>1184</v>
      </c>
      <c r="Q1080">
        <v>1</v>
      </c>
      <c r="R1080" t="s">
        <v>1174</v>
      </c>
      <c r="S1080">
        <v>16328</v>
      </c>
      <c r="T1080">
        <v>22074</v>
      </c>
      <c r="U1080">
        <v>3</v>
      </c>
      <c r="V1080" t="s">
        <v>1168</v>
      </c>
      <c r="W1080" t="s">
        <v>1169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1169</v>
      </c>
      <c r="C1081" t="s">
        <v>1162</v>
      </c>
      <c r="D1081">
        <v>1089</v>
      </c>
      <c r="E1081" t="s">
        <v>1171</v>
      </c>
      <c r="F1081">
        <v>6</v>
      </c>
      <c r="G1081">
        <v>3</v>
      </c>
      <c r="H1081" t="s">
        <v>1164</v>
      </c>
      <c r="I1081">
        <v>1</v>
      </c>
      <c r="J1081">
        <v>1525</v>
      </c>
      <c r="K1081">
        <v>2</v>
      </c>
      <c r="L1081" t="s">
        <v>1165</v>
      </c>
      <c r="M1081">
        <v>32</v>
      </c>
      <c r="N1081">
        <v>3</v>
      </c>
      <c r="O1081">
        <v>3</v>
      </c>
      <c r="P1081" t="s">
        <v>1179</v>
      </c>
      <c r="Q1081">
        <v>2</v>
      </c>
      <c r="R1081" t="s">
        <v>1167</v>
      </c>
      <c r="S1081">
        <v>8376</v>
      </c>
      <c r="T1081">
        <v>9150</v>
      </c>
      <c r="U1081">
        <v>4</v>
      </c>
      <c r="V1081" t="s">
        <v>1168</v>
      </c>
      <c r="W1081" t="s">
        <v>1169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1169</v>
      </c>
      <c r="C1082" t="s">
        <v>1162</v>
      </c>
      <c r="D1082">
        <v>228</v>
      </c>
      <c r="E1082" t="s">
        <v>1163</v>
      </c>
      <c r="F1082">
        <v>3</v>
      </c>
      <c r="G1082">
        <v>3</v>
      </c>
      <c r="H1082" t="s">
        <v>1164</v>
      </c>
      <c r="I1082">
        <v>1</v>
      </c>
      <c r="J1082">
        <v>1527</v>
      </c>
      <c r="K1082">
        <v>3</v>
      </c>
      <c r="L1082" t="s">
        <v>1165</v>
      </c>
      <c r="M1082">
        <v>51</v>
      </c>
      <c r="N1082">
        <v>3</v>
      </c>
      <c r="O1082">
        <v>4</v>
      </c>
      <c r="P1082" t="s">
        <v>1182</v>
      </c>
      <c r="Q1082">
        <v>2</v>
      </c>
      <c r="R1082" t="s">
        <v>1174</v>
      </c>
      <c r="S1082">
        <v>16606</v>
      </c>
      <c r="T1082">
        <v>11380</v>
      </c>
      <c r="U1082">
        <v>8</v>
      </c>
      <c r="V1082" t="s">
        <v>1168</v>
      </c>
      <c r="W1082" t="s">
        <v>1169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1169</v>
      </c>
      <c r="C1083" t="s">
        <v>1162</v>
      </c>
      <c r="D1083">
        <v>1029</v>
      </c>
      <c r="E1083" t="s">
        <v>1171</v>
      </c>
      <c r="F1083">
        <v>16</v>
      </c>
      <c r="G1083">
        <v>3</v>
      </c>
      <c r="H1083" t="s">
        <v>1164</v>
      </c>
      <c r="I1083">
        <v>1</v>
      </c>
      <c r="J1083">
        <v>1529</v>
      </c>
      <c r="K1083">
        <v>4</v>
      </c>
      <c r="L1083" t="s">
        <v>1165</v>
      </c>
      <c r="M1083">
        <v>91</v>
      </c>
      <c r="N1083">
        <v>2</v>
      </c>
      <c r="O1083">
        <v>3</v>
      </c>
      <c r="P1083" t="s">
        <v>1180</v>
      </c>
      <c r="Q1083">
        <v>2</v>
      </c>
      <c r="R1083" t="s">
        <v>1167</v>
      </c>
      <c r="S1083">
        <v>8606</v>
      </c>
      <c r="T1083">
        <v>21195</v>
      </c>
      <c r="U1083">
        <v>1</v>
      </c>
      <c r="V1083" t="s">
        <v>1168</v>
      </c>
      <c r="W1083" t="s">
        <v>1169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1169</v>
      </c>
      <c r="C1084" t="s">
        <v>1162</v>
      </c>
      <c r="D1084">
        <v>507</v>
      </c>
      <c r="E1084" t="s">
        <v>1171</v>
      </c>
      <c r="F1084">
        <v>20</v>
      </c>
      <c r="G1084">
        <v>1</v>
      </c>
      <c r="H1084" t="s">
        <v>1164</v>
      </c>
      <c r="I1084">
        <v>1</v>
      </c>
      <c r="J1084">
        <v>1533</v>
      </c>
      <c r="K1084">
        <v>1</v>
      </c>
      <c r="L1084" t="s">
        <v>1172</v>
      </c>
      <c r="M1084">
        <v>97</v>
      </c>
      <c r="N1084">
        <v>3</v>
      </c>
      <c r="O1084">
        <v>2</v>
      </c>
      <c r="P1084" t="s">
        <v>1176</v>
      </c>
      <c r="Q1084">
        <v>3</v>
      </c>
      <c r="R1084" t="s">
        <v>1167</v>
      </c>
      <c r="S1084">
        <v>2272</v>
      </c>
      <c r="T1084">
        <v>24812</v>
      </c>
      <c r="U1084">
        <v>0</v>
      </c>
      <c r="V1084" t="s">
        <v>1168</v>
      </c>
      <c r="W1084" t="s">
        <v>1169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1161</v>
      </c>
      <c r="C1085" t="s">
        <v>1162</v>
      </c>
      <c r="D1085">
        <v>676</v>
      </c>
      <c r="E1085" t="s">
        <v>1171</v>
      </c>
      <c r="F1085">
        <v>9</v>
      </c>
      <c r="G1085">
        <v>4</v>
      </c>
      <c r="H1085" t="s">
        <v>1164</v>
      </c>
      <c r="I1085">
        <v>1</v>
      </c>
      <c r="J1085">
        <v>1534</v>
      </c>
      <c r="K1085">
        <v>4</v>
      </c>
      <c r="L1085" t="s">
        <v>1172</v>
      </c>
      <c r="M1085">
        <v>86</v>
      </c>
      <c r="N1085">
        <v>3</v>
      </c>
      <c r="O1085">
        <v>1</v>
      </c>
      <c r="P1085" t="s">
        <v>1176</v>
      </c>
      <c r="Q1085">
        <v>1</v>
      </c>
      <c r="R1085" t="s">
        <v>1167</v>
      </c>
      <c r="S1085">
        <v>2018</v>
      </c>
      <c r="T1085">
        <v>21831</v>
      </c>
      <c r="U1085">
        <v>3</v>
      </c>
      <c r="V1085" t="s">
        <v>1168</v>
      </c>
      <c r="W1085" t="s">
        <v>1169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1169</v>
      </c>
      <c r="C1086" t="s">
        <v>1162</v>
      </c>
      <c r="D1086">
        <v>971</v>
      </c>
      <c r="E1086" t="s">
        <v>1163</v>
      </c>
      <c r="F1086">
        <v>1</v>
      </c>
      <c r="G1086">
        <v>3</v>
      </c>
      <c r="H1086" t="s">
        <v>1186</v>
      </c>
      <c r="I1086">
        <v>1</v>
      </c>
      <c r="J1086">
        <v>1535</v>
      </c>
      <c r="K1086">
        <v>4</v>
      </c>
      <c r="L1086" t="s">
        <v>1172</v>
      </c>
      <c r="M1086">
        <v>64</v>
      </c>
      <c r="N1086">
        <v>2</v>
      </c>
      <c r="O1086">
        <v>3</v>
      </c>
      <c r="P1086" t="s">
        <v>1166</v>
      </c>
      <c r="Q1086">
        <v>3</v>
      </c>
      <c r="R1086" t="s">
        <v>1174</v>
      </c>
      <c r="S1086">
        <v>7083</v>
      </c>
      <c r="T1086">
        <v>12288</v>
      </c>
      <c r="U1086">
        <v>1</v>
      </c>
      <c r="V1086" t="s">
        <v>1168</v>
      </c>
      <c r="W1086" t="s">
        <v>1161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1161</v>
      </c>
      <c r="C1087" t="s">
        <v>1170</v>
      </c>
      <c r="D1087">
        <v>561</v>
      </c>
      <c r="E1087" t="s">
        <v>1171</v>
      </c>
      <c r="F1087">
        <v>3</v>
      </c>
      <c r="G1087">
        <v>3</v>
      </c>
      <c r="H1087" t="s">
        <v>1164</v>
      </c>
      <c r="I1087">
        <v>1</v>
      </c>
      <c r="J1087">
        <v>1537</v>
      </c>
      <c r="K1087">
        <v>4</v>
      </c>
      <c r="L1087" t="s">
        <v>1165</v>
      </c>
      <c r="M1087">
        <v>33</v>
      </c>
      <c r="N1087">
        <v>3</v>
      </c>
      <c r="O1087">
        <v>1</v>
      </c>
      <c r="P1087" t="s">
        <v>1173</v>
      </c>
      <c r="Q1087">
        <v>3</v>
      </c>
      <c r="R1087" t="s">
        <v>1167</v>
      </c>
      <c r="S1087">
        <v>4084</v>
      </c>
      <c r="T1087">
        <v>4156</v>
      </c>
      <c r="U1087">
        <v>1</v>
      </c>
      <c r="V1087" t="s">
        <v>1168</v>
      </c>
      <c r="W1087" t="s">
        <v>1169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1169</v>
      </c>
      <c r="C1088" t="s">
        <v>1170</v>
      </c>
      <c r="D1088">
        <v>333</v>
      </c>
      <c r="E1088" t="s">
        <v>1171</v>
      </c>
      <c r="F1088">
        <v>22</v>
      </c>
      <c r="G1088">
        <v>5</v>
      </c>
      <c r="H1088" t="s">
        <v>1177</v>
      </c>
      <c r="I1088">
        <v>1</v>
      </c>
      <c r="J1088">
        <v>1539</v>
      </c>
      <c r="K1088">
        <v>3</v>
      </c>
      <c r="L1088" t="s">
        <v>1172</v>
      </c>
      <c r="M1088">
        <v>88</v>
      </c>
      <c r="N1088">
        <v>1</v>
      </c>
      <c r="O1088">
        <v>4</v>
      </c>
      <c r="P1088" t="s">
        <v>1184</v>
      </c>
      <c r="Q1088">
        <v>4</v>
      </c>
      <c r="R1088" t="s">
        <v>1167</v>
      </c>
      <c r="S1088">
        <v>14411</v>
      </c>
      <c r="T1088">
        <v>24450</v>
      </c>
      <c r="U1088">
        <v>1</v>
      </c>
      <c r="V1088" t="s">
        <v>1168</v>
      </c>
      <c r="W1088" t="s">
        <v>1161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1169</v>
      </c>
      <c r="C1089" t="s">
        <v>1162</v>
      </c>
      <c r="D1089">
        <v>1440</v>
      </c>
      <c r="E1089" t="s">
        <v>1163</v>
      </c>
      <c r="F1089">
        <v>7</v>
      </c>
      <c r="G1089">
        <v>2</v>
      </c>
      <c r="H1089" t="s">
        <v>1186</v>
      </c>
      <c r="I1089">
        <v>1</v>
      </c>
      <c r="J1089">
        <v>1541</v>
      </c>
      <c r="K1089">
        <v>2</v>
      </c>
      <c r="L1089" t="s">
        <v>1172</v>
      </c>
      <c r="M1089">
        <v>55</v>
      </c>
      <c r="N1089">
        <v>3</v>
      </c>
      <c r="O1089">
        <v>1</v>
      </c>
      <c r="P1089" t="s">
        <v>1183</v>
      </c>
      <c r="Q1089">
        <v>3</v>
      </c>
      <c r="R1089" t="s">
        <v>1174</v>
      </c>
      <c r="S1089">
        <v>2308</v>
      </c>
      <c r="T1089">
        <v>4944</v>
      </c>
      <c r="U1089">
        <v>0</v>
      </c>
      <c r="V1089" t="s">
        <v>1168</v>
      </c>
      <c r="W1089" t="s">
        <v>1161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1169</v>
      </c>
      <c r="C1090" t="s">
        <v>1162</v>
      </c>
      <c r="D1090">
        <v>1210</v>
      </c>
      <c r="E1090" t="s">
        <v>1171</v>
      </c>
      <c r="F1090">
        <v>2</v>
      </c>
      <c r="G1090">
        <v>3</v>
      </c>
      <c r="H1090" t="s">
        <v>1177</v>
      </c>
      <c r="I1090">
        <v>1</v>
      </c>
      <c r="J1090">
        <v>1542</v>
      </c>
      <c r="K1090">
        <v>3</v>
      </c>
      <c r="L1090" t="s">
        <v>1172</v>
      </c>
      <c r="M1090">
        <v>68</v>
      </c>
      <c r="N1090">
        <v>2</v>
      </c>
      <c r="O1090">
        <v>1</v>
      </c>
      <c r="P1090" t="s">
        <v>1176</v>
      </c>
      <c r="Q1090">
        <v>2</v>
      </c>
      <c r="R1090" t="s">
        <v>1174</v>
      </c>
      <c r="S1090">
        <v>4841</v>
      </c>
      <c r="T1090">
        <v>24052</v>
      </c>
      <c r="U1090">
        <v>4</v>
      </c>
      <c r="V1090" t="s">
        <v>1168</v>
      </c>
      <c r="W1090" t="s">
        <v>1169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1169</v>
      </c>
      <c r="C1091" t="s">
        <v>1162</v>
      </c>
      <c r="D1091">
        <v>674</v>
      </c>
      <c r="E1091" t="s">
        <v>1171</v>
      </c>
      <c r="F1091">
        <v>13</v>
      </c>
      <c r="G1091">
        <v>3</v>
      </c>
      <c r="H1091" t="s">
        <v>1177</v>
      </c>
      <c r="I1091">
        <v>1</v>
      </c>
      <c r="J1091">
        <v>1543</v>
      </c>
      <c r="K1091">
        <v>1</v>
      </c>
      <c r="L1091" t="s">
        <v>1172</v>
      </c>
      <c r="M1091">
        <v>47</v>
      </c>
      <c r="N1091">
        <v>3</v>
      </c>
      <c r="O1091">
        <v>2</v>
      </c>
      <c r="P1091" t="s">
        <v>1173</v>
      </c>
      <c r="Q1091">
        <v>4</v>
      </c>
      <c r="R1091" t="s">
        <v>1174</v>
      </c>
      <c r="S1091">
        <v>4285</v>
      </c>
      <c r="T1091">
        <v>3031</v>
      </c>
      <c r="U1091">
        <v>1</v>
      </c>
      <c r="V1091" t="s">
        <v>1168</v>
      </c>
      <c r="W1091" t="s">
        <v>1169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1169</v>
      </c>
      <c r="C1092" t="s">
        <v>1162</v>
      </c>
      <c r="D1092">
        <v>441</v>
      </c>
      <c r="E1092" t="s">
        <v>1171</v>
      </c>
      <c r="F1092">
        <v>8</v>
      </c>
      <c r="G1092">
        <v>1</v>
      </c>
      <c r="H1092" t="s">
        <v>1175</v>
      </c>
      <c r="I1092">
        <v>1</v>
      </c>
      <c r="J1092">
        <v>1544</v>
      </c>
      <c r="K1092">
        <v>3</v>
      </c>
      <c r="L1092" t="s">
        <v>1165</v>
      </c>
      <c r="M1092">
        <v>39</v>
      </c>
      <c r="N1092">
        <v>1</v>
      </c>
      <c r="O1092">
        <v>2</v>
      </c>
      <c r="P1092" t="s">
        <v>1180</v>
      </c>
      <c r="Q1092">
        <v>1</v>
      </c>
      <c r="R1092" t="s">
        <v>1174</v>
      </c>
      <c r="S1092">
        <v>9715</v>
      </c>
      <c r="T1092">
        <v>7288</v>
      </c>
      <c r="U1092">
        <v>3</v>
      </c>
      <c r="V1092" t="s">
        <v>1168</v>
      </c>
      <c r="W1092" t="s">
        <v>1169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1169</v>
      </c>
      <c r="C1093" t="s">
        <v>1162</v>
      </c>
      <c r="D1093">
        <v>575</v>
      </c>
      <c r="E1093" t="s">
        <v>1171</v>
      </c>
      <c r="F1093">
        <v>25</v>
      </c>
      <c r="G1093">
        <v>3</v>
      </c>
      <c r="H1093" t="s">
        <v>1164</v>
      </c>
      <c r="I1093">
        <v>1</v>
      </c>
      <c r="J1093">
        <v>1545</v>
      </c>
      <c r="K1093">
        <v>4</v>
      </c>
      <c r="L1093" t="s">
        <v>1172</v>
      </c>
      <c r="M1093">
        <v>44</v>
      </c>
      <c r="N1093">
        <v>2</v>
      </c>
      <c r="O1093">
        <v>2</v>
      </c>
      <c r="P1093" t="s">
        <v>1179</v>
      </c>
      <c r="Q1093">
        <v>2</v>
      </c>
      <c r="R1093" t="s">
        <v>1167</v>
      </c>
      <c r="S1093">
        <v>4320</v>
      </c>
      <c r="T1093">
        <v>24152</v>
      </c>
      <c r="U1093">
        <v>1</v>
      </c>
      <c r="V1093" t="s">
        <v>1168</v>
      </c>
      <c r="W1093" t="s">
        <v>1169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1169</v>
      </c>
      <c r="C1094" t="s">
        <v>1162</v>
      </c>
      <c r="D1094">
        <v>950</v>
      </c>
      <c r="E1094" t="s">
        <v>1171</v>
      </c>
      <c r="F1094">
        <v>28</v>
      </c>
      <c r="G1094">
        <v>3</v>
      </c>
      <c r="H1094" t="s">
        <v>1186</v>
      </c>
      <c r="I1094">
        <v>1</v>
      </c>
      <c r="J1094">
        <v>1546</v>
      </c>
      <c r="K1094">
        <v>4</v>
      </c>
      <c r="L1094" t="s">
        <v>1172</v>
      </c>
      <c r="M1094">
        <v>97</v>
      </c>
      <c r="N1094">
        <v>3</v>
      </c>
      <c r="O1094">
        <v>1</v>
      </c>
      <c r="P1094" t="s">
        <v>1173</v>
      </c>
      <c r="Q1094">
        <v>4</v>
      </c>
      <c r="R1094" t="s">
        <v>1174</v>
      </c>
      <c r="S1094">
        <v>2132</v>
      </c>
      <c r="T1094">
        <v>4585</v>
      </c>
      <c r="U1094">
        <v>4</v>
      </c>
      <c r="V1094" t="s">
        <v>1168</v>
      </c>
      <c r="W1094" t="s">
        <v>1169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1169</v>
      </c>
      <c r="C1095" t="s">
        <v>1170</v>
      </c>
      <c r="D1095">
        <v>288</v>
      </c>
      <c r="E1095" t="s">
        <v>1171</v>
      </c>
      <c r="F1095">
        <v>2</v>
      </c>
      <c r="G1095">
        <v>3</v>
      </c>
      <c r="H1095" t="s">
        <v>1164</v>
      </c>
      <c r="I1095">
        <v>1</v>
      </c>
      <c r="J1095">
        <v>1547</v>
      </c>
      <c r="K1095">
        <v>4</v>
      </c>
      <c r="L1095" t="s">
        <v>1172</v>
      </c>
      <c r="M1095">
        <v>40</v>
      </c>
      <c r="N1095">
        <v>3</v>
      </c>
      <c r="O1095">
        <v>3</v>
      </c>
      <c r="P1095" t="s">
        <v>1180</v>
      </c>
      <c r="Q1095">
        <v>4</v>
      </c>
      <c r="R1095" t="s">
        <v>1174</v>
      </c>
      <c r="S1095">
        <v>10124</v>
      </c>
      <c r="T1095">
        <v>18611</v>
      </c>
      <c r="U1095">
        <v>2</v>
      </c>
      <c r="V1095" t="s">
        <v>1168</v>
      </c>
      <c r="W1095" t="s">
        <v>1161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1169</v>
      </c>
      <c r="C1096" t="s">
        <v>1162</v>
      </c>
      <c r="D1096">
        <v>1342</v>
      </c>
      <c r="E1096" t="s">
        <v>1163</v>
      </c>
      <c r="F1096">
        <v>9</v>
      </c>
      <c r="G1096">
        <v>2</v>
      </c>
      <c r="H1096" t="s">
        <v>1177</v>
      </c>
      <c r="I1096">
        <v>1</v>
      </c>
      <c r="J1096">
        <v>1548</v>
      </c>
      <c r="K1096">
        <v>1</v>
      </c>
      <c r="L1096" t="s">
        <v>1172</v>
      </c>
      <c r="M1096">
        <v>47</v>
      </c>
      <c r="N1096">
        <v>3</v>
      </c>
      <c r="O1096">
        <v>2</v>
      </c>
      <c r="P1096" t="s">
        <v>1166</v>
      </c>
      <c r="Q1096">
        <v>1</v>
      </c>
      <c r="R1096" t="s">
        <v>1174</v>
      </c>
      <c r="S1096">
        <v>5473</v>
      </c>
      <c r="T1096">
        <v>19345</v>
      </c>
      <c r="U1096">
        <v>0</v>
      </c>
      <c r="V1096" t="s">
        <v>1168</v>
      </c>
      <c r="W1096" t="s">
        <v>1169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1169</v>
      </c>
      <c r="C1097" t="s">
        <v>1162</v>
      </c>
      <c r="D1097">
        <v>589</v>
      </c>
      <c r="E1097" t="s">
        <v>1171</v>
      </c>
      <c r="F1097">
        <v>28</v>
      </c>
      <c r="G1097">
        <v>4</v>
      </c>
      <c r="H1097" t="s">
        <v>1164</v>
      </c>
      <c r="I1097">
        <v>1</v>
      </c>
      <c r="J1097">
        <v>1549</v>
      </c>
      <c r="K1097">
        <v>2</v>
      </c>
      <c r="L1097" t="s">
        <v>1172</v>
      </c>
      <c r="M1097">
        <v>79</v>
      </c>
      <c r="N1097">
        <v>3</v>
      </c>
      <c r="O1097">
        <v>2</v>
      </c>
      <c r="P1097" t="s">
        <v>1176</v>
      </c>
      <c r="Q1097">
        <v>3</v>
      </c>
      <c r="R1097" t="s">
        <v>1174</v>
      </c>
      <c r="S1097">
        <v>5207</v>
      </c>
      <c r="T1097">
        <v>22949</v>
      </c>
      <c r="U1097">
        <v>1</v>
      </c>
      <c r="V1097" t="s">
        <v>1168</v>
      </c>
      <c r="W1097" t="s">
        <v>1161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1169</v>
      </c>
      <c r="C1098" t="s">
        <v>1162</v>
      </c>
      <c r="D1098">
        <v>898</v>
      </c>
      <c r="E1098" t="s">
        <v>1187</v>
      </c>
      <c r="F1098">
        <v>6</v>
      </c>
      <c r="G1098">
        <v>2</v>
      </c>
      <c r="H1098" t="s">
        <v>1177</v>
      </c>
      <c r="I1098">
        <v>1</v>
      </c>
      <c r="J1098">
        <v>1550</v>
      </c>
      <c r="K1098">
        <v>3</v>
      </c>
      <c r="L1098" t="s">
        <v>1172</v>
      </c>
      <c r="M1098">
        <v>38</v>
      </c>
      <c r="N1098">
        <v>3</v>
      </c>
      <c r="O1098">
        <v>4</v>
      </c>
      <c r="P1098" t="s">
        <v>1182</v>
      </c>
      <c r="Q1098">
        <v>4</v>
      </c>
      <c r="R1098" t="s">
        <v>1167</v>
      </c>
      <c r="S1098">
        <v>16437</v>
      </c>
      <c r="T1098">
        <v>17381</v>
      </c>
      <c r="U1098">
        <v>1</v>
      </c>
      <c r="V1098" t="s">
        <v>1168</v>
      </c>
      <c r="W1098" t="s">
        <v>1161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1169</v>
      </c>
      <c r="C1099" t="s">
        <v>1162</v>
      </c>
      <c r="D1099">
        <v>350</v>
      </c>
      <c r="E1099" t="s">
        <v>1171</v>
      </c>
      <c r="F1099">
        <v>21</v>
      </c>
      <c r="G1099">
        <v>2</v>
      </c>
      <c r="H1099" t="s">
        <v>1186</v>
      </c>
      <c r="I1099">
        <v>1</v>
      </c>
      <c r="J1099">
        <v>1551</v>
      </c>
      <c r="K1099">
        <v>3</v>
      </c>
      <c r="L1099" t="s">
        <v>1172</v>
      </c>
      <c r="M1099">
        <v>57</v>
      </c>
      <c r="N1099">
        <v>2</v>
      </c>
      <c r="O1099">
        <v>1</v>
      </c>
      <c r="P1099" t="s">
        <v>1176</v>
      </c>
      <c r="Q1099">
        <v>1</v>
      </c>
      <c r="R1099" t="s">
        <v>1178</v>
      </c>
      <c r="S1099">
        <v>2296</v>
      </c>
      <c r="T1099">
        <v>10036</v>
      </c>
      <c r="U1099">
        <v>0</v>
      </c>
      <c r="V1099" t="s">
        <v>1168</v>
      </c>
      <c r="W1099" t="s">
        <v>1169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1169</v>
      </c>
      <c r="C1100" t="s">
        <v>1181</v>
      </c>
      <c r="D1100">
        <v>1142</v>
      </c>
      <c r="E1100" t="s">
        <v>1171</v>
      </c>
      <c r="F1100">
        <v>8</v>
      </c>
      <c r="G1100">
        <v>2</v>
      </c>
      <c r="H1100" t="s">
        <v>1164</v>
      </c>
      <c r="I1100">
        <v>1</v>
      </c>
      <c r="J1100">
        <v>1552</v>
      </c>
      <c r="K1100">
        <v>4</v>
      </c>
      <c r="L1100" t="s">
        <v>1172</v>
      </c>
      <c r="M1100">
        <v>72</v>
      </c>
      <c r="N1100">
        <v>3</v>
      </c>
      <c r="O1100">
        <v>2</v>
      </c>
      <c r="P1100" t="s">
        <v>1180</v>
      </c>
      <c r="Q1100">
        <v>4</v>
      </c>
      <c r="R1100" t="s">
        <v>1178</v>
      </c>
      <c r="S1100">
        <v>4069</v>
      </c>
      <c r="T1100">
        <v>8841</v>
      </c>
      <c r="U1100">
        <v>3</v>
      </c>
      <c r="V1100" t="s">
        <v>1168</v>
      </c>
      <c r="W1100" t="s">
        <v>1161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1169</v>
      </c>
      <c r="C1101" t="s">
        <v>1162</v>
      </c>
      <c r="D1101">
        <v>538</v>
      </c>
      <c r="E1101" t="s">
        <v>1171</v>
      </c>
      <c r="F1101">
        <v>1</v>
      </c>
      <c r="G1101">
        <v>4</v>
      </c>
      <c r="H1101" t="s">
        <v>1186</v>
      </c>
      <c r="I1101">
        <v>1</v>
      </c>
      <c r="J1101">
        <v>1553</v>
      </c>
      <c r="K1101">
        <v>1</v>
      </c>
      <c r="L1101" t="s">
        <v>1172</v>
      </c>
      <c r="M1101">
        <v>66</v>
      </c>
      <c r="N1101">
        <v>3</v>
      </c>
      <c r="O1101">
        <v>3</v>
      </c>
      <c r="P1101" t="s">
        <v>1180</v>
      </c>
      <c r="Q1101">
        <v>2</v>
      </c>
      <c r="R1101" t="s">
        <v>1178</v>
      </c>
      <c r="S1101">
        <v>7441</v>
      </c>
      <c r="T1101">
        <v>20933</v>
      </c>
      <c r="U1101">
        <v>1</v>
      </c>
      <c r="V1101" t="s">
        <v>1168</v>
      </c>
      <c r="W1101" t="s">
        <v>1169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1169</v>
      </c>
      <c r="C1102" t="s">
        <v>1162</v>
      </c>
      <c r="D1102">
        <v>1402</v>
      </c>
      <c r="E1102" t="s">
        <v>1163</v>
      </c>
      <c r="F1102">
        <v>28</v>
      </c>
      <c r="G1102">
        <v>4</v>
      </c>
      <c r="H1102" t="s">
        <v>1164</v>
      </c>
      <c r="I1102">
        <v>1</v>
      </c>
      <c r="J1102">
        <v>1554</v>
      </c>
      <c r="K1102">
        <v>2</v>
      </c>
      <c r="L1102" t="s">
        <v>1165</v>
      </c>
      <c r="M1102">
        <v>98</v>
      </c>
      <c r="N1102">
        <v>2</v>
      </c>
      <c r="O1102">
        <v>1</v>
      </c>
      <c r="P1102" t="s">
        <v>1183</v>
      </c>
      <c r="Q1102">
        <v>3</v>
      </c>
      <c r="R1102" t="s">
        <v>1174</v>
      </c>
      <c r="S1102">
        <v>2430</v>
      </c>
      <c r="T1102">
        <v>26204</v>
      </c>
      <c r="U1102">
        <v>0</v>
      </c>
      <c r="V1102" t="s">
        <v>1168</v>
      </c>
      <c r="W1102" t="s">
        <v>1169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1169</v>
      </c>
      <c r="C1103" t="s">
        <v>1162</v>
      </c>
      <c r="D1103">
        <v>824</v>
      </c>
      <c r="E1103" t="s">
        <v>1171</v>
      </c>
      <c r="F1103">
        <v>5</v>
      </c>
      <c r="G1103">
        <v>2</v>
      </c>
      <c r="H1103" t="s">
        <v>1164</v>
      </c>
      <c r="I1103">
        <v>1</v>
      </c>
      <c r="J1103">
        <v>1555</v>
      </c>
      <c r="K1103">
        <v>4</v>
      </c>
      <c r="L1103" t="s">
        <v>1165</v>
      </c>
      <c r="M1103">
        <v>67</v>
      </c>
      <c r="N1103">
        <v>2</v>
      </c>
      <c r="O1103">
        <v>2</v>
      </c>
      <c r="P1103" t="s">
        <v>1173</v>
      </c>
      <c r="Q1103">
        <v>2</v>
      </c>
      <c r="R1103" t="s">
        <v>1174</v>
      </c>
      <c r="S1103">
        <v>5878</v>
      </c>
      <c r="T1103">
        <v>15624</v>
      </c>
      <c r="U1103">
        <v>3</v>
      </c>
      <c r="V1103" t="s">
        <v>1168</v>
      </c>
      <c r="W1103" t="s">
        <v>1169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1169</v>
      </c>
      <c r="C1104" t="s">
        <v>1162</v>
      </c>
      <c r="D1104">
        <v>1157</v>
      </c>
      <c r="E1104" t="s">
        <v>1163</v>
      </c>
      <c r="F1104">
        <v>2</v>
      </c>
      <c r="G1104">
        <v>4</v>
      </c>
      <c r="H1104" t="s">
        <v>1164</v>
      </c>
      <c r="I1104">
        <v>1</v>
      </c>
      <c r="J1104">
        <v>1556</v>
      </c>
      <c r="K1104">
        <v>3</v>
      </c>
      <c r="L1104" t="s">
        <v>1172</v>
      </c>
      <c r="M1104">
        <v>70</v>
      </c>
      <c r="N1104">
        <v>3</v>
      </c>
      <c r="O1104">
        <v>1</v>
      </c>
      <c r="P1104" t="s">
        <v>1183</v>
      </c>
      <c r="Q1104">
        <v>4</v>
      </c>
      <c r="R1104" t="s">
        <v>1167</v>
      </c>
      <c r="S1104">
        <v>2644</v>
      </c>
      <c r="T1104">
        <v>17001</v>
      </c>
      <c r="U1104">
        <v>3</v>
      </c>
      <c r="V1104" t="s">
        <v>1168</v>
      </c>
      <c r="W1104" t="s">
        <v>1161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1169</v>
      </c>
      <c r="C1105" t="s">
        <v>1162</v>
      </c>
      <c r="D1105">
        <v>492</v>
      </c>
      <c r="E1105" t="s">
        <v>1163</v>
      </c>
      <c r="F1105">
        <v>16</v>
      </c>
      <c r="G1105">
        <v>4</v>
      </c>
      <c r="H1105" t="s">
        <v>1164</v>
      </c>
      <c r="I1105">
        <v>1</v>
      </c>
      <c r="J1105">
        <v>1557</v>
      </c>
      <c r="K1105">
        <v>3</v>
      </c>
      <c r="L1105" t="s">
        <v>1165</v>
      </c>
      <c r="M1105">
        <v>96</v>
      </c>
      <c r="N1105">
        <v>3</v>
      </c>
      <c r="O1105">
        <v>2</v>
      </c>
      <c r="P1105" t="s">
        <v>1166</v>
      </c>
      <c r="Q1105">
        <v>3</v>
      </c>
      <c r="R1105" t="s">
        <v>1178</v>
      </c>
      <c r="S1105">
        <v>6439</v>
      </c>
      <c r="T1105">
        <v>13693</v>
      </c>
      <c r="U1105">
        <v>8</v>
      </c>
      <c r="V1105" t="s">
        <v>1168</v>
      </c>
      <c r="W1105" t="s">
        <v>1169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1169</v>
      </c>
      <c r="C1106" t="s">
        <v>1162</v>
      </c>
      <c r="D1106">
        <v>598</v>
      </c>
      <c r="E1106" t="s">
        <v>1171</v>
      </c>
      <c r="F1106">
        <v>9</v>
      </c>
      <c r="G1106">
        <v>3</v>
      </c>
      <c r="H1106" t="s">
        <v>1164</v>
      </c>
      <c r="I1106">
        <v>1</v>
      </c>
      <c r="J1106">
        <v>1558</v>
      </c>
      <c r="K1106">
        <v>3</v>
      </c>
      <c r="L1106" t="s">
        <v>1172</v>
      </c>
      <c r="M1106">
        <v>91</v>
      </c>
      <c r="N1106">
        <v>4</v>
      </c>
      <c r="O1106">
        <v>1</v>
      </c>
      <c r="P1106" t="s">
        <v>1173</v>
      </c>
      <c r="Q1106">
        <v>3</v>
      </c>
      <c r="R1106" t="s">
        <v>1174</v>
      </c>
      <c r="S1106">
        <v>2451</v>
      </c>
      <c r="T1106">
        <v>22376</v>
      </c>
      <c r="U1106">
        <v>6</v>
      </c>
      <c r="V1106" t="s">
        <v>1168</v>
      </c>
      <c r="W1106" t="s">
        <v>1169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1169</v>
      </c>
      <c r="C1107" t="s">
        <v>1162</v>
      </c>
      <c r="D1107">
        <v>1242</v>
      </c>
      <c r="E1107" t="s">
        <v>1163</v>
      </c>
      <c r="F1107">
        <v>8</v>
      </c>
      <c r="G1107">
        <v>4</v>
      </c>
      <c r="H1107" t="s">
        <v>1164</v>
      </c>
      <c r="I1107">
        <v>1</v>
      </c>
      <c r="J1107">
        <v>1560</v>
      </c>
      <c r="K1107">
        <v>1</v>
      </c>
      <c r="L1107" t="s">
        <v>1172</v>
      </c>
      <c r="M1107">
        <v>46</v>
      </c>
      <c r="N1107">
        <v>3</v>
      </c>
      <c r="O1107">
        <v>2</v>
      </c>
      <c r="P1107" t="s">
        <v>1166</v>
      </c>
      <c r="Q1107">
        <v>1</v>
      </c>
      <c r="R1107" t="s">
        <v>1174</v>
      </c>
      <c r="S1107">
        <v>6392</v>
      </c>
      <c r="T1107">
        <v>10589</v>
      </c>
      <c r="U1107">
        <v>2</v>
      </c>
      <c r="V1107" t="s">
        <v>1168</v>
      </c>
      <c r="W1107" t="s">
        <v>1169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1161</v>
      </c>
      <c r="C1108" t="s">
        <v>1162</v>
      </c>
      <c r="D1108">
        <v>740</v>
      </c>
      <c r="E1108" t="s">
        <v>1163</v>
      </c>
      <c r="F1108">
        <v>1</v>
      </c>
      <c r="G1108">
        <v>3</v>
      </c>
      <c r="H1108" t="s">
        <v>1164</v>
      </c>
      <c r="I1108">
        <v>1</v>
      </c>
      <c r="J1108">
        <v>1562</v>
      </c>
      <c r="K1108">
        <v>2</v>
      </c>
      <c r="L1108" t="s">
        <v>1172</v>
      </c>
      <c r="M1108">
        <v>64</v>
      </c>
      <c r="N1108">
        <v>2</v>
      </c>
      <c r="O1108">
        <v>2</v>
      </c>
      <c r="P1108" t="s">
        <v>1166</v>
      </c>
      <c r="Q1108">
        <v>1</v>
      </c>
      <c r="R1108" t="s">
        <v>1174</v>
      </c>
      <c r="S1108">
        <v>9714</v>
      </c>
      <c r="T1108">
        <v>5323</v>
      </c>
      <c r="U1108">
        <v>1</v>
      </c>
      <c r="V1108" t="s">
        <v>1168</v>
      </c>
      <c r="W1108" t="s">
        <v>1169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1169</v>
      </c>
      <c r="C1109" t="s">
        <v>1170</v>
      </c>
      <c r="D1109">
        <v>888</v>
      </c>
      <c r="E1109" t="s">
        <v>1187</v>
      </c>
      <c r="F1109">
        <v>10</v>
      </c>
      <c r="G1109">
        <v>4</v>
      </c>
      <c r="H1109" t="s">
        <v>1187</v>
      </c>
      <c r="I1109">
        <v>1</v>
      </c>
      <c r="J1109">
        <v>1563</v>
      </c>
      <c r="K1109">
        <v>3</v>
      </c>
      <c r="L1109" t="s">
        <v>1172</v>
      </c>
      <c r="M1109">
        <v>71</v>
      </c>
      <c r="N1109">
        <v>3</v>
      </c>
      <c r="O1109">
        <v>2</v>
      </c>
      <c r="P1109" t="s">
        <v>1187</v>
      </c>
      <c r="Q1109">
        <v>3</v>
      </c>
      <c r="R1109" t="s">
        <v>1174</v>
      </c>
      <c r="S1109">
        <v>6077</v>
      </c>
      <c r="T1109">
        <v>14814</v>
      </c>
      <c r="U1109">
        <v>3</v>
      </c>
      <c r="V1109" t="s">
        <v>1168</v>
      </c>
      <c r="W1109" t="s">
        <v>1169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1169</v>
      </c>
      <c r="C1110" t="s">
        <v>1162</v>
      </c>
      <c r="D1110">
        <v>992</v>
      </c>
      <c r="E1110" t="s">
        <v>1171</v>
      </c>
      <c r="F1110">
        <v>1</v>
      </c>
      <c r="G1110">
        <v>3</v>
      </c>
      <c r="H1110" t="s">
        <v>1177</v>
      </c>
      <c r="I1110">
        <v>1</v>
      </c>
      <c r="J1110">
        <v>1564</v>
      </c>
      <c r="K1110">
        <v>4</v>
      </c>
      <c r="L1110" t="s">
        <v>1172</v>
      </c>
      <c r="M1110">
        <v>68</v>
      </c>
      <c r="N1110">
        <v>2</v>
      </c>
      <c r="O1110">
        <v>1</v>
      </c>
      <c r="P1110" t="s">
        <v>1176</v>
      </c>
      <c r="Q1110">
        <v>1</v>
      </c>
      <c r="R1110" t="s">
        <v>1167</v>
      </c>
      <c r="S1110">
        <v>2450</v>
      </c>
      <c r="T1110">
        <v>21731</v>
      </c>
      <c r="U1110">
        <v>1</v>
      </c>
      <c r="V1110" t="s">
        <v>1168</v>
      </c>
      <c r="W1110" t="s">
        <v>1169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1169</v>
      </c>
      <c r="C1111" t="s">
        <v>1162</v>
      </c>
      <c r="D1111">
        <v>1288</v>
      </c>
      <c r="E1111" t="s">
        <v>1163</v>
      </c>
      <c r="F1111">
        <v>29</v>
      </c>
      <c r="G1111">
        <v>4</v>
      </c>
      <c r="H1111" t="s">
        <v>1186</v>
      </c>
      <c r="I1111">
        <v>1</v>
      </c>
      <c r="J1111">
        <v>1568</v>
      </c>
      <c r="K1111">
        <v>3</v>
      </c>
      <c r="L1111" t="s">
        <v>1172</v>
      </c>
      <c r="M1111">
        <v>33</v>
      </c>
      <c r="N1111">
        <v>3</v>
      </c>
      <c r="O1111">
        <v>3</v>
      </c>
      <c r="P1111" t="s">
        <v>1166</v>
      </c>
      <c r="Q1111">
        <v>2</v>
      </c>
      <c r="R1111" t="s">
        <v>1174</v>
      </c>
      <c r="S1111">
        <v>9250</v>
      </c>
      <c r="T1111">
        <v>17799</v>
      </c>
      <c r="U1111">
        <v>3</v>
      </c>
      <c r="V1111" t="s">
        <v>1168</v>
      </c>
      <c r="W1111" t="s">
        <v>1169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1161</v>
      </c>
      <c r="C1112" t="s">
        <v>1162</v>
      </c>
      <c r="D1112">
        <v>104</v>
      </c>
      <c r="E1112" t="s">
        <v>1171</v>
      </c>
      <c r="F1112">
        <v>2</v>
      </c>
      <c r="G1112">
        <v>3</v>
      </c>
      <c r="H1112" t="s">
        <v>1164</v>
      </c>
      <c r="I1112">
        <v>1</v>
      </c>
      <c r="J1112">
        <v>1569</v>
      </c>
      <c r="K1112">
        <v>1</v>
      </c>
      <c r="L1112" t="s">
        <v>1165</v>
      </c>
      <c r="M1112">
        <v>69</v>
      </c>
      <c r="N1112">
        <v>3</v>
      </c>
      <c r="O1112">
        <v>1</v>
      </c>
      <c r="P1112" t="s">
        <v>1176</v>
      </c>
      <c r="Q1112">
        <v>1</v>
      </c>
      <c r="R1112" t="s">
        <v>1178</v>
      </c>
      <c r="S1112">
        <v>2074</v>
      </c>
      <c r="T1112">
        <v>26619</v>
      </c>
      <c r="U1112">
        <v>1</v>
      </c>
      <c r="V1112" t="s">
        <v>1168</v>
      </c>
      <c r="W1112" t="s">
        <v>1161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1161</v>
      </c>
      <c r="C1113" t="s">
        <v>1162</v>
      </c>
      <c r="D1113">
        <v>607</v>
      </c>
      <c r="E1113" t="s">
        <v>1171</v>
      </c>
      <c r="F1113">
        <v>2</v>
      </c>
      <c r="G1113">
        <v>5</v>
      </c>
      <c r="H1113" t="s">
        <v>1186</v>
      </c>
      <c r="I1113">
        <v>1</v>
      </c>
      <c r="J1113">
        <v>1572</v>
      </c>
      <c r="K1113">
        <v>3</v>
      </c>
      <c r="L1113" t="s">
        <v>1165</v>
      </c>
      <c r="M1113">
        <v>78</v>
      </c>
      <c r="N1113">
        <v>2</v>
      </c>
      <c r="O1113">
        <v>3</v>
      </c>
      <c r="P1113" t="s">
        <v>1179</v>
      </c>
      <c r="Q1113">
        <v>4</v>
      </c>
      <c r="R1113" t="s">
        <v>1174</v>
      </c>
      <c r="S1113">
        <v>10169</v>
      </c>
      <c r="T1113">
        <v>14618</v>
      </c>
      <c r="U1113">
        <v>0</v>
      </c>
      <c r="V1113" t="s">
        <v>1168</v>
      </c>
      <c r="W1113" t="s">
        <v>1169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1161</v>
      </c>
      <c r="C1114" t="s">
        <v>1162</v>
      </c>
      <c r="D1114">
        <v>903</v>
      </c>
      <c r="E1114" t="s">
        <v>1171</v>
      </c>
      <c r="F1114">
        <v>2</v>
      </c>
      <c r="G1114">
        <v>3</v>
      </c>
      <c r="H1114" t="s">
        <v>1177</v>
      </c>
      <c r="I1114">
        <v>1</v>
      </c>
      <c r="J1114">
        <v>1573</v>
      </c>
      <c r="K1114">
        <v>3</v>
      </c>
      <c r="L1114" t="s">
        <v>1172</v>
      </c>
      <c r="M1114">
        <v>81</v>
      </c>
      <c r="N1114">
        <v>3</v>
      </c>
      <c r="O1114">
        <v>2</v>
      </c>
      <c r="P1114" t="s">
        <v>1179</v>
      </c>
      <c r="Q1114">
        <v>2</v>
      </c>
      <c r="R1114" t="s">
        <v>1174</v>
      </c>
      <c r="S1114">
        <v>4855</v>
      </c>
      <c r="T1114">
        <v>7653</v>
      </c>
      <c r="U1114">
        <v>4</v>
      </c>
      <c r="V1114" t="s">
        <v>1168</v>
      </c>
      <c r="W1114" t="s">
        <v>1169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1169</v>
      </c>
      <c r="C1115" t="s">
        <v>1181</v>
      </c>
      <c r="D1115">
        <v>1200</v>
      </c>
      <c r="E1115" t="s">
        <v>1171</v>
      </c>
      <c r="F1115">
        <v>1</v>
      </c>
      <c r="G1115">
        <v>4</v>
      </c>
      <c r="H1115" t="s">
        <v>1186</v>
      </c>
      <c r="I1115">
        <v>1</v>
      </c>
      <c r="J1115">
        <v>1574</v>
      </c>
      <c r="K1115">
        <v>4</v>
      </c>
      <c r="L1115" t="s">
        <v>1172</v>
      </c>
      <c r="M1115">
        <v>62</v>
      </c>
      <c r="N1115">
        <v>3</v>
      </c>
      <c r="O1115">
        <v>2</v>
      </c>
      <c r="P1115" t="s">
        <v>1173</v>
      </c>
      <c r="Q1115">
        <v>1</v>
      </c>
      <c r="R1115" t="s">
        <v>1174</v>
      </c>
      <c r="S1115">
        <v>4087</v>
      </c>
      <c r="T1115">
        <v>25174</v>
      </c>
      <c r="U1115">
        <v>4</v>
      </c>
      <c r="V1115" t="s">
        <v>1168</v>
      </c>
      <c r="W1115" t="s">
        <v>1169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1169</v>
      </c>
      <c r="C1116" t="s">
        <v>1162</v>
      </c>
      <c r="D1116">
        <v>1108</v>
      </c>
      <c r="E1116" t="s">
        <v>1171</v>
      </c>
      <c r="F1116">
        <v>15</v>
      </c>
      <c r="G1116">
        <v>4</v>
      </c>
      <c r="H1116" t="s">
        <v>1175</v>
      </c>
      <c r="I1116">
        <v>1</v>
      </c>
      <c r="J1116">
        <v>1576</v>
      </c>
      <c r="K1116">
        <v>3</v>
      </c>
      <c r="L1116" t="s">
        <v>1165</v>
      </c>
      <c r="M1116">
        <v>65</v>
      </c>
      <c r="N1116">
        <v>3</v>
      </c>
      <c r="O1116">
        <v>1</v>
      </c>
      <c r="P1116" t="s">
        <v>1173</v>
      </c>
      <c r="Q1116">
        <v>1</v>
      </c>
      <c r="R1116" t="s">
        <v>1174</v>
      </c>
      <c r="S1116">
        <v>2367</v>
      </c>
      <c r="T1116">
        <v>16530</v>
      </c>
      <c r="U1116">
        <v>8</v>
      </c>
      <c r="V1116" t="s">
        <v>1168</v>
      </c>
      <c r="W1116" t="s">
        <v>1169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1169</v>
      </c>
      <c r="C1117" t="s">
        <v>1162</v>
      </c>
      <c r="D1117">
        <v>479</v>
      </c>
      <c r="E1117" t="s">
        <v>1171</v>
      </c>
      <c r="F1117">
        <v>7</v>
      </c>
      <c r="G1117">
        <v>4</v>
      </c>
      <c r="H1117" t="s">
        <v>1177</v>
      </c>
      <c r="I1117">
        <v>1</v>
      </c>
      <c r="J1117">
        <v>1577</v>
      </c>
      <c r="K1117">
        <v>1</v>
      </c>
      <c r="L1117" t="s">
        <v>1172</v>
      </c>
      <c r="M1117">
        <v>35</v>
      </c>
      <c r="N1117">
        <v>3</v>
      </c>
      <c r="O1117">
        <v>1</v>
      </c>
      <c r="P1117" t="s">
        <v>1173</v>
      </c>
      <c r="Q1117">
        <v>4</v>
      </c>
      <c r="R1117" t="s">
        <v>1167</v>
      </c>
      <c r="S1117">
        <v>2972</v>
      </c>
      <c r="T1117">
        <v>22061</v>
      </c>
      <c r="U1117">
        <v>1</v>
      </c>
      <c r="V1117" t="s">
        <v>1168</v>
      </c>
      <c r="W1117" t="s">
        <v>1169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1169</v>
      </c>
      <c r="C1118" t="s">
        <v>1162</v>
      </c>
      <c r="D1118">
        <v>685</v>
      </c>
      <c r="E1118" t="s">
        <v>1163</v>
      </c>
      <c r="F1118">
        <v>26</v>
      </c>
      <c r="G1118">
        <v>5</v>
      </c>
      <c r="H1118" t="s">
        <v>1185</v>
      </c>
      <c r="I1118">
        <v>1</v>
      </c>
      <c r="J1118">
        <v>1578</v>
      </c>
      <c r="K1118">
        <v>3</v>
      </c>
      <c r="L1118" t="s">
        <v>1172</v>
      </c>
      <c r="M1118">
        <v>60</v>
      </c>
      <c r="N1118">
        <v>2</v>
      </c>
      <c r="O1118">
        <v>5</v>
      </c>
      <c r="P1118" t="s">
        <v>1182</v>
      </c>
      <c r="Q1118">
        <v>4</v>
      </c>
      <c r="R1118" t="s">
        <v>1174</v>
      </c>
      <c r="S1118">
        <v>19586</v>
      </c>
      <c r="T1118">
        <v>23037</v>
      </c>
      <c r="U1118">
        <v>1</v>
      </c>
      <c r="V1118" t="s">
        <v>1168</v>
      </c>
      <c r="W1118" t="s">
        <v>1169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1169</v>
      </c>
      <c r="C1119" t="s">
        <v>1162</v>
      </c>
      <c r="D1119">
        <v>1351</v>
      </c>
      <c r="E1119" t="s">
        <v>1171</v>
      </c>
      <c r="F1119">
        <v>1</v>
      </c>
      <c r="G1119">
        <v>4</v>
      </c>
      <c r="H1119" t="s">
        <v>1164</v>
      </c>
      <c r="I1119">
        <v>1</v>
      </c>
      <c r="J1119">
        <v>1580</v>
      </c>
      <c r="K1119">
        <v>2</v>
      </c>
      <c r="L1119" t="s">
        <v>1172</v>
      </c>
      <c r="M1119">
        <v>45</v>
      </c>
      <c r="N1119">
        <v>3</v>
      </c>
      <c r="O1119">
        <v>2</v>
      </c>
      <c r="P1119" t="s">
        <v>1173</v>
      </c>
      <c r="Q1119">
        <v>4</v>
      </c>
      <c r="R1119" t="s">
        <v>1174</v>
      </c>
      <c r="S1119">
        <v>5484</v>
      </c>
      <c r="T1119">
        <v>13008</v>
      </c>
      <c r="U1119">
        <v>9</v>
      </c>
      <c r="V1119" t="s">
        <v>1168</v>
      </c>
      <c r="W1119" t="s">
        <v>1169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1169</v>
      </c>
      <c r="C1120" t="s">
        <v>1162</v>
      </c>
      <c r="D1120">
        <v>474</v>
      </c>
      <c r="E1120" t="s">
        <v>1171</v>
      </c>
      <c r="F1120">
        <v>3</v>
      </c>
      <c r="G1120">
        <v>3</v>
      </c>
      <c r="H1120" t="s">
        <v>1164</v>
      </c>
      <c r="I1120">
        <v>1</v>
      </c>
      <c r="J1120">
        <v>1581</v>
      </c>
      <c r="K1120">
        <v>1</v>
      </c>
      <c r="L1120" t="s">
        <v>1165</v>
      </c>
      <c r="M1120">
        <v>89</v>
      </c>
      <c r="N1120">
        <v>3</v>
      </c>
      <c r="O1120">
        <v>1</v>
      </c>
      <c r="P1120" t="s">
        <v>1173</v>
      </c>
      <c r="Q1120">
        <v>4</v>
      </c>
      <c r="R1120" t="s">
        <v>1174</v>
      </c>
      <c r="S1120">
        <v>2061</v>
      </c>
      <c r="T1120">
        <v>11133</v>
      </c>
      <c r="U1120">
        <v>1</v>
      </c>
      <c r="V1120" t="s">
        <v>1168</v>
      </c>
      <c r="W1120" t="s">
        <v>1169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1169</v>
      </c>
      <c r="C1121" t="s">
        <v>1162</v>
      </c>
      <c r="D1121">
        <v>1245</v>
      </c>
      <c r="E1121" t="s">
        <v>1163</v>
      </c>
      <c r="F1121">
        <v>14</v>
      </c>
      <c r="G1121">
        <v>3</v>
      </c>
      <c r="H1121" t="s">
        <v>1164</v>
      </c>
      <c r="I1121">
        <v>1</v>
      </c>
      <c r="J1121">
        <v>1582</v>
      </c>
      <c r="K1121">
        <v>3</v>
      </c>
      <c r="L1121" t="s">
        <v>1172</v>
      </c>
      <c r="M1121">
        <v>80</v>
      </c>
      <c r="N1121">
        <v>3</v>
      </c>
      <c r="O1121">
        <v>2</v>
      </c>
      <c r="P1121" t="s">
        <v>1166</v>
      </c>
      <c r="Q1121">
        <v>2</v>
      </c>
      <c r="R1121" t="s">
        <v>1174</v>
      </c>
      <c r="S1121">
        <v>9924</v>
      </c>
      <c r="T1121">
        <v>12355</v>
      </c>
      <c r="U1121">
        <v>0</v>
      </c>
      <c r="V1121" t="s">
        <v>1168</v>
      </c>
      <c r="W1121" t="s">
        <v>1169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1169</v>
      </c>
      <c r="C1122" t="s">
        <v>1162</v>
      </c>
      <c r="D1122">
        <v>437</v>
      </c>
      <c r="E1122" t="s">
        <v>1163</v>
      </c>
      <c r="F1122">
        <v>16</v>
      </c>
      <c r="G1122">
        <v>3</v>
      </c>
      <c r="H1122" t="s">
        <v>1164</v>
      </c>
      <c r="I1122">
        <v>1</v>
      </c>
      <c r="J1122">
        <v>1583</v>
      </c>
      <c r="K1122">
        <v>2</v>
      </c>
      <c r="L1122" t="s">
        <v>1165</v>
      </c>
      <c r="M1122">
        <v>90</v>
      </c>
      <c r="N1122">
        <v>3</v>
      </c>
      <c r="O1122">
        <v>2</v>
      </c>
      <c r="P1122" t="s">
        <v>1166</v>
      </c>
      <c r="Q1122">
        <v>2</v>
      </c>
      <c r="R1122" t="s">
        <v>1167</v>
      </c>
      <c r="S1122">
        <v>4198</v>
      </c>
      <c r="T1122">
        <v>16379</v>
      </c>
      <c r="U1122">
        <v>2</v>
      </c>
      <c r="V1122" t="s">
        <v>1168</v>
      </c>
      <c r="W1122" t="s">
        <v>1169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1169</v>
      </c>
      <c r="C1123" t="s">
        <v>1162</v>
      </c>
      <c r="D1123">
        <v>884</v>
      </c>
      <c r="E1123" t="s">
        <v>1163</v>
      </c>
      <c r="F1123">
        <v>1</v>
      </c>
      <c r="G1123">
        <v>4</v>
      </c>
      <c r="H1123" t="s">
        <v>1164</v>
      </c>
      <c r="I1123">
        <v>1</v>
      </c>
      <c r="J1123">
        <v>1585</v>
      </c>
      <c r="K1123">
        <v>2</v>
      </c>
      <c r="L1123" t="s">
        <v>1165</v>
      </c>
      <c r="M1123">
        <v>73</v>
      </c>
      <c r="N1123">
        <v>3</v>
      </c>
      <c r="O1123">
        <v>2</v>
      </c>
      <c r="P1123" t="s">
        <v>1166</v>
      </c>
      <c r="Q1123">
        <v>3</v>
      </c>
      <c r="R1123" t="s">
        <v>1167</v>
      </c>
      <c r="S1123">
        <v>6815</v>
      </c>
      <c r="T1123">
        <v>21447</v>
      </c>
      <c r="U1123">
        <v>6</v>
      </c>
      <c r="V1123" t="s">
        <v>1168</v>
      </c>
      <c r="W1123" t="s">
        <v>1169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1169</v>
      </c>
      <c r="C1124" t="s">
        <v>1162</v>
      </c>
      <c r="D1124">
        <v>1370</v>
      </c>
      <c r="E1124" t="s">
        <v>1171</v>
      </c>
      <c r="F1124">
        <v>3</v>
      </c>
      <c r="G1124">
        <v>1</v>
      </c>
      <c r="H1124" t="s">
        <v>1177</v>
      </c>
      <c r="I1124">
        <v>1</v>
      </c>
      <c r="J1124">
        <v>1586</v>
      </c>
      <c r="K1124">
        <v>2</v>
      </c>
      <c r="L1124" t="s">
        <v>1172</v>
      </c>
      <c r="M1124">
        <v>87</v>
      </c>
      <c r="N1124">
        <v>3</v>
      </c>
      <c r="O1124">
        <v>1</v>
      </c>
      <c r="P1124" t="s">
        <v>1176</v>
      </c>
      <c r="Q1124">
        <v>1</v>
      </c>
      <c r="R1124" t="s">
        <v>1167</v>
      </c>
      <c r="S1124">
        <v>4723</v>
      </c>
      <c r="T1124">
        <v>16213</v>
      </c>
      <c r="U1124">
        <v>1</v>
      </c>
      <c r="V1124" t="s">
        <v>1168</v>
      </c>
      <c r="W1124" t="s">
        <v>1161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1169</v>
      </c>
      <c r="C1125" t="s">
        <v>1162</v>
      </c>
      <c r="D1125">
        <v>670</v>
      </c>
      <c r="E1125" t="s">
        <v>1171</v>
      </c>
      <c r="F1125">
        <v>10</v>
      </c>
      <c r="G1125">
        <v>4</v>
      </c>
      <c r="H1125" t="s">
        <v>1177</v>
      </c>
      <c r="I1125">
        <v>1</v>
      </c>
      <c r="J1125">
        <v>1587</v>
      </c>
      <c r="K1125">
        <v>1</v>
      </c>
      <c r="L1125" t="s">
        <v>1165</v>
      </c>
      <c r="M1125">
        <v>51</v>
      </c>
      <c r="N1125">
        <v>3</v>
      </c>
      <c r="O1125">
        <v>2</v>
      </c>
      <c r="P1125" t="s">
        <v>1180</v>
      </c>
      <c r="Q1125">
        <v>3</v>
      </c>
      <c r="R1125" t="s">
        <v>1167</v>
      </c>
      <c r="S1125">
        <v>6142</v>
      </c>
      <c r="T1125">
        <v>4223</v>
      </c>
      <c r="U1125">
        <v>3</v>
      </c>
      <c r="V1125" t="s">
        <v>1168</v>
      </c>
      <c r="W1125" t="s">
        <v>1161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1169</v>
      </c>
      <c r="C1126" t="s">
        <v>1162</v>
      </c>
      <c r="D1126">
        <v>1462</v>
      </c>
      <c r="E1126" t="s">
        <v>1163</v>
      </c>
      <c r="F1126">
        <v>6</v>
      </c>
      <c r="G1126">
        <v>3</v>
      </c>
      <c r="H1126" t="s">
        <v>1177</v>
      </c>
      <c r="I1126">
        <v>1</v>
      </c>
      <c r="J1126">
        <v>1588</v>
      </c>
      <c r="K1126">
        <v>4</v>
      </c>
      <c r="L1126" t="s">
        <v>1172</v>
      </c>
      <c r="M1126">
        <v>38</v>
      </c>
      <c r="N1126">
        <v>4</v>
      </c>
      <c r="O1126">
        <v>3</v>
      </c>
      <c r="P1126" t="s">
        <v>1166</v>
      </c>
      <c r="Q1126">
        <v>3</v>
      </c>
      <c r="R1126" t="s">
        <v>1174</v>
      </c>
      <c r="S1126">
        <v>8237</v>
      </c>
      <c r="T1126">
        <v>4658</v>
      </c>
      <c r="U1126">
        <v>2</v>
      </c>
      <c r="V1126" t="s">
        <v>1168</v>
      </c>
      <c r="W1126" t="s">
        <v>1169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1169</v>
      </c>
      <c r="C1127" t="s">
        <v>1170</v>
      </c>
      <c r="D1127">
        <v>995</v>
      </c>
      <c r="E1127" t="s">
        <v>1171</v>
      </c>
      <c r="F1127">
        <v>2</v>
      </c>
      <c r="G1127">
        <v>1</v>
      </c>
      <c r="H1127" t="s">
        <v>1164</v>
      </c>
      <c r="I1127">
        <v>1</v>
      </c>
      <c r="J1127">
        <v>1590</v>
      </c>
      <c r="K1127">
        <v>1</v>
      </c>
      <c r="L1127" t="s">
        <v>1172</v>
      </c>
      <c r="M1127">
        <v>87</v>
      </c>
      <c r="N1127">
        <v>3</v>
      </c>
      <c r="O1127">
        <v>2</v>
      </c>
      <c r="P1127" t="s">
        <v>1180</v>
      </c>
      <c r="Q1127">
        <v>4</v>
      </c>
      <c r="R1127" t="s">
        <v>1178</v>
      </c>
      <c r="S1127">
        <v>8853</v>
      </c>
      <c r="T1127">
        <v>24483</v>
      </c>
      <c r="U1127">
        <v>1</v>
      </c>
      <c r="V1127" t="s">
        <v>1168</v>
      </c>
      <c r="W1127" t="s">
        <v>1169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1169</v>
      </c>
      <c r="C1128" t="s">
        <v>1162</v>
      </c>
      <c r="D1128">
        <v>264</v>
      </c>
      <c r="E1128" t="s">
        <v>1163</v>
      </c>
      <c r="F1128">
        <v>9</v>
      </c>
      <c r="G1128">
        <v>3</v>
      </c>
      <c r="H1128" t="s">
        <v>1185</v>
      </c>
      <c r="I1128">
        <v>1</v>
      </c>
      <c r="J1128">
        <v>1591</v>
      </c>
      <c r="K1128">
        <v>3</v>
      </c>
      <c r="L1128" t="s">
        <v>1172</v>
      </c>
      <c r="M1128">
        <v>59</v>
      </c>
      <c r="N1128">
        <v>3</v>
      </c>
      <c r="O1128">
        <v>5</v>
      </c>
      <c r="P1128" t="s">
        <v>1182</v>
      </c>
      <c r="Q1128">
        <v>3</v>
      </c>
      <c r="R1128" t="s">
        <v>1174</v>
      </c>
      <c r="S1128">
        <v>19331</v>
      </c>
      <c r="T1128">
        <v>19519</v>
      </c>
      <c r="U1128">
        <v>4</v>
      </c>
      <c r="V1128" t="s">
        <v>1168</v>
      </c>
      <c r="W1128" t="s">
        <v>1161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1169</v>
      </c>
      <c r="C1129" t="s">
        <v>1162</v>
      </c>
      <c r="D1129">
        <v>977</v>
      </c>
      <c r="E1129" t="s">
        <v>1171</v>
      </c>
      <c r="F1129">
        <v>10</v>
      </c>
      <c r="G1129">
        <v>3</v>
      </c>
      <c r="H1129" t="s">
        <v>1186</v>
      </c>
      <c r="I1129">
        <v>1</v>
      </c>
      <c r="J1129">
        <v>1592</v>
      </c>
      <c r="K1129">
        <v>4</v>
      </c>
      <c r="L1129" t="s">
        <v>1172</v>
      </c>
      <c r="M1129">
        <v>45</v>
      </c>
      <c r="N1129">
        <v>4</v>
      </c>
      <c r="O1129">
        <v>1</v>
      </c>
      <c r="P1129" t="s">
        <v>1173</v>
      </c>
      <c r="Q1129">
        <v>3</v>
      </c>
      <c r="R1129" t="s">
        <v>1174</v>
      </c>
      <c r="S1129">
        <v>2073</v>
      </c>
      <c r="T1129">
        <v>12826</v>
      </c>
      <c r="U1129">
        <v>2</v>
      </c>
      <c r="V1129" t="s">
        <v>1168</v>
      </c>
      <c r="W1129" t="s">
        <v>1169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1169</v>
      </c>
      <c r="C1130" t="s">
        <v>1170</v>
      </c>
      <c r="D1130">
        <v>1302</v>
      </c>
      <c r="E1130" t="s">
        <v>1171</v>
      </c>
      <c r="F1130">
        <v>6</v>
      </c>
      <c r="G1130">
        <v>4</v>
      </c>
      <c r="H1130" t="s">
        <v>1164</v>
      </c>
      <c r="I1130">
        <v>1</v>
      </c>
      <c r="J1130">
        <v>1594</v>
      </c>
      <c r="K1130">
        <v>1</v>
      </c>
      <c r="L1130" t="s">
        <v>1172</v>
      </c>
      <c r="M1130">
        <v>80</v>
      </c>
      <c r="N1130">
        <v>4</v>
      </c>
      <c r="O1130">
        <v>2</v>
      </c>
      <c r="P1130" t="s">
        <v>1176</v>
      </c>
      <c r="Q1130">
        <v>1</v>
      </c>
      <c r="R1130" t="s">
        <v>1174</v>
      </c>
      <c r="S1130">
        <v>5562</v>
      </c>
      <c r="T1130">
        <v>19711</v>
      </c>
      <c r="U1130">
        <v>3</v>
      </c>
      <c r="V1130" t="s">
        <v>1168</v>
      </c>
      <c r="W1130" t="s">
        <v>1161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1169</v>
      </c>
      <c r="C1131" t="s">
        <v>1162</v>
      </c>
      <c r="D1131">
        <v>1059</v>
      </c>
      <c r="E1131" t="s">
        <v>1171</v>
      </c>
      <c r="F1131">
        <v>9</v>
      </c>
      <c r="G1131">
        <v>2</v>
      </c>
      <c r="H1131" t="s">
        <v>1175</v>
      </c>
      <c r="I1131">
        <v>1</v>
      </c>
      <c r="J1131">
        <v>1595</v>
      </c>
      <c r="K1131">
        <v>4</v>
      </c>
      <c r="L1131" t="s">
        <v>1172</v>
      </c>
      <c r="M1131">
        <v>93</v>
      </c>
      <c r="N1131">
        <v>2</v>
      </c>
      <c r="O1131">
        <v>5</v>
      </c>
      <c r="P1131" t="s">
        <v>1182</v>
      </c>
      <c r="Q1131">
        <v>4</v>
      </c>
      <c r="R1131" t="s">
        <v>1167</v>
      </c>
      <c r="S1131">
        <v>19613</v>
      </c>
      <c r="T1131">
        <v>26362</v>
      </c>
      <c r="U1131">
        <v>8</v>
      </c>
      <c r="V1131" t="s">
        <v>1168</v>
      </c>
      <c r="W1131" t="s">
        <v>1169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1169</v>
      </c>
      <c r="C1132" t="s">
        <v>1162</v>
      </c>
      <c r="D1132">
        <v>750</v>
      </c>
      <c r="E1132" t="s">
        <v>1171</v>
      </c>
      <c r="F1132">
        <v>28</v>
      </c>
      <c r="G1132">
        <v>3</v>
      </c>
      <c r="H1132" t="s">
        <v>1164</v>
      </c>
      <c r="I1132">
        <v>1</v>
      </c>
      <c r="J1132">
        <v>1596</v>
      </c>
      <c r="K1132">
        <v>2</v>
      </c>
      <c r="L1132" t="s">
        <v>1172</v>
      </c>
      <c r="M1132">
        <v>46</v>
      </c>
      <c r="N1132">
        <v>4</v>
      </c>
      <c r="O1132">
        <v>2</v>
      </c>
      <c r="P1132" t="s">
        <v>1176</v>
      </c>
      <c r="Q1132">
        <v>3</v>
      </c>
      <c r="R1132" t="s">
        <v>1174</v>
      </c>
      <c r="S1132">
        <v>3407</v>
      </c>
      <c r="T1132">
        <v>25348</v>
      </c>
      <c r="U1132">
        <v>1</v>
      </c>
      <c r="V1132" t="s">
        <v>1168</v>
      </c>
      <c r="W1132" t="s">
        <v>1169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1169</v>
      </c>
      <c r="C1133" t="s">
        <v>1170</v>
      </c>
      <c r="D1133">
        <v>653</v>
      </c>
      <c r="E1133" t="s">
        <v>1171</v>
      </c>
      <c r="F1133">
        <v>10</v>
      </c>
      <c r="G1133">
        <v>4</v>
      </c>
      <c r="H1133" t="s">
        <v>1186</v>
      </c>
      <c r="I1133">
        <v>1</v>
      </c>
      <c r="J1133">
        <v>1597</v>
      </c>
      <c r="K1133">
        <v>4</v>
      </c>
      <c r="L1133" t="s">
        <v>1172</v>
      </c>
      <c r="M1133">
        <v>92</v>
      </c>
      <c r="N1133">
        <v>2</v>
      </c>
      <c r="O1133">
        <v>2</v>
      </c>
      <c r="P1133" t="s">
        <v>1180</v>
      </c>
      <c r="Q1133">
        <v>3</v>
      </c>
      <c r="R1133" t="s">
        <v>1174</v>
      </c>
      <c r="S1133">
        <v>5063</v>
      </c>
      <c r="T1133">
        <v>15332</v>
      </c>
      <c r="U1133">
        <v>1</v>
      </c>
      <c r="V1133" t="s">
        <v>1168</v>
      </c>
      <c r="W1133" t="s">
        <v>1169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1169</v>
      </c>
      <c r="C1134" t="s">
        <v>1162</v>
      </c>
      <c r="D1134">
        <v>118</v>
      </c>
      <c r="E1134" t="s">
        <v>1163</v>
      </c>
      <c r="F1134">
        <v>14</v>
      </c>
      <c r="G1134">
        <v>2</v>
      </c>
      <c r="H1134" t="s">
        <v>1164</v>
      </c>
      <c r="I1134">
        <v>1</v>
      </c>
      <c r="J1134">
        <v>1598</v>
      </c>
      <c r="K1134">
        <v>4</v>
      </c>
      <c r="L1134" t="s">
        <v>1165</v>
      </c>
      <c r="M1134">
        <v>84</v>
      </c>
      <c r="N1134">
        <v>3</v>
      </c>
      <c r="O1134">
        <v>2</v>
      </c>
      <c r="P1134" t="s">
        <v>1166</v>
      </c>
      <c r="Q1134">
        <v>1</v>
      </c>
      <c r="R1134" t="s">
        <v>1174</v>
      </c>
      <c r="S1134">
        <v>4639</v>
      </c>
      <c r="T1134">
        <v>11262</v>
      </c>
      <c r="U1134">
        <v>1</v>
      </c>
      <c r="V1134" t="s">
        <v>1168</v>
      </c>
      <c r="W1134" t="s">
        <v>1169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1169</v>
      </c>
      <c r="C1135" t="s">
        <v>1162</v>
      </c>
      <c r="D1135">
        <v>990</v>
      </c>
      <c r="E1135" t="s">
        <v>1171</v>
      </c>
      <c r="F1135">
        <v>27</v>
      </c>
      <c r="G1135">
        <v>3</v>
      </c>
      <c r="H1135" t="s">
        <v>1186</v>
      </c>
      <c r="I1135">
        <v>1</v>
      </c>
      <c r="J1135">
        <v>1599</v>
      </c>
      <c r="K1135">
        <v>4</v>
      </c>
      <c r="L1135" t="s">
        <v>1172</v>
      </c>
      <c r="M1135">
        <v>87</v>
      </c>
      <c r="N1135">
        <v>4</v>
      </c>
      <c r="O1135">
        <v>1</v>
      </c>
      <c r="P1135" t="s">
        <v>1176</v>
      </c>
      <c r="Q1135">
        <v>2</v>
      </c>
      <c r="R1135" t="s">
        <v>1178</v>
      </c>
      <c r="S1135">
        <v>4876</v>
      </c>
      <c r="T1135">
        <v>5855</v>
      </c>
      <c r="U1135">
        <v>5</v>
      </c>
      <c r="V1135" t="s">
        <v>1168</v>
      </c>
      <c r="W1135" t="s">
        <v>1169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1169</v>
      </c>
      <c r="C1136" t="s">
        <v>1162</v>
      </c>
      <c r="D1136">
        <v>1349</v>
      </c>
      <c r="E1136" t="s">
        <v>1171</v>
      </c>
      <c r="F1136">
        <v>7</v>
      </c>
      <c r="G1136">
        <v>2</v>
      </c>
      <c r="H1136" t="s">
        <v>1164</v>
      </c>
      <c r="I1136">
        <v>1</v>
      </c>
      <c r="J1136">
        <v>1601</v>
      </c>
      <c r="K1136">
        <v>3</v>
      </c>
      <c r="L1136" t="s">
        <v>1172</v>
      </c>
      <c r="M1136">
        <v>63</v>
      </c>
      <c r="N1136">
        <v>2</v>
      </c>
      <c r="O1136">
        <v>1</v>
      </c>
      <c r="P1136" t="s">
        <v>1176</v>
      </c>
      <c r="Q1136">
        <v>4</v>
      </c>
      <c r="R1136" t="s">
        <v>1174</v>
      </c>
      <c r="S1136">
        <v>2690</v>
      </c>
      <c r="T1136">
        <v>7713</v>
      </c>
      <c r="U1136">
        <v>1</v>
      </c>
      <c r="V1136" t="s">
        <v>1168</v>
      </c>
      <c r="W1136" t="s">
        <v>1169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1169</v>
      </c>
      <c r="C1137" t="s">
        <v>1162</v>
      </c>
      <c r="D1137">
        <v>563</v>
      </c>
      <c r="E1137" t="s">
        <v>1163</v>
      </c>
      <c r="F1137">
        <v>1</v>
      </c>
      <c r="G1137">
        <v>4</v>
      </c>
      <c r="H1137" t="s">
        <v>1164</v>
      </c>
      <c r="I1137">
        <v>1</v>
      </c>
      <c r="J1137">
        <v>1602</v>
      </c>
      <c r="K1137">
        <v>4</v>
      </c>
      <c r="L1137" t="s">
        <v>1172</v>
      </c>
      <c r="M1137">
        <v>56</v>
      </c>
      <c r="N1137">
        <v>4</v>
      </c>
      <c r="O1137">
        <v>4</v>
      </c>
      <c r="P1137" t="s">
        <v>1182</v>
      </c>
      <c r="Q1137">
        <v>1</v>
      </c>
      <c r="R1137" t="s">
        <v>1167</v>
      </c>
      <c r="S1137">
        <v>17567</v>
      </c>
      <c r="T1137">
        <v>3156</v>
      </c>
      <c r="U1137">
        <v>1</v>
      </c>
      <c r="V1137" t="s">
        <v>1168</v>
      </c>
      <c r="W1137" t="s">
        <v>1169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1161</v>
      </c>
      <c r="C1138" t="s">
        <v>1162</v>
      </c>
      <c r="D1138">
        <v>329</v>
      </c>
      <c r="E1138" t="s">
        <v>1171</v>
      </c>
      <c r="F1138">
        <v>24</v>
      </c>
      <c r="G1138">
        <v>3</v>
      </c>
      <c r="H1138" t="s">
        <v>1177</v>
      </c>
      <c r="I1138">
        <v>1</v>
      </c>
      <c r="J1138">
        <v>1604</v>
      </c>
      <c r="K1138">
        <v>3</v>
      </c>
      <c r="L1138" t="s">
        <v>1172</v>
      </c>
      <c r="M1138">
        <v>51</v>
      </c>
      <c r="N1138">
        <v>3</v>
      </c>
      <c r="O1138">
        <v>1</v>
      </c>
      <c r="P1138" t="s">
        <v>1176</v>
      </c>
      <c r="Q1138">
        <v>2</v>
      </c>
      <c r="R1138" t="s">
        <v>1174</v>
      </c>
      <c r="S1138">
        <v>2408</v>
      </c>
      <c r="T1138">
        <v>7324</v>
      </c>
      <c r="U1138">
        <v>1</v>
      </c>
      <c r="V1138" t="s">
        <v>1168</v>
      </c>
      <c r="W1138" t="s">
        <v>1161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1169</v>
      </c>
      <c r="C1139" t="s">
        <v>1181</v>
      </c>
      <c r="D1139">
        <v>457</v>
      </c>
      <c r="E1139" t="s">
        <v>1171</v>
      </c>
      <c r="F1139">
        <v>26</v>
      </c>
      <c r="G1139">
        <v>2</v>
      </c>
      <c r="H1139" t="s">
        <v>1175</v>
      </c>
      <c r="I1139">
        <v>1</v>
      </c>
      <c r="J1139">
        <v>1605</v>
      </c>
      <c r="K1139">
        <v>2</v>
      </c>
      <c r="L1139" t="s">
        <v>1165</v>
      </c>
      <c r="M1139">
        <v>85</v>
      </c>
      <c r="N1139">
        <v>2</v>
      </c>
      <c r="O1139">
        <v>1</v>
      </c>
      <c r="P1139" t="s">
        <v>1173</v>
      </c>
      <c r="Q1139">
        <v>3</v>
      </c>
      <c r="R1139" t="s">
        <v>1174</v>
      </c>
      <c r="S1139">
        <v>2814</v>
      </c>
      <c r="T1139">
        <v>10293</v>
      </c>
      <c r="U1139">
        <v>1</v>
      </c>
      <c r="V1139" t="s">
        <v>1168</v>
      </c>
      <c r="W1139" t="s">
        <v>1161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1169</v>
      </c>
      <c r="C1140" t="s">
        <v>1170</v>
      </c>
      <c r="D1140">
        <v>1234</v>
      </c>
      <c r="E1140" t="s">
        <v>1171</v>
      </c>
      <c r="F1140">
        <v>20</v>
      </c>
      <c r="G1140">
        <v>5</v>
      </c>
      <c r="H1140" t="s">
        <v>1177</v>
      </c>
      <c r="I1140">
        <v>1</v>
      </c>
      <c r="J1140">
        <v>1606</v>
      </c>
      <c r="K1140">
        <v>2</v>
      </c>
      <c r="L1140" t="s">
        <v>1172</v>
      </c>
      <c r="M1140">
        <v>41</v>
      </c>
      <c r="N1140">
        <v>3</v>
      </c>
      <c r="O1140">
        <v>4</v>
      </c>
      <c r="P1140" t="s">
        <v>1180</v>
      </c>
      <c r="Q1140">
        <v>3</v>
      </c>
      <c r="R1140" t="s">
        <v>1174</v>
      </c>
      <c r="S1140">
        <v>11245</v>
      </c>
      <c r="T1140">
        <v>20689</v>
      </c>
      <c r="U1140">
        <v>2</v>
      </c>
      <c r="V1140" t="s">
        <v>1168</v>
      </c>
      <c r="W1140" t="s">
        <v>1161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1169</v>
      </c>
      <c r="C1141" t="s">
        <v>1162</v>
      </c>
      <c r="D1141">
        <v>634</v>
      </c>
      <c r="E1141" t="s">
        <v>1171</v>
      </c>
      <c r="F1141">
        <v>5</v>
      </c>
      <c r="G1141">
        <v>4</v>
      </c>
      <c r="H1141" t="s">
        <v>1175</v>
      </c>
      <c r="I1141">
        <v>1</v>
      </c>
      <c r="J1141">
        <v>1607</v>
      </c>
      <c r="K1141">
        <v>2</v>
      </c>
      <c r="L1141" t="s">
        <v>1165</v>
      </c>
      <c r="M1141">
        <v>35</v>
      </c>
      <c r="N1141">
        <v>4</v>
      </c>
      <c r="O1141">
        <v>1</v>
      </c>
      <c r="P1141" t="s">
        <v>1173</v>
      </c>
      <c r="Q1141">
        <v>4</v>
      </c>
      <c r="R1141" t="s">
        <v>1174</v>
      </c>
      <c r="S1141">
        <v>3312</v>
      </c>
      <c r="T1141">
        <v>18783</v>
      </c>
      <c r="U1141">
        <v>3</v>
      </c>
      <c r="V1141" t="s">
        <v>1168</v>
      </c>
      <c r="W1141" t="s">
        <v>1169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1169</v>
      </c>
      <c r="C1142" t="s">
        <v>1162</v>
      </c>
      <c r="D1142">
        <v>1313</v>
      </c>
      <c r="E1142" t="s">
        <v>1171</v>
      </c>
      <c r="F1142">
        <v>7</v>
      </c>
      <c r="G1142">
        <v>3</v>
      </c>
      <c r="H1142" t="s">
        <v>1177</v>
      </c>
      <c r="I1142">
        <v>1</v>
      </c>
      <c r="J1142">
        <v>1608</v>
      </c>
      <c r="K1142">
        <v>2</v>
      </c>
      <c r="L1142" t="s">
        <v>1165</v>
      </c>
      <c r="M1142">
        <v>31</v>
      </c>
      <c r="N1142">
        <v>3</v>
      </c>
      <c r="O1142">
        <v>5</v>
      </c>
      <c r="P1142" t="s">
        <v>1184</v>
      </c>
      <c r="Q1142">
        <v>4</v>
      </c>
      <c r="R1142" t="s">
        <v>1178</v>
      </c>
      <c r="S1142">
        <v>19049</v>
      </c>
      <c r="T1142">
        <v>3549</v>
      </c>
      <c r="U1142">
        <v>0</v>
      </c>
      <c r="V1142" t="s">
        <v>1168</v>
      </c>
      <c r="W1142" t="s">
        <v>1161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1169</v>
      </c>
      <c r="C1143" t="s">
        <v>1162</v>
      </c>
      <c r="D1143">
        <v>241</v>
      </c>
      <c r="E1143" t="s">
        <v>1171</v>
      </c>
      <c r="F1143">
        <v>7</v>
      </c>
      <c r="G1143">
        <v>3</v>
      </c>
      <c r="H1143" t="s">
        <v>1177</v>
      </c>
      <c r="I1143">
        <v>1</v>
      </c>
      <c r="J1143">
        <v>1609</v>
      </c>
      <c r="K1143">
        <v>2</v>
      </c>
      <c r="L1143" t="s">
        <v>1172</v>
      </c>
      <c r="M1143">
        <v>48</v>
      </c>
      <c r="N1143">
        <v>2</v>
      </c>
      <c r="O1143">
        <v>1</v>
      </c>
      <c r="P1143" t="s">
        <v>1173</v>
      </c>
      <c r="Q1143">
        <v>2</v>
      </c>
      <c r="R1143" t="s">
        <v>1174</v>
      </c>
      <c r="S1143">
        <v>2141</v>
      </c>
      <c r="T1143">
        <v>5348</v>
      </c>
      <c r="U1143">
        <v>1</v>
      </c>
      <c r="V1143" t="s">
        <v>1168</v>
      </c>
      <c r="W1143" t="s">
        <v>1169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1169</v>
      </c>
      <c r="C1144" t="s">
        <v>1162</v>
      </c>
      <c r="D1144">
        <v>1015</v>
      </c>
      <c r="E1144" t="s">
        <v>1171</v>
      </c>
      <c r="F1144">
        <v>5</v>
      </c>
      <c r="G1144">
        <v>5</v>
      </c>
      <c r="H1144" t="s">
        <v>1177</v>
      </c>
      <c r="I1144">
        <v>1</v>
      </c>
      <c r="J1144">
        <v>1611</v>
      </c>
      <c r="K1144">
        <v>3</v>
      </c>
      <c r="L1144" t="s">
        <v>1165</v>
      </c>
      <c r="M1144">
        <v>50</v>
      </c>
      <c r="N1144">
        <v>1</v>
      </c>
      <c r="O1144">
        <v>2</v>
      </c>
      <c r="P1144" t="s">
        <v>1176</v>
      </c>
      <c r="Q1144">
        <v>1</v>
      </c>
      <c r="R1144" t="s">
        <v>1167</v>
      </c>
      <c r="S1144">
        <v>5769</v>
      </c>
      <c r="T1144">
        <v>23447</v>
      </c>
      <c r="U1144">
        <v>1</v>
      </c>
      <c r="V1144" t="s">
        <v>1168</v>
      </c>
      <c r="W1144" t="s">
        <v>1161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1169</v>
      </c>
      <c r="C1145" t="s">
        <v>1181</v>
      </c>
      <c r="D1145">
        <v>336</v>
      </c>
      <c r="E1145" t="s">
        <v>1163</v>
      </c>
      <c r="F1145">
        <v>26</v>
      </c>
      <c r="G1145">
        <v>3</v>
      </c>
      <c r="H1145" t="s">
        <v>1185</v>
      </c>
      <c r="I1145">
        <v>1</v>
      </c>
      <c r="J1145">
        <v>1612</v>
      </c>
      <c r="K1145">
        <v>1</v>
      </c>
      <c r="L1145" t="s">
        <v>1172</v>
      </c>
      <c r="M1145">
        <v>52</v>
      </c>
      <c r="N1145">
        <v>2</v>
      </c>
      <c r="O1145">
        <v>2</v>
      </c>
      <c r="P1145" t="s">
        <v>1166</v>
      </c>
      <c r="Q1145">
        <v>1</v>
      </c>
      <c r="R1145" t="s">
        <v>1174</v>
      </c>
      <c r="S1145">
        <v>4385</v>
      </c>
      <c r="T1145">
        <v>24162</v>
      </c>
      <c r="U1145">
        <v>1</v>
      </c>
      <c r="V1145" t="s">
        <v>1168</v>
      </c>
      <c r="W1145" t="s">
        <v>1169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1169</v>
      </c>
      <c r="C1146" t="s">
        <v>1170</v>
      </c>
      <c r="D1146">
        <v>715</v>
      </c>
      <c r="E1146" t="s">
        <v>1163</v>
      </c>
      <c r="F1146">
        <v>2</v>
      </c>
      <c r="G1146">
        <v>4</v>
      </c>
      <c r="H1146" t="s">
        <v>1175</v>
      </c>
      <c r="I1146">
        <v>1</v>
      </c>
      <c r="J1146">
        <v>1613</v>
      </c>
      <c r="K1146">
        <v>4</v>
      </c>
      <c r="L1146" t="s">
        <v>1172</v>
      </c>
      <c r="M1146">
        <v>54</v>
      </c>
      <c r="N1146">
        <v>3</v>
      </c>
      <c r="O1146">
        <v>2</v>
      </c>
      <c r="P1146" t="s">
        <v>1166</v>
      </c>
      <c r="Q1146">
        <v>1</v>
      </c>
      <c r="R1146" t="s">
        <v>1167</v>
      </c>
      <c r="S1146">
        <v>5332</v>
      </c>
      <c r="T1146">
        <v>21602</v>
      </c>
      <c r="U1146">
        <v>7</v>
      </c>
      <c r="V1146" t="s">
        <v>1168</v>
      </c>
      <c r="W1146" t="s">
        <v>1169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1169</v>
      </c>
      <c r="C1147" t="s">
        <v>1162</v>
      </c>
      <c r="D1147">
        <v>559</v>
      </c>
      <c r="E1147" t="s">
        <v>1171</v>
      </c>
      <c r="F1147">
        <v>12</v>
      </c>
      <c r="G1147">
        <v>4</v>
      </c>
      <c r="H1147" t="s">
        <v>1164</v>
      </c>
      <c r="I1147">
        <v>1</v>
      </c>
      <c r="J1147">
        <v>1614</v>
      </c>
      <c r="K1147">
        <v>3</v>
      </c>
      <c r="L1147" t="s">
        <v>1165</v>
      </c>
      <c r="M1147">
        <v>76</v>
      </c>
      <c r="N1147">
        <v>3</v>
      </c>
      <c r="O1147">
        <v>2</v>
      </c>
      <c r="P1147" t="s">
        <v>1179</v>
      </c>
      <c r="Q1147">
        <v>3</v>
      </c>
      <c r="R1147" t="s">
        <v>1174</v>
      </c>
      <c r="S1147">
        <v>4663</v>
      </c>
      <c r="T1147">
        <v>12421</v>
      </c>
      <c r="U1147">
        <v>9</v>
      </c>
      <c r="V1147" t="s">
        <v>1168</v>
      </c>
      <c r="W1147" t="s">
        <v>1161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1169</v>
      </c>
      <c r="C1148" t="s">
        <v>1170</v>
      </c>
      <c r="D1148">
        <v>426</v>
      </c>
      <c r="E1148" t="s">
        <v>1171</v>
      </c>
      <c r="F1148">
        <v>10</v>
      </c>
      <c r="G1148">
        <v>4</v>
      </c>
      <c r="H1148" t="s">
        <v>1164</v>
      </c>
      <c r="I1148">
        <v>1</v>
      </c>
      <c r="J1148">
        <v>1615</v>
      </c>
      <c r="K1148">
        <v>3</v>
      </c>
      <c r="L1148" t="s">
        <v>1172</v>
      </c>
      <c r="M1148">
        <v>42</v>
      </c>
      <c r="N1148">
        <v>4</v>
      </c>
      <c r="O1148">
        <v>2</v>
      </c>
      <c r="P1148" t="s">
        <v>1179</v>
      </c>
      <c r="Q1148">
        <v>4</v>
      </c>
      <c r="R1148" t="s">
        <v>1178</v>
      </c>
      <c r="S1148">
        <v>4724</v>
      </c>
      <c r="T1148">
        <v>17000</v>
      </c>
      <c r="U1148">
        <v>1</v>
      </c>
      <c r="V1148" t="s">
        <v>1168</v>
      </c>
      <c r="W1148" t="s">
        <v>1169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1169</v>
      </c>
      <c r="C1149" t="s">
        <v>1162</v>
      </c>
      <c r="D1149">
        <v>722</v>
      </c>
      <c r="E1149" t="s">
        <v>1171</v>
      </c>
      <c r="F1149">
        <v>25</v>
      </c>
      <c r="G1149">
        <v>4</v>
      </c>
      <c r="H1149" t="s">
        <v>1164</v>
      </c>
      <c r="I1149">
        <v>1</v>
      </c>
      <c r="J1149">
        <v>1617</v>
      </c>
      <c r="K1149">
        <v>3</v>
      </c>
      <c r="L1149" t="s">
        <v>1165</v>
      </c>
      <c r="M1149">
        <v>84</v>
      </c>
      <c r="N1149">
        <v>3</v>
      </c>
      <c r="O1149">
        <v>1</v>
      </c>
      <c r="P1149" t="s">
        <v>1176</v>
      </c>
      <c r="Q1149">
        <v>1</v>
      </c>
      <c r="R1149" t="s">
        <v>1174</v>
      </c>
      <c r="S1149">
        <v>3211</v>
      </c>
      <c r="T1149">
        <v>22102</v>
      </c>
      <c r="U1149">
        <v>1</v>
      </c>
      <c r="V1149" t="s">
        <v>1168</v>
      </c>
      <c r="W1149" t="s">
        <v>1169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1169</v>
      </c>
      <c r="C1150" t="s">
        <v>1162</v>
      </c>
      <c r="D1150">
        <v>1387</v>
      </c>
      <c r="E1150" t="s">
        <v>1171</v>
      </c>
      <c r="F1150">
        <v>10</v>
      </c>
      <c r="G1150">
        <v>5</v>
      </c>
      <c r="H1150" t="s">
        <v>1177</v>
      </c>
      <c r="I1150">
        <v>1</v>
      </c>
      <c r="J1150">
        <v>1618</v>
      </c>
      <c r="K1150">
        <v>2</v>
      </c>
      <c r="L1150" t="s">
        <v>1172</v>
      </c>
      <c r="M1150">
        <v>76</v>
      </c>
      <c r="N1150">
        <v>3</v>
      </c>
      <c r="O1150">
        <v>2</v>
      </c>
      <c r="P1150" t="s">
        <v>1179</v>
      </c>
      <c r="Q1150">
        <v>1</v>
      </c>
      <c r="R1150" t="s">
        <v>1174</v>
      </c>
      <c r="S1150">
        <v>5377</v>
      </c>
      <c r="T1150">
        <v>3835</v>
      </c>
      <c r="U1150">
        <v>2</v>
      </c>
      <c r="V1150" t="s">
        <v>1168</v>
      </c>
      <c r="W1150" t="s">
        <v>1169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1169</v>
      </c>
      <c r="C1151" t="s">
        <v>1162</v>
      </c>
      <c r="D1151">
        <v>1302</v>
      </c>
      <c r="E1151" t="s">
        <v>1171</v>
      </c>
      <c r="F1151">
        <v>19</v>
      </c>
      <c r="G1151">
        <v>3</v>
      </c>
      <c r="H1151" t="s">
        <v>1175</v>
      </c>
      <c r="I1151">
        <v>1</v>
      </c>
      <c r="J1151">
        <v>1619</v>
      </c>
      <c r="K1151">
        <v>4</v>
      </c>
      <c r="L1151" t="s">
        <v>1172</v>
      </c>
      <c r="M1151">
        <v>67</v>
      </c>
      <c r="N1151">
        <v>2</v>
      </c>
      <c r="O1151">
        <v>1</v>
      </c>
      <c r="P1151" t="s">
        <v>1176</v>
      </c>
      <c r="Q1151">
        <v>1</v>
      </c>
      <c r="R1151" t="s">
        <v>1178</v>
      </c>
      <c r="S1151">
        <v>4066</v>
      </c>
      <c r="T1151">
        <v>16290</v>
      </c>
      <c r="U1151">
        <v>1</v>
      </c>
      <c r="V1151" t="s">
        <v>1168</v>
      </c>
      <c r="W1151" t="s">
        <v>1169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1169</v>
      </c>
      <c r="C1152" t="s">
        <v>1162</v>
      </c>
      <c r="D1152">
        <v>819</v>
      </c>
      <c r="E1152" t="s">
        <v>1171</v>
      </c>
      <c r="F1152">
        <v>18</v>
      </c>
      <c r="G1152">
        <v>5</v>
      </c>
      <c r="H1152" t="s">
        <v>1164</v>
      </c>
      <c r="I1152">
        <v>1</v>
      </c>
      <c r="J1152">
        <v>1621</v>
      </c>
      <c r="K1152">
        <v>2</v>
      </c>
      <c r="L1152" t="s">
        <v>1172</v>
      </c>
      <c r="M1152">
        <v>48</v>
      </c>
      <c r="N1152">
        <v>4</v>
      </c>
      <c r="O1152">
        <v>2</v>
      </c>
      <c r="P1152" t="s">
        <v>1173</v>
      </c>
      <c r="Q1152">
        <v>1</v>
      </c>
      <c r="R1152" t="s">
        <v>1174</v>
      </c>
      <c r="S1152">
        <v>5208</v>
      </c>
      <c r="T1152">
        <v>26312</v>
      </c>
      <c r="U1152">
        <v>1</v>
      </c>
      <c r="V1152" t="s">
        <v>1168</v>
      </c>
      <c r="W1152" t="s">
        <v>1169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1169</v>
      </c>
      <c r="C1153" t="s">
        <v>1162</v>
      </c>
      <c r="D1153">
        <v>580</v>
      </c>
      <c r="E1153" t="s">
        <v>1171</v>
      </c>
      <c r="F1153">
        <v>27</v>
      </c>
      <c r="G1153">
        <v>3</v>
      </c>
      <c r="H1153" t="s">
        <v>1177</v>
      </c>
      <c r="I1153">
        <v>1</v>
      </c>
      <c r="J1153">
        <v>1622</v>
      </c>
      <c r="K1153">
        <v>2</v>
      </c>
      <c r="L1153" t="s">
        <v>1165</v>
      </c>
      <c r="M1153">
        <v>39</v>
      </c>
      <c r="N1153">
        <v>1</v>
      </c>
      <c r="O1153">
        <v>2</v>
      </c>
      <c r="P1153" t="s">
        <v>1179</v>
      </c>
      <c r="Q1153">
        <v>1</v>
      </c>
      <c r="R1153" t="s">
        <v>1178</v>
      </c>
      <c r="S1153">
        <v>4877</v>
      </c>
      <c r="T1153">
        <v>20460</v>
      </c>
      <c r="U1153">
        <v>0</v>
      </c>
      <c r="V1153" t="s">
        <v>1168</v>
      </c>
      <c r="W1153" t="s">
        <v>1169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1169</v>
      </c>
      <c r="C1154" t="s">
        <v>1162</v>
      </c>
      <c r="D1154">
        <v>546</v>
      </c>
      <c r="E1154" t="s">
        <v>1171</v>
      </c>
      <c r="F1154">
        <v>5</v>
      </c>
      <c r="G1154">
        <v>1</v>
      </c>
      <c r="H1154" t="s">
        <v>1177</v>
      </c>
      <c r="I1154">
        <v>1</v>
      </c>
      <c r="J1154">
        <v>1623</v>
      </c>
      <c r="K1154">
        <v>3</v>
      </c>
      <c r="L1154" t="s">
        <v>1172</v>
      </c>
      <c r="M1154">
        <v>97</v>
      </c>
      <c r="N1154">
        <v>3</v>
      </c>
      <c r="O1154">
        <v>1</v>
      </c>
      <c r="P1154" t="s">
        <v>1173</v>
      </c>
      <c r="Q1154">
        <v>4</v>
      </c>
      <c r="R1154" t="s">
        <v>1167</v>
      </c>
      <c r="S1154">
        <v>3117</v>
      </c>
      <c r="T1154">
        <v>26009</v>
      </c>
      <c r="U1154">
        <v>1</v>
      </c>
      <c r="V1154" t="s">
        <v>1168</v>
      </c>
      <c r="W1154" t="s">
        <v>1169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1161</v>
      </c>
      <c r="C1155" t="s">
        <v>1170</v>
      </c>
      <c r="D1155">
        <v>544</v>
      </c>
      <c r="E1155" t="s">
        <v>1163</v>
      </c>
      <c r="F1155">
        <v>3</v>
      </c>
      <c r="G1155">
        <v>2</v>
      </c>
      <c r="H1155" t="s">
        <v>1177</v>
      </c>
      <c r="I1155">
        <v>1</v>
      </c>
      <c r="J1155">
        <v>1624</v>
      </c>
      <c r="K1155">
        <v>2</v>
      </c>
      <c r="L1155" t="s">
        <v>1165</v>
      </c>
      <c r="M1155">
        <v>70</v>
      </c>
      <c r="N1155">
        <v>3</v>
      </c>
      <c r="O1155">
        <v>1</v>
      </c>
      <c r="P1155" t="s">
        <v>1183</v>
      </c>
      <c r="Q1155">
        <v>4</v>
      </c>
      <c r="R1155" t="s">
        <v>1167</v>
      </c>
      <c r="S1155">
        <v>1569</v>
      </c>
      <c r="T1155">
        <v>18420</v>
      </c>
      <c r="U1155">
        <v>1</v>
      </c>
      <c r="V1155" t="s">
        <v>1168</v>
      </c>
      <c r="W1155" t="s">
        <v>1161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1169</v>
      </c>
      <c r="C1156" t="s">
        <v>1162</v>
      </c>
      <c r="D1156">
        <v>1176</v>
      </c>
      <c r="E1156" t="s">
        <v>1187</v>
      </c>
      <c r="F1156">
        <v>26</v>
      </c>
      <c r="G1156">
        <v>4</v>
      </c>
      <c r="H1156" t="s">
        <v>1164</v>
      </c>
      <c r="I1156">
        <v>1</v>
      </c>
      <c r="J1156">
        <v>1625</v>
      </c>
      <c r="K1156">
        <v>4</v>
      </c>
      <c r="L1156" t="s">
        <v>1165</v>
      </c>
      <c r="M1156">
        <v>98</v>
      </c>
      <c r="N1156">
        <v>3</v>
      </c>
      <c r="O1156">
        <v>5</v>
      </c>
      <c r="P1156" t="s">
        <v>1182</v>
      </c>
      <c r="Q1156">
        <v>3</v>
      </c>
      <c r="R1156" t="s">
        <v>1174</v>
      </c>
      <c r="S1156">
        <v>19658</v>
      </c>
      <c r="T1156">
        <v>5220</v>
      </c>
      <c r="U1156">
        <v>3</v>
      </c>
      <c r="V1156" t="s">
        <v>1168</v>
      </c>
      <c r="W1156" t="s">
        <v>1169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1169</v>
      </c>
      <c r="C1157" t="s">
        <v>1162</v>
      </c>
      <c r="D1157">
        <v>170</v>
      </c>
      <c r="E1157" t="s">
        <v>1171</v>
      </c>
      <c r="F1157">
        <v>3</v>
      </c>
      <c r="G1157">
        <v>2</v>
      </c>
      <c r="H1157" t="s">
        <v>1177</v>
      </c>
      <c r="I1157">
        <v>1</v>
      </c>
      <c r="J1157">
        <v>1627</v>
      </c>
      <c r="K1157">
        <v>3</v>
      </c>
      <c r="L1157" t="s">
        <v>1172</v>
      </c>
      <c r="M1157">
        <v>76</v>
      </c>
      <c r="N1157">
        <v>2</v>
      </c>
      <c r="O1157">
        <v>2</v>
      </c>
      <c r="P1157" t="s">
        <v>1176</v>
      </c>
      <c r="Q1157">
        <v>3</v>
      </c>
      <c r="R1157" t="s">
        <v>1178</v>
      </c>
      <c r="S1157">
        <v>3069</v>
      </c>
      <c r="T1157">
        <v>10302</v>
      </c>
      <c r="U1157">
        <v>0</v>
      </c>
      <c r="V1157" t="s">
        <v>1168</v>
      </c>
      <c r="W1157" t="s">
        <v>1169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1169</v>
      </c>
      <c r="C1158" t="s">
        <v>1162</v>
      </c>
      <c r="D1158">
        <v>884</v>
      </c>
      <c r="E1158" t="s">
        <v>1171</v>
      </c>
      <c r="F1158">
        <v>15</v>
      </c>
      <c r="G1158">
        <v>3</v>
      </c>
      <c r="H1158" t="s">
        <v>1164</v>
      </c>
      <c r="I1158">
        <v>1</v>
      </c>
      <c r="J1158">
        <v>1628</v>
      </c>
      <c r="K1158">
        <v>1</v>
      </c>
      <c r="L1158" t="s">
        <v>1165</v>
      </c>
      <c r="M1158">
        <v>80</v>
      </c>
      <c r="N1158">
        <v>2</v>
      </c>
      <c r="O1158">
        <v>3</v>
      </c>
      <c r="P1158" t="s">
        <v>1179</v>
      </c>
      <c r="Q1158">
        <v>3</v>
      </c>
      <c r="R1158" t="s">
        <v>1174</v>
      </c>
      <c r="S1158">
        <v>10435</v>
      </c>
      <c r="T1158">
        <v>25800</v>
      </c>
      <c r="U1158">
        <v>1</v>
      </c>
      <c r="V1158" t="s">
        <v>1168</v>
      </c>
      <c r="W1158" t="s">
        <v>1169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1169</v>
      </c>
      <c r="C1159" t="s">
        <v>1181</v>
      </c>
      <c r="D1159">
        <v>208</v>
      </c>
      <c r="E1159" t="s">
        <v>1171</v>
      </c>
      <c r="F1159">
        <v>8</v>
      </c>
      <c r="G1159">
        <v>4</v>
      </c>
      <c r="H1159" t="s">
        <v>1164</v>
      </c>
      <c r="I1159">
        <v>1</v>
      </c>
      <c r="J1159">
        <v>1630</v>
      </c>
      <c r="K1159">
        <v>3</v>
      </c>
      <c r="L1159" t="s">
        <v>1165</v>
      </c>
      <c r="M1159">
        <v>52</v>
      </c>
      <c r="N1159">
        <v>3</v>
      </c>
      <c r="O1159">
        <v>2</v>
      </c>
      <c r="P1159" t="s">
        <v>1180</v>
      </c>
      <c r="Q1159">
        <v>3</v>
      </c>
      <c r="R1159" t="s">
        <v>1174</v>
      </c>
      <c r="S1159">
        <v>4148</v>
      </c>
      <c r="T1159">
        <v>12250</v>
      </c>
      <c r="U1159">
        <v>1</v>
      </c>
      <c r="V1159" t="s">
        <v>1168</v>
      </c>
      <c r="W1159" t="s">
        <v>1169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1169</v>
      </c>
      <c r="C1160" t="s">
        <v>1162</v>
      </c>
      <c r="D1160">
        <v>671</v>
      </c>
      <c r="E1160" t="s">
        <v>1171</v>
      </c>
      <c r="F1160">
        <v>19</v>
      </c>
      <c r="G1160">
        <v>3</v>
      </c>
      <c r="H1160" t="s">
        <v>1164</v>
      </c>
      <c r="I1160">
        <v>1</v>
      </c>
      <c r="J1160">
        <v>1631</v>
      </c>
      <c r="K1160">
        <v>3</v>
      </c>
      <c r="L1160" t="s">
        <v>1172</v>
      </c>
      <c r="M1160">
        <v>85</v>
      </c>
      <c r="N1160">
        <v>3</v>
      </c>
      <c r="O1160">
        <v>2</v>
      </c>
      <c r="P1160" t="s">
        <v>1179</v>
      </c>
      <c r="Q1160">
        <v>3</v>
      </c>
      <c r="R1160" t="s">
        <v>1174</v>
      </c>
      <c r="S1160">
        <v>5768</v>
      </c>
      <c r="T1160">
        <v>26493</v>
      </c>
      <c r="U1160">
        <v>3</v>
      </c>
      <c r="V1160" t="s">
        <v>1168</v>
      </c>
      <c r="W1160" t="s">
        <v>1169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1169</v>
      </c>
      <c r="C1161" t="s">
        <v>1170</v>
      </c>
      <c r="D1161">
        <v>711</v>
      </c>
      <c r="E1161" t="s">
        <v>1171</v>
      </c>
      <c r="F1161">
        <v>4</v>
      </c>
      <c r="G1161">
        <v>3</v>
      </c>
      <c r="H1161" t="s">
        <v>1177</v>
      </c>
      <c r="I1161">
        <v>1</v>
      </c>
      <c r="J1161">
        <v>1633</v>
      </c>
      <c r="K1161">
        <v>1</v>
      </c>
      <c r="L1161" t="s">
        <v>1165</v>
      </c>
      <c r="M1161">
        <v>81</v>
      </c>
      <c r="N1161">
        <v>3</v>
      </c>
      <c r="O1161">
        <v>2</v>
      </c>
      <c r="P1161" t="s">
        <v>1179</v>
      </c>
      <c r="Q1161">
        <v>3</v>
      </c>
      <c r="R1161" t="s">
        <v>1167</v>
      </c>
      <c r="S1161">
        <v>5042</v>
      </c>
      <c r="T1161">
        <v>3140</v>
      </c>
      <c r="U1161">
        <v>0</v>
      </c>
      <c r="V1161" t="s">
        <v>1168</v>
      </c>
      <c r="W1161" t="s">
        <v>1169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1169</v>
      </c>
      <c r="C1162" t="s">
        <v>1162</v>
      </c>
      <c r="D1162">
        <v>1329</v>
      </c>
      <c r="E1162" t="s">
        <v>1171</v>
      </c>
      <c r="F1162">
        <v>2</v>
      </c>
      <c r="G1162">
        <v>2</v>
      </c>
      <c r="H1162" t="s">
        <v>1175</v>
      </c>
      <c r="I1162">
        <v>1</v>
      </c>
      <c r="J1162">
        <v>1635</v>
      </c>
      <c r="K1162">
        <v>4</v>
      </c>
      <c r="L1162" t="s">
        <v>1165</v>
      </c>
      <c r="M1162">
        <v>59</v>
      </c>
      <c r="N1162">
        <v>2</v>
      </c>
      <c r="O1162">
        <v>2</v>
      </c>
      <c r="P1162" t="s">
        <v>1179</v>
      </c>
      <c r="Q1162">
        <v>4</v>
      </c>
      <c r="R1162" t="s">
        <v>1178</v>
      </c>
      <c r="S1162">
        <v>5770</v>
      </c>
      <c r="T1162">
        <v>5388</v>
      </c>
      <c r="U1162">
        <v>1</v>
      </c>
      <c r="V1162" t="s">
        <v>1168</v>
      </c>
      <c r="W1162" t="s">
        <v>1169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1169</v>
      </c>
      <c r="C1163" t="s">
        <v>1162</v>
      </c>
      <c r="D1163">
        <v>397</v>
      </c>
      <c r="E1163" t="s">
        <v>1171</v>
      </c>
      <c r="F1163">
        <v>2</v>
      </c>
      <c r="G1163">
        <v>2</v>
      </c>
      <c r="H1163" t="s">
        <v>1177</v>
      </c>
      <c r="I1163">
        <v>1</v>
      </c>
      <c r="J1163">
        <v>1638</v>
      </c>
      <c r="K1163">
        <v>4</v>
      </c>
      <c r="L1163" t="s">
        <v>1165</v>
      </c>
      <c r="M1163">
        <v>54</v>
      </c>
      <c r="N1163">
        <v>2</v>
      </c>
      <c r="O1163">
        <v>3</v>
      </c>
      <c r="P1163" t="s">
        <v>1179</v>
      </c>
      <c r="Q1163">
        <v>3</v>
      </c>
      <c r="R1163" t="s">
        <v>1174</v>
      </c>
      <c r="S1163">
        <v>7756</v>
      </c>
      <c r="T1163">
        <v>14199</v>
      </c>
      <c r="U1163">
        <v>3</v>
      </c>
      <c r="V1163" t="s">
        <v>1168</v>
      </c>
      <c r="W1163" t="s">
        <v>1161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1161</v>
      </c>
      <c r="C1164" t="s">
        <v>1162</v>
      </c>
      <c r="D1164">
        <v>737</v>
      </c>
      <c r="E1164" t="s">
        <v>1163</v>
      </c>
      <c r="F1164">
        <v>10</v>
      </c>
      <c r="G1164">
        <v>3</v>
      </c>
      <c r="H1164" t="s">
        <v>1177</v>
      </c>
      <c r="I1164">
        <v>1</v>
      </c>
      <c r="J1164">
        <v>1639</v>
      </c>
      <c r="K1164">
        <v>4</v>
      </c>
      <c r="L1164" t="s">
        <v>1172</v>
      </c>
      <c r="M1164">
        <v>55</v>
      </c>
      <c r="N1164">
        <v>2</v>
      </c>
      <c r="O1164">
        <v>3</v>
      </c>
      <c r="P1164" t="s">
        <v>1166</v>
      </c>
      <c r="Q1164">
        <v>1</v>
      </c>
      <c r="R1164" t="s">
        <v>1174</v>
      </c>
      <c r="S1164">
        <v>10306</v>
      </c>
      <c r="T1164">
        <v>21530</v>
      </c>
      <c r="U1164">
        <v>9</v>
      </c>
      <c r="V1164" t="s">
        <v>1168</v>
      </c>
      <c r="W1164" t="s">
        <v>1169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1169</v>
      </c>
      <c r="C1165" t="s">
        <v>1162</v>
      </c>
      <c r="D1165">
        <v>1470</v>
      </c>
      <c r="E1165" t="s">
        <v>1171</v>
      </c>
      <c r="F1165">
        <v>10</v>
      </c>
      <c r="G1165">
        <v>3</v>
      </c>
      <c r="H1165" t="s">
        <v>1177</v>
      </c>
      <c r="I1165">
        <v>1</v>
      </c>
      <c r="J1165">
        <v>1640</v>
      </c>
      <c r="K1165">
        <v>2</v>
      </c>
      <c r="L1165" t="s">
        <v>1165</v>
      </c>
      <c r="M1165">
        <v>71</v>
      </c>
      <c r="N1165">
        <v>3</v>
      </c>
      <c r="O1165">
        <v>1</v>
      </c>
      <c r="P1165" t="s">
        <v>1173</v>
      </c>
      <c r="Q1165">
        <v>2</v>
      </c>
      <c r="R1165" t="s">
        <v>1174</v>
      </c>
      <c r="S1165">
        <v>3936</v>
      </c>
      <c r="T1165">
        <v>9953</v>
      </c>
      <c r="U1165">
        <v>1</v>
      </c>
      <c r="V1165" t="s">
        <v>1168</v>
      </c>
      <c r="W1165" t="s">
        <v>1169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1169</v>
      </c>
      <c r="C1166" t="s">
        <v>1162</v>
      </c>
      <c r="D1166">
        <v>448</v>
      </c>
      <c r="E1166" t="s">
        <v>1171</v>
      </c>
      <c r="F1166">
        <v>16</v>
      </c>
      <c r="G1166">
        <v>3</v>
      </c>
      <c r="H1166" t="s">
        <v>1164</v>
      </c>
      <c r="I1166">
        <v>1</v>
      </c>
      <c r="J1166">
        <v>1641</v>
      </c>
      <c r="K1166">
        <v>3</v>
      </c>
      <c r="L1166" t="s">
        <v>1165</v>
      </c>
      <c r="M1166">
        <v>84</v>
      </c>
      <c r="N1166">
        <v>3</v>
      </c>
      <c r="O1166">
        <v>3</v>
      </c>
      <c r="P1166" t="s">
        <v>1179</v>
      </c>
      <c r="Q1166">
        <v>4</v>
      </c>
      <c r="R1166" t="s">
        <v>1167</v>
      </c>
      <c r="S1166">
        <v>7945</v>
      </c>
      <c r="T1166">
        <v>19948</v>
      </c>
      <c r="U1166">
        <v>6</v>
      </c>
      <c r="V1166" t="s">
        <v>1168</v>
      </c>
      <c r="W1166" t="s">
        <v>1161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1169</v>
      </c>
      <c r="C1167" t="s">
        <v>1170</v>
      </c>
      <c r="D1167">
        <v>602</v>
      </c>
      <c r="E1167" t="s">
        <v>1187</v>
      </c>
      <c r="F1167">
        <v>1</v>
      </c>
      <c r="G1167">
        <v>5</v>
      </c>
      <c r="H1167" t="s">
        <v>1187</v>
      </c>
      <c r="I1167">
        <v>1</v>
      </c>
      <c r="J1167">
        <v>1642</v>
      </c>
      <c r="K1167">
        <v>1</v>
      </c>
      <c r="L1167" t="s">
        <v>1172</v>
      </c>
      <c r="M1167">
        <v>37</v>
      </c>
      <c r="N1167">
        <v>3</v>
      </c>
      <c r="O1167">
        <v>2</v>
      </c>
      <c r="P1167" t="s">
        <v>1187</v>
      </c>
      <c r="Q1167">
        <v>4</v>
      </c>
      <c r="R1167" t="s">
        <v>1174</v>
      </c>
      <c r="S1167">
        <v>5743</v>
      </c>
      <c r="T1167">
        <v>10503</v>
      </c>
      <c r="U1167">
        <v>4</v>
      </c>
      <c r="V1167" t="s">
        <v>1168</v>
      </c>
      <c r="W1167" t="s">
        <v>1161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1169</v>
      </c>
      <c r="C1168" t="s">
        <v>1170</v>
      </c>
      <c r="D1168">
        <v>365</v>
      </c>
      <c r="E1168" t="s">
        <v>1171</v>
      </c>
      <c r="F1168">
        <v>4</v>
      </c>
      <c r="G1168">
        <v>5</v>
      </c>
      <c r="H1168" t="s">
        <v>1177</v>
      </c>
      <c r="I1168">
        <v>1</v>
      </c>
      <c r="J1168">
        <v>1644</v>
      </c>
      <c r="K1168">
        <v>3</v>
      </c>
      <c r="L1168" t="s">
        <v>1172</v>
      </c>
      <c r="M1168">
        <v>89</v>
      </c>
      <c r="N1168">
        <v>2</v>
      </c>
      <c r="O1168">
        <v>4</v>
      </c>
      <c r="P1168" t="s">
        <v>1182</v>
      </c>
      <c r="Q1168">
        <v>4</v>
      </c>
      <c r="R1168" t="s">
        <v>1174</v>
      </c>
      <c r="S1168">
        <v>15202</v>
      </c>
      <c r="T1168">
        <v>5602</v>
      </c>
      <c r="U1168">
        <v>2</v>
      </c>
      <c r="V1168" t="s">
        <v>1168</v>
      </c>
      <c r="W1168" t="s">
        <v>1169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1161</v>
      </c>
      <c r="C1169" t="s">
        <v>1162</v>
      </c>
      <c r="D1169">
        <v>763</v>
      </c>
      <c r="E1169" t="s">
        <v>1163</v>
      </c>
      <c r="F1169">
        <v>15</v>
      </c>
      <c r="G1169">
        <v>2</v>
      </c>
      <c r="H1169" t="s">
        <v>1177</v>
      </c>
      <c r="I1169">
        <v>1</v>
      </c>
      <c r="J1169">
        <v>1645</v>
      </c>
      <c r="K1169">
        <v>1</v>
      </c>
      <c r="L1169" t="s">
        <v>1172</v>
      </c>
      <c r="M1169">
        <v>59</v>
      </c>
      <c r="N1169">
        <v>1</v>
      </c>
      <c r="O1169">
        <v>2</v>
      </c>
      <c r="P1169" t="s">
        <v>1166</v>
      </c>
      <c r="Q1169">
        <v>4</v>
      </c>
      <c r="R1169" t="s">
        <v>1178</v>
      </c>
      <c r="S1169">
        <v>5440</v>
      </c>
      <c r="T1169">
        <v>22098</v>
      </c>
      <c r="U1169">
        <v>6</v>
      </c>
      <c r="V1169" t="s">
        <v>1168</v>
      </c>
      <c r="W1169" t="s">
        <v>1161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1169</v>
      </c>
      <c r="C1170" t="s">
        <v>1170</v>
      </c>
      <c r="D1170">
        <v>567</v>
      </c>
      <c r="E1170" t="s">
        <v>1171</v>
      </c>
      <c r="F1170">
        <v>2</v>
      </c>
      <c r="G1170">
        <v>1</v>
      </c>
      <c r="H1170" t="s">
        <v>1186</v>
      </c>
      <c r="I1170">
        <v>1</v>
      </c>
      <c r="J1170">
        <v>1646</v>
      </c>
      <c r="K1170">
        <v>1</v>
      </c>
      <c r="L1170" t="s">
        <v>1165</v>
      </c>
      <c r="M1170">
        <v>32</v>
      </c>
      <c r="N1170">
        <v>3</v>
      </c>
      <c r="O1170">
        <v>1</v>
      </c>
      <c r="P1170" t="s">
        <v>1173</v>
      </c>
      <c r="Q1170">
        <v>4</v>
      </c>
      <c r="R1170" t="s">
        <v>1167</v>
      </c>
      <c r="S1170">
        <v>3760</v>
      </c>
      <c r="T1170">
        <v>17218</v>
      </c>
      <c r="U1170">
        <v>1</v>
      </c>
      <c r="V1170" t="s">
        <v>1168</v>
      </c>
      <c r="W1170" t="s">
        <v>1161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1169</v>
      </c>
      <c r="C1171" t="s">
        <v>1162</v>
      </c>
      <c r="D1171">
        <v>486</v>
      </c>
      <c r="E1171" t="s">
        <v>1171</v>
      </c>
      <c r="F1171">
        <v>8</v>
      </c>
      <c r="G1171">
        <v>3</v>
      </c>
      <c r="H1171" t="s">
        <v>1177</v>
      </c>
      <c r="I1171">
        <v>1</v>
      </c>
      <c r="J1171">
        <v>1647</v>
      </c>
      <c r="K1171">
        <v>2</v>
      </c>
      <c r="L1171" t="s">
        <v>1165</v>
      </c>
      <c r="M1171">
        <v>86</v>
      </c>
      <c r="N1171">
        <v>4</v>
      </c>
      <c r="O1171">
        <v>1</v>
      </c>
      <c r="P1171" t="s">
        <v>1173</v>
      </c>
      <c r="Q1171">
        <v>3</v>
      </c>
      <c r="R1171" t="s">
        <v>1174</v>
      </c>
      <c r="S1171">
        <v>3517</v>
      </c>
      <c r="T1171">
        <v>22490</v>
      </c>
      <c r="U1171">
        <v>7</v>
      </c>
      <c r="V1171" t="s">
        <v>1168</v>
      </c>
      <c r="W1171" t="s">
        <v>1169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1169</v>
      </c>
      <c r="C1172" t="s">
        <v>1170</v>
      </c>
      <c r="D1172">
        <v>591</v>
      </c>
      <c r="E1172" t="s">
        <v>1171</v>
      </c>
      <c r="F1172">
        <v>2</v>
      </c>
      <c r="G1172">
        <v>3</v>
      </c>
      <c r="H1172" t="s">
        <v>1177</v>
      </c>
      <c r="I1172">
        <v>1</v>
      </c>
      <c r="J1172">
        <v>1648</v>
      </c>
      <c r="K1172">
        <v>4</v>
      </c>
      <c r="L1172" t="s">
        <v>1172</v>
      </c>
      <c r="M1172">
        <v>87</v>
      </c>
      <c r="N1172">
        <v>3</v>
      </c>
      <c r="O1172">
        <v>1</v>
      </c>
      <c r="P1172" t="s">
        <v>1173</v>
      </c>
      <c r="Q1172">
        <v>4</v>
      </c>
      <c r="R1172" t="s">
        <v>1167</v>
      </c>
      <c r="S1172">
        <v>2580</v>
      </c>
      <c r="T1172">
        <v>6297</v>
      </c>
      <c r="U1172">
        <v>2</v>
      </c>
      <c r="V1172" t="s">
        <v>1168</v>
      </c>
      <c r="W1172" t="s">
        <v>1169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1161</v>
      </c>
      <c r="C1173" t="s">
        <v>1162</v>
      </c>
      <c r="D1173">
        <v>1329</v>
      </c>
      <c r="E1173" t="s">
        <v>1171</v>
      </c>
      <c r="F1173">
        <v>7</v>
      </c>
      <c r="G1173">
        <v>3</v>
      </c>
      <c r="H1173" t="s">
        <v>1164</v>
      </c>
      <c r="I1173">
        <v>1</v>
      </c>
      <c r="J1173">
        <v>1649</v>
      </c>
      <c r="K1173">
        <v>1</v>
      </c>
      <c r="L1173" t="s">
        <v>1172</v>
      </c>
      <c r="M1173">
        <v>73</v>
      </c>
      <c r="N1173">
        <v>3</v>
      </c>
      <c r="O1173">
        <v>1</v>
      </c>
      <c r="P1173" t="s">
        <v>1176</v>
      </c>
      <c r="Q1173">
        <v>1</v>
      </c>
      <c r="R1173" t="s">
        <v>1167</v>
      </c>
      <c r="S1173">
        <v>2166</v>
      </c>
      <c r="T1173">
        <v>3339</v>
      </c>
      <c r="U1173">
        <v>3</v>
      </c>
      <c r="V1173" t="s">
        <v>1168</v>
      </c>
      <c r="W1173" t="s">
        <v>1161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1169</v>
      </c>
      <c r="C1174" t="s">
        <v>1162</v>
      </c>
      <c r="D1174">
        <v>469</v>
      </c>
      <c r="E1174" t="s">
        <v>1163</v>
      </c>
      <c r="F1174">
        <v>10</v>
      </c>
      <c r="G1174">
        <v>3</v>
      </c>
      <c r="H1174" t="s">
        <v>1177</v>
      </c>
      <c r="I1174">
        <v>1</v>
      </c>
      <c r="J1174">
        <v>1650</v>
      </c>
      <c r="K1174">
        <v>3</v>
      </c>
      <c r="L1174" t="s">
        <v>1172</v>
      </c>
      <c r="M1174">
        <v>42</v>
      </c>
      <c r="N1174">
        <v>2</v>
      </c>
      <c r="O1174">
        <v>2</v>
      </c>
      <c r="P1174" t="s">
        <v>1166</v>
      </c>
      <c r="Q1174">
        <v>3</v>
      </c>
      <c r="R1174" t="s">
        <v>1167</v>
      </c>
      <c r="S1174">
        <v>5869</v>
      </c>
      <c r="T1174">
        <v>23413</v>
      </c>
      <c r="U1174">
        <v>9</v>
      </c>
      <c r="V1174" t="s">
        <v>1168</v>
      </c>
      <c r="W1174" t="s">
        <v>1169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1169</v>
      </c>
      <c r="C1175" t="s">
        <v>1162</v>
      </c>
      <c r="D1175">
        <v>711</v>
      </c>
      <c r="E1175" t="s">
        <v>1171</v>
      </c>
      <c r="F1175">
        <v>5</v>
      </c>
      <c r="G1175">
        <v>4</v>
      </c>
      <c r="H1175" t="s">
        <v>1164</v>
      </c>
      <c r="I1175">
        <v>1</v>
      </c>
      <c r="J1175">
        <v>1651</v>
      </c>
      <c r="K1175">
        <v>2</v>
      </c>
      <c r="L1175" t="s">
        <v>1165</v>
      </c>
      <c r="M1175">
        <v>42</v>
      </c>
      <c r="N1175">
        <v>3</v>
      </c>
      <c r="O1175">
        <v>3</v>
      </c>
      <c r="P1175" t="s">
        <v>1180</v>
      </c>
      <c r="Q1175">
        <v>1</v>
      </c>
      <c r="R1175" t="s">
        <v>1174</v>
      </c>
      <c r="S1175">
        <v>8008</v>
      </c>
      <c r="T1175">
        <v>22792</v>
      </c>
      <c r="U1175">
        <v>4</v>
      </c>
      <c r="V1175" t="s">
        <v>1168</v>
      </c>
      <c r="W1175" t="s">
        <v>1169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1169</v>
      </c>
      <c r="C1176" t="s">
        <v>1170</v>
      </c>
      <c r="D1176">
        <v>772</v>
      </c>
      <c r="E1176" t="s">
        <v>1171</v>
      </c>
      <c r="F1176">
        <v>2</v>
      </c>
      <c r="G1176">
        <v>1</v>
      </c>
      <c r="H1176" t="s">
        <v>1164</v>
      </c>
      <c r="I1176">
        <v>1</v>
      </c>
      <c r="J1176">
        <v>1653</v>
      </c>
      <c r="K1176">
        <v>4</v>
      </c>
      <c r="L1176" t="s">
        <v>1172</v>
      </c>
      <c r="M1176">
        <v>77</v>
      </c>
      <c r="N1176">
        <v>4</v>
      </c>
      <c r="O1176">
        <v>2</v>
      </c>
      <c r="P1176" t="s">
        <v>1179</v>
      </c>
      <c r="Q1176">
        <v>3</v>
      </c>
      <c r="R1176" t="s">
        <v>1178</v>
      </c>
      <c r="S1176">
        <v>5206</v>
      </c>
      <c r="T1176">
        <v>4973</v>
      </c>
      <c r="U1176">
        <v>1</v>
      </c>
      <c r="V1176" t="s">
        <v>1168</v>
      </c>
      <c r="W1176" t="s">
        <v>1169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1169</v>
      </c>
      <c r="C1177" t="s">
        <v>1162</v>
      </c>
      <c r="D1177">
        <v>492</v>
      </c>
      <c r="E1177" t="s">
        <v>1171</v>
      </c>
      <c r="F1177">
        <v>12</v>
      </c>
      <c r="G1177">
        <v>3</v>
      </c>
      <c r="H1177" t="s">
        <v>1177</v>
      </c>
      <c r="I1177">
        <v>1</v>
      </c>
      <c r="J1177">
        <v>1654</v>
      </c>
      <c r="K1177">
        <v>4</v>
      </c>
      <c r="L1177" t="s">
        <v>1172</v>
      </c>
      <c r="M1177">
        <v>66</v>
      </c>
      <c r="N1177">
        <v>3</v>
      </c>
      <c r="O1177">
        <v>2</v>
      </c>
      <c r="P1177" t="s">
        <v>1179</v>
      </c>
      <c r="Q1177">
        <v>2</v>
      </c>
      <c r="R1177" t="s">
        <v>1174</v>
      </c>
      <c r="S1177">
        <v>5295</v>
      </c>
      <c r="T1177">
        <v>7693</v>
      </c>
      <c r="U1177">
        <v>4</v>
      </c>
      <c r="V1177" t="s">
        <v>1168</v>
      </c>
      <c r="W1177" t="s">
        <v>1169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1169</v>
      </c>
      <c r="C1178" t="s">
        <v>1162</v>
      </c>
      <c r="D1178">
        <v>301</v>
      </c>
      <c r="E1178" t="s">
        <v>1171</v>
      </c>
      <c r="F1178">
        <v>22</v>
      </c>
      <c r="G1178">
        <v>4</v>
      </c>
      <c r="H1178" t="s">
        <v>1175</v>
      </c>
      <c r="I1178">
        <v>1</v>
      </c>
      <c r="J1178">
        <v>1655</v>
      </c>
      <c r="K1178">
        <v>1</v>
      </c>
      <c r="L1178" t="s">
        <v>1165</v>
      </c>
      <c r="M1178">
        <v>72</v>
      </c>
      <c r="N1178">
        <v>3</v>
      </c>
      <c r="O1178">
        <v>4</v>
      </c>
      <c r="P1178" t="s">
        <v>1184</v>
      </c>
      <c r="Q1178">
        <v>2</v>
      </c>
      <c r="R1178" t="s">
        <v>1174</v>
      </c>
      <c r="S1178">
        <v>16413</v>
      </c>
      <c r="T1178">
        <v>3498</v>
      </c>
      <c r="U1178">
        <v>3</v>
      </c>
      <c r="V1178" t="s">
        <v>1168</v>
      </c>
      <c r="W1178" t="s">
        <v>1169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1169</v>
      </c>
      <c r="C1179" t="s">
        <v>1162</v>
      </c>
      <c r="D1179">
        <v>813</v>
      </c>
      <c r="E1179" t="s">
        <v>1171</v>
      </c>
      <c r="F1179">
        <v>17</v>
      </c>
      <c r="G1179">
        <v>5</v>
      </c>
      <c r="H1179" t="s">
        <v>1164</v>
      </c>
      <c r="I1179">
        <v>1</v>
      </c>
      <c r="J1179">
        <v>1656</v>
      </c>
      <c r="K1179">
        <v>4</v>
      </c>
      <c r="L1179" t="s">
        <v>1165</v>
      </c>
      <c r="M1179">
        <v>50</v>
      </c>
      <c r="N1179">
        <v>2</v>
      </c>
      <c r="O1179">
        <v>3</v>
      </c>
      <c r="P1179" t="s">
        <v>1184</v>
      </c>
      <c r="Q1179">
        <v>1</v>
      </c>
      <c r="R1179" t="s">
        <v>1178</v>
      </c>
      <c r="S1179">
        <v>13269</v>
      </c>
      <c r="T1179">
        <v>21981</v>
      </c>
      <c r="U1179">
        <v>5</v>
      </c>
      <c r="V1179" t="s">
        <v>1168</v>
      </c>
      <c r="W1179" t="s">
        <v>1169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1169</v>
      </c>
      <c r="C1180" t="s">
        <v>1162</v>
      </c>
      <c r="D1180">
        <v>1141</v>
      </c>
      <c r="E1180" t="s">
        <v>1163</v>
      </c>
      <c r="F1180">
        <v>2</v>
      </c>
      <c r="G1180">
        <v>3</v>
      </c>
      <c r="H1180" t="s">
        <v>1177</v>
      </c>
      <c r="I1180">
        <v>1</v>
      </c>
      <c r="J1180">
        <v>1657</v>
      </c>
      <c r="K1180">
        <v>3</v>
      </c>
      <c r="L1180" t="s">
        <v>1165</v>
      </c>
      <c r="M1180">
        <v>31</v>
      </c>
      <c r="N1180">
        <v>3</v>
      </c>
      <c r="O1180">
        <v>1</v>
      </c>
      <c r="P1180" t="s">
        <v>1183</v>
      </c>
      <c r="Q1180">
        <v>3</v>
      </c>
      <c r="R1180" t="s">
        <v>1167</v>
      </c>
      <c r="S1180">
        <v>2783</v>
      </c>
      <c r="T1180">
        <v>13251</v>
      </c>
      <c r="U1180">
        <v>1</v>
      </c>
      <c r="V1180" t="s">
        <v>1168</v>
      </c>
      <c r="W1180" t="s">
        <v>1169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1169</v>
      </c>
      <c r="C1181" t="s">
        <v>1162</v>
      </c>
      <c r="D1181">
        <v>1130</v>
      </c>
      <c r="E1181" t="s">
        <v>1171</v>
      </c>
      <c r="F1181">
        <v>3</v>
      </c>
      <c r="G1181">
        <v>3</v>
      </c>
      <c r="H1181" t="s">
        <v>1164</v>
      </c>
      <c r="I1181">
        <v>1</v>
      </c>
      <c r="J1181">
        <v>1658</v>
      </c>
      <c r="K1181">
        <v>4</v>
      </c>
      <c r="L1181" t="s">
        <v>1165</v>
      </c>
      <c r="M1181">
        <v>66</v>
      </c>
      <c r="N1181">
        <v>3</v>
      </c>
      <c r="O1181">
        <v>2</v>
      </c>
      <c r="P1181" t="s">
        <v>1173</v>
      </c>
      <c r="Q1181">
        <v>2</v>
      </c>
      <c r="R1181" t="s">
        <v>1178</v>
      </c>
      <c r="S1181">
        <v>5433</v>
      </c>
      <c r="T1181">
        <v>19332</v>
      </c>
      <c r="U1181">
        <v>1</v>
      </c>
      <c r="V1181" t="s">
        <v>1168</v>
      </c>
      <c r="W1181" t="s">
        <v>1169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1169</v>
      </c>
      <c r="C1182" t="s">
        <v>1162</v>
      </c>
      <c r="D1182">
        <v>311</v>
      </c>
      <c r="E1182" t="s">
        <v>1171</v>
      </c>
      <c r="F1182">
        <v>7</v>
      </c>
      <c r="G1182">
        <v>3</v>
      </c>
      <c r="H1182" t="s">
        <v>1164</v>
      </c>
      <c r="I1182">
        <v>1</v>
      </c>
      <c r="J1182">
        <v>1659</v>
      </c>
      <c r="K1182">
        <v>1</v>
      </c>
      <c r="L1182" t="s">
        <v>1172</v>
      </c>
      <c r="M1182">
        <v>77</v>
      </c>
      <c r="N1182">
        <v>3</v>
      </c>
      <c r="O1182">
        <v>1</v>
      </c>
      <c r="P1182" t="s">
        <v>1176</v>
      </c>
      <c r="Q1182">
        <v>2</v>
      </c>
      <c r="R1182" t="s">
        <v>1167</v>
      </c>
      <c r="S1182">
        <v>2013</v>
      </c>
      <c r="T1182">
        <v>10950</v>
      </c>
      <c r="U1182">
        <v>2</v>
      </c>
      <c r="V1182" t="s">
        <v>1168</v>
      </c>
      <c r="W1182" t="s">
        <v>1169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1169</v>
      </c>
      <c r="C1183" t="s">
        <v>1162</v>
      </c>
      <c r="D1183">
        <v>465</v>
      </c>
      <c r="E1183" t="s">
        <v>1171</v>
      </c>
      <c r="F1183">
        <v>6</v>
      </c>
      <c r="G1183">
        <v>1</v>
      </c>
      <c r="H1183" t="s">
        <v>1164</v>
      </c>
      <c r="I1183">
        <v>1</v>
      </c>
      <c r="J1183">
        <v>1661</v>
      </c>
      <c r="K1183">
        <v>3</v>
      </c>
      <c r="L1183" t="s">
        <v>1165</v>
      </c>
      <c r="M1183">
        <v>41</v>
      </c>
      <c r="N1183">
        <v>2</v>
      </c>
      <c r="O1183">
        <v>4</v>
      </c>
      <c r="P1183" t="s">
        <v>1180</v>
      </c>
      <c r="Q1183">
        <v>3</v>
      </c>
      <c r="R1183" t="s">
        <v>1174</v>
      </c>
      <c r="S1183">
        <v>13966</v>
      </c>
      <c r="T1183">
        <v>11652</v>
      </c>
      <c r="U1183">
        <v>2</v>
      </c>
      <c r="V1183" t="s">
        <v>1168</v>
      </c>
      <c r="W1183" t="s">
        <v>1161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1169</v>
      </c>
      <c r="C1184" t="s">
        <v>1181</v>
      </c>
      <c r="D1184">
        <v>894</v>
      </c>
      <c r="E1184" t="s">
        <v>1171</v>
      </c>
      <c r="F1184">
        <v>1</v>
      </c>
      <c r="G1184">
        <v>4</v>
      </c>
      <c r="H1184" t="s">
        <v>1177</v>
      </c>
      <c r="I1184">
        <v>1</v>
      </c>
      <c r="J1184">
        <v>1662</v>
      </c>
      <c r="K1184">
        <v>4</v>
      </c>
      <c r="L1184" t="s">
        <v>1165</v>
      </c>
      <c r="M1184">
        <v>33</v>
      </c>
      <c r="N1184">
        <v>2</v>
      </c>
      <c r="O1184">
        <v>2</v>
      </c>
      <c r="P1184" t="s">
        <v>1179</v>
      </c>
      <c r="Q1184">
        <v>3</v>
      </c>
      <c r="R1184" t="s">
        <v>1174</v>
      </c>
      <c r="S1184">
        <v>4374</v>
      </c>
      <c r="T1184">
        <v>15411</v>
      </c>
      <c r="U1184">
        <v>0</v>
      </c>
      <c r="V1184" t="s">
        <v>1168</v>
      </c>
      <c r="W1184" t="s">
        <v>1169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1169</v>
      </c>
      <c r="C1185" t="s">
        <v>1162</v>
      </c>
      <c r="D1185">
        <v>1040</v>
      </c>
      <c r="E1185" t="s">
        <v>1171</v>
      </c>
      <c r="F1185">
        <v>3</v>
      </c>
      <c r="G1185">
        <v>2</v>
      </c>
      <c r="H1185" t="s">
        <v>1164</v>
      </c>
      <c r="I1185">
        <v>1</v>
      </c>
      <c r="J1185">
        <v>1664</v>
      </c>
      <c r="K1185">
        <v>4</v>
      </c>
      <c r="L1185" t="s">
        <v>1172</v>
      </c>
      <c r="M1185">
        <v>79</v>
      </c>
      <c r="N1185">
        <v>4</v>
      </c>
      <c r="O1185">
        <v>2</v>
      </c>
      <c r="P1185" t="s">
        <v>1180</v>
      </c>
      <c r="Q1185">
        <v>1</v>
      </c>
      <c r="R1185" t="s">
        <v>1178</v>
      </c>
      <c r="S1185">
        <v>6842</v>
      </c>
      <c r="T1185">
        <v>26308</v>
      </c>
      <c r="U1185">
        <v>6</v>
      </c>
      <c r="V1185" t="s">
        <v>1168</v>
      </c>
      <c r="W1185" t="s">
        <v>1169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1169</v>
      </c>
      <c r="C1186" t="s">
        <v>1162</v>
      </c>
      <c r="D1186">
        <v>584</v>
      </c>
      <c r="E1186" t="s">
        <v>1171</v>
      </c>
      <c r="F1186">
        <v>22</v>
      </c>
      <c r="G1186">
        <v>5</v>
      </c>
      <c r="H1186" t="s">
        <v>1177</v>
      </c>
      <c r="I1186">
        <v>1</v>
      </c>
      <c r="J1186">
        <v>1665</v>
      </c>
      <c r="K1186">
        <v>2</v>
      </c>
      <c r="L1186" t="s">
        <v>1165</v>
      </c>
      <c r="M1186">
        <v>91</v>
      </c>
      <c r="N1186">
        <v>3</v>
      </c>
      <c r="O1186">
        <v>4</v>
      </c>
      <c r="P1186" t="s">
        <v>1182</v>
      </c>
      <c r="Q1186">
        <v>3</v>
      </c>
      <c r="R1186" t="s">
        <v>1174</v>
      </c>
      <c r="S1186">
        <v>17426</v>
      </c>
      <c r="T1186">
        <v>18685</v>
      </c>
      <c r="U1186">
        <v>3</v>
      </c>
      <c r="V1186" t="s">
        <v>1168</v>
      </c>
      <c r="W1186" t="s">
        <v>1169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1169</v>
      </c>
      <c r="C1187" t="s">
        <v>1162</v>
      </c>
      <c r="D1187">
        <v>1291</v>
      </c>
      <c r="E1187" t="s">
        <v>1171</v>
      </c>
      <c r="F1187">
        <v>15</v>
      </c>
      <c r="G1187">
        <v>2</v>
      </c>
      <c r="H1187" t="s">
        <v>1164</v>
      </c>
      <c r="I1187">
        <v>1</v>
      </c>
      <c r="J1187">
        <v>1666</v>
      </c>
      <c r="K1187">
        <v>3</v>
      </c>
      <c r="L1187" t="s">
        <v>1172</v>
      </c>
      <c r="M1187">
        <v>65</v>
      </c>
      <c r="N1187">
        <v>2</v>
      </c>
      <c r="O1187">
        <v>4</v>
      </c>
      <c r="P1187" t="s">
        <v>1184</v>
      </c>
      <c r="Q1187">
        <v>3</v>
      </c>
      <c r="R1187" t="s">
        <v>1174</v>
      </c>
      <c r="S1187">
        <v>17603</v>
      </c>
      <c r="T1187">
        <v>3525</v>
      </c>
      <c r="U1187">
        <v>1</v>
      </c>
      <c r="V1187" t="s">
        <v>1168</v>
      </c>
      <c r="W1187" t="s">
        <v>1169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1161</v>
      </c>
      <c r="C1188" t="s">
        <v>1170</v>
      </c>
      <c r="D1188">
        <v>880</v>
      </c>
      <c r="E1188" t="s">
        <v>1163</v>
      </c>
      <c r="F1188">
        <v>12</v>
      </c>
      <c r="G1188">
        <v>4</v>
      </c>
      <c r="H1188" t="s">
        <v>1175</v>
      </c>
      <c r="I1188">
        <v>1</v>
      </c>
      <c r="J1188">
        <v>1667</v>
      </c>
      <c r="K1188">
        <v>4</v>
      </c>
      <c r="L1188" t="s">
        <v>1172</v>
      </c>
      <c r="M1188">
        <v>36</v>
      </c>
      <c r="N1188">
        <v>3</v>
      </c>
      <c r="O1188">
        <v>2</v>
      </c>
      <c r="P1188" t="s">
        <v>1166</v>
      </c>
      <c r="Q1188">
        <v>4</v>
      </c>
      <c r="R1188" t="s">
        <v>1167</v>
      </c>
      <c r="S1188">
        <v>4581</v>
      </c>
      <c r="T1188">
        <v>10414</v>
      </c>
      <c r="U1188">
        <v>3</v>
      </c>
      <c r="V1188" t="s">
        <v>1168</v>
      </c>
      <c r="W1188" t="s">
        <v>1161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1169</v>
      </c>
      <c r="C1189" t="s">
        <v>1170</v>
      </c>
      <c r="D1189">
        <v>1189</v>
      </c>
      <c r="E1189" t="s">
        <v>1171</v>
      </c>
      <c r="F1189">
        <v>1</v>
      </c>
      <c r="G1189">
        <v>3</v>
      </c>
      <c r="H1189" t="s">
        <v>1164</v>
      </c>
      <c r="I1189">
        <v>1</v>
      </c>
      <c r="J1189">
        <v>1668</v>
      </c>
      <c r="K1189">
        <v>4</v>
      </c>
      <c r="L1189" t="s">
        <v>1172</v>
      </c>
      <c r="M1189">
        <v>90</v>
      </c>
      <c r="N1189">
        <v>3</v>
      </c>
      <c r="O1189">
        <v>2</v>
      </c>
      <c r="P1189" t="s">
        <v>1173</v>
      </c>
      <c r="Q1189">
        <v>4</v>
      </c>
      <c r="R1189" t="s">
        <v>1174</v>
      </c>
      <c r="S1189">
        <v>4735</v>
      </c>
      <c r="T1189">
        <v>9867</v>
      </c>
      <c r="U1189">
        <v>7</v>
      </c>
      <c r="V1189" t="s">
        <v>1168</v>
      </c>
      <c r="W1189" t="s">
        <v>1169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1169</v>
      </c>
      <c r="C1190" t="s">
        <v>1162</v>
      </c>
      <c r="D1190">
        <v>991</v>
      </c>
      <c r="E1190" t="s">
        <v>1163</v>
      </c>
      <c r="F1190">
        <v>5</v>
      </c>
      <c r="G1190">
        <v>3</v>
      </c>
      <c r="H1190" t="s">
        <v>1177</v>
      </c>
      <c r="I1190">
        <v>1</v>
      </c>
      <c r="J1190">
        <v>1669</v>
      </c>
      <c r="K1190">
        <v>1</v>
      </c>
      <c r="L1190" t="s">
        <v>1172</v>
      </c>
      <c r="M1190">
        <v>43</v>
      </c>
      <c r="N1190">
        <v>2</v>
      </c>
      <c r="O1190">
        <v>2</v>
      </c>
      <c r="P1190" t="s">
        <v>1166</v>
      </c>
      <c r="Q1190">
        <v>2</v>
      </c>
      <c r="R1190" t="s">
        <v>1178</v>
      </c>
      <c r="S1190">
        <v>4187</v>
      </c>
      <c r="T1190">
        <v>3356</v>
      </c>
      <c r="U1190">
        <v>1</v>
      </c>
      <c r="V1190" t="s">
        <v>1168</v>
      </c>
      <c r="W1190" t="s">
        <v>1161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1169</v>
      </c>
      <c r="C1191" t="s">
        <v>1162</v>
      </c>
      <c r="D1191">
        <v>392</v>
      </c>
      <c r="E1191" t="s">
        <v>1163</v>
      </c>
      <c r="F1191">
        <v>2</v>
      </c>
      <c r="G1191">
        <v>4</v>
      </c>
      <c r="H1191" t="s">
        <v>1177</v>
      </c>
      <c r="I1191">
        <v>1</v>
      </c>
      <c r="J1191">
        <v>1670</v>
      </c>
      <c r="K1191">
        <v>4</v>
      </c>
      <c r="L1191" t="s">
        <v>1172</v>
      </c>
      <c r="M1191">
        <v>93</v>
      </c>
      <c r="N1191">
        <v>3</v>
      </c>
      <c r="O1191">
        <v>2</v>
      </c>
      <c r="P1191" t="s">
        <v>1166</v>
      </c>
      <c r="Q1191">
        <v>4</v>
      </c>
      <c r="R1191" t="s">
        <v>1178</v>
      </c>
      <c r="S1191">
        <v>5505</v>
      </c>
      <c r="T1191">
        <v>3921</v>
      </c>
      <c r="U1191">
        <v>1</v>
      </c>
      <c r="V1191" t="s">
        <v>1168</v>
      </c>
      <c r="W1191" t="s">
        <v>1169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1169</v>
      </c>
      <c r="C1192" t="s">
        <v>1162</v>
      </c>
      <c r="D1192">
        <v>977</v>
      </c>
      <c r="E1192" t="s">
        <v>1171</v>
      </c>
      <c r="F1192">
        <v>2</v>
      </c>
      <c r="G1192">
        <v>3</v>
      </c>
      <c r="H1192" t="s">
        <v>1177</v>
      </c>
      <c r="I1192">
        <v>1</v>
      </c>
      <c r="J1192">
        <v>1671</v>
      </c>
      <c r="K1192">
        <v>4</v>
      </c>
      <c r="L1192" t="s">
        <v>1172</v>
      </c>
      <c r="M1192">
        <v>45</v>
      </c>
      <c r="N1192">
        <v>3</v>
      </c>
      <c r="O1192">
        <v>2</v>
      </c>
      <c r="P1192" t="s">
        <v>1173</v>
      </c>
      <c r="Q1192">
        <v>2</v>
      </c>
      <c r="R1192" t="s">
        <v>1178</v>
      </c>
      <c r="S1192">
        <v>5470</v>
      </c>
      <c r="T1192">
        <v>25518</v>
      </c>
      <c r="U1192">
        <v>0</v>
      </c>
      <c r="V1192" t="s">
        <v>1168</v>
      </c>
      <c r="W1192" t="s">
        <v>1169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1169</v>
      </c>
      <c r="C1193" t="s">
        <v>1162</v>
      </c>
      <c r="D1193">
        <v>1112</v>
      </c>
      <c r="E1193" t="s">
        <v>1163</v>
      </c>
      <c r="F1193">
        <v>5</v>
      </c>
      <c r="G1193">
        <v>4</v>
      </c>
      <c r="H1193" t="s">
        <v>1164</v>
      </c>
      <c r="I1193">
        <v>1</v>
      </c>
      <c r="J1193">
        <v>1673</v>
      </c>
      <c r="K1193">
        <v>1</v>
      </c>
      <c r="L1193" t="s">
        <v>1165</v>
      </c>
      <c r="M1193">
        <v>67</v>
      </c>
      <c r="N1193">
        <v>3</v>
      </c>
      <c r="O1193">
        <v>2</v>
      </c>
      <c r="P1193" t="s">
        <v>1166</v>
      </c>
      <c r="Q1193">
        <v>4</v>
      </c>
      <c r="R1193" t="s">
        <v>1174</v>
      </c>
      <c r="S1193">
        <v>5476</v>
      </c>
      <c r="T1193">
        <v>22589</v>
      </c>
      <c r="U1193">
        <v>1</v>
      </c>
      <c r="V1193" t="s">
        <v>1168</v>
      </c>
      <c r="W1193" t="s">
        <v>1169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1169</v>
      </c>
      <c r="C1194" t="s">
        <v>1162</v>
      </c>
      <c r="D1194">
        <v>464</v>
      </c>
      <c r="E1194" t="s">
        <v>1171</v>
      </c>
      <c r="F1194">
        <v>16</v>
      </c>
      <c r="G1194">
        <v>3</v>
      </c>
      <c r="H1194" t="s">
        <v>1177</v>
      </c>
      <c r="I1194">
        <v>1</v>
      </c>
      <c r="J1194">
        <v>1674</v>
      </c>
      <c r="K1194">
        <v>4</v>
      </c>
      <c r="L1194" t="s">
        <v>1165</v>
      </c>
      <c r="M1194">
        <v>74</v>
      </c>
      <c r="N1194">
        <v>3</v>
      </c>
      <c r="O1194">
        <v>1</v>
      </c>
      <c r="P1194" t="s">
        <v>1176</v>
      </c>
      <c r="Q1194">
        <v>1</v>
      </c>
      <c r="R1194" t="s">
        <v>1178</v>
      </c>
      <c r="S1194">
        <v>2587</v>
      </c>
      <c r="T1194">
        <v>24941</v>
      </c>
      <c r="U1194">
        <v>4</v>
      </c>
      <c r="V1194" t="s">
        <v>1168</v>
      </c>
      <c r="W1194" t="s">
        <v>1161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1169</v>
      </c>
      <c r="C1195" t="s">
        <v>1170</v>
      </c>
      <c r="D1195">
        <v>148</v>
      </c>
      <c r="E1195" t="s">
        <v>1171</v>
      </c>
      <c r="F1195">
        <v>2</v>
      </c>
      <c r="G1195">
        <v>3</v>
      </c>
      <c r="H1195" t="s">
        <v>1177</v>
      </c>
      <c r="I1195">
        <v>1</v>
      </c>
      <c r="J1195">
        <v>1675</v>
      </c>
      <c r="K1195">
        <v>4</v>
      </c>
      <c r="L1195" t="s">
        <v>1165</v>
      </c>
      <c r="M1195">
        <v>42</v>
      </c>
      <c r="N1195">
        <v>2</v>
      </c>
      <c r="O1195">
        <v>1</v>
      </c>
      <c r="P1195" t="s">
        <v>1176</v>
      </c>
      <c r="Q1195">
        <v>2</v>
      </c>
      <c r="R1195" t="s">
        <v>1167</v>
      </c>
      <c r="S1195">
        <v>2440</v>
      </c>
      <c r="T1195">
        <v>23826</v>
      </c>
      <c r="U1195">
        <v>1</v>
      </c>
      <c r="V1195" t="s">
        <v>1168</v>
      </c>
      <c r="W1195" t="s">
        <v>1169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1169</v>
      </c>
      <c r="C1196" t="s">
        <v>1162</v>
      </c>
      <c r="D1196">
        <v>1225</v>
      </c>
      <c r="E1196" t="s">
        <v>1163</v>
      </c>
      <c r="F1196">
        <v>2</v>
      </c>
      <c r="G1196">
        <v>4</v>
      </c>
      <c r="H1196" t="s">
        <v>1164</v>
      </c>
      <c r="I1196">
        <v>1</v>
      </c>
      <c r="J1196">
        <v>1676</v>
      </c>
      <c r="K1196">
        <v>2</v>
      </c>
      <c r="L1196" t="s">
        <v>1165</v>
      </c>
      <c r="M1196">
        <v>47</v>
      </c>
      <c r="N1196">
        <v>4</v>
      </c>
      <c r="O1196">
        <v>4</v>
      </c>
      <c r="P1196" t="s">
        <v>1182</v>
      </c>
      <c r="Q1196">
        <v>2</v>
      </c>
      <c r="R1196" t="s">
        <v>1178</v>
      </c>
      <c r="S1196">
        <v>15972</v>
      </c>
      <c r="T1196">
        <v>21086</v>
      </c>
      <c r="U1196">
        <v>6</v>
      </c>
      <c r="V1196" t="s">
        <v>1168</v>
      </c>
      <c r="W1196" t="s">
        <v>1169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1169</v>
      </c>
      <c r="C1197" t="s">
        <v>1162</v>
      </c>
      <c r="D1197">
        <v>809</v>
      </c>
      <c r="E1197" t="s">
        <v>1171</v>
      </c>
      <c r="F1197">
        <v>1</v>
      </c>
      <c r="G1197">
        <v>3</v>
      </c>
      <c r="H1197" t="s">
        <v>1164</v>
      </c>
      <c r="I1197">
        <v>1</v>
      </c>
      <c r="J1197">
        <v>1677</v>
      </c>
      <c r="K1197">
        <v>3</v>
      </c>
      <c r="L1197" t="s">
        <v>1172</v>
      </c>
      <c r="M1197">
        <v>36</v>
      </c>
      <c r="N1197">
        <v>3</v>
      </c>
      <c r="O1197">
        <v>4</v>
      </c>
      <c r="P1197" t="s">
        <v>1182</v>
      </c>
      <c r="Q1197">
        <v>3</v>
      </c>
      <c r="R1197" t="s">
        <v>1167</v>
      </c>
      <c r="S1197">
        <v>15379</v>
      </c>
      <c r="T1197">
        <v>22384</v>
      </c>
      <c r="U1197">
        <v>4</v>
      </c>
      <c r="V1197" t="s">
        <v>1168</v>
      </c>
      <c r="W1197" t="s">
        <v>1169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1169</v>
      </c>
      <c r="C1198" t="s">
        <v>1162</v>
      </c>
      <c r="D1198">
        <v>1206</v>
      </c>
      <c r="E1198" t="s">
        <v>1163</v>
      </c>
      <c r="F1198">
        <v>23</v>
      </c>
      <c r="G1198">
        <v>2</v>
      </c>
      <c r="H1198" t="s">
        <v>1164</v>
      </c>
      <c r="I1198">
        <v>1</v>
      </c>
      <c r="J1198">
        <v>1678</v>
      </c>
      <c r="K1198">
        <v>4</v>
      </c>
      <c r="L1198" t="s">
        <v>1172</v>
      </c>
      <c r="M1198">
        <v>80</v>
      </c>
      <c r="N1198">
        <v>3</v>
      </c>
      <c r="O1198">
        <v>3</v>
      </c>
      <c r="P1198" t="s">
        <v>1166</v>
      </c>
      <c r="Q1198">
        <v>3</v>
      </c>
      <c r="R1198" t="s">
        <v>1167</v>
      </c>
      <c r="S1198">
        <v>7082</v>
      </c>
      <c r="T1198">
        <v>11591</v>
      </c>
      <c r="U1198">
        <v>3</v>
      </c>
      <c r="V1198" t="s">
        <v>1168</v>
      </c>
      <c r="W1198" t="s">
        <v>1161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1169</v>
      </c>
      <c r="C1199" t="s">
        <v>1162</v>
      </c>
      <c r="D1199">
        <v>727</v>
      </c>
      <c r="E1199" t="s">
        <v>1163</v>
      </c>
      <c r="F1199">
        <v>9</v>
      </c>
      <c r="G1199">
        <v>1</v>
      </c>
      <c r="H1199" t="s">
        <v>1164</v>
      </c>
      <c r="I1199">
        <v>1</v>
      </c>
      <c r="J1199">
        <v>1680</v>
      </c>
      <c r="K1199">
        <v>4</v>
      </c>
      <c r="L1199" t="s">
        <v>1172</v>
      </c>
      <c r="M1199">
        <v>54</v>
      </c>
      <c r="N1199">
        <v>3</v>
      </c>
      <c r="O1199">
        <v>1</v>
      </c>
      <c r="P1199" t="s">
        <v>1183</v>
      </c>
      <c r="Q1199">
        <v>1</v>
      </c>
      <c r="R1199" t="s">
        <v>1167</v>
      </c>
      <c r="S1199">
        <v>2728</v>
      </c>
      <c r="T1199">
        <v>21082</v>
      </c>
      <c r="U1199">
        <v>1</v>
      </c>
      <c r="V1199" t="s">
        <v>1168</v>
      </c>
      <c r="W1199" t="s">
        <v>1169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1169</v>
      </c>
      <c r="C1200" t="s">
        <v>1181</v>
      </c>
      <c r="D1200">
        <v>530</v>
      </c>
      <c r="E1200" t="s">
        <v>1163</v>
      </c>
      <c r="F1200">
        <v>16</v>
      </c>
      <c r="G1200">
        <v>3</v>
      </c>
      <c r="H1200" t="s">
        <v>1164</v>
      </c>
      <c r="I1200">
        <v>1</v>
      </c>
      <c r="J1200">
        <v>1681</v>
      </c>
      <c r="K1200">
        <v>3</v>
      </c>
      <c r="L1200" t="s">
        <v>1165</v>
      </c>
      <c r="M1200">
        <v>36</v>
      </c>
      <c r="N1200">
        <v>3</v>
      </c>
      <c r="O1200">
        <v>2</v>
      </c>
      <c r="P1200" t="s">
        <v>1166</v>
      </c>
      <c r="Q1200">
        <v>4</v>
      </c>
      <c r="R1200" t="s">
        <v>1178</v>
      </c>
      <c r="S1200">
        <v>5368</v>
      </c>
      <c r="T1200">
        <v>16130</v>
      </c>
      <c r="U1200">
        <v>1</v>
      </c>
      <c r="V1200" t="s">
        <v>1168</v>
      </c>
      <c r="W1200" t="s">
        <v>1161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1169</v>
      </c>
      <c r="C1201" t="s">
        <v>1162</v>
      </c>
      <c r="D1201">
        <v>1351</v>
      </c>
      <c r="E1201" t="s">
        <v>1171</v>
      </c>
      <c r="F1201">
        <v>26</v>
      </c>
      <c r="G1201">
        <v>4</v>
      </c>
      <c r="H1201" t="s">
        <v>1164</v>
      </c>
      <c r="I1201">
        <v>1</v>
      </c>
      <c r="J1201">
        <v>1682</v>
      </c>
      <c r="K1201">
        <v>1</v>
      </c>
      <c r="L1201" t="s">
        <v>1172</v>
      </c>
      <c r="M1201">
        <v>80</v>
      </c>
      <c r="N1201">
        <v>3</v>
      </c>
      <c r="O1201">
        <v>2</v>
      </c>
      <c r="P1201" t="s">
        <v>1180</v>
      </c>
      <c r="Q1201">
        <v>3</v>
      </c>
      <c r="R1201" t="s">
        <v>1174</v>
      </c>
      <c r="S1201">
        <v>5347</v>
      </c>
      <c r="T1201">
        <v>7419</v>
      </c>
      <c r="U1201">
        <v>6</v>
      </c>
      <c r="V1201" t="s">
        <v>1168</v>
      </c>
      <c r="W1201" t="s">
        <v>1169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1169</v>
      </c>
      <c r="C1202" t="s">
        <v>1162</v>
      </c>
      <c r="D1202">
        <v>528</v>
      </c>
      <c r="E1202" t="s">
        <v>1187</v>
      </c>
      <c r="F1202">
        <v>1</v>
      </c>
      <c r="G1202">
        <v>3</v>
      </c>
      <c r="H1202" t="s">
        <v>1164</v>
      </c>
      <c r="I1202">
        <v>1</v>
      </c>
      <c r="J1202">
        <v>1683</v>
      </c>
      <c r="K1202">
        <v>3</v>
      </c>
      <c r="L1202" t="s">
        <v>1165</v>
      </c>
      <c r="M1202">
        <v>44</v>
      </c>
      <c r="N1202">
        <v>3</v>
      </c>
      <c r="O1202">
        <v>1</v>
      </c>
      <c r="P1202" t="s">
        <v>1187</v>
      </c>
      <c r="Q1202">
        <v>4</v>
      </c>
      <c r="R1202" t="s">
        <v>1178</v>
      </c>
      <c r="S1202">
        <v>3195</v>
      </c>
      <c r="T1202">
        <v>4167</v>
      </c>
      <c r="U1202">
        <v>4</v>
      </c>
      <c r="V1202" t="s">
        <v>1168</v>
      </c>
      <c r="W1202" t="s">
        <v>1161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1161</v>
      </c>
      <c r="C1203" t="s">
        <v>1162</v>
      </c>
      <c r="D1203">
        <v>1320</v>
      </c>
      <c r="E1203" t="s">
        <v>1171</v>
      </c>
      <c r="F1203">
        <v>8</v>
      </c>
      <c r="G1203">
        <v>1</v>
      </c>
      <c r="H1203" t="s">
        <v>1177</v>
      </c>
      <c r="I1203">
        <v>1</v>
      </c>
      <c r="J1203">
        <v>1684</v>
      </c>
      <c r="K1203">
        <v>4</v>
      </c>
      <c r="L1203" t="s">
        <v>1172</v>
      </c>
      <c r="M1203">
        <v>93</v>
      </c>
      <c r="N1203">
        <v>2</v>
      </c>
      <c r="O1203">
        <v>1</v>
      </c>
      <c r="P1203" t="s">
        <v>1176</v>
      </c>
      <c r="Q1203">
        <v>3</v>
      </c>
      <c r="R1203" t="s">
        <v>1167</v>
      </c>
      <c r="S1203">
        <v>3989</v>
      </c>
      <c r="T1203">
        <v>20586</v>
      </c>
      <c r="U1203">
        <v>1</v>
      </c>
      <c r="V1203" t="s">
        <v>1168</v>
      </c>
      <c r="W1203" t="s">
        <v>1161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1169</v>
      </c>
      <c r="C1204" t="s">
        <v>1162</v>
      </c>
      <c r="D1204">
        <v>1495</v>
      </c>
      <c r="E1204" t="s">
        <v>1171</v>
      </c>
      <c r="F1204">
        <v>4</v>
      </c>
      <c r="G1204">
        <v>2</v>
      </c>
      <c r="H1204" t="s">
        <v>1177</v>
      </c>
      <c r="I1204">
        <v>1</v>
      </c>
      <c r="J1204">
        <v>1687</v>
      </c>
      <c r="K1204">
        <v>4</v>
      </c>
      <c r="L1204" t="s">
        <v>1165</v>
      </c>
      <c r="M1204">
        <v>87</v>
      </c>
      <c r="N1204">
        <v>3</v>
      </c>
      <c r="O1204">
        <v>1</v>
      </c>
      <c r="P1204" t="s">
        <v>1176</v>
      </c>
      <c r="Q1204">
        <v>3</v>
      </c>
      <c r="R1204" t="s">
        <v>1174</v>
      </c>
      <c r="S1204">
        <v>3306</v>
      </c>
      <c r="T1204">
        <v>26176</v>
      </c>
      <c r="U1204">
        <v>7</v>
      </c>
      <c r="V1204" t="s">
        <v>1168</v>
      </c>
      <c r="W1204" t="s">
        <v>1169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1169</v>
      </c>
      <c r="C1205" t="s">
        <v>1162</v>
      </c>
      <c r="D1205">
        <v>1395</v>
      </c>
      <c r="E1205" t="s">
        <v>1171</v>
      </c>
      <c r="F1205">
        <v>24</v>
      </c>
      <c r="G1205">
        <v>4</v>
      </c>
      <c r="H1205" t="s">
        <v>1177</v>
      </c>
      <c r="I1205">
        <v>1</v>
      </c>
      <c r="J1205">
        <v>1689</v>
      </c>
      <c r="K1205">
        <v>2</v>
      </c>
      <c r="L1205" t="s">
        <v>1172</v>
      </c>
      <c r="M1205">
        <v>48</v>
      </c>
      <c r="N1205">
        <v>4</v>
      </c>
      <c r="O1205">
        <v>3</v>
      </c>
      <c r="P1205" t="s">
        <v>1180</v>
      </c>
      <c r="Q1205">
        <v>4</v>
      </c>
      <c r="R1205" t="s">
        <v>1174</v>
      </c>
      <c r="S1205">
        <v>7005</v>
      </c>
      <c r="T1205">
        <v>3458</v>
      </c>
      <c r="U1205">
        <v>3</v>
      </c>
      <c r="V1205" t="s">
        <v>1168</v>
      </c>
      <c r="W1205" t="s">
        <v>1169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1161</v>
      </c>
      <c r="C1206" t="s">
        <v>1170</v>
      </c>
      <c r="D1206">
        <v>708</v>
      </c>
      <c r="E1206" t="s">
        <v>1163</v>
      </c>
      <c r="F1206">
        <v>7</v>
      </c>
      <c r="G1206">
        <v>2</v>
      </c>
      <c r="H1206" t="s">
        <v>1177</v>
      </c>
      <c r="I1206">
        <v>1</v>
      </c>
      <c r="J1206">
        <v>1691</v>
      </c>
      <c r="K1206">
        <v>4</v>
      </c>
      <c r="L1206" t="s">
        <v>1165</v>
      </c>
      <c r="M1206">
        <v>95</v>
      </c>
      <c r="N1206">
        <v>3</v>
      </c>
      <c r="O1206">
        <v>1</v>
      </c>
      <c r="P1206" t="s">
        <v>1183</v>
      </c>
      <c r="Q1206">
        <v>3</v>
      </c>
      <c r="R1206" t="s">
        <v>1174</v>
      </c>
      <c r="S1206">
        <v>2655</v>
      </c>
      <c r="T1206">
        <v>11740</v>
      </c>
      <c r="U1206">
        <v>2</v>
      </c>
      <c r="V1206" t="s">
        <v>1168</v>
      </c>
      <c r="W1206" t="s">
        <v>1161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1161</v>
      </c>
      <c r="C1207" t="s">
        <v>1162</v>
      </c>
      <c r="D1207">
        <v>1259</v>
      </c>
      <c r="E1207" t="s">
        <v>1171</v>
      </c>
      <c r="F1207">
        <v>2</v>
      </c>
      <c r="G1207">
        <v>4</v>
      </c>
      <c r="H1207" t="s">
        <v>1164</v>
      </c>
      <c r="I1207">
        <v>1</v>
      </c>
      <c r="J1207">
        <v>1692</v>
      </c>
      <c r="K1207">
        <v>4</v>
      </c>
      <c r="L1207" t="s">
        <v>1172</v>
      </c>
      <c r="M1207">
        <v>95</v>
      </c>
      <c r="N1207">
        <v>3</v>
      </c>
      <c r="O1207">
        <v>1</v>
      </c>
      <c r="P1207" t="s">
        <v>1176</v>
      </c>
      <c r="Q1207">
        <v>2</v>
      </c>
      <c r="R1207" t="s">
        <v>1167</v>
      </c>
      <c r="S1207">
        <v>1393</v>
      </c>
      <c r="T1207">
        <v>24852</v>
      </c>
      <c r="U1207">
        <v>1</v>
      </c>
      <c r="V1207" t="s">
        <v>1168</v>
      </c>
      <c r="W1207" t="s">
        <v>1169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1169</v>
      </c>
      <c r="C1208" t="s">
        <v>1181</v>
      </c>
      <c r="D1208">
        <v>786</v>
      </c>
      <c r="E1208" t="s">
        <v>1171</v>
      </c>
      <c r="F1208">
        <v>7</v>
      </c>
      <c r="G1208">
        <v>3</v>
      </c>
      <c r="H1208" t="s">
        <v>1177</v>
      </c>
      <c r="I1208">
        <v>1</v>
      </c>
      <c r="J1208">
        <v>1693</v>
      </c>
      <c r="K1208">
        <v>4</v>
      </c>
      <c r="L1208" t="s">
        <v>1172</v>
      </c>
      <c r="M1208">
        <v>76</v>
      </c>
      <c r="N1208">
        <v>3</v>
      </c>
      <c r="O1208">
        <v>1</v>
      </c>
      <c r="P1208" t="s">
        <v>1176</v>
      </c>
      <c r="Q1208">
        <v>4</v>
      </c>
      <c r="R1208" t="s">
        <v>1167</v>
      </c>
      <c r="S1208">
        <v>2570</v>
      </c>
      <c r="T1208">
        <v>11925</v>
      </c>
      <c r="U1208">
        <v>1</v>
      </c>
      <c r="V1208" t="s">
        <v>1168</v>
      </c>
      <c r="W1208" t="s">
        <v>1169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1169</v>
      </c>
      <c r="C1209" t="s">
        <v>1162</v>
      </c>
      <c r="D1209">
        <v>1441</v>
      </c>
      <c r="E1209" t="s">
        <v>1171</v>
      </c>
      <c r="F1209">
        <v>22</v>
      </c>
      <c r="G1209">
        <v>3</v>
      </c>
      <c r="H1209" t="s">
        <v>1186</v>
      </c>
      <c r="I1209">
        <v>1</v>
      </c>
      <c r="J1209">
        <v>1694</v>
      </c>
      <c r="K1209">
        <v>1</v>
      </c>
      <c r="L1209" t="s">
        <v>1172</v>
      </c>
      <c r="M1209">
        <v>94</v>
      </c>
      <c r="N1209">
        <v>2</v>
      </c>
      <c r="O1209">
        <v>1</v>
      </c>
      <c r="P1209" t="s">
        <v>1173</v>
      </c>
      <c r="Q1209">
        <v>2</v>
      </c>
      <c r="R1209" t="s">
        <v>1178</v>
      </c>
      <c r="S1209">
        <v>3537</v>
      </c>
      <c r="T1209">
        <v>23737</v>
      </c>
      <c r="U1209">
        <v>5</v>
      </c>
      <c r="V1209" t="s">
        <v>1168</v>
      </c>
      <c r="W1209" t="s">
        <v>1169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1169</v>
      </c>
      <c r="C1210" t="s">
        <v>1162</v>
      </c>
      <c r="D1210">
        <v>1157</v>
      </c>
      <c r="E1210" t="s">
        <v>1171</v>
      </c>
      <c r="F1210">
        <v>5</v>
      </c>
      <c r="G1210">
        <v>2</v>
      </c>
      <c r="H1210" t="s">
        <v>1177</v>
      </c>
      <c r="I1210">
        <v>1</v>
      </c>
      <c r="J1210">
        <v>1696</v>
      </c>
      <c r="K1210">
        <v>2</v>
      </c>
      <c r="L1210" t="s">
        <v>1172</v>
      </c>
      <c r="M1210">
        <v>57</v>
      </c>
      <c r="N1210">
        <v>2</v>
      </c>
      <c r="O1210">
        <v>2</v>
      </c>
      <c r="P1210" t="s">
        <v>1176</v>
      </c>
      <c r="Q1210">
        <v>4</v>
      </c>
      <c r="R1210" t="s">
        <v>1174</v>
      </c>
      <c r="S1210">
        <v>3986</v>
      </c>
      <c r="T1210">
        <v>11912</v>
      </c>
      <c r="U1210">
        <v>1</v>
      </c>
      <c r="V1210" t="s">
        <v>1168</v>
      </c>
      <c r="W1210" t="s">
        <v>1169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1169</v>
      </c>
      <c r="C1211" t="s">
        <v>1162</v>
      </c>
      <c r="D1211">
        <v>370</v>
      </c>
      <c r="E1211" t="s">
        <v>1171</v>
      </c>
      <c r="F1211">
        <v>1</v>
      </c>
      <c r="G1211">
        <v>4</v>
      </c>
      <c r="H1211" t="s">
        <v>1177</v>
      </c>
      <c r="I1211">
        <v>1</v>
      </c>
      <c r="J1211">
        <v>1697</v>
      </c>
      <c r="K1211">
        <v>3</v>
      </c>
      <c r="L1211" t="s">
        <v>1172</v>
      </c>
      <c r="M1211">
        <v>92</v>
      </c>
      <c r="N1211">
        <v>1</v>
      </c>
      <c r="O1211">
        <v>3</v>
      </c>
      <c r="P1211" t="s">
        <v>1180</v>
      </c>
      <c r="Q1211">
        <v>4</v>
      </c>
      <c r="R1211" t="s">
        <v>1178</v>
      </c>
      <c r="S1211">
        <v>10883</v>
      </c>
      <c r="T1211">
        <v>20467</v>
      </c>
      <c r="U1211">
        <v>3</v>
      </c>
      <c r="V1211" t="s">
        <v>1168</v>
      </c>
      <c r="W1211" t="s">
        <v>1169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1169</v>
      </c>
      <c r="C1212" t="s">
        <v>1162</v>
      </c>
      <c r="D1212">
        <v>267</v>
      </c>
      <c r="E1212" t="s">
        <v>1171</v>
      </c>
      <c r="F1212">
        <v>21</v>
      </c>
      <c r="G1212">
        <v>3</v>
      </c>
      <c r="H1212" t="s">
        <v>1177</v>
      </c>
      <c r="I1212">
        <v>1</v>
      </c>
      <c r="J1212">
        <v>1698</v>
      </c>
      <c r="K1212">
        <v>2</v>
      </c>
      <c r="L1212" t="s">
        <v>1172</v>
      </c>
      <c r="M1212">
        <v>79</v>
      </c>
      <c r="N1212">
        <v>4</v>
      </c>
      <c r="O1212">
        <v>1</v>
      </c>
      <c r="P1212" t="s">
        <v>1176</v>
      </c>
      <c r="Q1212">
        <v>2</v>
      </c>
      <c r="R1212" t="s">
        <v>1174</v>
      </c>
      <c r="S1212">
        <v>2028</v>
      </c>
      <c r="T1212">
        <v>13637</v>
      </c>
      <c r="U1212">
        <v>1</v>
      </c>
      <c r="V1212" t="s">
        <v>1168</v>
      </c>
      <c r="W1212" t="s">
        <v>1169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1169</v>
      </c>
      <c r="C1213" t="s">
        <v>1170</v>
      </c>
      <c r="D1213">
        <v>1278</v>
      </c>
      <c r="E1213" t="s">
        <v>1163</v>
      </c>
      <c r="F1213">
        <v>1</v>
      </c>
      <c r="G1213">
        <v>4</v>
      </c>
      <c r="H1213" t="s">
        <v>1177</v>
      </c>
      <c r="I1213">
        <v>1</v>
      </c>
      <c r="J1213">
        <v>1700</v>
      </c>
      <c r="K1213">
        <v>3</v>
      </c>
      <c r="L1213" t="s">
        <v>1172</v>
      </c>
      <c r="M1213">
        <v>31</v>
      </c>
      <c r="N1213">
        <v>1</v>
      </c>
      <c r="O1213">
        <v>2</v>
      </c>
      <c r="P1213" t="s">
        <v>1166</v>
      </c>
      <c r="Q1213">
        <v>4</v>
      </c>
      <c r="R1213" t="s">
        <v>1178</v>
      </c>
      <c r="S1213">
        <v>9525</v>
      </c>
      <c r="T1213">
        <v>7677</v>
      </c>
      <c r="U1213">
        <v>1</v>
      </c>
      <c r="V1213" t="s">
        <v>1168</v>
      </c>
      <c r="W1213" t="s">
        <v>1169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1169</v>
      </c>
      <c r="C1214" t="s">
        <v>1162</v>
      </c>
      <c r="D1214">
        <v>678</v>
      </c>
      <c r="E1214" t="s">
        <v>1171</v>
      </c>
      <c r="F1214">
        <v>19</v>
      </c>
      <c r="G1214">
        <v>3</v>
      </c>
      <c r="H1214" t="s">
        <v>1164</v>
      </c>
      <c r="I1214">
        <v>1</v>
      </c>
      <c r="J1214">
        <v>1701</v>
      </c>
      <c r="K1214">
        <v>2</v>
      </c>
      <c r="L1214" t="s">
        <v>1165</v>
      </c>
      <c r="M1214">
        <v>35</v>
      </c>
      <c r="N1214">
        <v>2</v>
      </c>
      <c r="O1214">
        <v>1</v>
      </c>
      <c r="P1214" t="s">
        <v>1173</v>
      </c>
      <c r="Q1214">
        <v>4</v>
      </c>
      <c r="R1214" t="s">
        <v>1174</v>
      </c>
      <c r="S1214">
        <v>2929</v>
      </c>
      <c r="T1214">
        <v>20338</v>
      </c>
      <c r="U1214">
        <v>1</v>
      </c>
      <c r="V1214" t="s">
        <v>1168</v>
      </c>
      <c r="W1214" t="s">
        <v>1169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1161</v>
      </c>
      <c r="C1215" t="s">
        <v>1162</v>
      </c>
      <c r="D1215">
        <v>427</v>
      </c>
      <c r="E1215" t="s">
        <v>1163</v>
      </c>
      <c r="F1215">
        <v>7</v>
      </c>
      <c r="G1215">
        <v>3</v>
      </c>
      <c r="H1215" t="s">
        <v>1164</v>
      </c>
      <c r="I1215">
        <v>1</v>
      </c>
      <c r="J1215">
        <v>1702</v>
      </c>
      <c r="K1215">
        <v>3</v>
      </c>
      <c r="L1215" t="s">
        <v>1172</v>
      </c>
      <c r="M1215">
        <v>99</v>
      </c>
      <c r="N1215">
        <v>3</v>
      </c>
      <c r="O1215">
        <v>1</v>
      </c>
      <c r="P1215" t="s">
        <v>1183</v>
      </c>
      <c r="Q1215">
        <v>4</v>
      </c>
      <c r="R1215" t="s">
        <v>1178</v>
      </c>
      <c r="S1215">
        <v>2275</v>
      </c>
      <c r="T1215">
        <v>25103</v>
      </c>
      <c r="U1215">
        <v>1</v>
      </c>
      <c r="V1215" t="s">
        <v>1168</v>
      </c>
      <c r="W1215" t="s">
        <v>1161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1169</v>
      </c>
      <c r="C1216" t="s">
        <v>1162</v>
      </c>
      <c r="D1216">
        <v>921</v>
      </c>
      <c r="E1216" t="s">
        <v>1171</v>
      </c>
      <c r="F1216">
        <v>2</v>
      </c>
      <c r="G1216">
        <v>3</v>
      </c>
      <c r="H1216" t="s">
        <v>1164</v>
      </c>
      <c r="I1216">
        <v>1</v>
      </c>
      <c r="J1216">
        <v>1703</v>
      </c>
      <c r="K1216">
        <v>3</v>
      </c>
      <c r="L1216" t="s">
        <v>1165</v>
      </c>
      <c r="M1216">
        <v>96</v>
      </c>
      <c r="N1216">
        <v>4</v>
      </c>
      <c r="O1216">
        <v>3</v>
      </c>
      <c r="P1216" t="s">
        <v>1180</v>
      </c>
      <c r="Q1216">
        <v>4</v>
      </c>
      <c r="R1216" t="s">
        <v>1174</v>
      </c>
      <c r="S1216">
        <v>7879</v>
      </c>
      <c r="T1216">
        <v>14810</v>
      </c>
      <c r="U1216">
        <v>1</v>
      </c>
      <c r="V1216" t="s">
        <v>1168</v>
      </c>
      <c r="W1216" t="s">
        <v>1161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1169</v>
      </c>
      <c r="C1217" t="s">
        <v>1170</v>
      </c>
      <c r="D1217">
        <v>146</v>
      </c>
      <c r="E1217" t="s">
        <v>1171</v>
      </c>
      <c r="F1217">
        <v>2</v>
      </c>
      <c r="G1217">
        <v>4</v>
      </c>
      <c r="H1217" t="s">
        <v>1177</v>
      </c>
      <c r="I1217">
        <v>1</v>
      </c>
      <c r="J1217">
        <v>1704</v>
      </c>
      <c r="K1217">
        <v>1</v>
      </c>
      <c r="L1217" t="s">
        <v>1172</v>
      </c>
      <c r="M1217">
        <v>79</v>
      </c>
      <c r="N1217">
        <v>2</v>
      </c>
      <c r="O1217">
        <v>1</v>
      </c>
      <c r="P1217" t="s">
        <v>1173</v>
      </c>
      <c r="Q1217">
        <v>4</v>
      </c>
      <c r="R1217" t="s">
        <v>1167</v>
      </c>
      <c r="S1217">
        <v>4930</v>
      </c>
      <c r="T1217">
        <v>13970</v>
      </c>
      <c r="U1217">
        <v>0</v>
      </c>
      <c r="V1217" t="s">
        <v>1168</v>
      </c>
      <c r="W1217" t="s">
        <v>1161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1169</v>
      </c>
      <c r="C1218" t="s">
        <v>1162</v>
      </c>
      <c r="D1218">
        <v>1179</v>
      </c>
      <c r="E1218" t="s">
        <v>1163</v>
      </c>
      <c r="F1218">
        <v>2</v>
      </c>
      <c r="G1218">
        <v>3</v>
      </c>
      <c r="H1218" t="s">
        <v>1177</v>
      </c>
      <c r="I1218">
        <v>1</v>
      </c>
      <c r="J1218">
        <v>1706</v>
      </c>
      <c r="K1218">
        <v>4</v>
      </c>
      <c r="L1218" t="s">
        <v>1172</v>
      </c>
      <c r="M1218">
        <v>73</v>
      </c>
      <c r="N1218">
        <v>3</v>
      </c>
      <c r="O1218">
        <v>2</v>
      </c>
      <c r="P1218" t="s">
        <v>1166</v>
      </c>
      <c r="Q1218">
        <v>4</v>
      </c>
      <c r="R1218" t="s">
        <v>1174</v>
      </c>
      <c r="S1218">
        <v>7847</v>
      </c>
      <c r="T1218">
        <v>6069</v>
      </c>
      <c r="U1218">
        <v>1</v>
      </c>
      <c r="V1218" t="s">
        <v>1168</v>
      </c>
      <c r="W1218" t="s">
        <v>1161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1169</v>
      </c>
      <c r="C1219" t="s">
        <v>1162</v>
      </c>
      <c r="D1219">
        <v>581</v>
      </c>
      <c r="E1219" t="s">
        <v>1171</v>
      </c>
      <c r="F1219">
        <v>9</v>
      </c>
      <c r="G1219">
        <v>3</v>
      </c>
      <c r="H1219" t="s">
        <v>1177</v>
      </c>
      <c r="I1219">
        <v>1</v>
      </c>
      <c r="J1219">
        <v>1707</v>
      </c>
      <c r="K1219">
        <v>3</v>
      </c>
      <c r="L1219" t="s">
        <v>1172</v>
      </c>
      <c r="M1219">
        <v>62</v>
      </c>
      <c r="N1219">
        <v>4</v>
      </c>
      <c r="O1219">
        <v>1</v>
      </c>
      <c r="P1219" t="s">
        <v>1173</v>
      </c>
      <c r="Q1219">
        <v>3</v>
      </c>
      <c r="R1219" t="s">
        <v>1174</v>
      </c>
      <c r="S1219">
        <v>4401</v>
      </c>
      <c r="T1219">
        <v>17616</v>
      </c>
      <c r="U1219">
        <v>1</v>
      </c>
      <c r="V1219" t="s">
        <v>1168</v>
      </c>
      <c r="W1219" t="s">
        <v>1169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1169</v>
      </c>
      <c r="C1220" t="s">
        <v>1162</v>
      </c>
      <c r="D1220">
        <v>918</v>
      </c>
      <c r="E1220" t="s">
        <v>1163</v>
      </c>
      <c r="F1220">
        <v>6</v>
      </c>
      <c r="G1220">
        <v>3</v>
      </c>
      <c r="H1220" t="s">
        <v>1185</v>
      </c>
      <c r="I1220">
        <v>1</v>
      </c>
      <c r="J1220">
        <v>1708</v>
      </c>
      <c r="K1220">
        <v>4</v>
      </c>
      <c r="L1220" t="s">
        <v>1172</v>
      </c>
      <c r="M1220">
        <v>35</v>
      </c>
      <c r="N1220">
        <v>3</v>
      </c>
      <c r="O1220">
        <v>3</v>
      </c>
      <c r="P1220" t="s">
        <v>1166</v>
      </c>
      <c r="Q1220">
        <v>3</v>
      </c>
      <c r="R1220" t="s">
        <v>1167</v>
      </c>
      <c r="S1220">
        <v>9241</v>
      </c>
      <c r="T1220">
        <v>15869</v>
      </c>
      <c r="U1220">
        <v>1</v>
      </c>
      <c r="V1220" t="s">
        <v>1168</v>
      </c>
      <c r="W1220" t="s">
        <v>1169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1169</v>
      </c>
      <c r="C1221" t="s">
        <v>1162</v>
      </c>
      <c r="D1221">
        <v>1082</v>
      </c>
      <c r="E1221" t="s">
        <v>1171</v>
      </c>
      <c r="F1221">
        <v>9</v>
      </c>
      <c r="G1221">
        <v>4</v>
      </c>
      <c r="H1221" t="s">
        <v>1177</v>
      </c>
      <c r="I1221">
        <v>1</v>
      </c>
      <c r="J1221">
        <v>1709</v>
      </c>
      <c r="K1221">
        <v>4</v>
      </c>
      <c r="L1221" t="s">
        <v>1165</v>
      </c>
      <c r="M1221">
        <v>43</v>
      </c>
      <c r="N1221">
        <v>3</v>
      </c>
      <c r="O1221">
        <v>1</v>
      </c>
      <c r="P1221" t="s">
        <v>1176</v>
      </c>
      <c r="Q1221">
        <v>3</v>
      </c>
      <c r="R1221" t="s">
        <v>1174</v>
      </c>
      <c r="S1221">
        <v>2974</v>
      </c>
      <c r="T1221">
        <v>25412</v>
      </c>
      <c r="U1221">
        <v>9</v>
      </c>
      <c r="V1221" t="s">
        <v>1168</v>
      </c>
      <c r="W1221" t="s">
        <v>1169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1169</v>
      </c>
      <c r="C1222" t="s">
        <v>1162</v>
      </c>
      <c r="D1222">
        <v>530</v>
      </c>
      <c r="E1222" t="s">
        <v>1163</v>
      </c>
      <c r="F1222">
        <v>2</v>
      </c>
      <c r="G1222">
        <v>4</v>
      </c>
      <c r="H1222" t="s">
        <v>1164</v>
      </c>
      <c r="I1222">
        <v>1</v>
      </c>
      <c r="J1222">
        <v>1710</v>
      </c>
      <c r="K1222">
        <v>3</v>
      </c>
      <c r="L1222" t="s">
        <v>1165</v>
      </c>
      <c r="M1222">
        <v>51</v>
      </c>
      <c r="N1222">
        <v>3</v>
      </c>
      <c r="O1222">
        <v>2</v>
      </c>
      <c r="P1222" t="s">
        <v>1183</v>
      </c>
      <c r="Q1222">
        <v>4</v>
      </c>
      <c r="R1222" t="s">
        <v>1167</v>
      </c>
      <c r="S1222">
        <v>4502</v>
      </c>
      <c r="T1222">
        <v>7439</v>
      </c>
      <c r="U1222">
        <v>3</v>
      </c>
      <c r="V1222" t="s">
        <v>1168</v>
      </c>
      <c r="W1222" t="s">
        <v>1169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1169</v>
      </c>
      <c r="C1223" t="s">
        <v>1181</v>
      </c>
      <c r="D1223">
        <v>1238</v>
      </c>
      <c r="E1223" t="s">
        <v>1171</v>
      </c>
      <c r="F1223">
        <v>1</v>
      </c>
      <c r="G1223">
        <v>1</v>
      </c>
      <c r="H1223" t="s">
        <v>1164</v>
      </c>
      <c r="I1223">
        <v>1</v>
      </c>
      <c r="J1223">
        <v>1712</v>
      </c>
      <c r="K1223">
        <v>3</v>
      </c>
      <c r="L1223" t="s">
        <v>1172</v>
      </c>
      <c r="M1223">
        <v>74</v>
      </c>
      <c r="N1223">
        <v>2</v>
      </c>
      <c r="O1223">
        <v>3</v>
      </c>
      <c r="P1223" t="s">
        <v>1180</v>
      </c>
      <c r="Q1223">
        <v>3</v>
      </c>
      <c r="R1223" t="s">
        <v>1174</v>
      </c>
      <c r="S1223">
        <v>10748</v>
      </c>
      <c r="T1223">
        <v>3395</v>
      </c>
      <c r="U1223">
        <v>3</v>
      </c>
      <c r="V1223" t="s">
        <v>1168</v>
      </c>
      <c r="W1223" t="s">
        <v>1169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1161</v>
      </c>
      <c r="C1224" t="s">
        <v>1162</v>
      </c>
      <c r="D1224">
        <v>240</v>
      </c>
      <c r="E1224" t="s">
        <v>1187</v>
      </c>
      <c r="F1224">
        <v>22</v>
      </c>
      <c r="G1224">
        <v>1</v>
      </c>
      <c r="H1224" t="s">
        <v>1187</v>
      </c>
      <c r="I1224">
        <v>1</v>
      </c>
      <c r="J1224">
        <v>1714</v>
      </c>
      <c r="K1224">
        <v>4</v>
      </c>
      <c r="L1224" t="s">
        <v>1172</v>
      </c>
      <c r="M1224">
        <v>58</v>
      </c>
      <c r="N1224">
        <v>1</v>
      </c>
      <c r="O1224">
        <v>1</v>
      </c>
      <c r="P1224" t="s">
        <v>1187</v>
      </c>
      <c r="Q1224">
        <v>3</v>
      </c>
      <c r="R1224" t="s">
        <v>1174</v>
      </c>
      <c r="S1224">
        <v>1555</v>
      </c>
      <c r="T1224">
        <v>11585</v>
      </c>
      <c r="U1224">
        <v>1</v>
      </c>
      <c r="V1224" t="s">
        <v>1168</v>
      </c>
      <c r="W1224" t="s">
        <v>1169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1161</v>
      </c>
      <c r="C1225" t="s">
        <v>1170</v>
      </c>
      <c r="D1225">
        <v>1093</v>
      </c>
      <c r="E1225" t="s">
        <v>1163</v>
      </c>
      <c r="F1225">
        <v>9</v>
      </c>
      <c r="G1225">
        <v>3</v>
      </c>
      <c r="H1225" t="s">
        <v>1164</v>
      </c>
      <c r="I1225">
        <v>1</v>
      </c>
      <c r="J1225">
        <v>1716</v>
      </c>
      <c r="K1225">
        <v>3</v>
      </c>
      <c r="L1225" t="s">
        <v>1172</v>
      </c>
      <c r="M1225">
        <v>82</v>
      </c>
      <c r="N1225">
        <v>1</v>
      </c>
      <c r="O1225">
        <v>4</v>
      </c>
      <c r="P1225" t="s">
        <v>1166</v>
      </c>
      <c r="Q1225">
        <v>3</v>
      </c>
      <c r="R1225" t="s">
        <v>1174</v>
      </c>
      <c r="S1225">
        <v>12936</v>
      </c>
      <c r="T1225">
        <v>24164</v>
      </c>
      <c r="U1225">
        <v>7</v>
      </c>
      <c r="V1225" t="s">
        <v>1168</v>
      </c>
      <c r="W1225" t="s">
        <v>1169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1169</v>
      </c>
      <c r="C1226" t="s">
        <v>1162</v>
      </c>
      <c r="D1226">
        <v>390</v>
      </c>
      <c r="E1226" t="s">
        <v>1171</v>
      </c>
      <c r="F1226">
        <v>17</v>
      </c>
      <c r="G1226">
        <v>4</v>
      </c>
      <c r="H1226" t="s">
        <v>1177</v>
      </c>
      <c r="I1226">
        <v>1</v>
      </c>
      <c r="J1226">
        <v>1718</v>
      </c>
      <c r="K1226">
        <v>4</v>
      </c>
      <c r="L1226" t="s">
        <v>1172</v>
      </c>
      <c r="M1226">
        <v>62</v>
      </c>
      <c r="N1226">
        <v>1</v>
      </c>
      <c r="O1226">
        <v>1</v>
      </c>
      <c r="P1226" t="s">
        <v>1176</v>
      </c>
      <c r="Q1226">
        <v>3</v>
      </c>
      <c r="R1226" t="s">
        <v>1174</v>
      </c>
      <c r="S1226">
        <v>2305</v>
      </c>
      <c r="T1226">
        <v>6217</v>
      </c>
      <c r="U1226">
        <v>1</v>
      </c>
      <c r="V1226" t="s">
        <v>1168</v>
      </c>
      <c r="W1226" t="s">
        <v>1169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1169</v>
      </c>
      <c r="C1227" t="s">
        <v>1162</v>
      </c>
      <c r="D1227">
        <v>1005</v>
      </c>
      <c r="E1227" t="s">
        <v>1171</v>
      </c>
      <c r="F1227">
        <v>28</v>
      </c>
      <c r="G1227">
        <v>2</v>
      </c>
      <c r="H1227" t="s">
        <v>1186</v>
      </c>
      <c r="I1227">
        <v>1</v>
      </c>
      <c r="J1227">
        <v>1719</v>
      </c>
      <c r="K1227">
        <v>4</v>
      </c>
      <c r="L1227" t="s">
        <v>1165</v>
      </c>
      <c r="M1227">
        <v>48</v>
      </c>
      <c r="N1227">
        <v>2</v>
      </c>
      <c r="O1227">
        <v>4</v>
      </c>
      <c r="P1227" t="s">
        <v>1184</v>
      </c>
      <c r="Q1227">
        <v>2</v>
      </c>
      <c r="R1227" t="s">
        <v>1167</v>
      </c>
      <c r="S1227">
        <v>16704</v>
      </c>
      <c r="T1227">
        <v>17119</v>
      </c>
      <c r="U1227">
        <v>1</v>
      </c>
      <c r="V1227" t="s">
        <v>1168</v>
      </c>
      <c r="W1227" t="s">
        <v>1169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1169</v>
      </c>
      <c r="C1228" t="s">
        <v>1170</v>
      </c>
      <c r="D1228">
        <v>585</v>
      </c>
      <c r="E1228" t="s">
        <v>1171</v>
      </c>
      <c r="F1228">
        <v>10</v>
      </c>
      <c r="G1228">
        <v>3</v>
      </c>
      <c r="H1228" t="s">
        <v>1164</v>
      </c>
      <c r="I1228">
        <v>1</v>
      </c>
      <c r="J1228">
        <v>1720</v>
      </c>
      <c r="K1228">
        <v>1</v>
      </c>
      <c r="L1228" t="s">
        <v>1172</v>
      </c>
      <c r="M1228">
        <v>56</v>
      </c>
      <c r="N1228">
        <v>3</v>
      </c>
      <c r="O1228">
        <v>1</v>
      </c>
      <c r="P1228" t="s">
        <v>1173</v>
      </c>
      <c r="Q1228">
        <v>3</v>
      </c>
      <c r="R1228" t="s">
        <v>1174</v>
      </c>
      <c r="S1228">
        <v>3433</v>
      </c>
      <c r="T1228">
        <v>17360</v>
      </c>
      <c r="U1228">
        <v>6</v>
      </c>
      <c r="V1228" t="s">
        <v>1168</v>
      </c>
      <c r="W1228" t="s">
        <v>1169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1169</v>
      </c>
      <c r="C1229" t="s">
        <v>1162</v>
      </c>
      <c r="D1229">
        <v>741</v>
      </c>
      <c r="E1229" t="s">
        <v>1171</v>
      </c>
      <c r="F1229">
        <v>2</v>
      </c>
      <c r="G1229">
        <v>4</v>
      </c>
      <c r="H1229" t="s">
        <v>1164</v>
      </c>
      <c r="I1229">
        <v>1</v>
      </c>
      <c r="J1229">
        <v>1721</v>
      </c>
      <c r="K1229">
        <v>2</v>
      </c>
      <c r="L1229" t="s">
        <v>1172</v>
      </c>
      <c r="M1229">
        <v>69</v>
      </c>
      <c r="N1229">
        <v>3</v>
      </c>
      <c r="O1229">
        <v>1</v>
      </c>
      <c r="P1229" t="s">
        <v>1176</v>
      </c>
      <c r="Q1229">
        <v>3</v>
      </c>
      <c r="R1229" t="s">
        <v>1174</v>
      </c>
      <c r="S1229">
        <v>3477</v>
      </c>
      <c r="T1229">
        <v>18103</v>
      </c>
      <c r="U1229">
        <v>1</v>
      </c>
      <c r="V1229" t="s">
        <v>1168</v>
      </c>
      <c r="W1229" t="s">
        <v>1169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1169</v>
      </c>
      <c r="C1230" t="s">
        <v>1181</v>
      </c>
      <c r="D1230">
        <v>552</v>
      </c>
      <c r="E1230" t="s">
        <v>1187</v>
      </c>
      <c r="F1230">
        <v>4</v>
      </c>
      <c r="G1230">
        <v>3</v>
      </c>
      <c r="H1230" t="s">
        <v>1187</v>
      </c>
      <c r="I1230">
        <v>1</v>
      </c>
      <c r="J1230">
        <v>1722</v>
      </c>
      <c r="K1230">
        <v>3</v>
      </c>
      <c r="L1230" t="s">
        <v>1172</v>
      </c>
      <c r="M1230">
        <v>60</v>
      </c>
      <c r="N1230">
        <v>1</v>
      </c>
      <c r="O1230">
        <v>2</v>
      </c>
      <c r="P1230" t="s">
        <v>1187</v>
      </c>
      <c r="Q1230">
        <v>2</v>
      </c>
      <c r="R1230" t="s">
        <v>1174</v>
      </c>
      <c r="S1230">
        <v>6430</v>
      </c>
      <c r="T1230">
        <v>20794</v>
      </c>
      <c r="U1230">
        <v>6</v>
      </c>
      <c r="V1230" t="s">
        <v>1168</v>
      </c>
      <c r="W1230" t="s">
        <v>1169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1169</v>
      </c>
      <c r="C1231" t="s">
        <v>1162</v>
      </c>
      <c r="D1231">
        <v>369</v>
      </c>
      <c r="E1231" t="s">
        <v>1171</v>
      </c>
      <c r="F1231">
        <v>8</v>
      </c>
      <c r="G1231">
        <v>2</v>
      </c>
      <c r="H1231" t="s">
        <v>1164</v>
      </c>
      <c r="I1231">
        <v>1</v>
      </c>
      <c r="J1231">
        <v>1724</v>
      </c>
      <c r="K1231">
        <v>2</v>
      </c>
      <c r="L1231" t="s">
        <v>1165</v>
      </c>
      <c r="M1231">
        <v>92</v>
      </c>
      <c r="N1231">
        <v>3</v>
      </c>
      <c r="O1231">
        <v>2</v>
      </c>
      <c r="P1231" t="s">
        <v>1179</v>
      </c>
      <c r="Q1231">
        <v>1</v>
      </c>
      <c r="R1231" t="s">
        <v>1174</v>
      </c>
      <c r="S1231">
        <v>6516</v>
      </c>
      <c r="T1231">
        <v>5041</v>
      </c>
      <c r="U1231">
        <v>2</v>
      </c>
      <c r="V1231" t="s">
        <v>1168</v>
      </c>
      <c r="W1231" t="s">
        <v>1161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1169</v>
      </c>
      <c r="C1232" t="s">
        <v>1162</v>
      </c>
      <c r="D1232">
        <v>506</v>
      </c>
      <c r="E1232" t="s">
        <v>1171</v>
      </c>
      <c r="F1232">
        <v>29</v>
      </c>
      <c r="G1232">
        <v>1</v>
      </c>
      <c r="H1232" t="s">
        <v>1177</v>
      </c>
      <c r="I1232">
        <v>1</v>
      </c>
      <c r="J1232">
        <v>1725</v>
      </c>
      <c r="K1232">
        <v>2</v>
      </c>
      <c r="L1232" t="s">
        <v>1172</v>
      </c>
      <c r="M1232">
        <v>91</v>
      </c>
      <c r="N1232">
        <v>3</v>
      </c>
      <c r="O1232">
        <v>1</v>
      </c>
      <c r="P1232" t="s">
        <v>1176</v>
      </c>
      <c r="Q1232">
        <v>1</v>
      </c>
      <c r="R1232" t="s">
        <v>1178</v>
      </c>
      <c r="S1232">
        <v>3907</v>
      </c>
      <c r="T1232">
        <v>3622</v>
      </c>
      <c r="U1232">
        <v>1</v>
      </c>
      <c r="V1232" t="s">
        <v>1168</v>
      </c>
      <c r="W1232" t="s">
        <v>1169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1169</v>
      </c>
      <c r="C1233" t="s">
        <v>1162</v>
      </c>
      <c r="D1233">
        <v>717</v>
      </c>
      <c r="E1233" t="s">
        <v>1171</v>
      </c>
      <c r="F1233">
        <v>13</v>
      </c>
      <c r="G1233">
        <v>4</v>
      </c>
      <c r="H1233" t="s">
        <v>1164</v>
      </c>
      <c r="I1233">
        <v>1</v>
      </c>
      <c r="J1233">
        <v>1727</v>
      </c>
      <c r="K1233">
        <v>3</v>
      </c>
      <c r="L1233" t="s">
        <v>1172</v>
      </c>
      <c r="M1233">
        <v>34</v>
      </c>
      <c r="N1233">
        <v>3</v>
      </c>
      <c r="O1233">
        <v>2</v>
      </c>
      <c r="P1233" t="s">
        <v>1180</v>
      </c>
      <c r="Q1233">
        <v>2</v>
      </c>
      <c r="R1233" t="s">
        <v>1167</v>
      </c>
      <c r="S1233">
        <v>5562</v>
      </c>
      <c r="T1233">
        <v>9697</v>
      </c>
      <c r="U1233">
        <v>6</v>
      </c>
      <c r="V1233" t="s">
        <v>1168</v>
      </c>
      <c r="W1233" t="s">
        <v>1169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1169</v>
      </c>
      <c r="C1234" t="s">
        <v>1162</v>
      </c>
      <c r="D1234">
        <v>1370</v>
      </c>
      <c r="E1234" t="s">
        <v>1171</v>
      </c>
      <c r="F1234">
        <v>27</v>
      </c>
      <c r="G1234">
        <v>4</v>
      </c>
      <c r="H1234" t="s">
        <v>1164</v>
      </c>
      <c r="I1234">
        <v>1</v>
      </c>
      <c r="J1234">
        <v>1728</v>
      </c>
      <c r="K1234">
        <v>4</v>
      </c>
      <c r="L1234" t="s">
        <v>1172</v>
      </c>
      <c r="M1234">
        <v>49</v>
      </c>
      <c r="N1234">
        <v>3</v>
      </c>
      <c r="O1234">
        <v>2</v>
      </c>
      <c r="P1234" t="s">
        <v>1179</v>
      </c>
      <c r="Q1234">
        <v>3</v>
      </c>
      <c r="R1234" t="s">
        <v>1174</v>
      </c>
      <c r="S1234">
        <v>6883</v>
      </c>
      <c r="T1234">
        <v>5151</v>
      </c>
      <c r="U1234">
        <v>2</v>
      </c>
      <c r="V1234" t="s">
        <v>1168</v>
      </c>
      <c r="W1234" t="s">
        <v>1169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1169</v>
      </c>
      <c r="C1235" t="s">
        <v>1162</v>
      </c>
      <c r="D1235">
        <v>793</v>
      </c>
      <c r="E1235" t="s">
        <v>1171</v>
      </c>
      <c r="F1235">
        <v>16</v>
      </c>
      <c r="G1235">
        <v>1</v>
      </c>
      <c r="H1235" t="s">
        <v>1164</v>
      </c>
      <c r="I1235">
        <v>1</v>
      </c>
      <c r="J1235">
        <v>1729</v>
      </c>
      <c r="K1235">
        <v>2</v>
      </c>
      <c r="L1235" t="s">
        <v>1172</v>
      </c>
      <c r="M1235">
        <v>33</v>
      </c>
      <c r="N1235">
        <v>3</v>
      </c>
      <c r="O1235">
        <v>1</v>
      </c>
      <c r="P1235" t="s">
        <v>1173</v>
      </c>
      <c r="Q1235">
        <v>4</v>
      </c>
      <c r="R1235" t="s">
        <v>1174</v>
      </c>
      <c r="S1235">
        <v>2862</v>
      </c>
      <c r="T1235">
        <v>3811</v>
      </c>
      <c r="U1235">
        <v>1</v>
      </c>
      <c r="V1235" t="s">
        <v>1168</v>
      </c>
      <c r="W1235" t="s">
        <v>1169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1169</v>
      </c>
      <c r="C1236" t="s">
        <v>1181</v>
      </c>
      <c r="D1236">
        <v>543</v>
      </c>
      <c r="E1236" t="s">
        <v>1163</v>
      </c>
      <c r="F1236">
        <v>2</v>
      </c>
      <c r="G1236">
        <v>4</v>
      </c>
      <c r="H1236" t="s">
        <v>1185</v>
      </c>
      <c r="I1236">
        <v>1</v>
      </c>
      <c r="J1236">
        <v>1731</v>
      </c>
      <c r="K1236">
        <v>3</v>
      </c>
      <c r="L1236" t="s">
        <v>1172</v>
      </c>
      <c r="M1236">
        <v>87</v>
      </c>
      <c r="N1236">
        <v>3</v>
      </c>
      <c r="O1236">
        <v>2</v>
      </c>
      <c r="P1236" t="s">
        <v>1166</v>
      </c>
      <c r="Q1236">
        <v>2</v>
      </c>
      <c r="R1236" t="s">
        <v>1174</v>
      </c>
      <c r="S1236">
        <v>4978</v>
      </c>
      <c r="T1236">
        <v>3536</v>
      </c>
      <c r="U1236">
        <v>7</v>
      </c>
      <c r="V1236" t="s">
        <v>1168</v>
      </c>
      <c r="W1236" t="s">
        <v>1169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1169</v>
      </c>
      <c r="C1237" t="s">
        <v>1162</v>
      </c>
      <c r="D1237">
        <v>1277</v>
      </c>
      <c r="E1237" t="s">
        <v>1163</v>
      </c>
      <c r="F1237">
        <v>2</v>
      </c>
      <c r="G1237">
        <v>3</v>
      </c>
      <c r="H1237" t="s">
        <v>1164</v>
      </c>
      <c r="I1237">
        <v>1</v>
      </c>
      <c r="J1237">
        <v>1732</v>
      </c>
      <c r="K1237">
        <v>3</v>
      </c>
      <c r="L1237" t="s">
        <v>1172</v>
      </c>
      <c r="M1237">
        <v>74</v>
      </c>
      <c r="N1237">
        <v>3</v>
      </c>
      <c r="O1237">
        <v>3</v>
      </c>
      <c r="P1237" t="s">
        <v>1166</v>
      </c>
      <c r="Q1237">
        <v>4</v>
      </c>
      <c r="R1237" t="s">
        <v>1178</v>
      </c>
      <c r="S1237">
        <v>10368</v>
      </c>
      <c r="T1237">
        <v>5596</v>
      </c>
      <c r="U1237">
        <v>4</v>
      </c>
      <c r="V1237" t="s">
        <v>1168</v>
      </c>
      <c r="W1237" t="s">
        <v>1161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1161</v>
      </c>
      <c r="C1238" t="s">
        <v>1162</v>
      </c>
      <c r="D1238">
        <v>1456</v>
      </c>
      <c r="E1238" t="s">
        <v>1163</v>
      </c>
      <c r="F1238">
        <v>13</v>
      </c>
      <c r="G1238">
        <v>5</v>
      </c>
      <c r="H1238" t="s">
        <v>1185</v>
      </c>
      <c r="I1238">
        <v>1</v>
      </c>
      <c r="J1238">
        <v>1733</v>
      </c>
      <c r="K1238">
        <v>2</v>
      </c>
      <c r="L1238" t="s">
        <v>1172</v>
      </c>
      <c r="M1238">
        <v>96</v>
      </c>
      <c r="N1238">
        <v>2</v>
      </c>
      <c r="O1238">
        <v>2</v>
      </c>
      <c r="P1238" t="s">
        <v>1166</v>
      </c>
      <c r="Q1238">
        <v>1</v>
      </c>
      <c r="R1238" t="s">
        <v>1178</v>
      </c>
      <c r="S1238">
        <v>6134</v>
      </c>
      <c r="T1238">
        <v>8658</v>
      </c>
      <c r="U1238">
        <v>5</v>
      </c>
      <c r="V1238" t="s">
        <v>1168</v>
      </c>
      <c r="W1238" t="s">
        <v>1161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1161</v>
      </c>
      <c r="C1239" t="s">
        <v>1162</v>
      </c>
      <c r="D1239">
        <v>964</v>
      </c>
      <c r="E1239" t="s">
        <v>1163</v>
      </c>
      <c r="F1239">
        <v>1</v>
      </c>
      <c r="G1239">
        <v>2</v>
      </c>
      <c r="H1239" t="s">
        <v>1164</v>
      </c>
      <c r="I1239">
        <v>1</v>
      </c>
      <c r="J1239">
        <v>1734</v>
      </c>
      <c r="K1239">
        <v>1</v>
      </c>
      <c r="L1239" t="s">
        <v>1172</v>
      </c>
      <c r="M1239">
        <v>34</v>
      </c>
      <c r="N1239">
        <v>1</v>
      </c>
      <c r="O1239">
        <v>2</v>
      </c>
      <c r="P1239" t="s">
        <v>1166</v>
      </c>
      <c r="Q1239">
        <v>2</v>
      </c>
      <c r="R1239" t="s">
        <v>1167</v>
      </c>
      <c r="S1239">
        <v>6735</v>
      </c>
      <c r="T1239">
        <v>12147</v>
      </c>
      <c r="U1239">
        <v>6</v>
      </c>
      <c r="V1239" t="s">
        <v>1168</v>
      </c>
      <c r="W1239" t="s">
        <v>1169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1169</v>
      </c>
      <c r="C1240" t="s">
        <v>1162</v>
      </c>
      <c r="D1240">
        <v>160</v>
      </c>
      <c r="E1240" t="s">
        <v>1171</v>
      </c>
      <c r="F1240">
        <v>4</v>
      </c>
      <c r="G1240">
        <v>1</v>
      </c>
      <c r="H1240" t="s">
        <v>1177</v>
      </c>
      <c r="I1240">
        <v>1</v>
      </c>
      <c r="J1240">
        <v>1735</v>
      </c>
      <c r="K1240">
        <v>3</v>
      </c>
      <c r="L1240" t="s">
        <v>1165</v>
      </c>
      <c r="M1240">
        <v>51</v>
      </c>
      <c r="N1240">
        <v>3</v>
      </c>
      <c r="O1240">
        <v>1</v>
      </c>
      <c r="P1240" t="s">
        <v>1176</v>
      </c>
      <c r="Q1240">
        <v>2</v>
      </c>
      <c r="R1240" t="s">
        <v>1167</v>
      </c>
      <c r="S1240">
        <v>3295</v>
      </c>
      <c r="T1240">
        <v>12862</v>
      </c>
      <c r="U1240">
        <v>1</v>
      </c>
      <c r="V1240" t="s">
        <v>1168</v>
      </c>
      <c r="W1240" t="s">
        <v>1169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1169</v>
      </c>
      <c r="C1241" t="s">
        <v>1170</v>
      </c>
      <c r="D1241">
        <v>163</v>
      </c>
      <c r="E1241" t="s">
        <v>1171</v>
      </c>
      <c r="F1241">
        <v>24</v>
      </c>
      <c r="G1241">
        <v>1</v>
      </c>
      <c r="H1241" t="s">
        <v>1186</v>
      </c>
      <c r="I1241">
        <v>1</v>
      </c>
      <c r="J1241">
        <v>1736</v>
      </c>
      <c r="K1241">
        <v>4</v>
      </c>
      <c r="L1241" t="s">
        <v>1165</v>
      </c>
      <c r="M1241">
        <v>30</v>
      </c>
      <c r="N1241">
        <v>3</v>
      </c>
      <c r="O1241">
        <v>2</v>
      </c>
      <c r="P1241" t="s">
        <v>1179</v>
      </c>
      <c r="Q1241">
        <v>4</v>
      </c>
      <c r="R1241" t="s">
        <v>1167</v>
      </c>
      <c r="S1241">
        <v>5238</v>
      </c>
      <c r="T1241">
        <v>6670</v>
      </c>
      <c r="U1241">
        <v>2</v>
      </c>
      <c r="V1241" t="s">
        <v>1168</v>
      </c>
      <c r="W1241" t="s">
        <v>1169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1169</v>
      </c>
      <c r="C1242" t="s">
        <v>1181</v>
      </c>
      <c r="D1242">
        <v>792</v>
      </c>
      <c r="E1242" t="s">
        <v>1171</v>
      </c>
      <c r="F1242">
        <v>1</v>
      </c>
      <c r="G1242">
        <v>3</v>
      </c>
      <c r="H1242" t="s">
        <v>1164</v>
      </c>
      <c r="I1242">
        <v>1</v>
      </c>
      <c r="J1242">
        <v>1737</v>
      </c>
      <c r="K1242">
        <v>4</v>
      </c>
      <c r="L1242" t="s">
        <v>1172</v>
      </c>
      <c r="M1242">
        <v>77</v>
      </c>
      <c r="N1242">
        <v>3</v>
      </c>
      <c r="O1242">
        <v>2</v>
      </c>
      <c r="P1242" t="s">
        <v>1176</v>
      </c>
      <c r="Q1242">
        <v>4</v>
      </c>
      <c r="R1242" t="s">
        <v>1174</v>
      </c>
      <c r="S1242">
        <v>6472</v>
      </c>
      <c r="T1242">
        <v>8989</v>
      </c>
      <c r="U1242">
        <v>1</v>
      </c>
      <c r="V1242" t="s">
        <v>1168</v>
      </c>
      <c r="W1242" t="s">
        <v>1161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1169</v>
      </c>
      <c r="C1243" t="s">
        <v>1162</v>
      </c>
      <c r="D1243">
        <v>371</v>
      </c>
      <c r="E1243" t="s">
        <v>1163</v>
      </c>
      <c r="F1243">
        <v>19</v>
      </c>
      <c r="G1243">
        <v>3</v>
      </c>
      <c r="H1243" t="s">
        <v>1164</v>
      </c>
      <c r="I1243">
        <v>1</v>
      </c>
      <c r="J1243">
        <v>1739</v>
      </c>
      <c r="K1243">
        <v>4</v>
      </c>
      <c r="L1243" t="s">
        <v>1172</v>
      </c>
      <c r="M1243">
        <v>80</v>
      </c>
      <c r="N1243">
        <v>1</v>
      </c>
      <c r="O1243">
        <v>3</v>
      </c>
      <c r="P1243" t="s">
        <v>1166</v>
      </c>
      <c r="Q1243">
        <v>3</v>
      </c>
      <c r="R1243" t="s">
        <v>1174</v>
      </c>
      <c r="S1243">
        <v>9610</v>
      </c>
      <c r="T1243">
        <v>3840</v>
      </c>
      <c r="U1243">
        <v>3</v>
      </c>
      <c r="V1243" t="s">
        <v>1168</v>
      </c>
      <c r="W1243" t="s">
        <v>1169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1169</v>
      </c>
      <c r="C1244" t="s">
        <v>1162</v>
      </c>
      <c r="D1244">
        <v>611</v>
      </c>
      <c r="E1244" t="s">
        <v>1163</v>
      </c>
      <c r="F1244">
        <v>7</v>
      </c>
      <c r="G1244">
        <v>4</v>
      </c>
      <c r="H1244" t="s">
        <v>1177</v>
      </c>
      <c r="I1244">
        <v>1</v>
      </c>
      <c r="J1244">
        <v>1740</v>
      </c>
      <c r="K1244">
        <v>2</v>
      </c>
      <c r="L1244" t="s">
        <v>1172</v>
      </c>
      <c r="M1244">
        <v>88</v>
      </c>
      <c r="N1244">
        <v>3</v>
      </c>
      <c r="O1244">
        <v>5</v>
      </c>
      <c r="P1244" t="s">
        <v>1182</v>
      </c>
      <c r="Q1244">
        <v>2</v>
      </c>
      <c r="R1244" t="s">
        <v>1167</v>
      </c>
      <c r="S1244">
        <v>19833</v>
      </c>
      <c r="T1244">
        <v>4349</v>
      </c>
      <c r="U1244">
        <v>1</v>
      </c>
      <c r="V1244" t="s">
        <v>1168</v>
      </c>
      <c r="W1244" t="s">
        <v>1169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1169</v>
      </c>
      <c r="C1245" t="s">
        <v>1162</v>
      </c>
      <c r="D1245">
        <v>176</v>
      </c>
      <c r="E1245" t="s">
        <v>1187</v>
      </c>
      <c r="F1245">
        <v>4</v>
      </c>
      <c r="G1245">
        <v>3</v>
      </c>
      <c r="H1245" t="s">
        <v>1164</v>
      </c>
      <c r="I1245">
        <v>1</v>
      </c>
      <c r="J1245">
        <v>1744</v>
      </c>
      <c r="K1245">
        <v>3</v>
      </c>
      <c r="L1245" t="s">
        <v>1165</v>
      </c>
      <c r="M1245">
        <v>56</v>
      </c>
      <c r="N1245">
        <v>1</v>
      </c>
      <c r="O1245">
        <v>3</v>
      </c>
      <c r="P1245" t="s">
        <v>1187</v>
      </c>
      <c r="Q1245">
        <v>3</v>
      </c>
      <c r="R1245" t="s">
        <v>1174</v>
      </c>
      <c r="S1245">
        <v>9756</v>
      </c>
      <c r="T1245">
        <v>6595</v>
      </c>
      <c r="U1245">
        <v>4</v>
      </c>
      <c r="V1245" t="s">
        <v>1168</v>
      </c>
      <c r="W1245" t="s">
        <v>1169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1169</v>
      </c>
      <c r="C1246" t="s">
        <v>1170</v>
      </c>
      <c r="D1246">
        <v>1312</v>
      </c>
      <c r="E1246" t="s">
        <v>1171</v>
      </c>
      <c r="F1246">
        <v>2</v>
      </c>
      <c r="G1246">
        <v>4</v>
      </c>
      <c r="H1246" t="s">
        <v>1186</v>
      </c>
      <c r="I1246">
        <v>1</v>
      </c>
      <c r="J1246">
        <v>1745</v>
      </c>
      <c r="K1246">
        <v>4</v>
      </c>
      <c r="L1246" t="s">
        <v>1165</v>
      </c>
      <c r="M1246">
        <v>78</v>
      </c>
      <c r="N1246">
        <v>2</v>
      </c>
      <c r="O1246">
        <v>1</v>
      </c>
      <c r="P1246" t="s">
        <v>1173</v>
      </c>
      <c r="Q1246">
        <v>1</v>
      </c>
      <c r="R1246" t="s">
        <v>1167</v>
      </c>
      <c r="S1246">
        <v>4968</v>
      </c>
      <c r="T1246">
        <v>26427</v>
      </c>
      <c r="U1246">
        <v>0</v>
      </c>
      <c r="V1246" t="s">
        <v>1168</v>
      </c>
      <c r="W1246" t="s">
        <v>1169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1169</v>
      </c>
      <c r="C1247" t="s">
        <v>1170</v>
      </c>
      <c r="D1247">
        <v>897</v>
      </c>
      <c r="E1247" t="s">
        <v>1187</v>
      </c>
      <c r="F1247">
        <v>10</v>
      </c>
      <c r="G1247">
        <v>3</v>
      </c>
      <c r="H1247" t="s">
        <v>1177</v>
      </c>
      <c r="I1247">
        <v>1</v>
      </c>
      <c r="J1247">
        <v>1746</v>
      </c>
      <c r="K1247">
        <v>1</v>
      </c>
      <c r="L1247" t="s">
        <v>1172</v>
      </c>
      <c r="M1247">
        <v>59</v>
      </c>
      <c r="N1247">
        <v>3</v>
      </c>
      <c r="O1247">
        <v>1</v>
      </c>
      <c r="P1247" t="s">
        <v>1187</v>
      </c>
      <c r="Q1247">
        <v>4</v>
      </c>
      <c r="R1247" t="s">
        <v>1174</v>
      </c>
      <c r="S1247">
        <v>2145</v>
      </c>
      <c r="T1247">
        <v>2097</v>
      </c>
      <c r="U1247">
        <v>0</v>
      </c>
      <c r="V1247" t="s">
        <v>1168</v>
      </c>
      <c r="W1247" t="s">
        <v>1169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1161</v>
      </c>
      <c r="C1248" t="s">
        <v>1170</v>
      </c>
      <c r="D1248">
        <v>600</v>
      </c>
      <c r="E1248" t="s">
        <v>1187</v>
      </c>
      <c r="F1248">
        <v>8</v>
      </c>
      <c r="G1248">
        <v>3</v>
      </c>
      <c r="H1248" t="s">
        <v>1187</v>
      </c>
      <c r="I1248">
        <v>1</v>
      </c>
      <c r="J1248">
        <v>1747</v>
      </c>
      <c r="K1248">
        <v>3</v>
      </c>
      <c r="L1248" t="s">
        <v>1165</v>
      </c>
      <c r="M1248">
        <v>66</v>
      </c>
      <c r="N1248">
        <v>2</v>
      </c>
      <c r="O1248">
        <v>1</v>
      </c>
      <c r="P1248" t="s">
        <v>1187</v>
      </c>
      <c r="Q1248">
        <v>4</v>
      </c>
      <c r="R1248" t="s">
        <v>1178</v>
      </c>
      <c r="S1248">
        <v>2180</v>
      </c>
      <c r="T1248">
        <v>9732</v>
      </c>
      <c r="U1248">
        <v>6</v>
      </c>
      <c r="V1248" t="s">
        <v>1168</v>
      </c>
      <c r="W1248" t="s">
        <v>1169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1169</v>
      </c>
      <c r="C1249" t="s">
        <v>1162</v>
      </c>
      <c r="D1249">
        <v>1003</v>
      </c>
      <c r="E1249" t="s">
        <v>1163</v>
      </c>
      <c r="F1249">
        <v>5</v>
      </c>
      <c r="G1249">
        <v>3</v>
      </c>
      <c r="H1249" t="s">
        <v>1186</v>
      </c>
      <c r="I1249">
        <v>1</v>
      </c>
      <c r="J1249">
        <v>1749</v>
      </c>
      <c r="K1249">
        <v>1</v>
      </c>
      <c r="L1249" t="s">
        <v>1172</v>
      </c>
      <c r="M1249">
        <v>51</v>
      </c>
      <c r="N1249">
        <v>3</v>
      </c>
      <c r="O1249">
        <v>2</v>
      </c>
      <c r="P1249" t="s">
        <v>1166</v>
      </c>
      <c r="Q1249">
        <v>3</v>
      </c>
      <c r="R1249" t="s">
        <v>1174</v>
      </c>
      <c r="S1249">
        <v>8346</v>
      </c>
      <c r="T1249">
        <v>20943</v>
      </c>
      <c r="U1249">
        <v>1</v>
      </c>
      <c r="V1249" t="s">
        <v>1168</v>
      </c>
      <c r="W1249" t="s">
        <v>1169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1169</v>
      </c>
      <c r="C1250" t="s">
        <v>1162</v>
      </c>
      <c r="D1250">
        <v>1054</v>
      </c>
      <c r="E1250" t="s">
        <v>1171</v>
      </c>
      <c r="F1250">
        <v>8</v>
      </c>
      <c r="G1250">
        <v>3</v>
      </c>
      <c r="H1250" t="s">
        <v>1177</v>
      </c>
      <c r="I1250">
        <v>1</v>
      </c>
      <c r="J1250">
        <v>1751</v>
      </c>
      <c r="K1250">
        <v>3</v>
      </c>
      <c r="L1250" t="s">
        <v>1165</v>
      </c>
      <c r="M1250">
        <v>67</v>
      </c>
      <c r="N1250">
        <v>3</v>
      </c>
      <c r="O1250">
        <v>1</v>
      </c>
      <c r="P1250" t="s">
        <v>1173</v>
      </c>
      <c r="Q1250">
        <v>4</v>
      </c>
      <c r="R1250" t="s">
        <v>1167</v>
      </c>
      <c r="S1250">
        <v>3445</v>
      </c>
      <c r="T1250">
        <v>6152</v>
      </c>
      <c r="U1250">
        <v>1</v>
      </c>
      <c r="V1250" t="s">
        <v>1168</v>
      </c>
      <c r="W1250" t="s">
        <v>1169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1161</v>
      </c>
      <c r="C1251" t="s">
        <v>1162</v>
      </c>
      <c r="D1251">
        <v>428</v>
      </c>
      <c r="E1251" t="s">
        <v>1163</v>
      </c>
      <c r="F1251">
        <v>9</v>
      </c>
      <c r="G1251">
        <v>3</v>
      </c>
      <c r="H1251" t="s">
        <v>1185</v>
      </c>
      <c r="I1251">
        <v>1</v>
      </c>
      <c r="J1251">
        <v>1752</v>
      </c>
      <c r="K1251">
        <v>2</v>
      </c>
      <c r="L1251" t="s">
        <v>1165</v>
      </c>
      <c r="M1251">
        <v>52</v>
      </c>
      <c r="N1251">
        <v>1</v>
      </c>
      <c r="O1251">
        <v>1</v>
      </c>
      <c r="P1251" t="s">
        <v>1183</v>
      </c>
      <c r="Q1251">
        <v>2</v>
      </c>
      <c r="R1251" t="s">
        <v>1167</v>
      </c>
      <c r="S1251">
        <v>2760</v>
      </c>
      <c r="T1251">
        <v>14630</v>
      </c>
      <c r="U1251">
        <v>1</v>
      </c>
      <c r="V1251" t="s">
        <v>1168</v>
      </c>
      <c r="W1251" t="s">
        <v>1169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1169</v>
      </c>
      <c r="C1252" t="s">
        <v>1170</v>
      </c>
      <c r="D1252">
        <v>461</v>
      </c>
      <c r="E1252" t="s">
        <v>1171</v>
      </c>
      <c r="F1252">
        <v>1</v>
      </c>
      <c r="G1252">
        <v>3</v>
      </c>
      <c r="H1252" t="s">
        <v>1164</v>
      </c>
      <c r="I1252">
        <v>1</v>
      </c>
      <c r="J1252">
        <v>1753</v>
      </c>
      <c r="K1252">
        <v>4</v>
      </c>
      <c r="L1252" t="s">
        <v>1172</v>
      </c>
      <c r="M1252">
        <v>70</v>
      </c>
      <c r="N1252">
        <v>4</v>
      </c>
      <c r="O1252">
        <v>2</v>
      </c>
      <c r="P1252" t="s">
        <v>1180</v>
      </c>
      <c r="Q1252">
        <v>3</v>
      </c>
      <c r="R1252" t="s">
        <v>1167</v>
      </c>
      <c r="S1252">
        <v>6294</v>
      </c>
      <c r="T1252">
        <v>23060</v>
      </c>
      <c r="U1252">
        <v>8</v>
      </c>
      <c r="V1252" t="s">
        <v>1168</v>
      </c>
      <c r="W1252" t="s">
        <v>1161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1169</v>
      </c>
      <c r="C1253" t="s">
        <v>1162</v>
      </c>
      <c r="D1253">
        <v>979</v>
      </c>
      <c r="E1253" t="s">
        <v>1163</v>
      </c>
      <c r="F1253">
        <v>15</v>
      </c>
      <c r="G1253">
        <v>2</v>
      </c>
      <c r="H1253" t="s">
        <v>1185</v>
      </c>
      <c r="I1253">
        <v>1</v>
      </c>
      <c r="J1253">
        <v>1754</v>
      </c>
      <c r="K1253">
        <v>3</v>
      </c>
      <c r="L1253" t="s">
        <v>1172</v>
      </c>
      <c r="M1253">
        <v>94</v>
      </c>
      <c r="N1253">
        <v>2</v>
      </c>
      <c r="O1253">
        <v>3</v>
      </c>
      <c r="P1253" t="s">
        <v>1166</v>
      </c>
      <c r="Q1253">
        <v>1</v>
      </c>
      <c r="R1253" t="s">
        <v>1178</v>
      </c>
      <c r="S1253">
        <v>7140</v>
      </c>
      <c r="T1253">
        <v>3088</v>
      </c>
      <c r="U1253">
        <v>2</v>
      </c>
      <c r="V1253" t="s">
        <v>1168</v>
      </c>
      <c r="W1253" t="s">
        <v>1169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1169</v>
      </c>
      <c r="C1254" t="s">
        <v>1162</v>
      </c>
      <c r="D1254">
        <v>181</v>
      </c>
      <c r="E1254" t="s">
        <v>1171</v>
      </c>
      <c r="F1254">
        <v>2</v>
      </c>
      <c r="G1254">
        <v>4</v>
      </c>
      <c r="H1254" t="s">
        <v>1177</v>
      </c>
      <c r="I1254">
        <v>1</v>
      </c>
      <c r="J1254">
        <v>1755</v>
      </c>
      <c r="K1254">
        <v>4</v>
      </c>
      <c r="L1254" t="s">
        <v>1172</v>
      </c>
      <c r="M1254">
        <v>97</v>
      </c>
      <c r="N1254">
        <v>4</v>
      </c>
      <c r="O1254">
        <v>1</v>
      </c>
      <c r="P1254" t="s">
        <v>1173</v>
      </c>
      <c r="Q1254">
        <v>4</v>
      </c>
      <c r="R1254" t="s">
        <v>1174</v>
      </c>
      <c r="S1254">
        <v>2932</v>
      </c>
      <c r="T1254">
        <v>5586</v>
      </c>
      <c r="U1254">
        <v>0</v>
      </c>
      <c r="V1254" t="s">
        <v>1168</v>
      </c>
      <c r="W1254" t="s">
        <v>1161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1169</v>
      </c>
      <c r="C1255" t="s">
        <v>1181</v>
      </c>
      <c r="D1255">
        <v>1283</v>
      </c>
      <c r="E1255" t="s">
        <v>1163</v>
      </c>
      <c r="F1255">
        <v>2</v>
      </c>
      <c r="G1255">
        <v>3</v>
      </c>
      <c r="H1255" t="s">
        <v>1185</v>
      </c>
      <c r="I1255">
        <v>1</v>
      </c>
      <c r="J1255">
        <v>1756</v>
      </c>
      <c r="K1255">
        <v>4</v>
      </c>
      <c r="L1255" t="s">
        <v>1165</v>
      </c>
      <c r="M1255">
        <v>62</v>
      </c>
      <c r="N1255">
        <v>3</v>
      </c>
      <c r="O1255">
        <v>2</v>
      </c>
      <c r="P1255" t="s">
        <v>1166</v>
      </c>
      <c r="Q1255">
        <v>2</v>
      </c>
      <c r="R1255" t="s">
        <v>1167</v>
      </c>
      <c r="S1255">
        <v>5147</v>
      </c>
      <c r="T1255">
        <v>10697</v>
      </c>
      <c r="U1255">
        <v>8</v>
      </c>
      <c r="V1255" t="s">
        <v>1168</v>
      </c>
      <c r="W1255" t="s">
        <v>1169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1169</v>
      </c>
      <c r="C1256" t="s">
        <v>1162</v>
      </c>
      <c r="D1256">
        <v>1313</v>
      </c>
      <c r="E1256" t="s">
        <v>1163</v>
      </c>
      <c r="F1256">
        <v>11</v>
      </c>
      <c r="G1256">
        <v>4</v>
      </c>
      <c r="H1256" t="s">
        <v>1185</v>
      </c>
      <c r="I1256">
        <v>1</v>
      </c>
      <c r="J1256">
        <v>1757</v>
      </c>
      <c r="K1256">
        <v>4</v>
      </c>
      <c r="L1256" t="s">
        <v>1165</v>
      </c>
      <c r="M1256">
        <v>80</v>
      </c>
      <c r="N1256">
        <v>3</v>
      </c>
      <c r="O1256">
        <v>2</v>
      </c>
      <c r="P1256" t="s">
        <v>1166</v>
      </c>
      <c r="Q1256">
        <v>4</v>
      </c>
      <c r="R1256" t="s">
        <v>1167</v>
      </c>
      <c r="S1256">
        <v>4507</v>
      </c>
      <c r="T1256">
        <v>8191</v>
      </c>
      <c r="U1256">
        <v>3</v>
      </c>
      <c r="V1256" t="s">
        <v>1168</v>
      </c>
      <c r="W1256" t="s">
        <v>1169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1161</v>
      </c>
      <c r="C1257" t="s">
        <v>1162</v>
      </c>
      <c r="D1257">
        <v>211</v>
      </c>
      <c r="E1257" t="s">
        <v>1163</v>
      </c>
      <c r="F1257">
        <v>16</v>
      </c>
      <c r="G1257">
        <v>3</v>
      </c>
      <c r="H1257" t="s">
        <v>1164</v>
      </c>
      <c r="I1257">
        <v>1</v>
      </c>
      <c r="J1257">
        <v>1758</v>
      </c>
      <c r="K1257">
        <v>1</v>
      </c>
      <c r="L1257" t="s">
        <v>1165</v>
      </c>
      <c r="M1257">
        <v>74</v>
      </c>
      <c r="N1257">
        <v>3</v>
      </c>
      <c r="O1257">
        <v>3</v>
      </c>
      <c r="P1257" t="s">
        <v>1166</v>
      </c>
      <c r="Q1257">
        <v>1</v>
      </c>
      <c r="R1257" t="s">
        <v>1167</v>
      </c>
      <c r="S1257">
        <v>8564</v>
      </c>
      <c r="T1257">
        <v>10092</v>
      </c>
      <c r="U1257">
        <v>2</v>
      </c>
      <c r="V1257" t="s">
        <v>1168</v>
      </c>
      <c r="W1257" t="s">
        <v>1161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1169</v>
      </c>
      <c r="C1258" t="s">
        <v>1170</v>
      </c>
      <c r="D1258">
        <v>594</v>
      </c>
      <c r="E1258" t="s">
        <v>1171</v>
      </c>
      <c r="F1258">
        <v>2</v>
      </c>
      <c r="G1258">
        <v>2</v>
      </c>
      <c r="H1258" t="s">
        <v>1177</v>
      </c>
      <c r="I1258">
        <v>1</v>
      </c>
      <c r="J1258">
        <v>1760</v>
      </c>
      <c r="K1258">
        <v>3</v>
      </c>
      <c r="L1258" t="s">
        <v>1165</v>
      </c>
      <c r="M1258">
        <v>75</v>
      </c>
      <c r="N1258">
        <v>2</v>
      </c>
      <c r="O1258">
        <v>1</v>
      </c>
      <c r="P1258" t="s">
        <v>1176</v>
      </c>
      <c r="Q1258">
        <v>2</v>
      </c>
      <c r="R1258" t="s">
        <v>1174</v>
      </c>
      <c r="S1258">
        <v>2468</v>
      </c>
      <c r="T1258">
        <v>15963</v>
      </c>
      <c r="U1258">
        <v>4</v>
      </c>
      <c r="V1258" t="s">
        <v>1168</v>
      </c>
      <c r="W1258" t="s">
        <v>1169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1161</v>
      </c>
      <c r="C1259" t="s">
        <v>1162</v>
      </c>
      <c r="D1259">
        <v>1079</v>
      </c>
      <c r="E1259" t="s">
        <v>1163</v>
      </c>
      <c r="F1259">
        <v>16</v>
      </c>
      <c r="G1259">
        <v>4</v>
      </c>
      <c r="H1259" t="s">
        <v>1185</v>
      </c>
      <c r="I1259">
        <v>1</v>
      </c>
      <c r="J1259">
        <v>1761</v>
      </c>
      <c r="K1259">
        <v>1</v>
      </c>
      <c r="L1259" t="s">
        <v>1172</v>
      </c>
      <c r="M1259">
        <v>70</v>
      </c>
      <c r="N1259">
        <v>3</v>
      </c>
      <c r="O1259">
        <v>3</v>
      </c>
      <c r="P1259" t="s">
        <v>1166</v>
      </c>
      <c r="Q1259">
        <v>3</v>
      </c>
      <c r="R1259" t="s">
        <v>1174</v>
      </c>
      <c r="S1259">
        <v>8161</v>
      </c>
      <c r="T1259">
        <v>19002</v>
      </c>
      <c r="U1259">
        <v>2</v>
      </c>
      <c r="V1259" t="s">
        <v>1168</v>
      </c>
      <c r="W1259" t="s">
        <v>1169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1169</v>
      </c>
      <c r="C1260" t="s">
        <v>1162</v>
      </c>
      <c r="D1260">
        <v>590</v>
      </c>
      <c r="E1260" t="s">
        <v>1171</v>
      </c>
      <c r="F1260">
        <v>4</v>
      </c>
      <c r="G1260">
        <v>3</v>
      </c>
      <c r="H1260" t="s">
        <v>1186</v>
      </c>
      <c r="I1260">
        <v>1</v>
      </c>
      <c r="J1260">
        <v>1762</v>
      </c>
      <c r="K1260">
        <v>4</v>
      </c>
      <c r="L1260" t="s">
        <v>1165</v>
      </c>
      <c r="M1260">
        <v>91</v>
      </c>
      <c r="N1260">
        <v>2</v>
      </c>
      <c r="O1260">
        <v>1</v>
      </c>
      <c r="P1260" t="s">
        <v>1173</v>
      </c>
      <c r="Q1260">
        <v>1</v>
      </c>
      <c r="R1260" t="s">
        <v>1178</v>
      </c>
      <c r="S1260">
        <v>2109</v>
      </c>
      <c r="T1260">
        <v>10007</v>
      </c>
      <c r="U1260">
        <v>1</v>
      </c>
      <c r="V1260" t="s">
        <v>1168</v>
      </c>
      <c r="W1260" t="s">
        <v>1169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1169</v>
      </c>
      <c r="C1261" t="s">
        <v>1162</v>
      </c>
      <c r="D1261">
        <v>305</v>
      </c>
      <c r="E1261" t="s">
        <v>1171</v>
      </c>
      <c r="F1261">
        <v>16</v>
      </c>
      <c r="G1261">
        <v>3</v>
      </c>
      <c r="H1261" t="s">
        <v>1164</v>
      </c>
      <c r="I1261">
        <v>1</v>
      </c>
      <c r="J1261">
        <v>1763</v>
      </c>
      <c r="K1261">
        <v>3</v>
      </c>
      <c r="L1261" t="s">
        <v>1172</v>
      </c>
      <c r="M1261">
        <v>58</v>
      </c>
      <c r="N1261">
        <v>4</v>
      </c>
      <c r="O1261">
        <v>2</v>
      </c>
      <c r="P1261" t="s">
        <v>1180</v>
      </c>
      <c r="Q1261">
        <v>3</v>
      </c>
      <c r="R1261" t="s">
        <v>1174</v>
      </c>
      <c r="S1261">
        <v>5294</v>
      </c>
      <c r="T1261">
        <v>9128</v>
      </c>
      <c r="U1261">
        <v>3</v>
      </c>
      <c r="V1261" t="s">
        <v>1168</v>
      </c>
      <c r="W1261" t="s">
        <v>1169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1169</v>
      </c>
      <c r="C1262" t="s">
        <v>1181</v>
      </c>
      <c r="D1262">
        <v>953</v>
      </c>
      <c r="E1262" t="s">
        <v>1171</v>
      </c>
      <c r="F1262">
        <v>5</v>
      </c>
      <c r="G1262">
        <v>4</v>
      </c>
      <c r="H1262" t="s">
        <v>1186</v>
      </c>
      <c r="I1262">
        <v>1</v>
      </c>
      <c r="J1262">
        <v>1764</v>
      </c>
      <c r="K1262">
        <v>2</v>
      </c>
      <c r="L1262" t="s">
        <v>1172</v>
      </c>
      <c r="M1262">
        <v>65</v>
      </c>
      <c r="N1262">
        <v>3</v>
      </c>
      <c r="O1262">
        <v>1</v>
      </c>
      <c r="P1262" t="s">
        <v>1173</v>
      </c>
      <c r="Q1262">
        <v>2</v>
      </c>
      <c r="R1262" t="s">
        <v>1167</v>
      </c>
      <c r="S1262">
        <v>2718</v>
      </c>
      <c r="T1262">
        <v>17674</v>
      </c>
      <c r="U1262">
        <v>2</v>
      </c>
      <c r="V1262" t="s">
        <v>1168</v>
      </c>
      <c r="W1262" t="s">
        <v>1169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1169</v>
      </c>
      <c r="C1263" t="s">
        <v>1162</v>
      </c>
      <c r="D1263">
        <v>833</v>
      </c>
      <c r="E1263" t="s">
        <v>1171</v>
      </c>
      <c r="F1263">
        <v>18</v>
      </c>
      <c r="G1263">
        <v>3</v>
      </c>
      <c r="H1263" t="s">
        <v>1177</v>
      </c>
      <c r="I1263">
        <v>1</v>
      </c>
      <c r="J1263">
        <v>1766</v>
      </c>
      <c r="K1263">
        <v>2</v>
      </c>
      <c r="L1263" t="s">
        <v>1172</v>
      </c>
      <c r="M1263">
        <v>60</v>
      </c>
      <c r="N1263">
        <v>1</v>
      </c>
      <c r="O1263">
        <v>2</v>
      </c>
      <c r="P1263" t="s">
        <v>1180</v>
      </c>
      <c r="Q1263">
        <v>4</v>
      </c>
      <c r="R1263" t="s">
        <v>1174</v>
      </c>
      <c r="S1263">
        <v>5811</v>
      </c>
      <c r="T1263">
        <v>24539</v>
      </c>
      <c r="U1263">
        <v>3</v>
      </c>
      <c r="V1263" t="s">
        <v>1168</v>
      </c>
      <c r="W1263" t="s">
        <v>1161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1161</v>
      </c>
      <c r="C1264" t="s">
        <v>1170</v>
      </c>
      <c r="D1264">
        <v>807</v>
      </c>
      <c r="E1264" t="s">
        <v>1171</v>
      </c>
      <c r="F1264">
        <v>17</v>
      </c>
      <c r="G1264">
        <v>3</v>
      </c>
      <c r="H1264" t="s">
        <v>1186</v>
      </c>
      <c r="I1264">
        <v>1</v>
      </c>
      <c r="J1264">
        <v>1767</v>
      </c>
      <c r="K1264">
        <v>3</v>
      </c>
      <c r="L1264" t="s">
        <v>1172</v>
      </c>
      <c r="M1264">
        <v>38</v>
      </c>
      <c r="N1264">
        <v>2</v>
      </c>
      <c r="O1264">
        <v>1</v>
      </c>
      <c r="P1264" t="s">
        <v>1173</v>
      </c>
      <c r="Q1264">
        <v>3</v>
      </c>
      <c r="R1264" t="s">
        <v>1174</v>
      </c>
      <c r="S1264">
        <v>2437</v>
      </c>
      <c r="T1264">
        <v>15587</v>
      </c>
      <c r="U1264">
        <v>9</v>
      </c>
      <c r="V1264" t="s">
        <v>1168</v>
      </c>
      <c r="W1264" t="s">
        <v>1161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1169</v>
      </c>
      <c r="C1265" t="s">
        <v>1162</v>
      </c>
      <c r="D1265">
        <v>855</v>
      </c>
      <c r="E1265" t="s">
        <v>1171</v>
      </c>
      <c r="F1265">
        <v>12</v>
      </c>
      <c r="G1265">
        <v>3</v>
      </c>
      <c r="H1265" t="s">
        <v>1177</v>
      </c>
      <c r="I1265">
        <v>1</v>
      </c>
      <c r="J1265">
        <v>1768</v>
      </c>
      <c r="K1265">
        <v>2</v>
      </c>
      <c r="L1265" t="s">
        <v>1172</v>
      </c>
      <c r="M1265">
        <v>57</v>
      </c>
      <c r="N1265">
        <v>3</v>
      </c>
      <c r="O1265">
        <v>1</v>
      </c>
      <c r="P1265" t="s">
        <v>1176</v>
      </c>
      <c r="Q1265">
        <v>2</v>
      </c>
      <c r="R1265" t="s">
        <v>1178</v>
      </c>
      <c r="S1265">
        <v>2766</v>
      </c>
      <c r="T1265">
        <v>8952</v>
      </c>
      <c r="U1265">
        <v>8</v>
      </c>
      <c r="V1265" t="s">
        <v>1168</v>
      </c>
      <c r="W1265" t="s">
        <v>1169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1169</v>
      </c>
      <c r="C1266" t="s">
        <v>1162</v>
      </c>
      <c r="D1266">
        <v>478</v>
      </c>
      <c r="E1266" t="s">
        <v>1171</v>
      </c>
      <c r="F1266">
        <v>2</v>
      </c>
      <c r="G1266">
        <v>3</v>
      </c>
      <c r="H1266" t="s">
        <v>1177</v>
      </c>
      <c r="I1266">
        <v>1</v>
      </c>
      <c r="J1266">
        <v>1770</v>
      </c>
      <c r="K1266">
        <v>3</v>
      </c>
      <c r="L1266" t="s">
        <v>1172</v>
      </c>
      <c r="M1266">
        <v>60</v>
      </c>
      <c r="N1266">
        <v>2</v>
      </c>
      <c r="O1266">
        <v>5</v>
      </c>
      <c r="P1266" t="s">
        <v>1184</v>
      </c>
      <c r="Q1266">
        <v>1</v>
      </c>
      <c r="R1266" t="s">
        <v>1174</v>
      </c>
      <c r="S1266">
        <v>19038</v>
      </c>
      <c r="T1266">
        <v>19805</v>
      </c>
      <c r="U1266">
        <v>8</v>
      </c>
      <c r="V1266" t="s">
        <v>1168</v>
      </c>
      <c r="W1266" t="s">
        <v>1169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1169</v>
      </c>
      <c r="C1267" t="s">
        <v>1181</v>
      </c>
      <c r="D1267">
        <v>775</v>
      </c>
      <c r="E1267" t="s">
        <v>1171</v>
      </c>
      <c r="F1267">
        <v>4</v>
      </c>
      <c r="G1267">
        <v>3</v>
      </c>
      <c r="H1267" t="s">
        <v>1186</v>
      </c>
      <c r="I1267">
        <v>1</v>
      </c>
      <c r="J1267">
        <v>1771</v>
      </c>
      <c r="K1267">
        <v>4</v>
      </c>
      <c r="L1267" t="s">
        <v>1172</v>
      </c>
      <c r="M1267">
        <v>90</v>
      </c>
      <c r="N1267">
        <v>3</v>
      </c>
      <c r="O1267">
        <v>2</v>
      </c>
      <c r="P1267" t="s">
        <v>1173</v>
      </c>
      <c r="Q1267">
        <v>2</v>
      </c>
      <c r="R1267" t="s">
        <v>1178</v>
      </c>
      <c r="S1267">
        <v>3055</v>
      </c>
      <c r="T1267">
        <v>6194</v>
      </c>
      <c r="U1267">
        <v>5</v>
      </c>
      <c r="V1267" t="s">
        <v>1168</v>
      </c>
      <c r="W1267" t="s">
        <v>1169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1169</v>
      </c>
      <c r="C1268" t="s">
        <v>1162</v>
      </c>
      <c r="D1268">
        <v>548</v>
      </c>
      <c r="E1268" t="s">
        <v>1171</v>
      </c>
      <c r="F1268">
        <v>9</v>
      </c>
      <c r="G1268">
        <v>4</v>
      </c>
      <c r="H1268" t="s">
        <v>1164</v>
      </c>
      <c r="I1268">
        <v>1</v>
      </c>
      <c r="J1268">
        <v>1772</v>
      </c>
      <c r="K1268">
        <v>3</v>
      </c>
      <c r="L1268" t="s">
        <v>1172</v>
      </c>
      <c r="M1268">
        <v>94</v>
      </c>
      <c r="N1268">
        <v>3</v>
      </c>
      <c r="O1268">
        <v>1</v>
      </c>
      <c r="P1268" t="s">
        <v>1176</v>
      </c>
      <c r="Q1268">
        <v>1</v>
      </c>
      <c r="R1268" t="s">
        <v>1178</v>
      </c>
      <c r="S1268">
        <v>2289</v>
      </c>
      <c r="T1268">
        <v>20520</v>
      </c>
      <c r="U1268">
        <v>1</v>
      </c>
      <c r="V1268" t="s">
        <v>1168</v>
      </c>
      <c r="W1268" t="s">
        <v>1169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1169</v>
      </c>
      <c r="C1269" t="s">
        <v>1181</v>
      </c>
      <c r="D1269">
        <v>1375</v>
      </c>
      <c r="E1269" t="s">
        <v>1163</v>
      </c>
      <c r="F1269">
        <v>10</v>
      </c>
      <c r="G1269">
        <v>3</v>
      </c>
      <c r="H1269" t="s">
        <v>1164</v>
      </c>
      <c r="I1269">
        <v>1</v>
      </c>
      <c r="J1269">
        <v>1774</v>
      </c>
      <c r="K1269">
        <v>4</v>
      </c>
      <c r="L1269" t="s">
        <v>1172</v>
      </c>
      <c r="M1269">
        <v>87</v>
      </c>
      <c r="N1269">
        <v>3</v>
      </c>
      <c r="O1269">
        <v>2</v>
      </c>
      <c r="P1269" t="s">
        <v>1166</v>
      </c>
      <c r="Q1269">
        <v>3</v>
      </c>
      <c r="R1269" t="s">
        <v>1178</v>
      </c>
      <c r="S1269">
        <v>4001</v>
      </c>
      <c r="T1269">
        <v>12313</v>
      </c>
      <c r="U1269">
        <v>1</v>
      </c>
      <c r="V1269" t="s">
        <v>1168</v>
      </c>
      <c r="W1269" t="s">
        <v>1161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1169</v>
      </c>
      <c r="C1270" t="s">
        <v>1181</v>
      </c>
      <c r="D1270">
        <v>661</v>
      </c>
      <c r="E1270" t="s">
        <v>1171</v>
      </c>
      <c r="F1270">
        <v>1</v>
      </c>
      <c r="G1270">
        <v>4</v>
      </c>
      <c r="H1270" t="s">
        <v>1177</v>
      </c>
      <c r="I1270">
        <v>1</v>
      </c>
      <c r="J1270">
        <v>1775</v>
      </c>
      <c r="K1270">
        <v>1</v>
      </c>
      <c r="L1270" t="s">
        <v>1165</v>
      </c>
      <c r="M1270">
        <v>60</v>
      </c>
      <c r="N1270">
        <v>2</v>
      </c>
      <c r="O1270">
        <v>4</v>
      </c>
      <c r="P1270" t="s">
        <v>1179</v>
      </c>
      <c r="Q1270">
        <v>3</v>
      </c>
      <c r="R1270" t="s">
        <v>1174</v>
      </c>
      <c r="S1270">
        <v>12965</v>
      </c>
      <c r="T1270">
        <v>22308</v>
      </c>
      <c r="U1270">
        <v>4</v>
      </c>
      <c r="V1270" t="s">
        <v>1168</v>
      </c>
      <c r="W1270" t="s">
        <v>1161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1169</v>
      </c>
      <c r="C1271" t="s">
        <v>1162</v>
      </c>
      <c r="D1271">
        <v>244</v>
      </c>
      <c r="E1271" t="s">
        <v>1187</v>
      </c>
      <c r="F1271">
        <v>2</v>
      </c>
      <c r="G1271">
        <v>3</v>
      </c>
      <c r="H1271" t="s">
        <v>1164</v>
      </c>
      <c r="I1271">
        <v>1</v>
      </c>
      <c r="J1271">
        <v>1778</v>
      </c>
      <c r="K1271">
        <v>2</v>
      </c>
      <c r="L1271" t="s">
        <v>1172</v>
      </c>
      <c r="M1271">
        <v>97</v>
      </c>
      <c r="N1271">
        <v>3</v>
      </c>
      <c r="O1271">
        <v>1</v>
      </c>
      <c r="P1271" t="s">
        <v>1187</v>
      </c>
      <c r="Q1271">
        <v>4</v>
      </c>
      <c r="R1271" t="s">
        <v>1167</v>
      </c>
      <c r="S1271">
        <v>3539</v>
      </c>
      <c r="T1271">
        <v>5033</v>
      </c>
      <c r="U1271">
        <v>0</v>
      </c>
      <c r="V1271" t="s">
        <v>1168</v>
      </c>
      <c r="W1271" t="s">
        <v>1169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1169</v>
      </c>
      <c r="C1272" t="s">
        <v>1162</v>
      </c>
      <c r="D1272">
        <v>511</v>
      </c>
      <c r="E1272" t="s">
        <v>1163</v>
      </c>
      <c r="F1272">
        <v>3</v>
      </c>
      <c r="G1272">
        <v>2</v>
      </c>
      <c r="H1272" t="s">
        <v>1164</v>
      </c>
      <c r="I1272">
        <v>1</v>
      </c>
      <c r="J1272">
        <v>1779</v>
      </c>
      <c r="K1272">
        <v>4</v>
      </c>
      <c r="L1272" t="s">
        <v>1165</v>
      </c>
      <c r="M1272">
        <v>32</v>
      </c>
      <c r="N1272">
        <v>1</v>
      </c>
      <c r="O1272">
        <v>2</v>
      </c>
      <c r="P1272" t="s">
        <v>1166</v>
      </c>
      <c r="Q1272">
        <v>4</v>
      </c>
      <c r="R1272" t="s">
        <v>1167</v>
      </c>
      <c r="S1272">
        <v>6029</v>
      </c>
      <c r="T1272">
        <v>25353</v>
      </c>
      <c r="U1272">
        <v>5</v>
      </c>
      <c r="V1272" t="s">
        <v>1168</v>
      </c>
      <c r="W1272" t="s">
        <v>1169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1161</v>
      </c>
      <c r="C1273" t="s">
        <v>1162</v>
      </c>
      <c r="D1273">
        <v>337</v>
      </c>
      <c r="E1273" t="s">
        <v>1163</v>
      </c>
      <c r="F1273">
        <v>7</v>
      </c>
      <c r="G1273">
        <v>1</v>
      </c>
      <c r="H1273" t="s">
        <v>1185</v>
      </c>
      <c r="I1273">
        <v>1</v>
      </c>
      <c r="J1273">
        <v>1780</v>
      </c>
      <c r="K1273">
        <v>2</v>
      </c>
      <c r="L1273" t="s">
        <v>1172</v>
      </c>
      <c r="M1273">
        <v>31</v>
      </c>
      <c r="N1273">
        <v>3</v>
      </c>
      <c r="O1273">
        <v>1</v>
      </c>
      <c r="P1273" t="s">
        <v>1183</v>
      </c>
      <c r="Q1273">
        <v>2</v>
      </c>
      <c r="R1273" t="s">
        <v>1167</v>
      </c>
      <c r="S1273">
        <v>2679</v>
      </c>
      <c r="T1273">
        <v>4567</v>
      </c>
      <c r="U1273">
        <v>1</v>
      </c>
      <c r="V1273" t="s">
        <v>1168</v>
      </c>
      <c r="W1273" t="s">
        <v>1169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1169</v>
      </c>
      <c r="C1274" t="s">
        <v>1162</v>
      </c>
      <c r="D1274">
        <v>1153</v>
      </c>
      <c r="E1274" t="s">
        <v>1171</v>
      </c>
      <c r="F1274">
        <v>6</v>
      </c>
      <c r="G1274">
        <v>2</v>
      </c>
      <c r="H1274" t="s">
        <v>1175</v>
      </c>
      <c r="I1274">
        <v>1</v>
      </c>
      <c r="J1274">
        <v>1782</v>
      </c>
      <c r="K1274">
        <v>4</v>
      </c>
      <c r="L1274" t="s">
        <v>1165</v>
      </c>
      <c r="M1274">
        <v>40</v>
      </c>
      <c r="N1274">
        <v>2</v>
      </c>
      <c r="O1274">
        <v>1</v>
      </c>
      <c r="P1274" t="s">
        <v>1176</v>
      </c>
      <c r="Q1274">
        <v>3</v>
      </c>
      <c r="R1274" t="s">
        <v>1174</v>
      </c>
      <c r="S1274">
        <v>3702</v>
      </c>
      <c r="T1274">
        <v>16376</v>
      </c>
      <c r="U1274">
        <v>1</v>
      </c>
      <c r="V1274" t="s">
        <v>1168</v>
      </c>
      <c r="W1274" t="s">
        <v>1169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1161</v>
      </c>
      <c r="C1275" t="s">
        <v>1162</v>
      </c>
      <c r="D1275">
        <v>1294</v>
      </c>
      <c r="E1275" t="s">
        <v>1171</v>
      </c>
      <c r="F1275">
        <v>8</v>
      </c>
      <c r="G1275">
        <v>1</v>
      </c>
      <c r="H1275" t="s">
        <v>1177</v>
      </c>
      <c r="I1275">
        <v>1</v>
      </c>
      <c r="J1275">
        <v>1783</v>
      </c>
      <c r="K1275">
        <v>3</v>
      </c>
      <c r="L1275" t="s">
        <v>1165</v>
      </c>
      <c r="M1275">
        <v>79</v>
      </c>
      <c r="N1275">
        <v>3</v>
      </c>
      <c r="O1275">
        <v>1</v>
      </c>
      <c r="P1275" t="s">
        <v>1176</v>
      </c>
      <c r="Q1275">
        <v>1</v>
      </c>
      <c r="R1275" t="s">
        <v>1174</v>
      </c>
      <c r="S1275">
        <v>2398</v>
      </c>
      <c r="T1275">
        <v>15999</v>
      </c>
      <c r="U1275">
        <v>1</v>
      </c>
      <c r="V1275" t="s">
        <v>1168</v>
      </c>
      <c r="W1275" t="s">
        <v>1161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1169</v>
      </c>
      <c r="C1276" t="s">
        <v>1162</v>
      </c>
      <c r="D1276">
        <v>196</v>
      </c>
      <c r="E1276" t="s">
        <v>1163</v>
      </c>
      <c r="F1276">
        <v>29</v>
      </c>
      <c r="G1276">
        <v>4</v>
      </c>
      <c r="H1276" t="s">
        <v>1185</v>
      </c>
      <c r="I1276">
        <v>1</v>
      </c>
      <c r="J1276">
        <v>1784</v>
      </c>
      <c r="K1276">
        <v>1</v>
      </c>
      <c r="L1276" t="s">
        <v>1165</v>
      </c>
      <c r="M1276">
        <v>91</v>
      </c>
      <c r="N1276">
        <v>2</v>
      </c>
      <c r="O1276">
        <v>2</v>
      </c>
      <c r="P1276" t="s">
        <v>1166</v>
      </c>
      <c r="Q1276">
        <v>4</v>
      </c>
      <c r="R1276" t="s">
        <v>1174</v>
      </c>
      <c r="S1276">
        <v>5468</v>
      </c>
      <c r="T1276">
        <v>13402</v>
      </c>
      <c r="U1276">
        <v>1</v>
      </c>
      <c r="V1276" t="s">
        <v>1168</v>
      </c>
      <c r="W1276" t="s">
        <v>1169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1169</v>
      </c>
      <c r="C1277" t="s">
        <v>1162</v>
      </c>
      <c r="D1277">
        <v>942</v>
      </c>
      <c r="E1277" t="s">
        <v>1171</v>
      </c>
      <c r="F1277">
        <v>3</v>
      </c>
      <c r="G1277">
        <v>3</v>
      </c>
      <c r="H1277" t="s">
        <v>1186</v>
      </c>
      <c r="I1277">
        <v>1</v>
      </c>
      <c r="J1277">
        <v>1786</v>
      </c>
      <c r="K1277">
        <v>1</v>
      </c>
      <c r="L1277" t="s">
        <v>1165</v>
      </c>
      <c r="M1277">
        <v>53</v>
      </c>
      <c r="N1277">
        <v>3</v>
      </c>
      <c r="O1277">
        <v>3</v>
      </c>
      <c r="P1277" t="s">
        <v>1182</v>
      </c>
      <c r="Q1277">
        <v>3</v>
      </c>
      <c r="R1277" t="s">
        <v>1174</v>
      </c>
      <c r="S1277">
        <v>13116</v>
      </c>
      <c r="T1277">
        <v>22984</v>
      </c>
      <c r="U1277">
        <v>2</v>
      </c>
      <c r="V1277" t="s">
        <v>1168</v>
      </c>
      <c r="W1277" t="s">
        <v>1169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1169</v>
      </c>
      <c r="C1278" t="s">
        <v>1162</v>
      </c>
      <c r="D1278">
        <v>589</v>
      </c>
      <c r="E1278" t="s">
        <v>1163</v>
      </c>
      <c r="F1278">
        <v>9</v>
      </c>
      <c r="G1278">
        <v>2</v>
      </c>
      <c r="H1278" t="s">
        <v>1185</v>
      </c>
      <c r="I1278">
        <v>1</v>
      </c>
      <c r="J1278">
        <v>1787</v>
      </c>
      <c r="K1278">
        <v>2</v>
      </c>
      <c r="L1278" t="s">
        <v>1172</v>
      </c>
      <c r="M1278">
        <v>46</v>
      </c>
      <c r="N1278">
        <v>2</v>
      </c>
      <c r="O1278">
        <v>2</v>
      </c>
      <c r="P1278" t="s">
        <v>1166</v>
      </c>
      <c r="Q1278">
        <v>2</v>
      </c>
      <c r="R1278" t="s">
        <v>1174</v>
      </c>
      <c r="S1278">
        <v>4189</v>
      </c>
      <c r="T1278">
        <v>8800</v>
      </c>
      <c r="U1278">
        <v>1</v>
      </c>
      <c r="V1278" t="s">
        <v>1168</v>
      </c>
      <c r="W1278" t="s">
        <v>1169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1169</v>
      </c>
      <c r="C1279" t="s">
        <v>1162</v>
      </c>
      <c r="D1279">
        <v>734</v>
      </c>
      <c r="E1279" t="s">
        <v>1171</v>
      </c>
      <c r="F1279">
        <v>2</v>
      </c>
      <c r="G1279">
        <v>4</v>
      </c>
      <c r="H1279" t="s">
        <v>1177</v>
      </c>
      <c r="I1279">
        <v>1</v>
      </c>
      <c r="J1279">
        <v>1789</v>
      </c>
      <c r="K1279">
        <v>3</v>
      </c>
      <c r="L1279" t="s">
        <v>1172</v>
      </c>
      <c r="M1279">
        <v>46</v>
      </c>
      <c r="N1279">
        <v>3</v>
      </c>
      <c r="O1279">
        <v>5</v>
      </c>
      <c r="P1279" t="s">
        <v>1184</v>
      </c>
      <c r="Q1279">
        <v>4</v>
      </c>
      <c r="R1279" t="s">
        <v>1178</v>
      </c>
      <c r="S1279">
        <v>19328</v>
      </c>
      <c r="T1279">
        <v>14218</v>
      </c>
      <c r="U1279">
        <v>7</v>
      </c>
      <c r="V1279" t="s">
        <v>1168</v>
      </c>
      <c r="W1279" t="s">
        <v>1161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1169</v>
      </c>
      <c r="C1280" t="s">
        <v>1162</v>
      </c>
      <c r="D1280">
        <v>1383</v>
      </c>
      <c r="E1280" t="s">
        <v>1171</v>
      </c>
      <c r="F1280">
        <v>10</v>
      </c>
      <c r="G1280">
        <v>3</v>
      </c>
      <c r="H1280" t="s">
        <v>1164</v>
      </c>
      <c r="I1280">
        <v>1</v>
      </c>
      <c r="J1280">
        <v>1790</v>
      </c>
      <c r="K1280">
        <v>4</v>
      </c>
      <c r="L1280" t="s">
        <v>1172</v>
      </c>
      <c r="M1280">
        <v>90</v>
      </c>
      <c r="N1280">
        <v>3</v>
      </c>
      <c r="O1280">
        <v>3</v>
      </c>
      <c r="P1280" t="s">
        <v>1180</v>
      </c>
      <c r="Q1280">
        <v>1</v>
      </c>
      <c r="R1280" t="s">
        <v>1174</v>
      </c>
      <c r="S1280">
        <v>8321</v>
      </c>
      <c r="T1280">
        <v>25949</v>
      </c>
      <c r="U1280">
        <v>7</v>
      </c>
      <c r="V1280" t="s">
        <v>1168</v>
      </c>
      <c r="W1280" t="s">
        <v>1161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1161</v>
      </c>
      <c r="C1281" t="s">
        <v>1170</v>
      </c>
      <c r="D1281">
        <v>429</v>
      </c>
      <c r="E1281" t="s">
        <v>1171</v>
      </c>
      <c r="F1281">
        <v>1</v>
      </c>
      <c r="G1281">
        <v>2</v>
      </c>
      <c r="H1281" t="s">
        <v>1177</v>
      </c>
      <c r="I1281">
        <v>1</v>
      </c>
      <c r="J1281">
        <v>1792</v>
      </c>
      <c r="K1281">
        <v>3</v>
      </c>
      <c r="L1281" t="s">
        <v>1172</v>
      </c>
      <c r="M1281">
        <v>99</v>
      </c>
      <c r="N1281">
        <v>3</v>
      </c>
      <c r="O1281">
        <v>1</v>
      </c>
      <c r="P1281" t="s">
        <v>1173</v>
      </c>
      <c r="Q1281">
        <v>2</v>
      </c>
      <c r="R1281" t="s">
        <v>1178</v>
      </c>
      <c r="S1281">
        <v>2342</v>
      </c>
      <c r="T1281">
        <v>11092</v>
      </c>
      <c r="U1281">
        <v>1</v>
      </c>
      <c r="V1281" t="s">
        <v>1168</v>
      </c>
      <c r="W1281" t="s">
        <v>1161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1169</v>
      </c>
      <c r="C1282" t="s">
        <v>1162</v>
      </c>
      <c r="D1282">
        <v>1239</v>
      </c>
      <c r="E1282" t="s">
        <v>1187</v>
      </c>
      <c r="F1282">
        <v>8</v>
      </c>
      <c r="G1282">
        <v>2</v>
      </c>
      <c r="H1282" t="s">
        <v>1175</v>
      </c>
      <c r="I1282">
        <v>1</v>
      </c>
      <c r="J1282">
        <v>1794</v>
      </c>
      <c r="K1282">
        <v>3</v>
      </c>
      <c r="L1282" t="s">
        <v>1172</v>
      </c>
      <c r="M1282">
        <v>89</v>
      </c>
      <c r="N1282">
        <v>3</v>
      </c>
      <c r="O1282">
        <v>2</v>
      </c>
      <c r="P1282" t="s">
        <v>1187</v>
      </c>
      <c r="Q1282">
        <v>2</v>
      </c>
      <c r="R1282" t="s">
        <v>1178</v>
      </c>
      <c r="S1282">
        <v>4071</v>
      </c>
      <c r="T1282">
        <v>12832</v>
      </c>
      <c r="U1282">
        <v>2</v>
      </c>
      <c r="V1282" t="s">
        <v>1168</v>
      </c>
      <c r="W1282" t="s">
        <v>1169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1161</v>
      </c>
      <c r="C1283" t="s">
        <v>1162</v>
      </c>
      <c r="D1283">
        <v>303</v>
      </c>
      <c r="E1283" t="s">
        <v>1163</v>
      </c>
      <c r="F1283">
        <v>27</v>
      </c>
      <c r="G1283">
        <v>3</v>
      </c>
      <c r="H1283" t="s">
        <v>1164</v>
      </c>
      <c r="I1283">
        <v>1</v>
      </c>
      <c r="J1283">
        <v>1797</v>
      </c>
      <c r="K1283">
        <v>3</v>
      </c>
      <c r="L1283" t="s">
        <v>1172</v>
      </c>
      <c r="M1283">
        <v>84</v>
      </c>
      <c r="N1283">
        <v>3</v>
      </c>
      <c r="O1283">
        <v>2</v>
      </c>
      <c r="P1283" t="s">
        <v>1166</v>
      </c>
      <c r="Q1283">
        <v>4</v>
      </c>
      <c r="R1283" t="s">
        <v>1167</v>
      </c>
      <c r="S1283">
        <v>5813</v>
      </c>
      <c r="T1283">
        <v>13492</v>
      </c>
      <c r="U1283">
        <v>1</v>
      </c>
      <c r="V1283" t="s">
        <v>1168</v>
      </c>
      <c r="W1283" t="s">
        <v>1161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1169</v>
      </c>
      <c r="C1284" t="s">
        <v>1162</v>
      </c>
      <c r="D1284">
        <v>867</v>
      </c>
      <c r="E1284" t="s">
        <v>1171</v>
      </c>
      <c r="F1284">
        <v>8</v>
      </c>
      <c r="G1284">
        <v>4</v>
      </c>
      <c r="H1284" t="s">
        <v>1164</v>
      </c>
      <c r="I1284">
        <v>1</v>
      </c>
      <c r="J1284">
        <v>1798</v>
      </c>
      <c r="K1284">
        <v>4</v>
      </c>
      <c r="L1284" t="s">
        <v>1172</v>
      </c>
      <c r="M1284">
        <v>90</v>
      </c>
      <c r="N1284">
        <v>4</v>
      </c>
      <c r="O1284">
        <v>1</v>
      </c>
      <c r="P1284" t="s">
        <v>1173</v>
      </c>
      <c r="Q1284">
        <v>1</v>
      </c>
      <c r="R1284" t="s">
        <v>1174</v>
      </c>
      <c r="S1284">
        <v>3143</v>
      </c>
      <c r="T1284">
        <v>6076</v>
      </c>
      <c r="U1284">
        <v>6</v>
      </c>
      <c r="V1284" t="s">
        <v>1168</v>
      </c>
      <c r="W1284" t="s">
        <v>1169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1169</v>
      </c>
      <c r="C1285" t="s">
        <v>1162</v>
      </c>
      <c r="D1285">
        <v>1181</v>
      </c>
      <c r="E1285" t="s">
        <v>1171</v>
      </c>
      <c r="F1285">
        <v>1</v>
      </c>
      <c r="G1285">
        <v>3</v>
      </c>
      <c r="H1285" t="s">
        <v>1164</v>
      </c>
      <c r="I1285">
        <v>1</v>
      </c>
      <c r="J1285">
        <v>1799</v>
      </c>
      <c r="K1285">
        <v>3</v>
      </c>
      <c r="L1285" t="s">
        <v>1172</v>
      </c>
      <c r="M1285">
        <v>82</v>
      </c>
      <c r="N1285">
        <v>3</v>
      </c>
      <c r="O1285">
        <v>1</v>
      </c>
      <c r="P1285" t="s">
        <v>1173</v>
      </c>
      <c r="Q1285">
        <v>4</v>
      </c>
      <c r="R1285" t="s">
        <v>1174</v>
      </c>
      <c r="S1285">
        <v>2044</v>
      </c>
      <c r="T1285">
        <v>5531</v>
      </c>
      <c r="U1285">
        <v>1</v>
      </c>
      <c r="V1285" t="s">
        <v>1168</v>
      </c>
      <c r="W1285" t="s">
        <v>1169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1169</v>
      </c>
      <c r="C1286" t="s">
        <v>1162</v>
      </c>
      <c r="D1286">
        <v>1253</v>
      </c>
      <c r="E1286" t="s">
        <v>1171</v>
      </c>
      <c r="F1286">
        <v>10</v>
      </c>
      <c r="G1286">
        <v>1</v>
      </c>
      <c r="H1286" t="s">
        <v>1177</v>
      </c>
      <c r="I1286">
        <v>1</v>
      </c>
      <c r="J1286">
        <v>1800</v>
      </c>
      <c r="K1286">
        <v>3</v>
      </c>
      <c r="L1286" t="s">
        <v>1172</v>
      </c>
      <c r="M1286">
        <v>65</v>
      </c>
      <c r="N1286">
        <v>3</v>
      </c>
      <c r="O1286">
        <v>3</v>
      </c>
      <c r="P1286" t="s">
        <v>1184</v>
      </c>
      <c r="Q1286">
        <v>3</v>
      </c>
      <c r="R1286" t="s">
        <v>1167</v>
      </c>
      <c r="S1286">
        <v>13464</v>
      </c>
      <c r="T1286">
        <v>7914</v>
      </c>
      <c r="U1286">
        <v>7</v>
      </c>
      <c r="V1286" t="s">
        <v>1168</v>
      </c>
      <c r="W1286" t="s">
        <v>1169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1169</v>
      </c>
      <c r="C1287" t="s">
        <v>1181</v>
      </c>
      <c r="D1287">
        <v>849</v>
      </c>
      <c r="E1287" t="s">
        <v>1163</v>
      </c>
      <c r="F1287">
        <v>26</v>
      </c>
      <c r="G1287">
        <v>2</v>
      </c>
      <c r="H1287" t="s">
        <v>1164</v>
      </c>
      <c r="I1287">
        <v>1</v>
      </c>
      <c r="J1287">
        <v>1801</v>
      </c>
      <c r="K1287">
        <v>2</v>
      </c>
      <c r="L1287" t="s">
        <v>1172</v>
      </c>
      <c r="M1287">
        <v>98</v>
      </c>
      <c r="N1287">
        <v>2</v>
      </c>
      <c r="O1287">
        <v>2</v>
      </c>
      <c r="P1287" t="s">
        <v>1166</v>
      </c>
      <c r="Q1287">
        <v>2</v>
      </c>
      <c r="R1287" t="s">
        <v>1167</v>
      </c>
      <c r="S1287">
        <v>7991</v>
      </c>
      <c r="T1287">
        <v>25166</v>
      </c>
      <c r="U1287">
        <v>8</v>
      </c>
      <c r="V1287" t="s">
        <v>1168</v>
      </c>
      <c r="W1287" t="s">
        <v>1169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1169</v>
      </c>
      <c r="C1288" t="s">
        <v>1162</v>
      </c>
      <c r="D1288">
        <v>616</v>
      </c>
      <c r="E1288" t="s">
        <v>1171</v>
      </c>
      <c r="F1288">
        <v>2</v>
      </c>
      <c r="G1288">
        <v>2</v>
      </c>
      <c r="H1288" t="s">
        <v>1164</v>
      </c>
      <c r="I1288">
        <v>1</v>
      </c>
      <c r="J1288">
        <v>1802</v>
      </c>
      <c r="K1288">
        <v>3</v>
      </c>
      <c r="L1288" t="s">
        <v>1165</v>
      </c>
      <c r="M1288">
        <v>99</v>
      </c>
      <c r="N1288">
        <v>3</v>
      </c>
      <c r="O1288">
        <v>1</v>
      </c>
      <c r="P1288" t="s">
        <v>1176</v>
      </c>
      <c r="Q1288">
        <v>1</v>
      </c>
      <c r="R1288" t="s">
        <v>1174</v>
      </c>
      <c r="S1288">
        <v>3377</v>
      </c>
      <c r="T1288">
        <v>25605</v>
      </c>
      <c r="U1288">
        <v>4</v>
      </c>
      <c r="V1288" t="s">
        <v>1168</v>
      </c>
      <c r="W1288" t="s">
        <v>1169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1169</v>
      </c>
      <c r="C1289" t="s">
        <v>1162</v>
      </c>
      <c r="D1289">
        <v>1128</v>
      </c>
      <c r="E1289" t="s">
        <v>1171</v>
      </c>
      <c r="F1289">
        <v>13</v>
      </c>
      <c r="G1289">
        <v>3</v>
      </c>
      <c r="H1289" t="s">
        <v>1177</v>
      </c>
      <c r="I1289">
        <v>1</v>
      </c>
      <c r="J1289">
        <v>1803</v>
      </c>
      <c r="K1289">
        <v>2</v>
      </c>
      <c r="L1289" t="s">
        <v>1172</v>
      </c>
      <c r="M1289">
        <v>95</v>
      </c>
      <c r="N1289">
        <v>4</v>
      </c>
      <c r="O1289">
        <v>2</v>
      </c>
      <c r="P1289" t="s">
        <v>1180</v>
      </c>
      <c r="Q1289">
        <v>1</v>
      </c>
      <c r="R1289" t="s">
        <v>1174</v>
      </c>
      <c r="S1289">
        <v>5538</v>
      </c>
      <c r="T1289">
        <v>5696</v>
      </c>
      <c r="U1289">
        <v>5</v>
      </c>
      <c r="V1289" t="s">
        <v>1168</v>
      </c>
      <c r="W1289" t="s">
        <v>1169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1169</v>
      </c>
      <c r="C1290" t="s">
        <v>1181</v>
      </c>
      <c r="D1290">
        <v>1180</v>
      </c>
      <c r="E1290" t="s">
        <v>1171</v>
      </c>
      <c r="F1290">
        <v>2</v>
      </c>
      <c r="G1290">
        <v>2</v>
      </c>
      <c r="H1290" t="s">
        <v>1177</v>
      </c>
      <c r="I1290">
        <v>1</v>
      </c>
      <c r="J1290">
        <v>1804</v>
      </c>
      <c r="K1290">
        <v>2</v>
      </c>
      <c r="L1290" t="s">
        <v>1172</v>
      </c>
      <c r="M1290">
        <v>90</v>
      </c>
      <c r="N1290">
        <v>3</v>
      </c>
      <c r="O1290">
        <v>2</v>
      </c>
      <c r="P1290" t="s">
        <v>1179</v>
      </c>
      <c r="Q1290">
        <v>4</v>
      </c>
      <c r="R1290" t="s">
        <v>1178</v>
      </c>
      <c r="S1290">
        <v>5762</v>
      </c>
      <c r="T1290">
        <v>24442</v>
      </c>
      <c r="U1290">
        <v>2</v>
      </c>
      <c r="V1290" t="s">
        <v>1168</v>
      </c>
      <c r="W1290" t="s">
        <v>1169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1169</v>
      </c>
      <c r="C1291" t="s">
        <v>1181</v>
      </c>
      <c r="D1291">
        <v>1336</v>
      </c>
      <c r="E1291" t="s">
        <v>1187</v>
      </c>
      <c r="F1291">
        <v>2</v>
      </c>
      <c r="G1291">
        <v>3</v>
      </c>
      <c r="H1291" t="s">
        <v>1187</v>
      </c>
      <c r="I1291">
        <v>1</v>
      </c>
      <c r="J1291">
        <v>1805</v>
      </c>
      <c r="K1291">
        <v>1</v>
      </c>
      <c r="L1291" t="s">
        <v>1172</v>
      </c>
      <c r="M1291">
        <v>100</v>
      </c>
      <c r="N1291">
        <v>3</v>
      </c>
      <c r="O1291">
        <v>1</v>
      </c>
      <c r="P1291" t="s">
        <v>1187</v>
      </c>
      <c r="Q1291">
        <v>2</v>
      </c>
      <c r="R1291" t="s">
        <v>1178</v>
      </c>
      <c r="S1291">
        <v>2592</v>
      </c>
      <c r="T1291">
        <v>7129</v>
      </c>
      <c r="U1291">
        <v>5</v>
      </c>
      <c r="V1291" t="s">
        <v>1168</v>
      </c>
      <c r="W1291" t="s">
        <v>1169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1161</v>
      </c>
      <c r="C1292" t="s">
        <v>1170</v>
      </c>
      <c r="D1292">
        <v>234</v>
      </c>
      <c r="E1292" t="s">
        <v>1171</v>
      </c>
      <c r="F1292">
        <v>9</v>
      </c>
      <c r="G1292">
        <v>4</v>
      </c>
      <c r="H1292" t="s">
        <v>1164</v>
      </c>
      <c r="I1292">
        <v>1</v>
      </c>
      <c r="J1292">
        <v>1807</v>
      </c>
      <c r="K1292">
        <v>4</v>
      </c>
      <c r="L1292" t="s">
        <v>1172</v>
      </c>
      <c r="M1292">
        <v>93</v>
      </c>
      <c r="N1292">
        <v>3</v>
      </c>
      <c r="O1292">
        <v>2</v>
      </c>
      <c r="P1292" t="s">
        <v>1176</v>
      </c>
      <c r="Q1292">
        <v>1</v>
      </c>
      <c r="R1292" t="s">
        <v>1174</v>
      </c>
      <c r="S1292">
        <v>5346</v>
      </c>
      <c r="T1292">
        <v>6208</v>
      </c>
      <c r="U1292">
        <v>4</v>
      </c>
      <c r="V1292" t="s">
        <v>1168</v>
      </c>
      <c r="W1292" t="s">
        <v>1169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1161</v>
      </c>
      <c r="C1293" t="s">
        <v>1162</v>
      </c>
      <c r="D1293">
        <v>370</v>
      </c>
      <c r="E1293" t="s">
        <v>1171</v>
      </c>
      <c r="F1293">
        <v>10</v>
      </c>
      <c r="G1293">
        <v>4</v>
      </c>
      <c r="H1293" t="s">
        <v>1177</v>
      </c>
      <c r="I1293">
        <v>1</v>
      </c>
      <c r="J1293">
        <v>1809</v>
      </c>
      <c r="K1293">
        <v>4</v>
      </c>
      <c r="L1293" t="s">
        <v>1172</v>
      </c>
      <c r="M1293">
        <v>58</v>
      </c>
      <c r="N1293">
        <v>3</v>
      </c>
      <c r="O1293">
        <v>2</v>
      </c>
      <c r="P1293" t="s">
        <v>1179</v>
      </c>
      <c r="Q1293">
        <v>1</v>
      </c>
      <c r="R1293" t="s">
        <v>1167</v>
      </c>
      <c r="S1293">
        <v>4213</v>
      </c>
      <c r="T1293">
        <v>4992</v>
      </c>
      <c r="U1293">
        <v>1</v>
      </c>
      <c r="V1293" t="s">
        <v>1168</v>
      </c>
      <c r="W1293" t="s">
        <v>1169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1169</v>
      </c>
      <c r="C1294" t="s">
        <v>1170</v>
      </c>
      <c r="D1294">
        <v>766</v>
      </c>
      <c r="E1294" t="s">
        <v>1163</v>
      </c>
      <c r="F1294">
        <v>20</v>
      </c>
      <c r="G1294">
        <v>3</v>
      </c>
      <c r="H1294" t="s">
        <v>1164</v>
      </c>
      <c r="I1294">
        <v>1</v>
      </c>
      <c r="J1294">
        <v>1812</v>
      </c>
      <c r="K1294">
        <v>3</v>
      </c>
      <c r="L1294" t="s">
        <v>1172</v>
      </c>
      <c r="M1294">
        <v>83</v>
      </c>
      <c r="N1294">
        <v>3</v>
      </c>
      <c r="O1294">
        <v>2</v>
      </c>
      <c r="P1294" t="s">
        <v>1166</v>
      </c>
      <c r="Q1294">
        <v>4</v>
      </c>
      <c r="R1294" t="s">
        <v>1178</v>
      </c>
      <c r="S1294">
        <v>4127</v>
      </c>
      <c r="T1294">
        <v>19188</v>
      </c>
      <c r="U1294">
        <v>2</v>
      </c>
      <c r="V1294" t="s">
        <v>1168</v>
      </c>
      <c r="W1294" t="s">
        <v>1169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1169</v>
      </c>
      <c r="C1295" t="s">
        <v>1181</v>
      </c>
      <c r="D1295">
        <v>343</v>
      </c>
      <c r="E1295" t="s">
        <v>1171</v>
      </c>
      <c r="F1295">
        <v>9</v>
      </c>
      <c r="G1295">
        <v>3</v>
      </c>
      <c r="H1295" t="s">
        <v>1164</v>
      </c>
      <c r="I1295">
        <v>1</v>
      </c>
      <c r="J1295">
        <v>1813</v>
      </c>
      <c r="K1295">
        <v>1</v>
      </c>
      <c r="L1295" t="s">
        <v>1172</v>
      </c>
      <c r="M1295">
        <v>52</v>
      </c>
      <c r="N1295">
        <v>3</v>
      </c>
      <c r="O1295">
        <v>1</v>
      </c>
      <c r="P1295" t="s">
        <v>1173</v>
      </c>
      <c r="Q1295">
        <v>3</v>
      </c>
      <c r="R1295" t="s">
        <v>1167</v>
      </c>
      <c r="S1295">
        <v>2438</v>
      </c>
      <c r="T1295">
        <v>24978</v>
      </c>
      <c r="U1295">
        <v>4</v>
      </c>
      <c r="V1295" t="s">
        <v>1168</v>
      </c>
      <c r="W1295" t="s">
        <v>1169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1169</v>
      </c>
      <c r="C1296" t="s">
        <v>1162</v>
      </c>
      <c r="D1296">
        <v>447</v>
      </c>
      <c r="E1296" t="s">
        <v>1171</v>
      </c>
      <c r="F1296">
        <v>5</v>
      </c>
      <c r="G1296">
        <v>3</v>
      </c>
      <c r="H1296" t="s">
        <v>1164</v>
      </c>
      <c r="I1296">
        <v>1</v>
      </c>
      <c r="J1296">
        <v>1814</v>
      </c>
      <c r="K1296">
        <v>2</v>
      </c>
      <c r="L1296" t="s">
        <v>1172</v>
      </c>
      <c r="M1296">
        <v>85</v>
      </c>
      <c r="N1296">
        <v>4</v>
      </c>
      <c r="O1296">
        <v>2</v>
      </c>
      <c r="P1296" t="s">
        <v>1180</v>
      </c>
      <c r="Q1296">
        <v>2</v>
      </c>
      <c r="R1296" t="s">
        <v>1167</v>
      </c>
      <c r="S1296">
        <v>6870</v>
      </c>
      <c r="T1296">
        <v>15530</v>
      </c>
      <c r="U1296">
        <v>3</v>
      </c>
      <c r="V1296" t="s">
        <v>1168</v>
      </c>
      <c r="W1296" t="s">
        <v>1169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1169</v>
      </c>
      <c r="C1297" t="s">
        <v>1162</v>
      </c>
      <c r="D1297">
        <v>796</v>
      </c>
      <c r="E1297" t="s">
        <v>1163</v>
      </c>
      <c r="F1297">
        <v>4</v>
      </c>
      <c r="G1297">
        <v>1</v>
      </c>
      <c r="H1297" t="s">
        <v>1185</v>
      </c>
      <c r="I1297">
        <v>1</v>
      </c>
      <c r="J1297">
        <v>1815</v>
      </c>
      <c r="K1297">
        <v>3</v>
      </c>
      <c r="L1297" t="s">
        <v>1165</v>
      </c>
      <c r="M1297">
        <v>81</v>
      </c>
      <c r="N1297">
        <v>3</v>
      </c>
      <c r="O1297">
        <v>3</v>
      </c>
      <c r="P1297" t="s">
        <v>1166</v>
      </c>
      <c r="Q1297">
        <v>3</v>
      </c>
      <c r="R1297" t="s">
        <v>1178</v>
      </c>
      <c r="S1297">
        <v>10447</v>
      </c>
      <c r="T1297">
        <v>26458</v>
      </c>
      <c r="U1297">
        <v>0</v>
      </c>
      <c r="V1297" t="s">
        <v>1168</v>
      </c>
      <c r="W1297" t="s">
        <v>1161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1169</v>
      </c>
      <c r="C1298" t="s">
        <v>1162</v>
      </c>
      <c r="D1298">
        <v>1092</v>
      </c>
      <c r="E1298" t="s">
        <v>1171</v>
      </c>
      <c r="F1298">
        <v>10</v>
      </c>
      <c r="G1298">
        <v>3</v>
      </c>
      <c r="H1298" t="s">
        <v>1177</v>
      </c>
      <c r="I1298">
        <v>1</v>
      </c>
      <c r="J1298">
        <v>1816</v>
      </c>
      <c r="K1298">
        <v>1</v>
      </c>
      <c r="L1298" t="s">
        <v>1165</v>
      </c>
      <c r="M1298">
        <v>64</v>
      </c>
      <c r="N1298">
        <v>3</v>
      </c>
      <c r="O1298">
        <v>3</v>
      </c>
      <c r="P1298" t="s">
        <v>1179</v>
      </c>
      <c r="Q1298">
        <v>3</v>
      </c>
      <c r="R1298" t="s">
        <v>1167</v>
      </c>
      <c r="S1298">
        <v>9667</v>
      </c>
      <c r="T1298">
        <v>2739</v>
      </c>
      <c r="U1298">
        <v>9</v>
      </c>
      <c r="V1298" t="s">
        <v>1168</v>
      </c>
      <c r="W1298" t="s">
        <v>1169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1161</v>
      </c>
      <c r="C1299" t="s">
        <v>1162</v>
      </c>
      <c r="D1299">
        <v>920</v>
      </c>
      <c r="E1299" t="s">
        <v>1187</v>
      </c>
      <c r="F1299">
        <v>20</v>
      </c>
      <c r="G1299">
        <v>2</v>
      </c>
      <c r="H1299" t="s">
        <v>1177</v>
      </c>
      <c r="I1299">
        <v>1</v>
      </c>
      <c r="J1299">
        <v>1818</v>
      </c>
      <c r="K1299">
        <v>4</v>
      </c>
      <c r="L1299" t="s">
        <v>1165</v>
      </c>
      <c r="M1299">
        <v>69</v>
      </c>
      <c r="N1299">
        <v>3</v>
      </c>
      <c r="O1299">
        <v>1</v>
      </c>
      <c r="P1299" t="s">
        <v>1187</v>
      </c>
      <c r="Q1299">
        <v>2</v>
      </c>
      <c r="R1299" t="s">
        <v>1174</v>
      </c>
      <c r="S1299">
        <v>2148</v>
      </c>
      <c r="T1299">
        <v>6889</v>
      </c>
      <c r="U1299">
        <v>0</v>
      </c>
      <c r="V1299" t="s">
        <v>1168</v>
      </c>
      <c r="W1299" t="s">
        <v>1161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1161</v>
      </c>
      <c r="C1300" t="s">
        <v>1162</v>
      </c>
      <c r="D1300">
        <v>261</v>
      </c>
      <c r="E1300" t="s">
        <v>1171</v>
      </c>
      <c r="F1300">
        <v>21</v>
      </c>
      <c r="G1300">
        <v>2</v>
      </c>
      <c r="H1300" t="s">
        <v>1177</v>
      </c>
      <c r="I1300">
        <v>1</v>
      </c>
      <c r="J1300">
        <v>1821</v>
      </c>
      <c r="K1300">
        <v>4</v>
      </c>
      <c r="L1300" t="s">
        <v>1165</v>
      </c>
      <c r="M1300">
        <v>66</v>
      </c>
      <c r="N1300">
        <v>3</v>
      </c>
      <c r="O1300">
        <v>2</v>
      </c>
      <c r="P1300" t="s">
        <v>1180</v>
      </c>
      <c r="Q1300">
        <v>2</v>
      </c>
      <c r="R1300" t="s">
        <v>1174</v>
      </c>
      <c r="S1300">
        <v>8926</v>
      </c>
      <c r="T1300">
        <v>10842</v>
      </c>
      <c r="U1300">
        <v>4</v>
      </c>
      <c r="V1300" t="s">
        <v>1168</v>
      </c>
      <c r="W1300" t="s">
        <v>1169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1169</v>
      </c>
      <c r="C1301" t="s">
        <v>1162</v>
      </c>
      <c r="D1301">
        <v>1194</v>
      </c>
      <c r="E1301" t="s">
        <v>1171</v>
      </c>
      <c r="F1301">
        <v>1</v>
      </c>
      <c r="G1301">
        <v>3</v>
      </c>
      <c r="H1301" t="s">
        <v>1164</v>
      </c>
      <c r="I1301">
        <v>1</v>
      </c>
      <c r="J1301">
        <v>1822</v>
      </c>
      <c r="K1301">
        <v>3</v>
      </c>
      <c r="L1301" t="s">
        <v>1165</v>
      </c>
      <c r="M1301">
        <v>52</v>
      </c>
      <c r="N1301">
        <v>3</v>
      </c>
      <c r="O1301">
        <v>2</v>
      </c>
      <c r="P1301" t="s">
        <v>1180</v>
      </c>
      <c r="Q1301">
        <v>4</v>
      </c>
      <c r="R1301" t="s">
        <v>1178</v>
      </c>
      <c r="S1301">
        <v>6513</v>
      </c>
      <c r="T1301">
        <v>9060</v>
      </c>
      <c r="U1301">
        <v>4</v>
      </c>
      <c r="V1301" t="s">
        <v>1168</v>
      </c>
      <c r="W1301" t="s">
        <v>1169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1169</v>
      </c>
      <c r="C1302" t="s">
        <v>1162</v>
      </c>
      <c r="D1302">
        <v>810</v>
      </c>
      <c r="E1302" t="s">
        <v>1163</v>
      </c>
      <c r="F1302">
        <v>8</v>
      </c>
      <c r="G1302">
        <v>2</v>
      </c>
      <c r="H1302" t="s">
        <v>1186</v>
      </c>
      <c r="I1302">
        <v>1</v>
      </c>
      <c r="J1302">
        <v>1823</v>
      </c>
      <c r="K1302">
        <v>2</v>
      </c>
      <c r="L1302" t="s">
        <v>1172</v>
      </c>
      <c r="M1302">
        <v>92</v>
      </c>
      <c r="N1302">
        <v>4</v>
      </c>
      <c r="O1302">
        <v>2</v>
      </c>
      <c r="P1302" t="s">
        <v>1166</v>
      </c>
      <c r="Q1302">
        <v>3</v>
      </c>
      <c r="R1302" t="s">
        <v>1174</v>
      </c>
      <c r="S1302">
        <v>6799</v>
      </c>
      <c r="T1302">
        <v>22128</v>
      </c>
      <c r="U1302">
        <v>1</v>
      </c>
      <c r="V1302" t="s">
        <v>1168</v>
      </c>
      <c r="W1302" t="s">
        <v>1169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1169</v>
      </c>
      <c r="C1303" t="s">
        <v>1181</v>
      </c>
      <c r="D1303">
        <v>350</v>
      </c>
      <c r="E1303" t="s">
        <v>1163</v>
      </c>
      <c r="F1303">
        <v>2</v>
      </c>
      <c r="G1303">
        <v>3</v>
      </c>
      <c r="H1303" t="s">
        <v>1177</v>
      </c>
      <c r="I1303">
        <v>1</v>
      </c>
      <c r="J1303">
        <v>1824</v>
      </c>
      <c r="K1303">
        <v>2</v>
      </c>
      <c r="L1303" t="s">
        <v>1172</v>
      </c>
      <c r="M1303">
        <v>52</v>
      </c>
      <c r="N1303">
        <v>3</v>
      </c>
      <c r="O1303">
        <v>4</v>
      </c>
      <c r="P1303" t="s">
        <v>1182</v>
      </c>
      <c r="Q1303">
        <v>2</v>
      </c>
      <c r="R1303" t="s">
        <v>1178</v>
      </c>
      <c r="S1303">
        <v>16291</v>
      </c>
      <c r="T1303">
        <v>22577</v>
      </c>
      <c r="U1303">
        <v>4</v>
      </c>
      <c r="V1303" t="s">
        <v>1168</v>
      </c>
      <c r="W1303" t="s">
        <v>1169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1169</v>
      </c>
      <c r="C1304" t="s">
        <v>1162</v>
      </c>
      <c r="D1304">
        <v>185</v>
      </c>
      <c r="E1304" t="s">
        <v>1171</v>
      </c>
      <c r="F1304">
        <v>23</v>
      </c>
      <c r="G1304">
        <v>4</v>
      </c>
      <c r="H1304" t="s">
        <v>1177</v>
      </c>
      <c r="I1304">
        <v>1</v>
      </c>
      <c r="J1304">
        <v>1826</v>
      </c>
      <c r="K1304">
        <v>2</v>
      </c>
      <c r="L1304" t="s">
        <v>1172</v>
      </c>
      <c r="M1304">
        <v>91</v>
      </c>
      <c r="N1304">
        <v>1</v>
      </c>
      <c r="O1304">
        <v>1</v>
      </c>
      <c r="P1304" t="s">
        <v>1176</v>
      </c>
      <c r="Q1304">
        <v>3</v>
      </c>
      <c r="R1304" t="s">
        <v>1174</v>
      </c>
      <c r="S1304">
        <v>2705</v>
      </c>
      <c r="T1304">
        <v>9696</v>
      </c>
      <c r="U1304">
        <v>0</v>
      </c>
      <c r="V1304" t="s">
        <v>1168</v>
      </c>
      <c r="W1304" t="s">
        <v>1169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1169</v>
      </c>
      <c r="C1305" t="s">
        <v>1162</v>
      </c>
      <c r="D1305">
        <v>1001</v>
      </c>
      <c r="E1305" t="s">
        <v>1171</v>
      </c>
      <c r="F1305">
        <v>4</v>
      </c>
      <c r="G1305">
        <v>3</v>
      </c>
      <c r="H1305" t="s">
        <v>1164</v>
      </c>
      <c r="I1305">
        <v>1</v>
      </c>
      <c r="J1305">
        <v>1827</v>
      </c>
      <c r="K1305">
        <v>3</v>
      </c>
      <c r="L1305" t="s">
        <v>1165</v>
      </c>
      <c r="M1305">
        <v>92</v>
      </c>
      <c r="N1305">
        <v>2</v>
      </c>
      <c r="O1305">
        <v>3</v>
      </c>
      <c r="P1305" t="s">
        <v>1179</v>
      </c>
      <c r="Q1305">
        <v>2</v>
      </c>
      <c r="R1305" t="s">
        <v>1178</v>
      </c>
      <c r="S1305">
        <v>10333</v>
      </c>
      <c r="T1305">
        <v>19271</v>
      </c>
      <c r="U1305">
        <v>8</v>
      </c>
      <c r="V1305" t="s">
        <v>1168</v>
      </c>
      <c r="W1305" t="s">
        <v>1161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1169</v>
      </c>
      <c r="C1306" t="s">
        <v>1162</v>
      </c>
      <c r="D1306">
        <v>750</v>
      </c>
      <c r="E1306" t="s">
        <v>1171</v>
      </c>
      <c r="F1306">
        <v>12</v>
      </c>
      <c r="G1306">
        <v>3</v>
      </c>
      <c r="H1306" t="s">
        <v>1164</v>
      </c>
      <c r="I1306">
        <v>1</v>
      </c>
      <c r="J1306">
        <v>1829</v>
      </c>
      <c r="K1306">
        <v>2</v>
      </c>
      <c r="L1306" t="s">
        <v>1165</v>
      </c>
      <c r="M1306">
        <v>47</v>
      </c>
      <c r="N1306">
        <v>3</v>
      </c>
      <c r="O1306">
        <v>2</v>
      </c>
      <c r="P1306" t="s">
        <v>1180</v>
      </c>
      <c r="Q1306">
        <v>1</v>
      </c>
      <c r="R1306" t="s">
        <v>1178</v>
      </c>
      <c r="S1306">
        <v>4448</v>
      </c>
      <c r="T1306">
        <v>10748</v>
      </c>
      <c r="U1306">
        <v>2</v>
      </c>
      <c r="V1306" t="s">
        <v>1168</v>
      </c>
      <c r="W1306" t="s">
        <v>1169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1169</v>
      </c>
      <c r="C1307" t="s">
        <v>1162</v>
      </c>
      <c r="D1307">
        <v>431</v>
      </c>
      <c r="E1307" t="s">
        <v>1171</v>
      </c>
      <c r="F1307">
        <v>7</v>
      </c>
      <c r="G1307">
        <v>4</v>
      </c>
      <c r="H1307" t="s">
        <v>1177</v>
      </c>
      <c r="I1307">
        <v>1</v>
      </c>
      <c r="J1307">
        <v>1830</v>
      </c>
      <c r="K1307">
        <v>4</v>
      </c>
      <c r="L1307" t="s">
        <v>1165</v>
      </c>
      <c r="M1307">
        <v>68</v>
      </c>
      <c r="N1307">
        <v>3</v>
      </c>
      <c r="O1307">
        <v>2</v>
      </c>
      <c r="P1307" t="s">
        <v>1173</v>
      </c>
      <c r="Q1307">
        <v>4</v>
      </c>
      <c r="R1307" t="s">
        <v>1174</v>
      </c>
      <c r="S1307">
        <v>6854</v>
      </c>
      <c r="T1307">
        <v>15696</v>
      </c>
      <c r="U1307">
        <v>4</v>
      </c>
      <c r="V1307" t="s">
        <v>1168</v>
      </c>
      <c r="W1307" t="s">
        <v>1169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1169</v>
      </c>
      <c r="C1308" t="s">
        <v>1170</v>
      </c>
      <c r="D1308">
        <v>1125</v>
      </c>
      <c r="E1308" t="s">
        <v>1163</v>
      </c>
      <c r="F1308">
        <v>7</v>
      </c>
      <c r="G1308">
        <v>4</v>
      </c>
      <c r="H1308" t="s">
        <v>1185</v>
      </c>
      <c r="I1308">
        <v>1</v>
      </c>
      <c r="J1308">
        <v>1833</v>
      </c>
      <c r="K1308">
        <v>1</v>
      </c>
      <c r="L1308" t="s">
        <v>1165</v>
      </c>
      <c r="M1308">
        <v>68</v>
      </c>
      <c r="N1308">
        <v>3</v>
      </c>
      <c r="O1308">
        <v>3</v>
      </c>
      <c r="P1308" t="s">
        <v>1166</v>
      </c>
      <c r="Q1308">
        <v>1</v>
      </c>
      <c r="R1308" t="s">
        <v>1174</v>
      </c>
      <c r="S1308">
        <v>9637</v>
      </c>
      <c r="T1308">
        <v>8277</v>
      </c>
      <c r="U1308">
        <v>2</v>
      </c>
      <c r="V1308" t="s">
        <v>1168</v>
      </c>
      <c r="W1308" t="s">
        <v>1169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1169</v>
      </c>
      <c r="C1309" t="s">
        <v>1162</v>
      </c>
      <c r="D1309">
        <v>1217</v>
      </c>
      <c r="E1309" t="s">
        <v>1171</v>
      </c>
      <c r="F1309">
        <v>1</v>
      </c>
      <c r="G1309">
        <v>3</v>
      </c>
      <c r="H1309" t="s">
        <v>1177</v>
      </c>
      <c r="I1309">
        <v>1</v>
      </c>
      <c r="J1309">
        <v>1834</v>
      </c>
      <c r="K1309">
        <v>3</v>
      </c>
      <c r="L1309" t="s">
        <v>1165</v>
      </c>
      <c r="M1309">
        <v>67</v>
      </c>
      <c r="N1309">
        <v>3</v>
      </c>
      <c r="O1309">
        <v>1</v>
      </c>
      <c r="P1309" t="s">
        <v>1173</v>
      </c>
      <c r="Q1309">
        <v>1</v>
      </c>
      <c r="R1309" t="s">
        <v>1174</v>
      </c>
      <c r="S1309">
        <v>3591</v>
      </c>
      <c r="T1309">
        <v>12719</v>
      </c>
      <c r="U1309">
        <v>1</v>
      </c>
      <c r="V1309" t="s">
        <v>1168</v>
      </c>
      <c r="W1309" t="s">
        <v>1169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1169</v>
      </c>
      <c r="C1310" t="s">
        <v>1162</v>
      </c>
      <c r="D1310">
        <v>723</v>
      </c>
      <c r="E1310" t="s">
        <v>1163</v>
      </c>
      <c r="F1310">
        <v>2</v>
      </c>
      <c r="G1310">
        <v>4</v>
      </c>
      <c r="H1310" t="s">
        <v>1185</v>
      </c>
      <c r="I1310">
        <v>1</v>
      </c>
      <c r="J1310">
        <v>1835</v>
      </c>
      <c r="K1310">
        <v>2</v>
      </c>
      <c r="L1310" t="s">
        <v>1165</v>
      </c>
      <c r="M1310">
        <v>77</v>
      </c>
      <c r="N1310">
        <v>1</v>
      </c>
      <c r="O1310">
        <v>2</v>
      </c>
      <c r="P1310" t="s">
        <v>1183</v>
      </c>
      <c r="Q1310">
        <v>4</v>
      </c>
      <c r="R1310" t="s">
        <v>1174</v>
      </c>
      <c r="S1310">
        <v>5405</v>
      </c>
      <c r="T1310">
        <v>4244</v>
      </c>
      <c r="U1310">
        <v>2</v>
      </c>
      <c r="V1310" t="s">
        <v>1168</v>
      </c>
      <c r="W1310" t="s">
        <v>1161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1169</v>
      </c>
      <c r="C1311" t="s">
        <v>1162</v>
      </c>
      <c r="D1311">
        <v>572</v>
      </c>
      <c r="E1311" t="s">
        <v>1163</v>
      </c>
      <c r="F1311">
        <v>10</v>
      </c>
      <c r="G1311">
        <v>3</v>
      </c>
      <c r="H1311" t="s">
        <v>1177</v>
      </c>
      <c r="I1311">
        <v>1</v>
      </c>
      <c r="J1311">
        <v>1836</v>
      </c>
      <c r="K1311">
        <v>3</v>
      </c>
      <c r="L1311" t="s">
        <v>1172</v>
      </c>
      <c r="M1311">
        <v>46</v>
      </c>
      <c r="N1311">
        <v>3</v>
      </c>
      <c r="O1311">
        <v>2</v>
      </c>
      <c r="P1311" t="s">
        <v>1166</v>
      </c>
      <c r="Q1311">
        <v>4</v>
      </c>
      <c r="R1311" t="s">
        <v>1167</v>
      </c>
      <c r="S1311">
        <v>4684</v>
      </c>
      <c r="T1311">
        <v>9125</v>
      </c>
      <c r="U1311">
        <v>1</v>
      </c>
      <c r="V1311" t="s">
        <v>1168</v>
      </c>
      <c r="W1311" t="s">
        <v>1169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1169</v>
      </c>
      <c r="C1312" t="s">
        <v>1170</v>
      </c>
      <c r="D1312">
        <v>1216</v>
      </c>
      <c r="E1312" t="s">
        <v>1171</v>
      </c>
      <c r="F1312">
        <v>15</v>
      </c>
      <c r="G1312">
        <v>4</v>
      </c>
      <c r="H1312" t="s">
        <v>1164</v>
      </c>
      <c r="I1312">
        <v>1</v>
      </c>
      <c r="J1312">
        <v>1837</v>
      </c>
      <c r="K1312">
        <v>1</v>
      </c>
      <c r="L1312" t="s">
        <v>1172</v>
      </c>
      <c r="M1312">
        <v>87</v>
      </c>
      <c r="N1312">
        <v>3</v>
      </c>
      <c r="O1312">
        <v>4</v>
      </c>
      <c r="P1312" t="s">
        <v>1184</v>
      </c>
      <c r="Q1312">
        <v>3</v>
      </c>
      <c r="R1312" t="s">
        <v>1174</v>
      </c>
      <c r="S1312">
        <v>15787</v>
      </c>
      <c r="T1312">
        <v>21624</v>
      </c>
      <c r="U1312">
        <v>2</v>
      </c>
      <c r="V1312" t="s">
        <v>1168</v>
      </c>
      <c r="W1312" t="s">
        <v>1161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1169</v>
      </c>
      <c r="C1313" t="s">
        <v>1181</v>
      </c>
      <c r="D1313">
        <v>1431</v>
      </c>
      <c r="E1313" t="s">
        <v>1171</v>
      </c>
      <c r="F1313">
        <v>14</v>
      </c>
      <c r="G1313">
        <v>3</v>
      </c>
      <c r="H1313" t="s">
        <v>1177</v>
      </c>
      <c r="I1313">
        <v>1</v>
      </c>
      <c r="J1313">
        <v>1839</v>
      </c>
      <c r="K1313">
        <v>2</v>
      </c>
      <c r="L1313" t="s">
        <v>1165</v>
      </c>
      <c r="M1313">
        <v>33</v>
      </c>
      <c r="N1313">
        <v>3</v>
      </c>
      <c r="O1313">
        <v>1</v>
      </c>
      <c r="P1313" t="s">
        <v>1173</v>
      </c>
      <c r="Q1313">
        <v>3</v>
      </c>
      <c r="R1313" t="s">
        <v>1167</v>
      </c>
      <c r="S1313">
        <v>1514</v>
      </c>
      <c r="T1313">
        <v>8018</v>
      </c>
      <c r="U1313">
        <v>1</v>
      </c>
      <c r="V1313" t="s">
        <v>1168</v>
      </c>
      <c r="W1313" t="s">
        <v>1169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1161</v>
      </c>
      <c r="C1314" t="s">
        <v>1162</v>
      </c>
      <c r="D1314">
        <v>359</v>
      </c>
      <c r="E1314" t="s">
        <v>1187</v>
      </c>
      <c r="F1314">
        <v>18</v>
      </c>
      <c r="G1314">
        <v>5</v>
      </c>
      <c r="H1314" t="s">
        <v>1187</v>
      </c>
      <c r="I1314">
        <v>1</v>
      </c>
      <c r="J1314">
        <v>1842</v>
      </c>
      <c r="K1314">
        <v>4</v>
      </c>
      <c r="L1314" t="s">
        <v>1172</v>
      </c>
      <c r="M1314">
        <v>89</v>
      </c>
      <c r="N1314">
        <v>4</v>
      </c>
      <c r="O1314">
        <v>1</v>
      </c>
      <c r="P1314" t="s">
        <v>1187</v>
      </c>
      <c r="Q1314">
        <v>1</v>
      </c>
      <c r="R1314" t="s">
        <v>1174</v>
      </c>
      <c r="S1314">
        <v>2956</v>
      </c>
      <c r="T1314">
        <v>21495</v>
      </c>
      <c r="U1314">
        <v>0</v>
      </c>
      <c r="V1314" t="s">
        <v>1168</v>
      </c>
      <c r="W1314" t="s">
        <v>1169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1161</v>
      </c>
      <c r="C1315" t="s">
        <v>1162</v>
      </c>
      <c r="D1315">
        <v>350</v>
      </c>
      <c r="E1315" t="s">
        <v>1187</v>
      </c>
      <c r="F1315">
        <v>13</v>
      </c>
      <c r="G1315">
        <v>3</v>
      </c>
      <c r="H1315" t="s">
        <v>1187</v>
      </c>
      <c r="I1315">
        <v>1</v>
      </c>
      <c r="J1315">
        <v>1844</v>
      </c>
      <c r="K1315">
        <v>1</v>
      </c>
      <c r="L1315" t="s">
        <v>1172</v>
      </c>
      <c r="M1315">
        <v>56</v>
      </c>
      <c r="N1315">
        <v>2</v>
      </c>
      <c r="O1315">
        <v>1</v>
      </c>
      <c r="P1315" t="s">
        <v>1187</v>
      </c>
      <c r="Q1315">
        <v>1</v>
      </c>
      <c r="R1315" t="s">
        <v>1178</v>
      </c>
      <c r="S1315">
        <v>2335</v>
      </c>
      <c r="T1315">
        <v>3157</v>
      </c>
      <c r="U1315">
        <v>4</v>
      </c>
      <c r="V1315" t="s">
        <v>1168</v>
      </c>
      <c r="W1315" t="s">
        <v>1161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1169</v>
      </c>
      <c r="C1316" t="s">
        <v>1181</v>
      </c>
      <c r="D1316">
        <v>589</v>
      </c>
      <c r="E1316" t="s">
        <v>1163</v>
      </c>
      <c r="F1316">
        <v>2</v>
      </c>
      <c r="G1316">
        <v>4</v>
      </c>
      <c r="H1316" t="s">
        <v>1164</v>
      </c>
      <c r="I1316">
        <v>1</v>
      </c>
      <c r="J1316">
        <v>1845</v>
      </c>
      <c r="K1316">
        <v>3</v>
      </c>
      <c r="L1316" t="s">
        <v>1165</v>
      </c>
      <c r="M1316">
        <v>67</v>
      </c>
      <c r="N1316">
        <v>3</v>
      </c>
      <c r="O1316">
        <v>2</v>
      </c>
      <c r="P1316" t="s">
        <v>1166</v>
      </c>
      <c r="Q1316">
        <v>3</v>
      </c>
      <c r="R1316" t="s">
        <v>1174</v>
      </c>
      <c r="S1316">
        <v>5154</v>
      </c>
      <c r="T1316">
        <v>19665</v>
      </c>
      <c r="U1316">
        <v>4</v>
      </c>
      <c r="V1316" t="s">
        <v>1168</v>
      </c>
      <c r="W1316" t="s">
        <v>1169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1169</v>
      </c>
      <c r="C1317" t="s">
        <v>1162</v>
      </c>
      <c r="D1317">
        <v>430</v>
      </c>
      <c r="E1317" t="s">
        <v>1171</v>
      </c>
      <c r="F1317">
        <v>2</v>
      </c>
      <c r="G1317">
        <v>4</v>
      </c>
      <c r="H1317" t="s">
        <v>1175</v>
      </c>
      <c r="I1317">
        <v>1</v>
      </c>
      <c r="J1317">
        <v>1847</v>
      </c>
      <c r="K1317">
        <v>4</v>
      </c>
      <c r="L1317" t="s">
        <v>1165</v>
      </c>
      <c r="M1317">
        <v>73</v>
      </c>
      <c r="N1317">
        <v>3</v>
      </c>
      <c r="O1317">
        <v>2</v>
      </c>
      <c r="P1317" t="s">
        <v>1173</v>
      </c>
      <c r="Q1317">
        <v>2</v>
      </c>
      <c r="R1317" t="s">
        <v>1174</v>
      </c>
      <c r="S1317">
        <v>6962</v>
      </c>
      <c r="T1317">
        <v>19573</v>
      </c>
      <c r="U1317">
        <v>4</v>
      </c>
      <c r="V1317" t="s">
        <v>1168</v>
      </c>
      <c r="W1317" t="s">
        <v>1161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1169</v>
      </c>
      <c r="C1318" t="s">
        <v>1170</v>
      </c>
      <c r="D1318">
        <v>1422</v>
      </c>
      <c r="E1318" t="s">
        <v>1163</v>
      </c>
      <c r="F1318">
        <v>2</v>
      </c>
      <c r="G1318">
        <v>4</v>
      </c>
      <c r="H1318" t="s">
        <v>1164</v>
      </c>
      <c r="I1318">
        <v>1</v>
      </c>
      <c r="J1318">
        <v>1849</v>
      </c>
      <c r="K1318">
        <v>1</v>
      </c>
      <c r="L1318" t="s">
        <v>1172</v>
      </c>
      <c r="M1318">
        <v>92</v>
      </c>
      <c r="N1318">
        <v>3</v>
      </c>
      <c r="O1318">
        <v>2</v>
      </c>
      <c r="P1318" t="s">
        <v>1166</v>
      </c>
      <c r="Q1318">
        <v>4</v>
      </c>
      <c r="R1318" t="s">
        <v>1174</v>
      </c>
      <c r="S1318">
        <v>5675</v>
      </c>
      <c r="T1318">
        <v>19246</v>
      </c>
      <c r="U1318">
        <v>1</v>
      </c>
      <c r="V1318" t="s">
        <v>1168</v>
      </c>
      <c r="W1318" t="s">
        <v>1169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1169</v>
      </c>
      <c r="C1319" t="s">
        <v>1170</v>
      </c>
      <c r="D1319">
        <v>1297</v>
      </c>
      <c r="E1319" t="s">
        <v>1171</v>
      </c>
      <c r="F1319">
        <v>5</v>
      </c>
      <c r="G1319">
        <v>2</v>
      </c>
      <c r="H1319" t="s">
        <v>1164</v>
      </c>
      <c r="I1319">
        <v>1</v>
      </c>
      <c r="J1319">
        <v>1850</v>
      </c>
      <c r="K1319">
        <v>4</v>
      </c>
      <c r="L1319" t="s">
        <v>1165</v>
      </c>
      <c r="M1319">
        <v>53</v>
      </c>
      <c r="N1319">
        <v>3</v>
      </c>
      <c r="O1319">
        <v>1</v>
      </c>
      <c r="P1319" t="s">
        <v>1176</v>
      </c>
      <c r="Q1319">
        <v>4</v>
      </c>
      <c r="R1319" t="s">
        <v>1167</v>
      </c>
      <c r="S1319">
        <v>2379</v>
      </c>
      <c r="T1319">
        <v>19826</v>
      </c>
      <c r="U1319">
        <v>0</v>
      </c>
      <c r="V1319" t="s">
        <v>1168</v>
      </c>
      <c r="W1319" t="s">
        <v>1161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1169</v>
      </c>
      <c r="C1320" t="s">
        <v>1170</v>
      </c>
      <c r="D1320">
        <v>574</v>
      </c>
      <c r="E1320" t="s">
        <v>1171</v>
      </c>
      <c r="F1320">
        <v>20</v>
      </c>
      <c r="G1320">
        <v>1</v>
      </c>
      <c r="H1320" t="s">
        <v>1177</v>
      </c>
      <c r="I1320">
        <v>1</v>
      </c>
      <c r="J1320">
        <v>1852</v>
      </c>
      <c r="K1320">
        <v>4</v>
      </c>
      <c r="L1320" t="s">
        <v>1172</v>
      </c>
      <c r="M1320">
        <v>40</v>
      </c>
      <c r="N1320">
        <v>3</v>
      </c>
      <c r="O1320">
        <v>1</v>
      </c>
      <c r="P1320" t="s">
        <v>1176</v>
      </c>
      <c r="Q1320">
        <v>4</v>
      </c>
      <c r="R1320" t="s">
        <v>1174</v>
      </c>
      <c r="S1320">
        <v>3812</v>
      </c>
      <c r="T1320">
        <v>7003</v>
      </c>
      <c r="U1320">
        <v>1</v>
      </c>
      <c r="V1320" t="s">
        <v>1168</v>
      </c>
      <c r="W1320" t="s">
        <v>1169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1169</v>
      </c>
      <c r="C1321" t="s">
        <v>1170</v>
      </c>
      <c r="D1321">
        <v>1318</v>
      </c>
      <c r="E1321" t="s">
        <v>1163</v>
      </c>
      <c r="F1321">
        <v>10</v>
      </c>
      <c r="G1321">
        <v>4</v>
      </c>
      <c r="H1321" t="s">
        <v>1185</v>
      </c>
      <c r="I1321">
        <v>1</v>
      </c>
      <c r="J1321">
        <v>1853</v>
      </c>
      <c r="K1321">
        <v>4</v>
      </c>
      <c r="L1321" t="s">
        <v>1172</v>
      </c>
      <c r="M1321">
        <v>79</v>
      </c>
      <c r="N1321">
        <v>3</v>
      </c>
      <c r="O1321">
        <v>2</v>
      </c>
      <c r="P1321" t="s">
        <v>1166</v>
      </c>
      <c r="Q1321">
        <v>4</v>
      </c>
      <c r="R1321" t="s">
        <v>1167</v>
      </c>
      <c r="S1321">
        <v>4648</v>
      </c>
      <c r="T1321">
        <v>26075</v>
      </c>
      <c r="U1321">
        <v>8</v>
      </c>
      <c r="V1321" t="s">
        <v>1168</v>
      </c>
      <c r="W1321" t="s">
        <v>1169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1169</v>
      </c>
      <c r="C1322" t="s">
        <v>1181</v>
      </c>
      <c r="D1322">
        <v>355</v>
      </c>
      <c r="E1322" t="s">
        <v>1171</v>
      </c>
      <c r="F1322">
        <v>10</v>
      </c>
      <c r="G1322">
        <v>4</v>
      </c>
      <c r="H1322" t="s">
        <v>1186</v>
      </c>
      <c r="I1322">
        <v>1</v>
      </c>
      <c r="J1322">
        <v>1854</v>
      </c>
      <c r="K1322">
        <v>3</v>
      </c>
      <c r="L1322" t="s">
        <v>1172</v>
      </c>
      <c r="M1322">
        <v>38</v>
      </c>
      <c r="N1322">
        <v>3</v>
      </c>
      <c r="O1322">
        <v>1</v>
      </c>
      <c r="P1322" t="s">
        <v>1173</v>
      </c>
      <c r="Q1322">
        <v>3</v>
      </c>
      <c r="R1322" t="s">
        <v>1174</v>
      </c>
      <c r="S1322">
        <v>2936</v>
      </c>
      <c r="T1322">
        <v>6161</v>
      </c>
      <c r="U1322">
        <v>3</v>
      </c>
      <c r="V1322" t="s">
        <v>1168</v>
      </c>
      <c r="W1322" t="s">
        <v>1169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1169</v>
      </c>
      <c r="C1323" t="s">
        <v>1162</v>
      </c>
      <c r="D1323">
        <v>207</v>
      </c>
      <c r="E1323" t="s">
        <v>1171</v>
      </c>
      <c r="F1323">
        <v>9</v>
      </c>
      <c r="G1323">
        <v>4</v>
      </c>
      <c r="H1323" t="s">
        <v>1164</v>
      </c>
      <c r="I1323">
        <v>1</v>
      </c>
      <c r="J1323">
        <v>1856</v>
      </c>
      <c r="K1323">
        <v>2</v>
      </c>
      <c r="L1323" t="s">
        <v>1165</v>
      </c>
      <c r="M1323">
        <v>64</v>
      </c>
      <c r="N1323">
        <v>3</v>
      </c>
      <c r="O1323">
        <v>1</v>
      </c>
      <c r="P1323" t="s">
        <v>1176</v>
      </c>
      <c r="Q1323">
        <v>3</v>
      </c>
      <c r="R1323" t="s">
        <v>1167</v>
      </c>
      <c r="S1323">
        <v>2105</v>
      </c>
      <c r="T1323">
        <v>5411</v>
      </c>
      <c r="U1323">
        <v>4</v>
      </c>
      <c r="V1323" t="s">
        <v>1168</v>
      </c>
      <c r="W1323" t="s">
        <v>1169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1169</v>
      </c>
      <c r="C1324" t="s">
        <v>1162</v>
      </c>
      <c r="D1324">
        <v>706</v>
      </c>
      <c r="E1324" t="s">
        <v>1171</v>
      </c>
      <c r="F1324">
        <v>2</v>
      </c>
      <c r="G1324">
        <v>2</v>
      </c>
      <c r="H1324" t="s">
        <v>1164</v>
      </c>
      <c r="I1324">
        <v>1</v>
      </c>
      <c r="J1324">
        <v>1857</v>
      </c>
      <c r="K1324">
        <v>4</v>
      </c>
      <c r="L1324" t="s">
        <v>1172</v>
      </c>
      <c r="M1324">
        <v>82</v>
      </c>
      <c r="N1324">
        <v>3</v>
      </c>
      <c r="O1324">
        <v>3</v>
      </c>
      <c r="P1324" t="s">
        <v>1179</v>
      </c>
      <c r="Q1324">
        <v>4</v>
      </c>
      <c r="R1324" t="s">
        <v>1178</v>
      </c>
      <c r="S1324">
        <v>8578</v>
      </c>
      <c r="T1324">
        <v>19989</v>
      </c>
      <c r="U1324">
        <v>3</v>
      </c>
      <c r="V1324" t="s">
        <v>1168</v>
      </c>
      <c r="W1324" t="s">
        <v>1169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1169</v>
      </c>
      <c r="C1325" t="s">
        <v>1181</v>
      </c>
      <c r="D1325">
        <v>280</v>
      </c>
      <c r="E1325" t="s">
        <v>1187</v>
      </c>
      <c r="F1325">
        <v>1</v>
      </c>
      <c r="G1325">
        <v>2</v>
      </c>
      <c r="H1325" t="s">
        <v>1164</v>
      </c>
      <c r="I1325">
        <v>1</v>
      </c>
      <c r="J1325">
        <v>1858</v>
      </c>
      <c r="K1325">
        <v>3</v>
      </c>
      <c r="L1325" t="s">
        <v>1172</v>
      </c>
      <c r="M1325">
        <v>43</v>
      </c>
      <c r="N1325">
        <v>3</v>
      </c>
      <c r="O1325">
        <v>1</v>
      </c>
      <c r="P1325" t="s">
        <v>1187</v>
      </c>
      <c r="Q1325">
        <v>4</v>
      </c>
      <c r="R1325" t="s">
        <v>1178</v>
      </c>
      <c r="S1325">
        <v>2706</v>
      </c>
      <c r="T1325">
        <v>10494</v>
      </c>
      <c r="U1325">
        <v>1</v>
      </c>
      <c r="V1325" t="s">
        <v>1168</v>
      </c>
      <c r="W1325" t="s">
        <v>1169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1169</v>
      </c>
      <c r="C1326" t="s">
        <v>1162</v>
      </c>
      <c r="D1326">
        <v>726</v>
      </c>
      <c r="E1326" t="s">
        <v>1171</v>
      </c>
      <c r="F1326">
        <v>29</v>
      </c>
      <c r="G1326">
        <v>1</v>
      </c>
      <c r="H1326" t="s">
        <v>1164</v>
      </c>
      <c r="I1326">
        <v>1</v>
      </c>
      <c r="J1326">
        <v>1859</v>
      </c>
      <c r="K1326">
        <v>4</v>
      </c>
      <c r="L1326" t="s">
        <v>1172</v>
      </c>
      <c r="M1326">
        <v>93</v>
      </c>
      <c r="N1326">
        <v>1</v>
      </c>
      <c r="O1326">
        <v>2</v>
      </c>
      <c r="P1326" t="s">
        <v>1180</v>
      </c>
      <c r="Q1326">
        <v>3</v>
      </c>
      <c r="R1326" t="s">
        <v>1178</v>
      </c>
      <c r="S1326">
        <v>6384</v>
      </c>
      <c r="T1326">
        <v>21143</v>
      </c>
      <c r="U1326">
        <v>8</v>
      </c>
      <c r="V1326" t="s">
        <v>1168</v>
      </c>
      <c r="W1326" t="s">
        <v>1169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1169</v>
      </c>
      <c r="C1327" t="s">
        <v>1162</v>
      </c>
      <c r="D1327">
        <v>1142</v>
      </c>
      <c r="E1327" t="s">
        <v>1171</v>
      </c>
      <c r="F1327">
        <v>8</v>
      </c>
      <c r="G1327">
        <v>3</v>
      </c>
      <c r="H1327" t="s">
        <v>1164</v>
      </c>
      <c r="I1327">
        <v>1</v>
      </c>
      <c r="J1327">
        <v>1860</v>
      </c>
      <c r="K1327">
        <v>4</v>
      </c>
      <c r="L1327" t="s">
        <v>1172</v>
      </c>
      <c r="M1327">
        <v>81</v>
      </c>
      <c r="N1327">
        <v>3</v>
      </c>
      <c r="O1327">
        <v>1</v>
      </c>
      <c r="P1327" t="s">
        <v>1176</v>
      </c>
      <c r="Q1327">
        <v>3</v>
      </c>
      <c r="R1327" t="s">
        <v>1167</v>
      </c>
      <c r="S1327">
        <v>3968</v>
      </c>
      <c r="T1327">
        <v>13624</v>
      </c>
      <c r="U1327">
        <v>4</v>
      </c>
      <c r="V1327" t="s">
        <v>1168</v>
      </c>
      <c r="W1327" t="s">
        <v>1169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1161</v>
      </c>
      <c r="C1328" t="s">
        <v>1162</v>
      </c>
      <c r="D1328">
        <v>414</v>
      </c>
      <c r="E1328" t="s">
        <v>1163</v>
      </c>
      <c r="F1328">
        <v>2</v>
      </c>
      <c r="G1328">
        <v>4</v>
      </c>
      <c r="H1328" t="s">
        <v>1185</v>
      </c>
      <c r="I1328">
        <v>1</v>
      </c>
      <c r="J1328">
        <v>1862</v>
      </c>
      <c r="K1328">
        <v>3</v>
      </c>
      <c r="L1328" t="s">
        <v>1172</v>
      </c>
      <c r="M1328">
        <v>82</v>
      </c>
      <c r="N1328">
        <v>2</v>
      </c>
      <c r="O1328">
        <v>2</v>
      </c>
      <c r="P1328" t="s">
        <v>1166</v>
      </c>
      <c r="Q1328">
        <v>2</v>
      </c>
      <c r="R1328" t="s">
        <v>1167</v>
      </c>
      <c r="S1328">
        <v>9907</v>
      </c>
      <c r="T1328">
        <v>26186</v>
      </c>
      <c r="U1328">
        <v>7</v>
      </c>
      <c r="V1328" t="s">
        <v>1168</v>
      </c>
      <c r="W1328" t="s">
        <v>1161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1169</v>
      </c>
      <c r="C1329" t="s">
        <v>1162</v>
      </c>
      <c r="D1329">
        <v>1319</v>
      </c>
      <c r="E1329" t="s">
        <v>1163</v>
      </c>
      <c r="F1329">
        <v>3</v>
      </c>
      <c r="G1329">
        <v>3</v>
      </c>
      <c r="H1329" t="s">
        <v>1186</v>
      </c>
      <c r="I1329">
        <v>1</v>
      </c>
      <c r="J1329">
        <v>1863</v>
      </c>
      <c r="K1329">
        <v>1</v>
      </c>
      <c r="L1329" t="s">
        <v>1165</v>
      </c>
      <c r="M1329">
        <v>45</v>
      </c>
      <c r="N1329">
        <v>4</v>
      </c>
      <c r="O1329">
        <v>4</v>
      </c>
      <c r="P1329" t="s">
        <v>1166</v>
      </c>
      <c r="Q1329">
        <v>1</v>
      </c>
      <c r="R1329" t="s">
        <v>1178</v>
      </c>
      <c r="S1329">
        <v>13225</v>
      </c>
      <c r="T1329">
        <v>7739</v>
      </c>
      <c r="U1329">
        <v>2</v>
      </c>
      <c r="V1329" t="s">
        <v>1168</v>
      </c>
      <c r="W1329" t="s">
        <v>1169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1169</v>
      </c>
      <c r="C1330" t="s">
        <v>1162</v>
      </c>
      <c r="D1330">
        <v>728</v>
      </c>
      <c r="E1330" t="s">
        <v>1163</v>
      </c>
      <c r="F1330">
        <v>23</v>
      </c>
      <c r="G1330">
        <v>1</v>
      </c>
      <c r="H1330" t="s">
        <v>1177</v>
      </c>
      <c r="I1330">
        <v>1</v>
      </c>
      <c r="J1330">
        <v>1864</v>
      </c>
      <c r="K1330">
        <v>2</v>
      </c>
      <c r="L1330" t="s">
        <v>1165</v>
      </c>
      <c r="M1330">
        <v>36</v>
      </c>
      <c r="N1330">
        <v>2</v>
      </c>
      <c r="O1330">
        <v>2</v>
      </c>
      <c r="P1330" t="s">
        <v>1183</v>
      </c>
      <c r="Q1330">
        <v>3</v>
      </c>
      <c r="R1330" t="s">
        <v>1174</v>
      </c>
      <c r="S1330">
        <v>3540</v>
      </c>
      <c r="T1330">
        <v>7018</v>
      </c>
      <c r="U1330">
        <v>1</v>
      </c>
      <c r="V1330" t="s">
        <v>1168</v>
      </c>
      <c r="W1330" t="s">
        <v>1169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1169</v>
      </c>
      <c r="C1331" t="s">
        <v>1162</v>
      </c>
      <c r="D1331">
        <v>352</v>
      </c>
      <c r="E1331" t="s">
        <v>1187</v>
      </c>
      <c r="F1331">
        <v>6</v>
      </c>
      <c r="G1331">
        <v>1</v>
      </c>
      <c r="H1331" t="s">
        <v>1177</v>
      </c>
      <c r="I1331">
        <v>1</v>
      </c>
      <c r="J1331">
        <v>1865</v>
      </c>
      <c r="K1331">
        <v>4</v>
      </c>
      <c r="L1331" t="s">
        <v>1172</v>
      </c>
      <c r="M1331">
        <v>87</v>
      </c>
      <c r="N1331">
        <v>2</v>
      </c>
      <c r="O1331">
        <v>1</v>
      </c>
      <c r="P1331" t="s">
        <v>1187</v>
      </c>
      <c r="Q1331">
        <v>2</v>
      </c>
      <c r="R1331" t="s">
        <v>1174</v>
      </c>
      <c r="S1331">
        <v>2804</v>
      </c>
      <c r="T1331">
        <v>15434</v>
      </c>
      <c r="U1331">
        <v>1</v>
      </c>
      <c r="V1331" t="s">
        <v>1168</v>
      </c>
      <c r="W1331" t="s">
        <v>1169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1169</v>
      </c>
      <c r="C1332" t="s">
        <v>1162</v>
      </c>
      <c r="D1332">
        <v>823</v>
      </c>
      <c r="E1332" t="s">
        <v>1171</v>
      </c>
      <c r="F1332">
        <v>6</v>
      </c>
      <c r="G1332">
        <v>3</v>
      </c>
      <c r="H1332" t="s">
        <v>1177</v>
      </c>
      <c r="I1332">
        <v>1</v>
      </c>
      <c r="J1332">
        <v>1866</v>
      </c>
      <c r="K1332">
        <v>1</v>
      </c>
      <c r="L1332" t="s">
        <v>1165</v>
      </c>
      <c r="M1332">
        <v>81</v>
      </c>
      <c r="N1332">
        <v>2</v>
      </c>
      <c r="O1332">
        <v>5</v>
      </c>
      <c r="P1332" t="s">
        <v>1182</v>
      </c>
      <c r="Q1332">
        <v>3</v>
      </c>
      <c r="R1332" t="s">
        <v>1174</v>
      </c>
      <c r="S1332">
        <v>19392</v>
      </c>
      <c r="T1332">
        <v>22539</v>
      </c>
      <c r="U1332">
        <v>7</v>
      </c>
      <c r="V1332" t="s">
        <v>1168</v>
      </c>
      <c r="W1332" t="s">
        <v>1169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1169</v>
      </c>
      <c r="C1333" t="s">
        <v>1162</v>
      </c>
      <c r="D1333">
        <v>1224</v>
      </c>
      <c r="E1333" t="s">
        <v>1171</v>
      </c>
      <c r="F1333">
        <v>10</v>
      </c>
      <c r="G1333">
        <v>3</v>
      </c>
      <c r="H1333" t="s">
        <v>1164</v>
      </c>
      <c r="I1333">
        <v>1</v>
      </c>
      <c r="J1333">
        <v>1867</v>
      </c>
      <c r="K1333">
        <v>4</v>
      </c>
      <c r="L1333" t="s">
        <v>1172</v>
      </c>
      <c r="M1333">
        <v>91</v>
      </c>
      <c r="N1333">
        <v>2</v>
      </c>
      <c r="O1333">
        <v>5</v>
      </c>
      <c r="P1333" t="s">
        <v>1184</v>
      </c>
      <c r="Q1333">
        <v>2</v>
      </c>
      <c r="R1333" t="s">
        <v>1174</v>
      </c>
      <c r="S1333">
        <v>19665</v>
      </c>
      <c r="T1333">
        <v>13583</v>
      </c>
      <c r="U1333">
        <v>4</v>
      </c>
      <c r="V1333" t="s">
        <v>1168</v>
      </c>
      <c r="W1333" t="s">
        <v>1169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1161</v>
      </c>
      <c r="C1334" t="s">
        <v>1170</v>
      </c>
      <c r="D1334">
        <v>459</v>
      </c>
      <c r="E1334" t="s">
        <v>1171</v>
      </c>
      <c r="F1334">
        <v>24</v>
      </c>
      <c r="G1334">
        <v>2</v>
      </c>
      <c r="H1334" t="s">
        <v>1164</v>
      </c>
      <c r="I1334">
        <v>1</v>
      </c>
      <c r="J1334">
        <v>1868</v>
      </c>
      <c r="K1334">
        <v>4</v>
      </c>
      <c r="L1334" t="s">
        <v>1172</v>
      </c>
      <c r="M1334">
        <v>73</v>
      </c>
      <c r="N1334">
        <v>2</v>
      </c>
      <c r="O1334">
        <v>1</v>
      </c>
      <c r="P1334" t="s">
        <v>1173</v>
      </c>
      <c r="Q1334">
        <v>4</v>
      </c>
      <c r="R1334" t="s">
        <v>1167</v>
      </c>
      <c r="S1334">
        <v>2439</v>
      </c>
      <c r="T1334">
        <v>14753</v>
      </c>
      <c r="U1334">
        <v>1</v>
      </c>
      <c r="V1334" t="s">
        <v>1168</v>
      </c>
      <c r="W1334" t="s">
        <v>1161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1161</v>
      </c>
      <c r="C1335" t="s">
        <v>1162</v>
      </c>
      <c r="D1335">
        <v>1254</v>
      </c>
      <c r="E1335" t="s">
        <v>1163</v>
      </c>
      <c r="F1335">
        <v>10</v>
      </c>
      <c r="G1335">
        <v>3</v>
      </c>
      <c r="H1335" t="s">
        <v>1164</v>
      </c>
      <c r="I1335">
        <v>1</v>
      </c>
      <c r="J1335">
        <v>1869</v>
      </c>
      <c r="K1335">
        <v>3</v>
      </c>
      <c r="L1335" t="s">
        <v>1165</v>
      </c>
      <c r="M1335">
        <v>64</v>
      </c>
      <c r="N1335">
        <v>3</v>
      </c>
      <c r="O1335">
        <v>3</v>
      </c>
      <c r="P1335" t="s">
        <v>1166</v>
      </c>
      <c r="Q1335">
        <v>2</v>
      </c>
      <c r="R1335" t="s">
        <v>1174</v>
      </c>
      <c r="S1335">
        <v>7314</v>
      </c>
      <c r="T1335">
        <v>14011</v>
      </c>
      <c r="U1335">
        <v>5</v>
      </c>
      <c r="V1335" t="s">
        <v>1168</v>
      </c>
      <c r="W1335" t="s">
        <v>1169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1169</v>
      </c>
      <c r="C1336" t="s">
        <v>1170</v>
      </c>
      <c r="D1336">
        <v>1131</v>
      </c>
      <c r="E1336" t="s">
        <v>1171</v>
      </c>
      <c r="F1336">
        <v>15</v>
      </c>
      <c r="G1336">
        <v>3</v>
      </c>
      <c r="H1336" t="s">
        <v>1164</v>
      </c>
      <c r="I1336">
        <v>1</v>
      </c>
      <c r="J1336">
        <v>1870</v>
      </c>
      <c r="K1336">
        <v>4</v>
      </c>
      <c r="L1336" t="s">
        <v>1165</v>
      </c>
      <c r="M1336">
        <v>77</v>
      </c>
      <c r="N1336">
        <v>2</v>
      </c>
      <c r="O1336">
        <v>1</v>
      </c>
      <c r="P1336" t="s">
        <v>1173</v>
      </c>
      <c r="Q1336">
        <v>1</v>
      </c>
      <c r="R1336" t="s">
        <v>1174</v>
      </c>
      <c r="S1336">
        <v>4774</v>
      </c>
      <c r="T1336">
        <v>23844</v>
      </c>
      <c r="U1336">
        <v>0</v>
      </c>
      <c r="V1336" t="s">
        <v>1168</v>
      </c>
      <c r="W1336" t="s">
        <v>1169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1169</v>
      </c>
      <c r="C1337" t="s">
        <v>1162</v>
      </c>
      <c r="D1337">
        <v>835</v>
      </c>
      <c r="E1337" t="s">
        <v>1171</v>
      </c>
      <c r="F1337">
        <v>19</v>
      </c>
      <c r="G1337">
        <v>4</v>
      </c>
      <c r="H1337" t="s">
        <v>1175</v>
      </c>
      <c r="I1337">
        <v>1</v>
      </c>
      <c r="J1337">
        <v>1871</v>
      </c>
      <c r="K1337">
        <v>4</v>
      </c>
      <c r="L1337" t="s">
        <v>1172</v>
      </c>
      <c r="M1337">
        <v>41</v>
      </c>
      <c r="N1337">
        <v>3</v>
      </c>
      <c r="O1337">
        <v>2</v>
      </c>
      <c r="P1337" t="s">
        <v>1173</v>
      </c>
      <c r="Q1337">
        <v>4</v>
      </c>
      <c r="R1337" t="s">
        <v>1178</v>
      </c>
      <c r="S1337">
        <v>3902</v>
      </c>
      <c r="T1337">
        <v>5141</v>
      </c>
      <c r="U1337">
        <v>8</v>
      </c>
      <c r="V1337" t="s">
        <v>1168</v>
      </c>
      <c r="W1337" t="s">
        <v>1169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1169</v>
      </c>
      <c r="C1338" t="s">
        <v>1162</v>
      </c>
      <c r="D1338">
        <v>836</v>
      </c>
      <c r="E1338" t="s">
        <v>1171</v>
      </c>
      <c r="F1338">
        <v>2</v>
      </c>
      <c r="G1338">
        <v>4</v>
      </c>
      <c r="H1338" t="s">
        <v>1186</v>
      </c>
      <c r="I1338">
        <v>1</v>
      </c>
      <c r="J1338">
        <v>1873</v>
      </c>
      <c r="K1338">
        <v>2</v>
      </c>
      <c r="L1338" t="s">
        <v>1172</v>
      </c>
      <c r="M1338">
        <v>98</v>
      </c>
      <c r="N1338">
        <v>2</v>
      </c>
      <c r="O1338">
        <v>1</v>
      </c>
      <c r="P1338" t="s">
        <v>1173</v>
      </c>
      <c r="Q1338">
        <v>4</v>
      </c>
      <c r="R1338" t="s">
        <v>1174</v>
      </c>
      <c r="S1338">
        <v>2662</v>
      </c>
      <c r="T1338">
        <v>7975</v>
      </c>
      <c r="U1338">
        <v>8</v>
      </c>
      <c r="V1338" t="s">
        <v>1168</v>
      </c>
      <c r="W1338" t="s">
        <v>1169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1169</v>
      </c>
      <c r="C1339" t="s">
        <v>1162</v>
      </c>
      <c r="D1339">
        <v>1172</v>
      </c>
      <c r="E1339" t="s">
        <v>1163</v>
      </c>
      <c r="F1339">
        <v>3</v>
      </c>
      <c r="G1339">
        <v>3</v>
      </c>
      <c r="H1339" t="s">
        <v>1177</v>
      </c>
      <c r="I1339">
        <v>1</v>
      </c>
      <c r="J1339">
        <v>1875</v>
      </c>
      <c r="K1339">
        <v>2</v>
      </c>
      <c r="L1339" t="s">
        <v>1165</v>
      </c>
      <c r="M1339">
        <v>78</v>
      </c>
      <c r="N1339">
        <v>3</v>
      </c>
      <c r="O1339">
        <v>1</v>
      </c>
      <c r="P1339" t="s">
        <v>1183</v>
      </c>
      <c r="Q1339">
        <v>2</v>
      </c>
      <c r="R1339" t="s">
        <v>1174</v>
      </c>
      <c r="S1339">
        <v>2856</v>
      </c>
      <c r="T1339">
        <v>3692</v>
      </c>
      <c r="U1339">
        <v>1</v>
      </c>
      <c r="V1339" t="s">
        <v>1168</v>
      </c>
      <c r="W1339" t="s">
        <v>1169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1161</v>
      </c>
      <c r="C1340" t="s">
        <v>1162</v>
      </c>
      <c r="D1340">
        <v>945</v>
      </c>
      <c r="E1340" t="s">
        <v>1163</v>
      </c>
      <c r="F1340">
        <v>9</v>
      </c>
      <c r="G1340">
        <v>3</v>
      </c>
      <c r="H1340" t="s">
        <v>1177</v>
      </c>
      <c r="I1340">
        <v>1</v>
      </c>
      <c r="J1340">
        <v>1876</v>
      </c>
      <c r="K1340">
        <v>2</v>
      </c>
      <c r="L1340" t="s">
        <v>1172</v>
      </c>
      <c r="M1340">
        <v>89</v>
      </c>
      <c r="N1340">
        <v>3</v>
      </c>
      <c r="O1340">
        <v>1</v>
      </c>
      <c r="P1340" t="s">
        <v>1183</v>
      </c>
      <c r="Q1340">
        <v>4</v>
      </c>
      <c r="R1340" t="s">
        <v>1167</v>
      </c>
      <c r="S1340">
        <v>1081</v>
      </c>
      <c r="T1340">
        <v>16019</v>
      </c>
      <c r="U1340">
        <v>1</v>
      </c>
      <c r="V1340" t="s">
        <v>1168</v>
      </c>
      <c r="W1340" t="s">
        <v>1169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1161</v>
      </c>
      <c r="C1341" t="s">
        <v>1162</v>
      </c>
      <c r="D1341">
        <v>391</v>
      </c>
      <c r="E1341" t="s">
        <v>1171</v>
      </c>
      <c r="F1341">
        <v>7</v>
      </c>
      <c r="G1341">
        <v>1</v>
      </c>
      <c r="H1341" t="s">
        <v>1164</v>
      </c>
      <c r="I1341">
        <v>1</v>
      </c>
      <c r="J1341">
        <v>1878</v>
      </c>
      <c r="K1341">
        <v>4</v>
      </c>
      <c r="L1341" t="s">
        <v>1172</v>
      </c>
      <c r="M1341">
        <v>75</v>
      </c>
      <c r="N1341">
        <v>3</v>
      </c>
      <c r="O1341">
        <v>1</v>
      </c>
      <c r="P1341" t="s">
        <v>1173</v>
      </c>
      <c r="Q1341">
        <v>2</v>
      </c>
      <c r="R1341" t="s">
        <v>1167</v>
      </c>
      <c r="S1341">
        <v>2472</v>
      </c>
      <c r="T1341">
        <v>26092</v>
      </c>
      <c r="U1341">
        <v>1</v>
      </c>
      <c r="V1341" t="s">
        <v>1168</v>
      </c>
      <c r="W1341" t="s">
        <v>1161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1169</v>
      </c>
      <c r="C1342" t="s">
        <v>1162</v>
      </c>
      <c r="D1342">
        <v>1266</v>
      </c>
      <c r="E1342" t="s">
        <v>1163</v>
      </c>
      <c r="F1342">
        <v>10</v>
      </c>
      <c r="G1342">
        <v>4</v>
      </c>
      <c r="H1342" t="s">
        <v>1186</v>
      </c>
      <c r="I1342">
        <v>1</v>
      </c>
      <c r="J1342">
        <v>1880</v>
      </c>
      <c r="K1342">
        <v>2</v>
      </c>
      <c r="L1342" t="s">
        <v>1165</v>
      </c>
      <c r="M1342">
        <v>63</v>
      </c>
      <c r="N1342">
        <v>2</v>
      </c>
      <c r="O1342">
        <v>2</v>
      </c>
      <c r="P1342" t="s">
        <v>1166</v>
      </c>
      <c r="Q1342">
        <v>3</v>
      </c>
      <c r="R1342" t="s">
        <v>1174</v>
      </c>
      <c r="S1342">
        <v>5673</v>
      </c>
      <c r="T1342">
        <v>6060</v>
      </c>
      <c r="U1342">
        <v>1</v>
      </c>
      <c r="V1342" t="s">
        <v>1168</v>
      </c>
      <c r="W1342" t="s">
        <v>1161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1169</v>
      </c>
      <c r="C1343" t="s">
        <v>1162</v>
      </c>
      <c r="D1343">
        <v>311</v>
      </c>
      <c r="E1343" t="s">
        <v>1171</v>
      </c>
      <c r="F1343">
        <v>20</v>
      </c>
      <c r="G1343">
        <v>3</v>
      </c>
      <c r="H1343" t="s">
        <v>1164</v>
      </c>
      <c r="I1343">
        <v>1</v>
      </c>
      <c r="J1343">
        <v>1881</v>
      </c>
      <c r="K1343">
        <v>2</v>
      </c>
      <c r="L1343" t="s">
        <v>1172</v>
      </c>
      <c r="M1343">
        <v>89</v>
      </c>
      <c r="N1343">
        <v>3</v>
      </c>
      <c r="O1343">
        <v>2</v>
      </c>
      <c r="P1343" t="s">
        <v>1176</v>
      </c>
      <c r="Q1343">
        <v>3</v>
      </c>
      <c r="R1343" t="s">
        <v>1178</v>
      </c>
      <c r="S1343">
        <v>4197</v>
      </c>
      <c r="T1343">
        <v>18624</v>
      </c>
      <c r="U1343">
        <v>1</v>
      </c>
      <c r="V1343" t="s">
        <v>1168</v>
      </c>
      <c r="W1343" t="s">
        <v>1169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1169</v>
      </c>
      <c r="C1344" t="s">
        <v>1162</v>
      </c>
      <c r="D1344">
        <v>1480</v>
      </c>
      <c r="E1344" t="s">
        <v>1163</v>
      </c>
      <c r="F1344">
        <v>4</v>
      </c>
      <c r="G1344">
        <v>3</v>
      </c>
      <c r="H1344" t="s">
        <v>1164</v>
      </c>
      <c r="I1344">
        <v>1</v>
      </c>
      <c r="J1344">
        <v>1882</v>
      </c>
      <c r="K1344">
        <v>3</v>
      </c>
      <c r="L1344" t="s">
        <v>1172</v>
      </c>
      <c r="M1344">
        <v>64</v>
      </c>
      <c r="N1344">
        <v>3</v>
      </c>
      <c r="O1344">
        <v>3</v>
      </c>
      <c r="P1344" t="s">
        <v>1166</v>
      </c>
      <c r="Q1344">
        <v>4</v>
      </c>
      <c r="R1344" t="s">
        <v>1174</v>
      </c>
      <c r="S1344">
        <v>9713</v>
      </c>
      <c r="T1344">
        <v>24444</v>
      </c>
      <c r="U1344">
        <v>2</v>
      </c>
      <c r="V1344" t="s">
        <v>1168</v>
      </c>
      <c r="W1344" t="s">
        <v>1161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1169</v>
      </c>
      <c r="C1345" t="s">
        <v>1162</v>
      </c>
      <c r="D1345">
        <v>592</v>
      </c>
      <c r="E1345" t="s">
        <v>1171</v>
      </c>
      <c r="F1345">
        <v>7</v>
      </c>
      <c r="G1345">
        <v>3</v>
      </c>
      <c r="H1345" t="s">
        <v>1164</v>
      </c>
      <c r="I1345">
        <v>1</v>
      </c>
      <c r="J1345">
        <v>1883</v>
      </c>
      <c r="K1345">
        <v>4</v>
      </c>
      <c r="L1345" t="s">
        <v>1172</v>
      </c>
      <c r="M1345">
        <v>59</v>
      </c>
      <c r="N1345">
        <v>3</v>
      </c>
      <c r="O1345">
        <v>1</v>
      </c>
      <c r="P1345" t="s">
        <v>1176</v>
      </c>
      <c r="Q1345">
        <v>1</v>
      </c>
      <c r="R1345" t="s">
        <v>1167</v>
      </c>
      <c r="S1345">
        <v>2062</v>
      </c>
      <c r="T1345">
        <v>19384</v>
      </c>
      <c r="U1345">
        <v>3</v>
      </c>
      <c r="V1345" t="s">
        <v>1168</v>
      </c>
      <c r="W1345" t="s">
        <v>1169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1169</v>
      </c>
      <c r="C1346" t="s">
        <v>1162</v>
      </c>
      <c r="D1346">
        <v>783</v>
      </c>
      <c r="E1346" t="s">
        <v>1171</v>
      </c>
      <c r="F1346">
        <v>7</v>
      </c>
      <c r="G1346">
        <v>4</v>
      </c>
      <c r="H1346" t="s">
        <v>1177</v>
      </c>
      <c r="I1346">
        <v>1</v>
      </c>
      <c r="J1346">
        <v>1885</v>
      </c>
      <c r="K1346">
        <v>4</v>
      </c>
      <c r="L1346" t="s">
        <v>1172</v>
      </c>
      <c r="M1346">
        <v>78</v>
      </c>
      <c r="N1346">
        <v>3</v>
      </c>
      <c r="O1346">
        <v>2</v>
      </c>
      <c r="P1346" t="s">
        <v>1173</v>
      </c>
      <c r="Q1346">
        <v>1</v>
      </c>
      <c r="R1346" t="s">
        <v>1174</v>
      </c>
      <c r="S1346">
        <v>4284</v>
      </c>
      <c r="T1346">
        <v>13588</v>
      </c>
      <c r="U1346">
        <v>5</v>
      </c>
      <c r="V1346" t="s">
        <v>1168</v>
      </c>
      <c r="W1346" t="s">
        <v>1161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1169</v>
      </c>
      <c r="C1347" t="s">
        <v>1162</v>
      </c>
      <c r="D1347">
        <v>219</v>
      </c>
      <c r="E1347" t="s">
        <v>1171</v>
      </c>
      <c r="F1347">
        <v>16</v>
      </c>
      <c r="G1347">
        <v>2</v>
      </c>
      <c r="H1347" t="s">
        <v>1175</v>
      </c>
      <c r="I1347">
        <v>1</v>
      </c>
      <c r="J1347">
        <v>1886</v>
      </c>
      <c r="K1347">
        <v>4</v>
      </c>
      <c r="L1347" t="s">
        <v>1165</v>
      </c>
      <c r="M1347">
        <v>44</v>
      </c>
      <c r="N1347">
        <v>2</v>
      </c>
      <c r="O1347">
        <v>2</v>
      </c>
      <c r="P1347" t="s">
        <v>1179</v>
      </c>
      <c r="Q1347">
        <v>2</v>
      </c>
      <c r="R1347" t="s">
        <v>1174</v>
      </c>
      <c r="S1347">
        <v>4788</v>
      </c>
      <c r="T1347">
        <v>25388</v>
      </c>
      <c r="U1347">
        <v>0</v>
      </c>
      <c r="V1347" t="s">
        <v>1168</v>
      </c>
      <c r="W1347" t="s">
        <v>1161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1169</v>
      </c>
      <c r="C1348" t="s">
        <v>1162</v>
      </c>
      <c r="D1348">
        <v>556</v>
      </c>
      <c r="E1348" t="s">
        <v>1171</v>
      </c>
      <c r="F1348">
        <v>25</v>
      </c>
      <c r="G1348">
        <v>2</v>
      </c>
      <c r="H1348" t="s">
        <v>1164</v>
      </c>
      <c r="I1348">
        <v>1</v>
      </c>
      <c r="J1348">
        <v>1888</v>
      </c>
      <c r="K1348">
        <v>2</v>
      </c>
      <c r="L1348" t="s">
        <v>1165</v>
      </c>
      <c r="M1348">
        <v>93</v>
      </c>
      <c r="N1348">
        <v>2</v>
      </c>
      <c r="O1348">
        <v>2</v>
      </c>
      <c r="P1348" t="s">
        <v>1179</v>
      </c>
      <c r="Q1348">
        <v>4</v>
      </c>
      <c r="R1348" t="s">
        <v>1174</v>
      </c>
      <c r="S1348">
        <v>5906</v>
      </c>
      <c r="T1348">
        <v>23888</v>
      </c>
      <c r="U1348">
        <v>0</v>
      </c>
      <c r="V1348" t="s">
        <v>1168</v>
      </c>
      <c r="W1348" t="s">
        <v>1169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1169</v>
      </c>
      <c r="C1349" t="s">
        <v>1170</v>
      </c>
      <c r="D1349">
        <v>1213</v>
      </c>
      <c r="E1349" t="s">
        <v>1187</v>
      </c>
      <c r="F1349">
        <v>2</v>
      </c>
      <c r="G1349">
        <v>1</v>
      </c>
      <c r="H1349" t="s">
        <v>1187</v>
      </c>
      <c r="I1349">
        <v>1</v>
      </c>
      <c r="J1349">
        <v>1890</v>
      </c>
      <c r="K1349">
        <v>2</v>
      </c>
      <c r="L1349" t="s">
        <v>1172</v>
      </c>
      <c r="M1349">
        <v>94</v>
      </c>
      <c r="N1349">
        <v>2</v>
      </c>
      <c r="O1349">
        <v>2</v>
      </c>
      <c r="P1349" t="s">
        <v>1187</v>
      </c>
      <c r="Q1349">
        <v>4</v>
      </c>
      <c r="R1349" t="s">
        <v>1167</v>
      </c>
      <c r="S1349">
        <v>3886</v>
      </c>
      <c r="T1349">
        <v>4223</v>
      </c>
      <c r="U1349">
        <v>1</v>
      </c>
      <c r="V1349" t="s">
        <v>1168</v>
      </c>
      <c r="W1349" t="s">
        <v>1169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1169</v>
      </c>
      <c r="C1350" t="s">
        <v>1162</v>
      </c>
      <c r="D1350">
        <v>1137</v>
      </c>
      <c r="E1350" t="s">
        <v>1171</v>
      </c>
      <c r="F1350">
        <v>1</v>
      </c>
      <c r="G1350">
        <v>4</v>
      </c>
      <c r="H1350" t="s">
        <v>1164</v>
      </c>
      <c r="I1350">
        <v>1</v>
      </c>
      <c r="J1350">
        <v>1892</v>
      </c>
      <c r="K1350">
        <v>1</v>
      </c>
      <c r="L1350" t="s">
        <v>1172</v>
      </c>
      <c r="M1350">
        <v>98</v>
      </c>
      <c r="N1350">
        <v>3</v>
      </c>
      <c r="O1350">
        <v>4</v>
      </c>
      <c r="P1350" t="s">
        <v>1182</v>
      </c>
      <c r="Q1350">
        <v>1</v>
      </c>
      <c r="R1350" t="s">
        <v>1178</v>
      </c>
      <c r="S1350">
        <v>16823</v>
      </c>
      <c r="T1350">
        <v>18991</v>
      </c>
      <c r="U1350">
        <v>2</v>
      </c>
      <c r="V1350" t="s">
        <v>1168</v>
      </c>
      <c r="W1350" t="s">
        <v>1169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1169</v>
      </c>
      <c r="C1351" t="s">
        <v>1162</v>
      </c>
      <c r="D1351">
        <v>482</v>
      </c>
      <c r="E1351" t="s">
        <v>1171</v>
      </c>
      <c r="F1351">
        <v>1</v>
      </c>
      <c r="G1351">
        <v>2</v>
      </c>
      <c r="H1351" t="s">
        <v>1164</v>
      </c>
      <c r="I1351">
        <v>1</v>
      </c>
      <c r="J1351">
        <v>1893</v>
      </c>
      <c r="K1351">
        <v>2</v>
      </c>
      <c r="L1351" t="s">
        <v>1165</v>
      </c>
      <c r="M1351">
        <v>90</v>
      </c>
      <c r="N1351">
        <v>2</v>
      </c>
      <c r="O1351">
        <v>1</v>
      </c>
      <c r="P1351" t="s">
        <v>1173</v>
      </c>
      <c r="Q1351">
        <v>3</v>
      </c>
      <c r="R1351" t="s">
        <v>1174</v>
      </c>
      <c r="S1351">
        <v>2933</v>
      </c>
      <c r="T1351">
        <v>14908</v>
      </c>
      <c r="U1351">
        <v>1</v>
      </c>
      <c r="V1351" t="s">
        <v>1168</v>
      </c>
      <c r="W1351" t="s">
        <v>1161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1169</v>
      </c>
      <c r="C1352" t="s">
        <v>1162</v>
      </c>
      <c r="D1352">
        <v>511</v>
      </c>
      <c r="E1352" t="s">
        <v>1163</v>
      </c>
      <c r="F1352">
        <v>2</v>
      </c>
      <c r="G1352">
        <v>2</v>
      </c>
      <c r="H1352" t="s">
        <v>1177</v>
      </c>
      <c r="I1352">
        <v>1</v>
      </c>
      <c r="J1352">
        <v>1898</v>
      </c>
      <c r="K1352">
        <v>1</v>
      </c>
      <c r="L1352" t="s">
        <v>1165</v>
      </c>
      <c r="M1352">
        <v>89</v>
      </c>
      <c r="N1352">
        <v>4</v>
      </c>
      <c r="O1352">
        <v>2</v>
      </c>
      <c r="P1352" t="s">
        <v>1166</v>
      </c>
      <c r="Q1352">
        <v>3</v>
      </c>
      <c r="R1352" t="s">
        <v>1167</v>
      </c>
      <c r="S1352">
        <v>6500</v>
      </c>
      <c r="T1352">
        <v>26997</v>
      </c>
      <c r="U1352">
        <v>0</v>
      </c>
      <c r="V1352" t="s">
        <v>1168</v>
      </c>
      <c r="W1352" t="s">
        <v>1169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1169</v>
      </c>
      <c r="C1353" t="s">
        <v>1170</v>
      </c>
      <c r="D1353">
        <v>117</v>
      </c>
      <c r="E1353" t="s">
        <v>1171</v>
      </c>
      <c r="F1353">
        <v>22</v>
      </c>
      <c r="G1353">
        <v>3</v>
      </c>
      <c r="H1353" t="s">
        <v>1177</v>
      </c>
      <c r="I1353">
        <v>1</v>
      </c>
      <c r="J1353">
        <v>1900</v>
      </c>
      <c r="K1353">
        <v>4</v>
      </c>
      <c r="L1353" t="s">
        <v>1165</v>
      </c>
      <c r="M1353">
        <v>58</v>
      </c>
      <c r="N1353">
        <v>3</v>
      </c>
      <c r="O1353">
        <v>4</v>
      </c>
      <c r="P1353" t="s">
        <v>1182</v>
      </c>
      <c r="Q1353">
        <v>4</v>
      </c>
      <c r="R1353" t="s">
        <v>1178</v>
      </c>
      <c r="S1353">
        <v>17174</v>
      </c>
      <c r="T1353">
        <v>2437</v>
      </c>
      <c r="U1353">
        <v>3</v>
      </c>
      <c r="V1353" t="s">
        <v>1168</v>
      </c>
      <c r="W1353" t="s">
        <v>1169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1169</v>
      </c>
      <c r="C1354" t="s">
        <v>1162</v>
      </c>
      <c r="D1354">
        <v>170</v>
      </c>
      <c r="E1354" t="s">
        <v>1171</v>
      </c>
      <c r="F1354">
        <v>1</v>
      </c>
      <c r="G1354">
        <v>4</v>
      </c>
      <c r="H1354" t="s">
        <v>1164</v>
      </c>
      <c r="I1354">
        <v>1</v>
      </c>
      <c r="J1354">
        <v>1903</v>
      </c>
      <c r="K1354">
        <v>2</v>
      </c>
      <c r="L1354" t="s">
        <v>1172</v>
      </c>
      <c r="M1354">
        <v>78</v>
      </c>
      <c r="N1354">
        <v>4</v>
      </c>
      <c r="O1354">
        <v>2</v>
      </c>
      <c r="P1354" t="s">
        <v>1180</v>
      </c>
      <c r="Q1354">
        <v>1</v>
      </c>
      <c r="R1354" t="s">
        <v>1174</v>
      </c>
      <c r="S1354">
        <v>5033</v>
      </c>
      <c r="T1354">
        <v>9364</v>
      </c>
      <c r="U1354">
        <v>2</v>
      </c>
      <c r="V1354" t="s">
        <v>1168</v>
      </c>
      <c r="W1354" t="s">
        <v>1169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1161</v>
      </c>
      <c r="C1355" t="s">
        <v>1181</v>
      </c>
      <c r="D1355">
        <v>967</v>
      </c>
      <c r="E1355" t="s">
        <v>1171</v>
      </c>
      <c r="F1355">
        <v>16</v>
      </c>
      <c r="G1355">
        <v>4</v>
      </c>
      <c r="H1355" t="s">
        <v>1186</v>
      </c>
      <c r="I1355">
        <v>1</v>
      </c>
      <c r="J1355">
        <v>1905</v>
      </c>
      <c r="K1355">
        <v>4</v>
      </c>
      <c r="L1355" t="s">
        <v>1172</v>
      </c>
      <c r="M1355">
        <v>85</v>
      </c>
      <c r="N1355">
        <v>1</v>
      </c>
      <c r="O1355">
        <v>1</v>
      </c>
      <c r="P1355" t="s">
        <v>1173</v>
      </c>
      <c r="Q1355">
        <v>1</v>
      </c>
      <c r="R1355" t="s">
        <v>1174</v>
      </c>
      <c r="S1355">
        <v>2307</v>
      </c>
      <c r="T1355">
        <v>14460</v>
      </c>
      <c r="U1355">
        <v>1</v>
      </c>
      <c r="V1355" t="s">
        <v>1168</v>
      </c>
      <c r="W1355" t="s">
        <v>1161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1161</v>
      </c>
      <c r="C1356" t="s">
        <v>1162</v>
      </c>
      <c r="D1356">
        <v>1162</v>
      </c>
      <c r="E1356" t="s">
        <v>1171</v>
      </c>
      <c r="F1356">
        <v>24</v>
      </c>
      <c r="G1356">
        <v>2</v>
      </c>
      <c r="H1356" t="s">
        <v>1164</v>
      </c>
      <c r="I1356">
        <v>1</v>
      </c>
      <c r="J1356">
        <v>1907</v>
      </c>
      <c r="K1356">
        <v>1</v>
      </c>
      <c r="L1356" t="s">
        <v>1172</v>
      </c>
      <c r="M1356">
        <v>97</v>
      </c>
      <c r="N1356">
        <v>3</v>
      </c>
      <c r="O1356">
        <v>1</v>
      </c>
      <c r="P1356" t="s">
        <v>1176</v>
      </c>
      <c r="Q1356">
        <v>4</v>
      </c>
      <c r="R1356" t="s">
        <v>1167</v>
      </c>
      <c r="S1356">
        <v>2587</v>
      </c>
      <c r="T1356">
        <v>10261</v>
      </c>
      <c r="U1356">
        <v>1</v>
      </c>
      <c r="V1356" t="s">
        <v>1168</v>
      </c>
      <c r="W1356" t="s">
        <v>1169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1169</v>
      </c>
      <c r="C1357" t="s">
        <v>1162</v>
      </c>
      <c r="D1357">
        <v>335</v>
      </c>
      <c r="E1357" t="s">
        <v>1163</v>
      </c>
      <c r="F1357">
        <v>17</v>
      </c>
      <c r="G1357">
        <v>2</v>
      </c>
      <c r="H1357" t="s">
        <v>1185</v>
      </c>
      <c r="I1357">
        <v>1</v>
      </c>
      <c r="J1357">
        <v>1908</v>
      </c>
      <c r="K1357">
        <v>3</v>
      </c>
      <c r="L1357" t="s">
        <v>1172</v>
      </c>
      <c r="M1357">
        <v>33</v>
      </c>
      <c r="N1357">
        <v>2</v>
      </c>
      <c r="O1357">
        <v>2</v>
      </c>
      <c r="P1357" t="s">
        <v>1166</v>
      </c>
      <c r="Q1357">
        <v>2</v>
      </c>
      <c r="R1357" t="s">
        <v>1174</v>
      </c>
      <c r="S1357">
        <v>5507</v>
      </c>
      <c r="T1357">
        <v>16822</v>
      </c>
      <c r="U1357">
        <v>2</v>
      </c>
      <c r="V1357" t="s">
        <v>1168</v>
      </c>
      <c r="W1357" t="s">
        <v>1169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1169</v>
      </c>
      <c r="C1358" t="s">
        <v>1162</v>
      </c>
      <c r="D1358">
        <v>337</v>
      </c>
      <c r="E1358" t="s">
        <v>1163</v>
      </c>
      <c r="F1358">
        <v>8</v>
      </c>
      <c r="G1358">
        <v>3</v>
      </c>
      <c r="H1358" t="s">
        <v>1185</v>
      </c>
      <c r="I1358">
        <v>1</v>
      </c>
      <c r="J1358">
        <v>1909</v>
      </c>
      <c r="K1358">
        <v>3</v>
      </c>
      <c r="L1358" t="s">
        <v>1165</v>
      </c>
      <c r="M1358">
        <v>54</v>
      </c>
      <c r="N1358">
        <v>3</v>
      </c>
      <c r="O1358">
        <v>2</v>
      </c>
      <c r="P1358" t="s">
        <v>1166</v>
      </c>
      <c r="Q1358">
        <v>2</v>
      </c>
      <c r="R1358" t="s">
        <v>1174</v>
      </c>
      <c r="S1358">
        <v>4393</v>
      </c>
      <c r="T1358">
        <v>26841</v>
      </c>
      <c r="U1358">
        <v>5</v>
      </c>
      <c r="V1358" t="s">
        <v>1168</v>
      </c>
      <c r="W1358" t="s">
        <v>1169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1169</v>
      </c>
      <c r="C1359" t="s">
        <v>1162</v>
      </c>
      <c r="D1359">
        <v>1396</v>
      </c>
      <c r="E1359" t="s">
        <v>1171</v>
      </c>
      <c r="F1359">
        <v>6</v>
      </c>
      <c r="G1359">
        <v>3</v>
      </c>
      <c r="H1359" t="s">
        <v>1177</v>
      </c>
      <c r="I1359">
        <v>1</v>
      </c>
      <c r="J1359">
        <v>1911</v>
      </c>
      <c r="K1359">
        <v>3</v>
      </c>
      <c r="L1359" t="s">
        <v>1172</v>
      </c>
      <c r="M1359">
        <v>83</v>
      </c>
      <c r="N1359">
        <v>3</v>
      </c>
      <c r="O1359">
        <v>3</v>
      </c>
      <c r="P1359" t="s">
        <v>1184</v>
      </c>
      <c r="Q1359">
        <v>1</v>
      </c>
      <c r="R1359" t="s">
        <v>1174</v>
      </c>
      <c r="S1359">
        <v>13348</v>
      </c>
      <c r="T1359">
        <v>14842</v>
      </c>
      <c r="U1359">
        <v>9</v>
      </c>
      <c r="V1359" t="s">
        <v>1168</v>
      </c>
      <c r="W1359" t="s">
        <v>1169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1169</v>
      </c>
      <c r="C1360" t="s">
        <v>1162</v>
      </c>
      <c r="D1360">
        <v>1079</v>
      </c>
      <c r="E1360" t="s">
        <v>1163</v>
      </c>
      <c r="F1360">
        <v>10</v>
      </c>
      <c r="G1360">
        <v>2</v>
      </c>
      <c r="H1360" t="s">
        <v>1177</v>
      </c>
      <c r="I1360">
        <v>1</v>
      </c>
      <c r="J1360">
        <v>1912</v>
      </c>
      <c r="K1360">
        <v>3</v>
      </c>
      <c r="L1360" t="s">
        <v>1165</v>
      </c>
      <c r="M1360">
        <v>86</v>
      </c>
      <c r="N1360">
        <v>3</v>
      </c>
      <c r="O1360">
        <v>2</v>
      </c>
      <c r="P1360" t="s">
        <v>1166</v>
      </c>
      <c r="Q1360">
        <v>4</v>
      </c>
      <c r="R1360" t="s">
        <v>1178</v>
      </c>
      <c r="S1360">
        <v>6583</v>
      </c>
      <c r="T1360">
        <v>20115</v>
      </c>
      <c r="U1360">
        <v>2</v>
      </c>
      <c r="V1360" t="s">
        <v>1168</v>
      </c>
      <c r="W1360" t="s">
        <v>1161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1169</v>
      </c>
      <c r="C1361" t="s">
        <v>1162</v>
      </c>
      <c r="D1361">
        <v>735</v>
      </c>
      <c r="E1361" t="s">
        <v>1163</v>
      </c>
      <c r="F1361">
        <v>3</v>
      </c>
      <c r="G1361">
        <v>1</v>
      </c>
      <c r="H1361" t="s">
        <v>1177</v>
      </c>
      <c r="I1361">
        <v>1</v>
      </c>
      <c r="J1361">
        <v>1915</v>
      </c>
      <c r="K1361">
        <v>4</v>
      </c>
      <c r="L1361" t="s">
        <v>1165</v>
      </c>
      <c r="M1361">
        <v>75</v>
      </c>
      <c r="N1361">
        <v>2</v>
      </c>
      <c r="O1361">
        <v>2</v>
      </c>
      <c r="P1361" t="s">
        <v>1166</v>
      </c>
      <c r="Q1361">
        <v>4</v>
      </c>
      <c r="R1361" t="s">
        <v>1174</v>
      </c>
      <c r="S1361">
        <v>8103</v>
      </c>
      <c r="T1361">
        <v>16495</v>
      </c>
      <c r="U1361">
        <v>3</v>
      </c>
      <c r="V1361" t="s">
        <v>1168</v>
      </c>
      <c r="W1361" t="s">
        <v>1161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1169</v>
      </c>
      <c r="C1362" t="s">
        <v>1162</v>
      </c>
      <c r="D1362">
        <v>471</v>
      </c>
      <c r="E1362" t="s">
        <v>1171</v>
      </c>
      <c r="F1362">
        <v>4</v>
      </c>
      <c r="G1362">
        <v>3</v>
      </c>
      <c r="H1362" t="s">
        <v>1177</v>
      </c>
      <c r="I1362">
        <v>1</v>
      </c>
      <c r="J1362">
        <v>1916</v>
      </c>
      <c r="K1362">
        <v>1</v>
      </c>
      <c r="L1362" t="s">
        <v>1165</v>
      </c>
      <c r="M1362">
        <v>62</v>
      </c>
      <c r="N1362">
        <v>4</v>
      </c>
      <c r="O1362">
        <v>1</v>
      </c>
      <c r="P1362" t="s">
        <v>1176</v>
      </c>
      <c r="Q1362">
        <v>3</v>
      </c>
      <c r="R1362" t="s">
        <v>1178</v>
      </c>
      <c r="S1362">
        <v>3978</v>
      </c>
      <c r="T1362">
        <v>16031</v>
      </c>
      <c r="U1362">
        <v>8</v>
      </c>
      <c r="V1362" t="s">
        <v>1168</v>
      </c>
      <c r="W1362" t="s">
        <v>1169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1169</v>
      </c>
      <c r="C1363" t="s">
        <v>1170</v>
      </c>
      <c r="D1363">
        <v>1096</v>
      </c>
      <c r="E1363" t="s">
        <v>1171</v>
      </c>
      <c r="F1363">
        <v>6</v>
      </c>
      <c r="G1363">
        <v>3</v>
      </c>
      <c r="H1363" t="s">
        <v>1175</v>
      </c>
      <c r="I1363">
        <v>1</v>
      </c>
      <c r="J1363">
        <v>1918</v>
      </c>
      <c r="K1363">
        <v>3</v>
      </c>
      <c r="L1363" t="s">
        <v>1172</v>
      </c>
      <c r="M1363">
        <v>61</v>
      </c>
      <c r="N1363">
        <v>4</v>
      </c>
      <c r="O1363">
        <v>1</v>
      </c>
      <c r="P1363" t="s">
        <v>1176</v>
      </c>
      <c r="Q1363">
        <v>4</v>
      </c>
      <c r="R1363" t="s">
        <v>1174</v>
      </c>
      <c r="S1363">
        <v>2544</v>
      </c>
      <c r="T1363">
        <v>7102</v>
      </c>
      <c r="U1363">
        <v>0</v>
      </c>
      <c r="V1363" t="s">
        <v>1168</v>
      </c>
      <c r="W1363" t="s">
        <v>1169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1169</v>
      </c>
      <c r="C1364" t="s">
        <v>1170</v>
      </c>
      <c r="D1364">
        <v>1297</v>
      </c>
      <c r="E1364" t="s">
        <v>1171</v>
      </c>
      <c r="F1364">
        <v>1</v>
      </c>
      <c r="G1364">
        <v>4</v>
      </c>
      <c r="H1364" t="s">
        <v>1177</v>
      </c>
      <c r="I1364">
        <v>1</v>
      </c>
      <c r="J1364">
        <v>1922</v>
      </c>
      <c r="K1364">
        <v>2</v>
      </c>
      <c r="L1364" t="s">
        <v>1172</v>
      </c>
      <c r="M1364">
        <v>44</v>
      </c>
      <c r="N1364">
        <v>3</v>
      </c>
      <c r="O1364">
        <v>2</v>
      </c>
      <c r="P1364" t="s">
        <v>1180</v>
      </c>
      <c r="Q1364">
        <v>3</v>
      </c>
      <c r="R1364" t="s">
        <v>1167</v>
      </c>
      <c r="S1364">
        <v>5399</v>
      </c>
      <c r="T1364">
        <v>14511</v>
      </c>
      <c r="U1364">
        <v>4</v>
      </c>
      <c r="V1364" t="s">
        <v>1168</v>
      </c>
      <c r="W1364" t="s">
        <v>1169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1169</v>
      </c>
      <c r="C1365" t="s">
        <v>1162</v>
      </c>
      <c r="D1365">
        <v>217</v>
      </c>
      <c r="E1365" t="s">
        <v>1163</v>
      </c>
      <c r="F1365">
        <v>10</v>
      </c>
      <c r="G1365">
        <v>4</v>
      </c>
      <c r="H1365" t="s">
        <v>1185</v>
      </c>
      <c r="I1365">
        <v>1</v>
      </c>
      <c r="J1365">
        <v>1924</v>
      </c>
      <c r="K1365">
        <v>2</v>
      </c>
      <c r="L1365" t="s">
        <v>1172</v>
      </c>
      <c r="M1365">
        <v>43</v>
      </c>
      <c r="N1365">
        <v>3</v>
      </c>
      <c r="O1365">
        <v>2</v>
      </c>
      <c r="P1365" t="s">
        <v>1166</v>
      </c>
      <c r="Q1365">
        <v>3</v>
      </c>
      <c r="R1365" t="s">
        <v>1167</v>
      </c>
      <c r="S1365">
        <v>5487</v>
      </c>
      <c r="T1365">
        <v>10410</v>
      </c>
      <c r="U1365">
        <v>1</v>
      </c>
      <c r="V1365" t="s">
        <v>1168</v>
      </c>
      <c r="W1365" t="s">
        <v>1169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1169</v>
      </c>
      <c r="C1366" t="s">
        <v>1170</v>
      </c>
      <c r="D1366">
        <v>783</v>
      </c>
      <c r="E1366" t="s">
        <v>1163</v>
      </c>
      <c r="F1366">
        <v>1</v>
      </c>
      <c r="G1366">
        <v>2</v>
      </c>
      <c r="H1366" t="s">
        <v>1164</v>
      </c>
      <c r="I1366">
        <v>1</v>
      </c>
      <c r="J1366">
        <v>1927</v>
      </c>
      <c r="K1366">
        <v>3</v>
      </c>
      <c r="L1366" t="s">
        <v>1172</v>
      </c>
      <c r="M1366">
        <v>42</v>
      </c>
      <c r="N1366">
        <v>2</v>
      </c>
      <c r="O1366">
        <v>2</v>
      </c>
      <c r="P1366" t="s">
        <v>1166</v>
      </c>
      <c r="Q1366">
        <v>4</v>
      </c>
      <c r="R1366" t="s">
        <v>1174</v>
      </c>
      <c r="S1366">
        <v>6834</v>
      </c>
      <c r="T1366">
        <v>19255</v>
      </c>
      <c r="U1366">
        <v>1</v>
      </c>
      <c r="V1366" t="s">
        <v>1168</v>
      </c>
      <c r="W1366" t="s">
        <v>1161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1161</v>
      </c>
      <c r="C1367" t="s">
        <v>1170</v>
      </c>
      <c r="D1367">
        <v>746</v>
      </c>
      <c r="E1367" t="s">
        <v>1163</v>
      </c>
      <c r="F1367">
        <v>24</v>
      </c>
      <c r="G1367">
        <v>3</v>
      </c>
      <c r="H1367" t="s">
        <v>1186</v>
      </c>
      <c r="I1367">
        <v>1</v>
      </c>
      <c r="J1367">
        <v>1928</v>
      </c>
      <c r="K1367">
        <v>3</v>
      </c>
      <c r="L1367" t="s">
        <v>1172</v>
      </c>
      <c r="M1367">
        <v>45</v>
      </c>
      <c r="N1367">
        <v>4</v>
      </c>
      <c r="O1367">
        <v>1</v>
      </c>
      <c r="P1367" t="s">
        <v>1183</v>
      </c>
      <c r="Q1367">
        <v>1</v>
      </c>
      <c r="R1367" t="s">
        <v>1167</v>
      </c>
      <c r="S1367">
        <v>1091</v>
      </c>
      <c r="T1367">
        <v>10642</v>
      </c>
      <c r="U1367">
        <v>1</v>
      </c>
      <c r="V1367" t="s">
        <v>1168</v>
      </c>
      <c r="W1367" t="s">
        <v>1169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1169</v>
      </c>
      <c r="C1368" t="s">
        <v>1181</v>
      </c>
      <c r="D1368">
        <v>1251</v>
      </c>
      <c r="E1368" t="s">
        <v>1163</v>
      </c>
      <c r="F1368">
        <v>21</v>
      </c>
      <c r="G1368">
        <v>4</v>
      </c>
      <c r="H1368" t="s">
        <v>1164</v>
      </c>
      <c r="I1368">
        <v>1</v>
      </c>
      <c r="J1368">
        <v>1929</v>
      </c>
      <c r="K1368">
        <v>1</v>
      </c>
      <c r="L1368" t="s">
        <v>1165</v>
      </c>
      <c r="M1368">
        <v>32</v>
      </c>
      <c r="N1368">
        <v>1</v>
      </c>
      <c r="O1368">
        <v>2</v>
      </c>
      <c r="P1368" t="s">
        <v>1166</v>
      </c>
      <c r="Q1368">
        <v>3</v>
      </c>
      <c r="R1368" t="s">
        <v>1174</v>
      </c>
      <c r="S1368">
        <v>5736</v>
      </c>
      <c r="T1368">
        <v>3987</v>
      </c>
      <c r="U1368">
        <v>6</v>
      </c>
      <c r="V1368" t="s">
        <v>1168</v>
      </c>
      <c r="W1368" t="s">
        <v>1169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1169</v>
      </c>
      <c r="C1369" t="s">
        <v>1162</v>
      </c>
      <c r="D1369">
        <v>1354</v>
      </c>
      <c r="E1369" t="s">
        <v>1171</v>
      </c>
      <c r="F1369">
        <v>2</v>
      </c>
      <c r="G1369">
        <v>4</v>
      </c>
      <c r="H1369" t="s">
        <v>1186</v>
      </c>
      <c r="I1369">
        <v>1</v>
      </c>
      <c r="J1369">
        <v>1931</v>
      </c>
      <c r="K1369">
        <v>2</v>
      </c>
      <c r="L1369" t="s">
        <v>1172</v>
      </c>
      <c r="M1369">
        <v>41</v>
      </c>
      <c r="N1369">
        <v>3</v>
      </c>
      <c r="O1369">
        <v>1</v>
      </c>
      <c r="P1369" t="s">
        <v>1173</v>
      </c>
      <c r="Q1369">
        <v>2</v>
      </c>
      <c r="R1369" t="s">
        <v>1174</v>
      </c>
      <c r="S1369">
        <v>2226</v>
      </c>
      <c r="T1369">
        <v>6073</v>
      </c>
      <c r="U1369">
        <v>1</v>
      </c>
      <c r="V1369" t="s">
        <v>1168</v>
      </c>
      <c r="W1369" t="s">
        <v>1169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1169</v>
      </c>
      <c r="C1370" t="s">
        <v>1170</v>
      </c>
      <c r="D1370">
        <v>735</v>
      </c>
      <c r="E1370" t="s">
        <v>1171</v>
      </c>
      <c r="F1370">
        <v>22</v>
      </c>
      <c r="G1370">
        <v>4</v>
      </c>
      <c r="H1370" t="s">
        <v>1175</v>
      </c>
      <c r="I1370">
        <v>1</v>
      </c>
      <c r="J1370">
        <v>1932</v>
      </c>
      <c r="K1370">
        <v>3</v>
      </c>
      <c r="L1370" t="s">
        <v>1172</v>
      </c>
      <c r="M1370">
        <v>86</v>
      </c>
      <c r="N1370">
        <v>2</v>
      </c>
      <c r="O1370">
        <v>2</v>
      </c>
      <c r="P1370" t="s">
        <v>1173</v>
      </c>
      <c r="Q1370">
        <v>4</v>
      </c>
      <c r="R1370" t="s">
        <v>1174</v>
      </c>
      <c r="S1370">
        <v>5747</v>
      </c>
      <c r="T1370">
        <v>26496</v>
      </c>
      <c r="U1370">
        <v>1</v>
      </c>
      <c r="V1370" t="s">
        <v>1168</v>
      </c>
      <c r="W1370" t="s">
        <v>1161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1161</v>
      </c>
      <c r="C1371" t="s">
        <v>1162</v>
      </c>
      <c r="D1371">
        <v>1475</v>
      </c>
      <c r="E1371" t="s">
        <v>1163</v>
      </c>
      <c r="F1371">
        <v>13</v>
      </c>
      <c r="G1371">
        <v>2</v>
      </c>
      <c r="H1371" t="s">
        <v>1185</v>
      </c>
      <c r="I1371">
        <v>1</v>
      </c>
      <c r="J1371">
        <v>1933</v>
      </c>
      <c r="K1371">
        <v>4</v>
      </c>
      <c r="L1371" t="s">
        <v>1165</v>
      </c>
      <c r="M1371">
        <v>84</v>
      </c>
      <c r="N1371">
        <v>3</v>
      </c>
      <c r="O1371">
        <v>2</v>
      </c>
      <c r="P1371" t="s">
        <v>1166</v>
      </c>
      <c r="Q1371">
        <v>3</v>
      </c>
      <c r="R1371" t="s">
        <v>1167</v>
      </c>
      <c r="S1371">
        <v>9854</v>
      </c>
      <c r="T1371">
        <v>23352</v>
      </c>
      <c r="U1371">
        <v>3</v>
      </c>
      <c r="V1371" t="s">
        <v>1168</v>
      </c>
      <c r="W1371" t="s">
        <v>1161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1169</v>
      </c>
      <c r="C1372" t="s">
        <v>1181</v>
      </c>
      <c r="D1372">
        <v>1169</v>
      </c>
      <c r="E1372" t="s">
        <v>1171</v>
      </c>
      <c r="F1372">
        <v>14</v>
      </c>
      <c r="G1372">
        <v>4</v>
      </c>
      <c r="H1372" t="s">
        <v>1186</v>
      </c>
      <c r="I1372">
        <v>1</v>
      </c>
      <c r="J1372">
        <v>1934</v>
      </c>
      <c r="K1372">
        <v>3</v>
      </c>
      <c r="L1372" t="s">
        <v>1172</v>
      </c>
      <c r="M1372">
        <v>64</v>
      </c>
      <c r="N1372">
        <v>3</v>
      </c>
      <c r="O1372">
        <v>2</v>
      </c>
      <c r="P1372" t="s">
        <v>1173</v>
      </c>
      <c r="Q1372">
        <v>2</v>
      </c>
      <c r="R1372" t="s">
        <v>1174</v>
      </c>
      <c r="S1372">
        <v>5467</v>
      </c>
      <c r="T1372">
        <v>2125</v>
      </c>
      <c r="U1372">
        <v>8</v>
      </c>
      <c r="V1372" t="s">
        <v>1168</v>
      </c>
      <c r="W1372" t="s">
        <v>1169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1169</v>
      </c>
      <c r="C1373" t="s">
        <v>1162</v>
      </c>
      <c r="D1373">
        <v>1443</v>
      </c>
      <c r="E1373" t="s">
        <v>1163</v>
      </c>
      <c r="F1373">
        <v>11</v>
      </c>
      <c r="G1373">
        <v>5</v>
      </c>
      <c r="H1373" t="s">
        <v>1185</v>
      </c>
      <c r="I1373">
        <v>1</v>
      </c>
      <c r="J1373">
        <v>1935</v>
      </c>
      <c r="K1373">
        <v>4</v>
      </c>
      <c r="L1373" t="s">
        <v>1165</v>
      </c>
      <c r="M1373">
        <v>89</v>
      </c>
      <c r="N1373">
        <v>2</v>
      </c>
      <c r="O1373">
        <v>2</v>
      </c>
      <c r="P1373" t="s">
        <v>1166</v>
      </c>
      <c r="Q1373">
        <v>1</v>
      </c>
      <c r="R1373" t="s">
        <v>1174</v>
      </c>
      <c r="S1373">
        <v>5380</v>
      </c>
      <c r="T1373">
        <v>20328</v>
      </c>
      <c r="U1373">
        <v>4</v>
      </c>
      <c r="V1373" t="s">
        <v>1168</v>
      </c>
      <c r="W1373" t="s">
        <v>1169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1169</v>
      </c>
      <c r="C1374" t="s">
        <v>1162</v>
      </c>
      <c r="D1374">
        <v>867</v>
      </c>
      <c r="E1374" t="s">
        <v>1171</v>
      </c>
      <c r="F1374">
        <v>9</v>
      </c>
      <c r="G1374">
        <v>2</v>
      </c>
      <c r="H1374" t="s">
        <v>1177</v>
      </c>
      <c r="I1374">
        <v>1</v>
      </c>
      <c r="J1374">
        <v>1936</v>
      </c>
      <c r="K1374">
        <v>1</v>
      </c>
      <c r="L1374" t="s">
        <v>1172</v>
      </c>
      <c r="M1374">
        <v>87</v>
      </c>
      <c r="N1374">
        <v>3</v>
      </c>
      <c r="O1374">
        <v>2</v>
      </c>
      <c r="P1374" t="s">
        <v>1179</v>
      </c>
      <c r="Q1374">
        <v>1</v>
      </c>
      <c r="R1374" t="s">
        <v>1174</v>
      </c>
      <c r="S1374">
        <v>5151</v>
      </c>
      <c r="T1374">
        <v>12315</v>
      </c>
      <c r="U1374">
        <v>1</v>
      </c>
      <c r="V1374" t="s">
        <v>1168</v>
      </c>
      <c r="W1374" t="s">
        <v>1169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1169</v>
      </c>
      <c r="C1375" t="s">
        <v>1170</v>
      </c>
      <c r="D1375">
        <v>1394</v>
      </c>
      <c r="E1375" t="s">
        <v>1171</v>
      </c>
      <c r="F1375">
        <v>8</v>
      </c>
      <c r="G1375">
        <v>3</v>
      </c>
      <c r="H1375" t="s">
        <v>1177</v>
      </c>
      <c r="I1375">
        <v>1</v>
      </c>
      <c r="J1375">
        <v>1937</v>
      </c>
      <c r="K1375">
        <v>4</v>
      </c>
      <c r="L1375" t="s">
        <v>1165</v>
      </c>
      <c r="M1375">
        <v>58</v>
      </c>
      <c r="N1375">
        <v>2</v>
      </c>
      <c r="O1375">
        <v>2</v>
      </c>
      <c r="P1375" t="s">
        <v>1173</v>
      </c>
      <c r="Q1375">
        <v>2</v>
      </c>
      <c r="R1375" t="s">
        <v>1178</v>
      </c>
      <c r="S1375">
        <v>2133</v>
      </c>
      <c r="T1375">
        <v>18115</v>
      </c>
      <c r="U1375">
        <v>1</v>
      </c>
      <c r="V1375" t="s">
        <v>1168</v>
      </c>
      <c r="W1375" t="s">
        <v>1161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1169</v>
      </c>
      <c r="C1376" t="s">
        <v>1162</v>
      </c>
      <c r="D1376">
        <v>605</v>
      </c>
      <c r="E1376" t="s">
        <v>1163</v>
      </c>
      <c r="F1376">
        <v>21</v>
      </c>
      <c r="G1376">
        <v>3</v>
      </c>
      <c r="H1376" t="s">
        <v>1164</v>
      </c>
      <c r="I1376">
        <v>1</v>
      </c>
      <c r="J1376">
        <v>1938</v>
      </c>
      <c r="K1376">
        <v>4</v>
      </c>
      <c r="L1376" t="s">
        <v>1165</v>
      </c>
      <c r="M1376">
        <v>72</v>
      </c>
      <c r="N1376">
        <v>3</v>
      </c>
      <c r="O1376">
        <v>4</v>
      </c>
      <c r="P1376" t="s">
        <v>1182</v>
      </c>
      <c r="Q1376">
        <v>4</v>
      </c>
      <c r="R1376" t="s">
        <v>1174</v>
      </c>
      <c r="S1376">
        <v>17875</v>
      </c>
      <c r="T1376">
        <v>11761</v>
      </c>
      <c r="U1376">
        <v>4</v>
      </c>
      <c r="V1376" t="s">
        <v>1168</v>
      </c>
      <c r="W1376" t="s">
        <v>1161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1161</v>
      </c>
      <c r="C1377" t="s">
        <v>1170</v>
      </c>
      <c r="D1377">
        <v>238</v>
      </c>
      <c r="E1377" t="s">
        <v>1171</v>
      </c>
      <c r="F1377">
        <v>5</v>
      </c>
      <c r="G1377">
        <v>2</v>
      </c>
      <c r="H1377" t="s">
        <v>1164</v>
      </c>
      <c r="I1377">
        <v>1</v>
      </c>
      <c r="J1377">
        <v>1939</v>
      </c>
      <c r="K1377">
        <v>1</v>
      </c>
      <c r="L1377" t="s">
        <v>1165</v>
      </c>
      <c r="M1377">
        <v>47</v>
      </c>
      <c r="N1377">
        <v>4</v>
      </c>
      <c r="O1377">
        <v>1</v>
      </c>
      <c r="P1377" t="s">
        <v>1173</v>
      </c>
      <c r="Q1377">
        <v>3</v>
      </c>
      <c r="R1377" t="s">
        <v>1167</v>
      </c>
      <c r="S1377">
        <v>2432</v>
      </c>
      <c r="T1377">
        <v>15318</v>
      </c>
      <c r="U1377">
        <v>3</v>
      </c>
      <c r="V1377" t="s">
        <v>1168</v>
      </c>
      <c r="W1377" t="s">
        <v>1161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1169</v>
      </c>
      <c r="C1378" t="s">
        <v>1162</v>
      </c>
      <c r="D1378">
        <v>1206</v>
      </c>
      <c r="E1378" t="s">
        <v>1171</v>
      </c>
      <c r="F1378">
        <v>9</v>
      </c>
      <c r="G1378">
        <v>2</v>
      </c>
      <c r="H1378" t="s">
        <v>1164</v>
      </c>
      <c r="I1378">
        <v>1</v>
      </c>
      <c r="J1378">
        <v>1940</v>
      </c>
      <c r="K1378">
        <v>2</v>
      </c>
      <c r="L1378" t="s">
        <v>1172</v>
      </c>
      <c r="M1378">
        <v>71</v>
      </c>
      <c r="N1378">
        <v>3</v>
      </c>
      <c r="O1378">
        <v>1</v>
      </c>
      <c r="P1378" t="s">
        <v>1173</v>
      </c>
      <c r="Q1378">
        <v>4</v>
      </c>
      <c r="R1378" t="s">
        <v>1178</v>
      </c>
      <c r="S1378">
        <v>4771</v>
      </c>
      <c r="T1378">
        <v>14293</v>
      </c>
      <c r="U1378">
        <v>2</v>
      </c>
      <c r="V1378" t="s">
        <v>1168</v>
      </c>
      <c r="W1378" t="s">
        <v>1169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1169</v>
      </c>
      <c r="C1379" t="s">
        <v>1170</v>
      </c>
      <c r="D1379">
        <v>1064</v>
      </c>
      <c r="E1379" t="s">
        <v>1171</v>
      </c>
      <c r="F1379">
        <v>2</v>
      </c>
      <c r="G1379">
        <v>1</v>
      </c>
      <c r="H1379" t="s">
        <v>1164</v>
      </c>
      <c r="I1379">
        <v>1</v>
      </c>
      <c r="J1379">
        <v>1941</v>
      </c>
      <c r="K1379">
        <v>2</v>
      </c>
      <c r="L1379" t="s">
        <v>1172</v>
      </c>
      <c r="M1379">
        <v>42</v>
      </c>
      <c r="N1379">
        <v>3</v>
      </c>
      <c r="O1379">
        <v>5</v>
      </c>
      <c r="P1379" t="s">
        <v>1184</v>
      </c>
      <c r="Q1379">
        <v>4</v>
      </c>
      <c r="R1379" t="s">
        <v>1174</v>
      </c>
      <c r="S1379">
        <v>19161</v>
      </c>
      <c r="T1379">
        <v>13738</v>
      </c>
      <c r="U1379">
        <v>3</v>
      </c>
      <c r="V1379" t="s">
        <v>1168</v>
      </c>
      <c r="W1379" t="s">
        <v>1169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1169</v>
      </c>
      <c r="C1380" t="s">
        <v>1162</v>
      </c>
      <c r="D1380">
        <v>419</v>
      </c>
      <c r="E1380" t="s">
        <v>1163</v>
      </c>
      <c r="F1380">
        <v>12</v>
      </c>
      <c r="G1380">
        <v>4</v>
      </c>
      <c r="H1380" t="s">
        <v>1185</v>
      </c>
      <c r="I1380">
        <v>1</v>
      </c>
      <c r="J1380">
        <v>1943</v>
      </c>
      <c r="K1380">
        <v>2</v>
      </c>
      <c r="L1380" t="s">
        <v>1172</v>
      </c>
      <c r="M1380">
        <v>77</v>
      </c>
      <c r="N1380">
        <v>3</v>
      </c>
      <c r="O1380">
        <v>2</v>
      </c>
      <c r="P1380" t="s">
        <v>1166</v>
      </c>
      <c r="Q1380">
        <v>4</v>
      </c>
      <c r="R1380" t="s">
        <v>1178</v>
      </c>
      <c r="S1380">
        <v>5087</v>
      </c>
      <c r="T1380">
        <v>2900</v>
      </c>
      <c r="U1380">
        <v>3</v>
      </c>
      <c r="V1380" t="s">
        <v>1168</v>
      </c>
      <c r="W1380" t="s">
        <v>1161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1161</v>
      </c>
      <c r="C1381" t="s">
        <v>1170</v>
      </c>
      <c r="D1381">
        <v>1337</v>
      </c>
      <c r="E1381" t="s">
        <v>1187</v>
      </c>
      <c r="F1381">
        <v>22</v>
      </c>
      <c r="G1381">
        <v>3</v>
      </c>
      <c r="H1381" t="s">
        <v>1187</v>
      </c>
      <c r="I1381">
        <v>1</v>
      </c>
      <c r="J1381">
        <v>1944</v>
      </c>
      <c r="K1381">
        <v>1</v>
      </c>
      <c r="L1381" t="s">
        <v>1165</v>
      </c>
      <c r="M1381">
        <v>58</v>
      </c>
      <c r="N1381">
        <v>2</v>
      </c>
      <c r="O1381">
        <v>1</v>
      </c>
      <c r="P1381" t="s">
        <v>1187</v>
      </c>
      <c r="Q1381">
        <v>2</v>
      </c>
      <c r="R1381" t="s">
        <v>1174</v>
      </c>
      <c r="S1381">
        <v>2863</v>
      </c>
      <c r="T1381">
        <v>19555</v>
      </c>
      <c r="U1381">
        <v>1</v>
      </c>
      <c r="V1381" t="s">
        <v>1168</v>
      </c>
      <c r="W1381" t="s">
        <v>1169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1169</v>
      </c>
      <c r="C1382" t="s">
        <v>1162</v>
      </c>
      <c r="D1382">
        <v>682</v>
      </c>
      <c r="E1382" t="s">
        <v>1163</v>
      </c>
      <c r="F1382">
        <v>18</v>
      </c>
      <c r="G1382">
        <v>4</v>
      </c>
      <c r="H1382" t="s">
        <v>1177</v>
      </c>
      <c r="I1382">
        <v>1</v>
      </c>
      <c r="J1382">
        <v>1945</v>
      </c>
      <c r="K1382">
        <v>2</v>
      </c>
      <c r="L1382" t="s">
        <v>1172</v>
      </c>
      <c r="M1382">
        <v>71</v>
      </c>
      <c r="N1382">
        <v>3</v>
      </c>
      <c r="O1382">
        <v>2</v>
      </c>
      <c r="P1382" t="s">
        <v>1166</v>
      </c>
      <c r="Q1382">
        <v>1</v>
      </c>
      <c r="R1382" t="s">
        <v>1174</v>
      </c>
      <c r="S1382">
        <v>5561</v>
      </c>
      <c r="T1382">
        <v>15975</v>
      </c>
      <c r="U1382">
        <v>0</v>
      </c>
      <c r="V1382" t="s">
        <v>1168</v>
      </c>
      <c r="W1382" t="s">
        <v>1169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1169</v>
      </c>
      <c r="C1383" t="s">
        <v>1181</v>
      </c>
      <c r="D1383">
        <v>1103</v>
      </c>
      <c r="E1383" t="s">
        <v>1171</v>
      </c>
      <c r="F1383">
        <v>16</v>
      </c>
      <c r="G1383">
        <v>3</v>
      </c>
      <c r="H1383" t="s">
        <v>1177</v>
      </c>
      <c r="I1383">
        <v>1</v>
      </c>
      <c r="J1383">
        <v>1947</v>
      </c>
      <c r="K1383">
        <v>3</v>
      </c>
      <c r="L1383" t="s">
        <v>1172</v>
      </c>
      <c r="M1383">
        <v>49</v>
      </c>
      <c r="N1383">
        <v>3</v>
      </c>
      <c r="O1383">
        <v>1</v>
      </c>
      <c r="P1383" t="s">
        <v>1173</v>
      </c>
      <c r="Q1383">
        <v>3</v>
      </c>
      <c r="R1383" t="s">
        <v>1167</v>
      </c>
      <c r="S1383">
        <v>2144</v>
      </c>
      <c r="T1383">
        <v>2122</v>
      </c>
      <c r="U1383">
        <v>1</v>
      </c>
      <c r="V1383" t="s">
        <v>1168</v>
      </c>
      <c r="W1383" t="s">
        <v>1169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1169</v>
      </c>
      <c r="C1384" t="s">
        <v>1181</v>
      </c>
      <c r="D1384">
        <v>976</v>
      </c>
      <c r="E1384" t="s">
        <v>1171</v>
      </c>
      <c r="F1384">
        <v>3</v>
      </c>
      <c r="G1384">
        <v>2</v>
      </c>
      <c r="H1384" t="s">
        <v>1177</v>
      </c>
      <c r="I1384">
        <v>1</v>
      </c>
      <c r="J1384">
        <v>1948</v>
      </c>
      <c r="K1384">
        <v>3</v>
      </c>
      <c r="L1384" t="s">
        <v>1172</v>
      </c>
      <c r="M1384">
        <v>48</v>
      </c>
      <c r="N1384">
        <v>3</v>
      </c>
      <c r="O1384">
        <v>1</v>
      </c>
      <c r="P1384" t="s">
        <v>1173</v>
      </c>
      <c r="Q1384">
        <v>1</v>
      </c>
      <c r="R1384" t="s">
        <v>1178</v>
      </c>
      <c r="S1384">
        <v>3065</v>
      </c>
      <c r="T1384">
        <v>3995</v>
      </c>
      <c r="U1384">
        <v>1</v>
      </c>
      <c r="V1384" t="s">
        <v>1168</v>
      </c>
      <c r="W1384" t="s">
        <v>1161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1169</v>
      </c>
      <c r="C1385" t="s">
        <v>1181</v>
      </c>
      <c r="D1385">
        <v>1351</v>
      </c>
      <c r="E1385" t="s">
        <v>1171</v>
      </c>
      <c r="F1385">
        <v>9</v>
      </c>
      <c r="G1385">
        <v>4</v>
      </c>
      <c r="H1385" t="s">
        <v>1164</v>
      </c>
      <c r="I1385">
        <v>1</v>
      </c>
      <c r="J1385">
        <v>1949</v>
      </c>
      <c r="K1385">
        <v>1</v>
      </c>
      <c r="L1385" t="s">
        <v>1172</v>
      </c>
      <c r="M1385">
        <v>66</v>
      </c>
      <c r="N1385">
        <v>4</v>
      </c>
      <c r="O1385">
        <v>1</v>
      </c>
      <c r="P1385" t="s">
        <v>1176</v>
      </c>
      <c r="Q1385">
        <v>2</v>
      </c>
      <c r="R1385" t="s">
        <v>1174</v>
      </c>
      <c r="S1385">
        <v>2810</v>
      </c>
      <c r="T1385">
        <v>9238</v>
      </c>
      <c r="U1385">
        <v>1</v>
      </c>
      <c r="V1385" t="s">
        <v>1168</v>
      </c>
      <c r="W1385" t="s">
        <v>1169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1169</v>
      </c>
      <c r="C1386" t="s">
        <v>1162</v>
      </c>
      <c r="D1386">
        <v>937</v>
      </c>
      <c r="E1386" t="s">
        <v>1163</v>
      </c>
      <c r="F1386">
        <v>1</v>
      </c>
      <c r="G1386">
        <v>3</v>
      </c>
      <c r="H1386" t="s">
        <v>1185</v>
      </c>
      <c r="I1386">
        <v>1</v>
      </c>
      <c r="J1386">
        <v>1950</v>
      </c>
      <c r="K1386">
        <v>1</v>
      </c>
      <c r="L1386" t="s">
        <v>1172</v>
      </c>
      <c r="M1386">
        <v>32</v>
      </c>
      <c r="N1386">
        <v>3</v>
      </c>
      <c r="O1386">
        <v>3</v>
      </c>
      <c r="P1386" t="s">
        <v>1166</v>
      </c>
      <c r="Q1386">
        <v>4</v>
      </c>
      <c r="R1386" t="s">
        <v>1167</v>
      </c>
      <c r="S1386">
        <v>9888</v>
      </c>
      <c r="T1386">
        <v>6770</v>
      </c>
      <c r="U1386">
        <v>1</v>
      </c>
      <c r="V1386" t="s">
        <v>1168</v>
      </c>
      <c r="W1386" t="s">
        <v>1169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1169</v>
      </c>
      <c r="C1387" t="s">
        <v>1162</v>
      </c>
      <c r="D1387">
        <v>1239</v>
      </c>
      <c r="E1387" t="s">
        <v>1163</v>
      </c>
      <c r="F1387">
        <v>13</v>
      </c>
      <c r="G1387">
        <v>4</v>
      </c>
      <c r="H1387" t="s">
        <v>1177</v>
      </c>
      <c r="I1387">
        <v>1</v>
      </c>
      <c r="J1387">
        <v>1951</v>
      </c>
      <c r="K1387">
        <v>4</v>
      </c>
      <c r="L1387" t="s">
        <v>1172</v>
      </c>
      <c r="M1387">
        <v>39</v>
      </c>
      <c r="N1387">
        <v>3</v>
      </c>
      <c r="O1387">
        <v>3</v>
      </c>
      <c r="P1387" t="s">
        <v>1166</v>
      </c>
      <c r="Q1387">
        <v>3</v>
      </c>
      <c r="R1387" t="s">
        <v>1178</v>
      </c>
      <c r="S1387">
        <v>8628</v>
      </c>
      <c r="T1387">
        <v>22914</v>
      </c>
      <c r="U1387">
        <v>1</v>
      </c>
      <c r="V1387" t="s">
        <v>1168</v>
      </c>
      <c r="W1387" t="s">
        <v>1169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1169</v>
      </c>
      <c r="C1388" t="s">
        <v>1162</v>
      </c>
      <c r="D1388">
        <v>157</v>
      </c>
      <c r="E1388" t="s">
        <v>1171</v>
      </c>
      <c r="F1388">
        <v>1</v>
      </c>
      <c r="G1388">
        <v>3</v>
      </c>
      <c r="H1388" t="s">
        <v>1177</v>
      </c>
      <c r="I1388">
        <v>1</v>
      </c>
      <c r="J1388">
        <v>1952</v>
      </c>
      <c r="K1388">
        <v>3</v>
      </c>
      <c r="L1388" t="s">
        <v>1172</v>
      </c>
      <c r="M1388">
        <v>95</v>
      </c>
      <c r="N1388">
        <v>3</v>
      </c>
      <c r="O1388">
        <v>1</v>
      </c>
      <c r="P1388" t="s">
        <v>1176</v>
      </c>
      <c r="Q1388">
        <v>1</v>
      </c>
      <c r="R1388" t="s">
        <v>1167</v>
      </c>
      <c r="S1388">
        <v>2867</v>
      </c>
      <c r="T1388">
        <v>20006</v>
      </c>
      <c r="U1388">
        <v>0</v>
      </c>
      <c r="V1388" t="s">
        <v>1168</v>
      </c>
      <c r="W1388" t="s">
        <v>1169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1169</v>
      </c>
      <c r="C1389" t="s">
        <v>1162</v>
      </c>
      <c r="D1389">
        <v>136</v>
      </c>
      <c r="E1389" t="s">
        <v>1171</v>
      </c>
      <c r="F1389">
        <v>1</v>
      </c>
      <c r="G1389">
        <v>3</v>
      </c>
      <c r="H1389" t="s">
        <v>1164</v>
      </c>
      <c r="I1389">
        <v>1</v>
      </c>
      <c r="J1389">
        <v>1954</v>
      </c>
      <c r="K1389">
        <v>1</v>
      </c>
      <c r="L1389" t="s">
        <v>1172</v>
      </c>
      <c r="M1389">
        <v>89</v>
      </c>
      <c r="N1389">
        <v>3</v>
      </c>
      <c r="O1389">
        <v>2</v>
      </c>
      <c r="P1389" t="s">
        <v>1180</v>
      </c>
      <c r="Q1389">
        <v>1</v>
      </c>
      <c r="R1389" t="s">
        <v>1174</v>
      </c>
      <c r="S1389">
        <v>5373</v>
      </c>
      <c r="T1389">
        <v>6225</v>
      </c>
      <c r="U1389">
        <v>0</v>
      </c>
      <c r="V1389" t="s">
        <v>1168</v>
      </c>
      <c r="W1389" t="s">
        <v>1169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1169</v>
      </c>
      <c r="C1390" t="s">
        <v>1181</v>
      </c>
      <c r="D1390">
        <v>1146</v>
      </c>
      <c r="E1390" t="s">
        <v>1171</v>
      </c>
      <c r="F1390">
        <v>15</v>
      </c>
      <c r="G1390">
        <v>4</v>
      </c>
      <c r="H1390" t="s">
        <v>1177</v>
      </c>
      <c r="I1390">
        <v>1</v>
      </c>
      <c r="J1390">
        <v>1955</v>
      </c>
      <c r="K1390">
        <v>3</v>
      </c>
      <c r="L1390" t="s">
        <v>1165</v>
      </c>
      <c r="M1390">
        <v>34</v>
      </c>
      <c r="N1390">
        <v>3</v>
      </c>
      <c r="O1390">
        <v>2</v>
      </c>
      <c r="P1390" t="s">
        <v>1180</v>
      </c>
      <c r="Q1390">
        <v>4</v>
      </c>
      <c r="R1390" t="s">
        <v>1178</v>
      </c>
      <c r="S1390">
        <v>6667</v>
      </c>
      <c r="T1390">
        <v>16542</v>
      </c>
      <c r="U1390">
        <v>5</v>
      </c>
      <c r="V1390" t="s">
        <v>1168</v>
      </c>
      <c r="W1390" t="s">
        <v>1169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1169</v>
      </c>
      <c r="C1391" t="s">
        <v>1170</v>
      </c>
      <c r="D1391">
        <v>1125</v>
      </c>
      <c r="E1391" t="s">
        <v>1171</v>
      </c>
      <c r="F1391">
        <v>1</v>
      </c>
      <c r="G1391">
        <v>3</v>
      </c>
      <c r="H1391" t="s">
        <v>1164</v>
      </c>
      <c r="I1391">
        <v>1</v>
      </c>
      <c r="J1391">
        <v>1956</v>
      </c>
      <c r="K1391">
        <v>4</v>
      </c>
      <c r="L1391" t="s">
        <v>1172</v>
      </c>
      <c r="M1391">
        <v>48</v>
      </c>
      <c r="N1391">
        <v>1</v>
      </c>
      <c r="O1391">
        <v>2</v>
      </c>
      <c r="P1391" t="s">
        <v>1173</v>
      </c>
      <c r="Q1391">
        <v>1</v>
      </c>
      <c r="R1391" t="s">
        <v>1174</v>
      </c>
      <c r="S1391">
        <v>5003</v>
      </c>
      <c r="T1391">
        <v>5771</v>
      </c>
      <c r="U1391">
        <v>1</v>
      </c>
      <c r="V1391" t="s">
        <v>1168</v>
      </c>
      <c r="W1391" t="s">
        <v>1169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1161</v>
      </c>
      <c r="C1392" t="s">
        <v>1162</v>
      </c>
      <c r="D1392">
        <v>1404</v>
      </c>
      <c r="E1392" t="s">
        <v>1171</v>
      </c>
      <c r="F1392">
        <v>17</v>
      </c>
      <c r="G1392">
        <v>3</v>
      </c>
      <c r="H1392" t="s">
        <v>1186</v>
      </c>
      <c r="I1392">
        <v>1</v>
      </c>
      <c r="J1392">
        <v>1960</v>
      </c>
      <c r="K1392">
        <v>3</v>
      </c>
      <c r="L1392" t="s">
        <v>1172</v>
      </c>
      <c r="M1392">
        <v>32</v>
      </c>
      <c r="N1392">
        <v>2</v>
      </c>
      <c r="O1392">
        <v>1</v>
      </c>
      <c r="P1392" t="s">
        <v>1176</v>
      </c>
      <c r="Q1392">
        <v>4</v>
      </c>
      <c r="R1392" t="s">
        <v>1178</v>
      </c>
      <c r="S1392">
        <v>2367</v>
      </c>
      <c r="T1392">
        <v>18779</v>
      </c>
      <c r="U1392">
        <v>5</v>
      </c>
      <c r="V1392" t="s">
        <v>1168</v>
      </c>
      <c r="W1392" t="s">
        <v>1169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1169</v>
      </c>
      <c r="C1393" t="s">
        <v>1162</v>
      </c>
      <c r="D1393">
        <v>1404</v>
      </c>
      <c r="E1393" t="s">
        <v>1163</v>
      </c>
      <c r="F1393">
        <v>1</v>
      </c>
      <c r="G1393">
        <v>3</v>
      </c>
      <c r="H1393" t="s">
        <v>1164</v>
      </c>
      <c r="I1393">
        <v>1</v>
      </c>
      <c r="J1393">
        <v>1961</v>
      </c>
      <c r="K1393">
        <v>1</v>
      </c>
      <c r="L1393" t="s">
        <v>1172</v>
      </c>
      <c r="M1393">
        <v>59</v>
      </c>
      <c r="N1393">
        <v>2</v>
      </c>
      <c r="O1393">
        <v>1</v>
      </c>
      <c r="P1393" t="s">
        <v>1183</v>
      </c>
      <c r="Q1393">
        <v>1</v>
      </c>
      <c r="R1393" t="s">
        <v>1167</v>
      </c>
      <c r="S1393">
        <v>2858</v>
      </c>
      <c r="T1393">
        <v>11473</v>
      </c>
      <c r="U1393">
        <v>4</v>
      </c>
      <c r="V1393" t="s">
        <v>1168</v>
      </c>
      <c r="W1393" t="s">
        <v>1169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1169</v>
      </c>
      <c r="C1394" t="s">
        <v>1162</v>
      </c>
      <c r="D1394">
        <v>1224</v>
      </c>
      <c r="E1394" t="s">
        <v>1163</v>
      </c>
      <c r="F1394">
        <v>7</v>
      </c>
      <c r="G1394">
        <v>4</v>
      </c>
      <c r="H1394" t="s">
        <v>1164</v>
      </c>
      <c r="I1394">
        <v>1</v>
      </c>
      <c r="J1394">
        <v>1962</v>
      </c>
      <c r="K1394">
        <v>3</v>
      </c>
      <c r="L1394" t="s">
        <v>1165</v>
      </c>
      <c r="M1394">
        <v>55</v>
      </c>
      <c r="N1394">
        <v>3</v>
      </c>
      <c r="O1394">
        <v>2</v>
      </c>
      <c r="P1394" t="s">
        <v>1166</v>
      </c>
      <c r="Q1394">
        <v>4</v>
      </c>
      <c r="R1394" t="s">
        <v>1174</v>
      </c>
      <c r="S1394">
        <v>5204</v>
      </c>
      <c r="T1394">
        <v>13586</v>
      </c>
      <c r="U1394">
        <v>1</v>
      </c>
      <c r="V1394" t="s">
        <v>1168</v>
      </c>
      <c r="W1394" t="s">
        <v>1161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1169</v>
      </c>
      <c r="C1395" t="s">
        <v>1162</v>
      </c>
      <c r="D1395">
        <v>954</v>
      </c>
      <c r="E1395" t="s">
        <v>1163</v>
      </c>
      <c r="F1395">
        <v>9</v>
      </c>
      <c r="G1395">
        <v>3</v>
      </c>
      <c r="H1395" t="s">
        <v>1185</v>
      </c>
      <c r="I1395">
        <v>1</v>
      </c>
      <c r="J1395">
        <v>1965</v>
      </c>
      <c r="K1395">
        <v>4</v>
      </c>
      <c r="L1395" t="s">
        <v>1172</v>
      </c>
      <c r="M1395">
        <v>44</v>
      </c>
      <c r="N1395">
        <v>3</v>
      </c>
      <c r="O1395">
        <v>2</v>
      </c>
      <c r="P1395" t="s">
        <v>1166</v>
      </c>
      <c r="Q1395">
        <v>4</v>
      </c>
      <c r="R1395" t="s">
        <v>1167</v>
      </c>
      <c r="S1395">
        <v>4105</v>
      </c>
      <c r="T1395">
        <v>5099</v>
      </c>
      <c r="U1395">
        <v>1</v>
      </c>
      <c r="V1395" t="s">
        <v>1168</v>
      </c>
      <c r="W1395" t="s">
        <v>1169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1169</v>
      </c>
      <c r="C1396" t="s">
        <v>1162</v>
      </c>
      <c r="D1396">
        <v>1373</v>
      </c>
      <c r="E1396" t="s">
        <v>1171</v>
      </c>
      <c r="F1396">
        <v>5</v>
      </c>
      <c r="G1396">
        <v>4</v>
      </c>
      <c r="H1396" t="s">
        <v>1164</v>
      </c>
      <c r="I1396">
        <v>1</v>
      </c>
      <c r="J1396">
        <v>1966</v>
      </c>
      <c r="K1396">
        <v>4</v>
      </c>
      <c r="L1396" t="s">
        <v>1172</v>
      </c>
      <c r="M1396">
        <v>56</v>
      </c>
      <c r="N1396">
        <v>2</v>
      </c>
      <c r="O1396">
        <v>2</v>
      </c>
      <c r="P1396" t="s">
        <v>1179</v>
      </c>
      <c r="Q1396">
        <v>4</v>
      </c>
      <c r="R1396" t="s">
        <v>1167</v>
      </c>
      <c r="S1396">
        <v>9679</v>
      </c>
      <c r="T1396">
        <v>10138</v>
      </c>
      <c r="U1396">
        <v>8</v>
      </c>
      <c r="V1396" t="s">
        <v>1168</v>
      </c>
      <c r="W1396" t="s">
        <v>1169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1161</v>
      </c>
      <c r="C1397" t="s">
        <v>1170</v>
      </c>
      <c r="D1397">
        <v>754</v>
      </c>
      <c r="E1397" t="s">
        <v>1163</v>
      </c>
      <c r="F1397">
        <v>26</v>
      </c>
      <c r="G1397">
        <v>4</v>
      </c>
      <c r="H1397" t="s">
        <v>1185</v>
      </c>
      <c r="I1397">
        <v>1</v>
      </c>
      <c r="J1397">
        <v>1967</v>
      </c>
      <c r="K1397">
        <v>1</v>
      </c>
      <c r="L1397" t="s">
        <v>1172</v>
      </c>
      <c r="M1397">
        <v>63</v>
      </c>
      <c r="N1397">
        <v>3</v>
      </c>
      <c r="O1397">
        <v>2</v>
      </c>
      <c r="P1397" t="s">
        <v>1166</v>
      </c>
      <c r="Q1397">
        <v>4</v>
      </c>
      <c r="R1397" t="s">
        <v>1174</v>
      </c>
      <c r="S1397">
        <v>5617</v>
      </c>
      <c r="T1397">
        <v>21075</v>
      </c>
      <c r="U1397">
        <v>1</v>
      </c>
      <c r="V1397" t="s">
        <v>1168</v>
      </c>
      <c r="W1397" t="s">
        <v>1161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1161</v>
      </c>
      <c r="C1398" t="s">
        <v>1162</v>
      </c>
      <c r="D1398">
        <v>1168</v>
      </c>
      <c r="E1398" t="s">
        <v>1163</v>
      </c>
      <c r="F1398">
        <v>24</v>
      </c>
      <c r="G1398">
        <v>4</v>
      </c>
      <c r="H1398" t="s">
        <v>1164</v>
      </c>
      <c r="I1398">
        <v>1</v>
      </c>
      <c r="J1398">
        <v>1968</v>
      </c>
      <c r="K1398">
        <v>1</v>
      </c>
      <c r="L1398" t="s">
        <v>1172</v>
      </c>
      <c r="M1398">
        <v>66</v>
      </c>
      <c r="N1398">
        <v>3</v>
      </c>
      <c r="O1398">
        <v>3</v>
      </c>
      <c r="P1398" t="s">
        <v>1166</v>
      </c>
      <c r="Q1398">
        <v>1</v>
      </c>
      <c r="R1398" t="s">
        <v>1167</v>
      </c>
      <c r="S1398">
        <v>10448</v>
      </c>
      <c r="T1398">
        <v>5843</v>
      </c>
      <c r="U1398">
        <v>6</v>
      </c>
      <c r="V1398" t="s">
        <v>1168</v>
      </c>
      <c r="W1398" t="s">
        <v>1161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1169</v>
      </c>
      <c r="C1399" t="s">
        <v>1162</v>
      </c>
      <c r="D1399">
        <v>155</v>
      </c>
      <c r="E1399" t="s">
        <v>1171</v>
      </c>
      <c r="F1399">
        <v>9</v>
      </c>
      <c r="G1399">
        <v>2</v>
      </c>
      <c r="H1399" t="s">
        <v>1164</v>
      </c>
      <c r="I1399">
        <v>1</v>
      </c>
      <c r="J1399">
        <v>1969</v>
      </c>
      <c r="K1399">
        <v>1</v>
      </c>
      <c r="L1399" t="s">
        <v>1165</v>
      </c>
      <c r="M1399">
        <v>67</v>
      </c>
      <c r="N1399">
        <v>3</v>
      </c>
      <c r="O1399">
        <v>2</v>
      </c>
      <c r="P1399" t="s">
        <v>1173</v>
      </c>
      <c r="Q1399">
        <v>3</v>
      </c>
      <c r="R1399" t="s">
        <v>1174</v>
      </c>
      <c r="S1399">
        <v>2897</v>
      </c>
      <c r="T1399">
        <v>22474</v>
      </c>
      <c r="U1399">
        <v>3</v>
      </c>
      <c r="V1399" t="s">
        <v>1168</v>
      </c>
      <c r="W1399" t="s">
        <v>1169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1169</v>
      </c>
      <c r="C1400" t="s">
        <v>1170</v>
      </c>
      <c r="D1400">
        <v>1303</v>
      </c>
      <c r="E1400" t="s">
        <v>1171</v>
      </c>
      <c r="F1400">
        <v>7</v>
      </c>
      <c r="G1400">
        <v>2</v>
      </c>
      <c r="H1400" t="s">
        <v>1164</v>
      </c>
      <c r="I1400">
        <v>1</v>
      </c>
      <c r="J1400">
        <v>1970</v>
      </c>
      <c r="K1400">
        <v>4</v>
      </c>
      <c r="L1400" t="s">
        <v>1172</v>
      </c>
      <c r="M1400">
        <v>36</v>
      </c>
      <c r="N1400">
        <v>3</v>
      </c>
      <c r="O1400">
        <v>2</v>
      </c>
      <c r="P1400" t="s">
        <v>1180</v>
      </c>
      <c r="Q1400">
        <v>3</v>
      </c>
      <c r="R1400" t="s">
        <v>1178</v>
      </c>
      <c r="S1400">
        <v>5968</v>
      </c>
      <c r="T1400">
        <v>18079</v>
      </c>
      <c r="U1400">
        <v>1</v>
      </c>
      <c r="V1400" t="s">
        <v>1168</v>
      </c>
      <c r="W1400" t="s">
        <v>1169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1169</v>
      </c>
      <c r="C1401" t="s">
        <v>1162</v>
      </c>
      <c r="D1401">
        <v>574</v>
      </c>
      <c r="E1401" t="s">
        <v>1171</v>
      </c>
      <c r="F1401">
        <v>11</v>
      </c>
      <c r="G1401">
        <v>3</v>
      </c>
      <c r="H1401" t="s">
        <v>1164</v>
      </c>
      <c r="I1401">
        <v>1</v>
      </c>
      <c r="J1401">
        <v>1971</v>
      </c>
      <c r="K1401">
        <v>1</v>
      </c>
      <c r="L1401" t="s">
        <v>1172</v>
      </c>
      <c r="M1401">
        <v>30</v>
      </c>
      <c r="N1401">
        <v>3</v>
      </c>
      <c r="O1401">
        <v>3</v>
      </c>
      <c r="P1401" t="s">
        <v>1180</v>
      </c>
      <c r="Q1401">
        <v>3</v>
      </c>
      <c r="R1401" t="s">
        <v>1174</v>
      </c>
      <c r="S1401">
        <v>7510</v>
      </c>
      <c r="T1401">
        <v>16873</v>
      </c>
      <c r="U1401">
        <v>1</v>
      </c>
      <c r="V1401" t="s">
        <v>1168</v>
      </c>
      <c r="W1401" t="s">
        <v>1169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1169</v>
      </c>
      <c r="C1402" t="s">
        <v>1170</v>
      </c>
      <c r="D1402">
        <v>1444</v>
      </c>
      <c r="E1402" t="s">
        <v>1187</v>
      </c>
      <c r="F1402">
        <v>1</v>
      </c>
      <c r="G1402">
        <v>4</v>
      </c>
      <c r="H1402" t="s">
        <v>1175</v>
      </c>
      <c r="I1402">
        <v>1</v>
      </c>
      <c r="J1402">
        <v>1972</v>
      </c>
      <c r="K1402">
        <v>4</v>
      </c>
      <c r="L1402" t="s">
        <v>1172</v>
      </c>
      <c r="M1402">
        <v>88</v>
      </c>
      <c r="N1402">
        <v>3</v>
      </c>
      <c r="O1402">
        <v>1</v>
      </c>
      <c r="P1402" t="s">
        <v>1187</v>
      </c>
      <c r="Q1402">
        <v>2</v>
      </c>
      <c r="R1402" t="s">
        <v>1174</v>
      </c>
      <c r="S1402">
        <v>2991</v>
      </c>
      <c r="T1402">
        <v>5224</v>
      </c>
      <c r="U1402">
        <v>0</v>
      </c>
      <c r="V1402" t="s">
        <v>1168</v>
      </c>
      <c r="W1402" t="s">
        <v>1161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1169</v>
      </c>
      <c r="C1403" t="s">
        <v>1162</v>
      </c>
      <c r="D1403">
        <v>189</v>
      </c>
      <c r="E1403" t="s">
        <v>1187</v>
      </c>
      <c r="F1403">
        <v>26</v>
      </c>
      <c r="G1403">
        <v>4</v>
      </c>
      <c r="H1403" t="s">
        <v>1187</v>
      </c>
      <c r="I1403">
        <v>1</v>
      </c>
      <c r="J1403">
        <v>1973</v>
      </c>
      <c r="K1403">
        <v>3</v>
      </c>
      <c r="L1403" t="s">
        <v>1172</v>
      </c>
      <c r="M1403">
        <v>71</v>
      </c>
      <c r="N1403">
        <v>4</v>
      </c>
      <c r="O1403">
        <v>5</v>
      </c>
      <c r="P1403" t="s">
        <v>1182</v>
      </c>
      <c r="Q1403">
        <v>2</v>
      </c>
      <c r="R1403" t="s">
        <v>1174</v>
      </c>
      <c r="S1403">
        <v>19636</v>
      </c>
      <c r="T1403">
        <v>25811</v>
      </c>
      <c r="U1403">
        <v>4</v>
      </c>
      <c r="V1403" t="s">
        <v>1168</v>
      </c>
      <c r="W1403" t="s">
        <v>1161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1169</v>
      </c>
      <c r="C1404" t="s">
        <v>1162</v>
      </c>
      <c r="D1404">
        <v>1276</v>
      </c>
      <c r="E1404" t="s">
        <v>1171</v>
      </c>
      <c r="F1404">
        <v>2</v>
      </c>
      <c r="G1404">
        <v>1</v>
      </c>
      <c r="H1404" t="s">
        <v>1177</v>
      </c>
      <c r="I1404">
        <v>1</v>
      </c>
      <c r="J1404">
        <v>1974</v>
      </c>
      <c r="K1404">
        <v>4</v>
      </c>
      <c r="L1404" t="s">
        <v>1165</v>
      </c>
      <c r="M1404">
        <v>59</v>
      </c>
      <c r="N1404">
        <v>1</v>
      </c>
      <c r="O1404">
        <v>1</v>
      </c>
      <c r="P1404" t="s">
        <v>1176</v>
      </c>
      <c r="Q1404">
        <v>4</v>
      </c>
      <c r="R1404" t="s">
        <v>1178</v>
      </c>
      <c r="S1404">
        <v>1129</v>
      </c>
      <c r="T1404">
        <v>17536</v>
      </c>
      <c r="U1404">
        <v>1</v>
      </c>
      <c r="V1404" t="s">
        <v>1168</v>
      </c>
      <c r="W1404" t="s">
        <v>1161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1169</v>
      </c>
      <c r="C1405" t="s">
        <v>1162</v>
      </c>
      <c r="D1405">
        <v>119</v>
      </c>
      <c r="E1405" t="s">
        <v>1163</v>
      </c>
      <c r="F1405">
        <v>15</v>
      </c>
      <c r="G1405">
        <v>4</v>
      </c>
      <c r="H1405" t="s">
        <v>1185</v>
      </c>
      <c r="I1405">
        <v>1</v>
      </c>
      <c r="J1405">
        <v>1975</v>
      </c>
      <c r="K1405">
        <v>2</v>
      </c>
      <c r="L1405" t="s">
        <v>1172</v>
      </c>
      <c r="M1405">
        <v>77</v>
      </c>
      <c r="N1405">
        <v>3</v>
      </c>
      <c r="O1405">
        <v>4</v>
      </c>
      <c r="P1405" t="s">
        <v>1166</v>
      </c>
      <c r="Q1405">
        <v>1</v>
      </c>
      <c r="R1405" t="s">
        <v>1167</v>
      </c>
      <c r="S1405">
        <v>13341</v>
      </c>
      <c r="T1405">
        <v>25098</v>
      </c>
      <c r="U1405">
        <v>0</v>
      </c>
      <c r="V1405" t="s">
        <v>1168</v>
      </c>
      <c r="W1405" t="s">
        <v>1169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1169</v>
      </c>
      <c r="C1406" t="s">
        <v>1181</v>
      </c>
      <c r="D1406">
        <v>335</v>
      </c>
      <c r="E1406" t="s">
        <v>1171</v>
      </c>
      <c r="F1406">
        <v>23</v>
      </c>
      <c r="G1406">
        <v>2</v>
      </c>
      <c r="H1406" t="s">
        <v>1164</v>
      </c>
      <c r="I1406">
        <v>1</v>
      </c>
      <c r="J1406">
        <v>1976</v>
      </c>
      <c r="K1406">
        <v>4</v>
      </c>
      <c r="L1406" t="s">
        <v>1172</v>
      </c>
      <c r="M1406">
        <v>37</v>
      </c>
      <c r="N1406">
        <v>2</v>
      </c>
      <c r="O1406">
        <v>2</v>
      </c>
      <c r="P1406" t="s">
        <v>1173</v>
      </c>
      <c r="Q1406">
        <v>3</v>
      </c>
      <c r="R1406" t="s">
        <v>1167</v>
      </c>
      <c r="S1406">
        <v>4332</v>
      </c>
      <c r="T1406">
        <v>14811</v>
      </c>
      <c r="U1406">
        <v>1</v>
      </c>
      <c r="V1406" t="s">
        <v>1168</v>
      </c>
      <c r="W1406" t="s">
        <v>1169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1169</v>
      </c>
      <c r="C1407" t="s">
        <v>1181</v>
      </c>
      <c r="D1407">
        <v>697</v>
      </c>
      <c r="E1407" t="s">
        <v>1171</v>
      </c>
      <c r="F1407">
        <v>10</v>
      </c>
      <c r="G1407">
        <v>3</v>
      </c>
      <c r="H1407" t="s">
        <v>1177</v>
      </c>
      <c r="I1407">
        <v>1</v>
      </c>
      <c r="J1407">
        <v>1979</v>
      </c>
      <c r="K1407">
        <v>3</v>
      </c>
      <c r="L1407" t="s">
        <v>1165</v>
      </c>
      <c r="M1407">
        <v>40</v>
      </c>
      <c r="N1407">
        <v>3</v>
      </c>
      <c r="O1407">
        <v>3</v>
      </c>
      <c r="P1407" t="s">
        <v>1184</v>
      </c>
      <c r="Q1407">
        <v>3</v>
      </c>
      <c r="R1407" t="s">
        <v>1174</v>
      </c>
      <c r="S1407">
        <v>11031</v>
      </c>
      <c r="T1407">
        <v>26862</v>
      </c>
      <c r="U1407">
        <v>4</v>
      </c>
      <c r="V1407" t="s">
        <v>1168</v>
      </c>
      <c r="W1407" t="s">
        <v>1169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1169</v>
      </c>
      <c r="C1408" t="s">
        <v>1162</v>
      </c>
      <c r="D1408">
        <v>157</v>
      </c>
      <c r="E1408" t="s">
        <v>1171</v>
      </c>
      <c r="F1408">
        <v>10</v>
      </c>
      <c r="G1408">
        <v>3</v>
      </c>
      <c r="H1408" t="s">
        <v>1177</v>
      </c>
      <c r="I1408">
        <v>1</v>
      </c>
      <c r="J1408">
        <v>1980</v>
      </c>
      <c r="K1408">
        <v>3</v>
      </c>
      <c r="L1408" t="s">
        <v>1165</v>
      </c>
      <c r="M1408">
        <v>77</v>
      </c>
      <c r="N1408">
        <v>3</v>
      </c>
      <c r="O1408">
        <v>2</v>
      </c>
      <c r="P1408" t="s">
        <v>1179</v>
      </c>
      <c r="Q1408">
        <v>1</v>
      </c>
      <c r="R1408" t="s">
        <v>1167</v>
      </c>
      <c r="S1408">
        <v>4440</v>
      </c>
      <c r="T1408">
        <v>25198</v>
      </c>
      <c r="U1408">
        <v>6</v>
      </c>
      <c r="V1408" t="s">
        <v>1168</v>
      </c>
      <c r="W1408" t="s">
        <v>1161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1169</v>
      </c>
      <c r="C1409" t="s">
        <v>1162</v>
      </c>
      <c r="D1409">
        <v>771</v>
      </c>
      <c r="E1409" t="s">
        <v>1171</v>
      </c>
      <c r="F1409">
        <v>1</v>
      </c>
      <c r="G1409">
        <v>2</v>
      </c>
      <c r="H1409" t="s">
        <v>1164</v>
      </c>
      <c r="I1409">
        <v>1</v>
      </c>
      <c r="J1409">
        <v>1981</v>
      </c>
      <c r="K1409">
        <v>2</v>
      </c>
      <c r="L1409" t="s">
        <v>1172</v>
      </c>
      <c r="M1409">
        <v>45</v>
      </c>
      <c r="N1409">
        <v>2</v>
      </c>
      <c r="O1409">
        <v>2</v>
      </c>
      <c r="P1409" t="s">
        <v>1180</v>
      </c>
      <c r="Q1409">
        <v>3</v>
      </c>
      <c r="R1409" t="s">
        <v>1167</v>
      </c>
      <c r="S1409">
        <v>4617</v>
      </c>
      <c r="T1409">
        <v>14120</v>
      </c>
      <c r="U1409">
        <v>1</v>
      </c>
      <c r="V1409" t="s">
        <v>1168</v>
      </c>
      <c r="W1409" t="s">
        <v>1169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1169</v>
      </c>
      <c r="C1410" t="s">
        <v>1162</v>
      </c>
      <c r="D1410">
        <v>571</v>
      </c>
      <c r="E1410" t="s">
        <v>1171</v>
      </c>
      <c r="F1410">
        <v>12</v>
      </c>
      <c r="G1410">
        <v>2</v>
      </c>
      <c r="H1410" t="s">
        <v>1175</v>
      </c>
      <c r="I1410">
        <v>1</v>
      </c>
      <c r="J1410">
        <v>1982</v>
      </c>
      <c r="K1410">
        <v>4</v>
      </c>
      <c r="L1410" t="s">
        <v>1172</v>
      </c>
      <c r="M1410">
        <v>78</v>
      </c>
      <c r="N1410">
        <v>3</v>
      </c>
      <c r="O1410">
        <v>1</v>
      </c>
      <c r="P1410" t="s">
        <v>1176</v>
      </c>
      <c r="Q1410">
        <v>4</v>
      </c>
      <c r="R1410" t="s">
        <v>1167</v>
      </c>
      <c r="S1410">
        <v>2647</v>
      </c>
      <c r="T1410">
        <v>13672</v>
      </c>
      <c r="U1410">
        <v>1</v>
      </c>
      <c r="V1410" t="s">
        <v>1168</v>
      </c>
      <c r="W1410" t="s">
        <v>1169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1169</v>
      </c>
      <c r="C1411" t="s">
        <v>1170</v>
      </c>
      <c r="D1411">
        <v>692</v>
      </c>
      <c r="E1411" t="s">
        <v>1171</v>
      </c>
      <c r="F1411">
        <v>11</v>
      </c>
      <c r="G1411">
        <v>3</v>
      </c>
      <c r="H1411" t="s">
        <v>1186</v>
      </c>
      <c r="I1411">
        <v>1</v>
      </c>
      <c r="J1411">
        <v>1985</v>
      </c>
      <c r="K1411">
        <v>4</v>
      </c>
      <c r="L1411" t="s">
        <v>1165</v>
      </c>
      <c r="M1411">
        <v>73</v>
      </c>
      <c r="N1411">
        <v>3</v>
      </c>
      <c r="O1411">
        <v>2</v>
      </c>
      <c r="P1411" t="s">
        <v>1176</v>
      </c>
      <c r="Q1411">
        <v>3</v>
      </c>
      <c r="R1411" t="s">
        <v>1174</v>
      </c>
      <c r="S1411">
        <v>6323</v>
      </c>
      <c r="T1411">
        <v>26849</v>
      </c>
      <c r="U1411">
        <v>1</v>
      </c>
      <c r="V1411" t="s">
        <v>1168</v>
      </c>
      <c r="W1411" t="s">
        <v>1169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1169</v>
      </c>
      <c r="C1412" t="s">
        <v>1162</v>
      </c>
      <c r="D1412">
        <v>444</v>
      </c>
      <c r="E1412" t="s">
        <v>1163</v>
      </c>
      <c r="F1412">
        <v>2</v>
      </c>
      <c r="G1412">
        <v>2</v>
      </c>
      <c r="H1412" t="s">
        <v>1185</v>
      </c>
      <c r="I1412">
        <v>1</v>
      </c>
      <c r="J1412">
        <v>1986</v>
      </c>
      <c r="K1412">
        <v>2</v>
      </c>
      <c r="L1412" t="s">
        <v>1165</v>
      </c>
      <c r="M1412">
        <v>92</v>
      </c>
      <c r="N1412">
        <v>3</v>
      </c>
      <c r="O1412">
        <v>2</v>
      </c>
      <c r="P1412" t="s">
        <v>1166</v>
      </c>
      <c r="Q1412">
        <v>2</v>
      </c>
      <c r="R1412" t="s">
        <v>1174</v>
      </c>
      <c r="S1412">
        <v>5677</v>
      </c>
      <c r="T1412">
        <v>4258</v>
      </c>
      <c r="U1412">
        <v>3</v>
      </c>
      <c r="V1412" t="s">
        <v>1168</v>
      </c>
      <c r="W1412" t="s">
        <v>1169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1169</v>
      </c>
      <c r="C1413" t="s">
        <v>1162</v>
      </c>
      <c r="D1413">
        <v>309</v>
      </c>
      <c r="E1413" t="s">
        <v>1187</v>
      </c>
      <c r="F1413">
        <v>2</v>
      </c>
      <c r="G1413">
        <v>3</v>
      </c>
      <c r="H1413" t="s">
        <v>1187</v>
      </c>
      <c r="I1413">
        <v>1</v>
      </c>
      <c r="J1413">
        <v>1987</v>
      </c>
      <c r="K1413">
        <v>3</v>
      </c>
      <c r="L1413" t="s">
        <v>1165</v>
      </c>
      <c r="M1413">
        <v>82</v>
      </c>
      <c r="N1413">
        <v>3</v>
      </c>
      <c r="O1413">
        <v>1</v>
      </c>
      <c r="P1413" t="s">
        <v>1187</v>
      </c>
      <c r="Q1413">
        <v>2</v>
      </c>
      <c r="R1413" t="s">
        <v>1174</v>
      </c>
      <c r="S1413">
        <v>2187</v>
      </c>
      <c r="T1413">
        <v>19655</v>
      </c>
      <c r="U1413">
        <v>4</v>
      </c>
      <c r="V1413" t="s">
        <v>1168</v>
      </c>
      <c r="W1413" t="s">
        <v>1169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1169</v>
      </c>
      <c r="C1414" t="s">
        <v>1162</v>
      </c>
      <c r="D1414">
        <v>911</v>
      </c>
      <c r="E1414" t="s">
        <v>1171</v>
      </c>
      <c r="F1414">
        <v>1</v>
      </c>
      <c r="G1414">
        <v>2</v>
      </c>
      <c r="H1414" t="s">
        <v>1177</v>
      </c>
      <c r="I1414">
        <v>1</v>
      </c>
      <c r="J1414">
        <v>1989</v>
      </c>
      <c r="K1414">
        <v>4</v>
      </c>
      <c r="L1414" t="s">
        <v>1172</v>
      </c>
      <c r="M1414">
        <v>76</v>
      </c>
      <c r="N1414">
        <v>3</v>
      </c>
      <c r="O1414">
        <v>1</v>
      </c>
      <c r="P1414" t="s">
        <v>1176</v>
      </c>
      <c r="Q1414">
        <v>2</v>
      </c>
      <c r="R1414" t="s">
        <v>1174</v>
      </c>
      <c r="S1414">
        <v>3748</v>
      </c>
      <c r="T1414">
        <v>4077</v>
      </c>
      <c r="U1414">
        <v>1</v>
      </c>
      <c r="V1414" t="s">
        <v>1168</v>
      </c>
      <c r="W1414" t="s">
        <v>1169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1169</v>
      </c>
      <c r="C1415" t="s">
        <v>1162</v>
      </c>
      <c r="D1415">
        <v>977</v>
      </c>
      <c r="E1415" t="s">
        <v>1171</v>
      </c>
      <c r="F1415">
        <v>2</v>
      </c>
      <c r="G1415">
        <v>1</v>
      </c>
      <c r="H1415" t="s">
        <v>1175</v>
      </c>
      <c r="I1415">
        <v>1</v>
      </c>
      <c r="J1415">
        <v>1992</v>
      </c>
      <c r="K1415">
        <v>4</v>
      </c>
      <c r="L1415" t="s">
        <v>1172</v>
      </c>
      <c r="M1415">
        <v>57</v>
      </c>
      <c r="N1415">
        <v>3</v>
      </c>
      <c r="O1415">
        <v>1</v>
      </c>
      <c r="P1415" t="s">
        <v>1176</v>
      </c>
      <c r="Q1415">
        <v>3</v>
      </c>
      <c r="R1415" t="s">
        <v>1178</v>
      </c>
      <c r="S1415">
        <v>3977</v>
      </c>
      <c r="T1415">
        <v>7298</v>
      </c>
      <c r="U1415">
        <v>6</v>
      </c>
      <c r="V1415" t="s">
        <v>1168</v>
      </c>
      <c r="W1415" t="s">
        <v>1161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1169</v>
      </c>
      <c r="C1416" t="s">
        <v>1162</v>
      </c>
      <c r="D1416">
        <v>1180</v>
      </c>
      <c r="E1416" t="s">
        <v>1171</v>
      </c>
      <c r="F1416">
        <v>25</v>
      </c>
      <c r="G1416">
        <v>3</v>
      </c>
      <c r="H1416" t="s">
        <v>1177</v>
      </c>
      <c r="I1416">
        <v>1</v>
      </c>
      <c r="J1416">
        <v>1993</v>
      </c>
      <c r="K1416">
        <v>1</v>
      </c>
      <c r="L1416" t="s">
        <v>1172</v>
      </c>
      <c r="M1416">
        <v>84</v>
      </c>
      <c r="N1416">
        <v>3</v>
      </c>
      <c r="O1416">
        <v>3</v>
      </c>
      <c r="P1416" t="s">
        <v>1180</v>
      </c>
      <c r="Q1416">
        <v>3</v>
      </c>
      <c r="R1416" t="s">
        <v>1167</v>
      </c>
      <c r="S1416">
        <v>8633</v>
      </c>
      <c r="T1416">
        <v>13084</v>
      </c>
      <c r="U1416">
        <v>2</v>
      </c>
      <c r="V1416" t="s">
        <v>1168</v>
      </c>
      <c r="W1416" t="s">
        <v>1169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1169</v>
      </c>
      <c r="C1417" t="s">
        <v>1181</v>
      </c>
      <c r="D1417">
        <v>1313</v>
      </c>
      <c r="E1417" t="s">
        <v>1171</v>
      </c>
      <c r="F1417">
        <v>1</v>
      </c>
      <c r="G1417">
        <v>2</v>
      </c>
      <c r="H1417" t="s">
        <v>1177</v>
      </c>
      <c r="I1417">
        <v>1</v>
      </c>
      <c r="J1417">
        <v>1994</v>
      </c>
      <c r="K1417">
        <v>2</v>
      </c>
      <c r="L1417" t="s">
        <v>1172</v>
      </c>
      <c r="M1417">
        <v>59</v>
      </c>
      <c r="N1417">
        <v>2</v>
      </c>
      <c r="O1417">
        <v>1</v>
      </c>
      <c r="P1417" t="s">
        <v>1176</v>
      </c>
      <c r="Q1417">
        <v>3</v>
      </c>
      <c r="R1417" t="s">
        <v>1178</v>
      </c>
      <c r="S1417">
        <v>2008</v>
      </c>
      <c r="T1417">
        <v>20439</v>
      </c>
      <c r="U1417">
        <v>1</v>
      </c>
      <c r="V1417" t="s">
        <v>1168</v>
      </c>
      <c r="W1417" t="s">
        <v>1169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1169</v>
      </c>
      <c r="C1418" t="s">
        <v>1162</v>
      </c>
      <c r="D1418">
        <v>1321</v>
      </c>
      <c r="E1418" t="s">
        <v>1163</v>
      </c>
      <c r="F1418">
        <v>1</v>
      </c>
      <c r="G1418">
        <v>4</v>
      </c>
      <c r="H1418" t="s">
        <v>1164</v>
      </c>
      <c r="I1418">
        <v>1</v>
      </c>
      <c r="J1418">
        <v>1995</v>
      </c>
      <c r="K1418">
        <v>4</v>
      </c>
      <c r="L1418" t="s">
        <v>1172</v>
      </c>
      <c r="M1418">
        <v>86</v>
      </c>
      <c r="N1418">
        <v>3</v>
      </c>
      <c r="O1418">
        <v>2</v>
      </c>
      <c r="P1418" t="s">
        <v>1166</v>
      </c>
      <c r="Q1418">
        <v>2</v>
      </c>
      <c r="R1418" t="s">
        <v>1174</v>
      </c>
      <c r="S1418">
        <v>4440</v>
      </c>
      <c r="T1418">
        <v>7636</v>
      </c>
      <c r="U1418">
        <v>0</v>
      </c>
      <c r="V1418" t="s">
        <v>1168</v>
      </c>
      <c r="W1418" t="s">
        <v>1169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1169</v>
      </c>
      <c r="C1419" t="s">
        <v>1162</v>
      </c>
      <c r="D1419">
        <v>1154</v>
      </c>
      <c r="E1419" t="s">
        <v>1163</v>
      </c>
      <c r="F1419">
        <v>2</v>
      </c>
      <c r="G1419">
        <v>2</v>
      </c>
      <c r="H1419" t="s">
        <v>1164</v>
      </c>
      <c r="I1419">
        <v>1</v>
      </c>
      <c r="J1419">
        <v>1996</v>
      </c>
      <c r="K1419">
        <v>1</v>
      </c>
      <c r="L1419" t="s">
        <v>1172</v>
      </c>
      <c r="M1419">
        <v>54</v>
      </c>
      <c r="N1419">
        <v>3</v>
      </c>
      <c r="O1419">
        <v>1</v>
      </c>
      <c r="P1419" t="s">
        <v>1183</v>
      </c>
      <c r="Q1419">
        <v>3</v>
      </c>
      <c r="R1419" t="s">
        <v>1174</v>
      </c>
      <c r="S1419">
        <v>3067</v>
      </c>
      <c r="T1419">
        <v>6393</v>
      </c>
      <c r="U1419">
        <v>0</v>
      </c>
      <c r="V1419" t="s">
        <v>1168</v>
      </c>
      <c r="W1419" t="s">
        <v>1169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1169</v>
      </c>
      <c r="C1420" t="s">
        <v>1170</v>
      </c>
      <c r="D1420">
        <v>508</v>
      </c>
      <c r="E1420" t="s">
        <v>1171</v>
      </c>
      <c r="F1420">
        <v>6</v>
      </c>
      <c r="G1420">
        <v>4</v>
      </c>
      <c r="H1420" t="s">
        <v>1164</v>
      </c>
      <c r="I1420">
        <v>1</v>
      </c>
      <c r="J1420">
        <v>1997</v>
      </c>
      <c r="K1420">
        <v>1</v>
      </c>
      <c r="L1420" t="s">
        <v>1172</v>
      </c>
      <c r="M1420">
        <v>72</v>
      </c>
      <c r="N1420">
        <v>2</v>
      </c>
      <c r="O1420">
        <v>2</v>
      </c>
      <c r="P1420" t="s">
        <v>1179</v>
      </c>
      <c r="Q1420">
        <v>3</v>
      </c>
      <c r="R1420" t="s">
        <v>1174</v>
      </c>
      <c r="S1420">
        <v>5321</v>
      </c>
      <c r="T1420">
        <v>14284</v>
      </c>
      <c r="U1420">
        <v>2</v>
      </c>
      <c r="V1420" t="s">
        <v>1168</v>
      </c>
      <c r="W1420" t="s">
        <v>1169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1169</v>
      </c>
      <c r="C1421" t="s">
        <v>1162</v>
      </c>
      <c r="D1421">
        <v>557</v>
      </c>
      <c r="E1421" t="s">
        <v>1171</v>
      </c>
      <c r="F1421">
        <v>18</v>
      </c>
      <c r="G1421">
        <v>4</v>
      </c>
      <c r="H1421" t="s">
        <v>1164</v>
      </c>
      <c r="I1421">
        <v>1</v>
      </c>
      <c r="J1421">
        <v>1998</v>
      </c>
      <c r="K1421">
        <v>4</v>
      </c>
      <c r="L1421" t="s">
        <v>1172</v>
      </c>
      <c r="M1421">
        <v>35</v>
      </c>
      <c r="N1421">
        <v>3</v>
      </c>
      <c r="O1421">
        <v>2</v>
      </c>
      <c r="P1421" t="s">
        <v>1173</v>
      </c>
      <c r="Q1421">
        <v>1</v>
      </c>
      <c r="R1421" t="s">
        <v>1178</v>
      </c>
      <c r="S1421">
        <v>5410</v>
      </c>
      <c r="T1421">
        <v>11189</v>
      </c>
      <c r="U1421">
        <v>6</v>
      </c>
      <c r="V1421" t="s">
        <v>1168</v>
      </c>
      <c r="W1421" t="s">
        <v>1161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1169</v>
      </c>
      <c r="C1422" t="s">
        <v>1162</v>
      </c>
      <c r="D1422">
        <v>642</v>
      </c>
      <c r="E1422" t="s">
        <v>1171</v>
      </c>
      <c r="F1422">
        <v>1</v>
      </c>
      <c r="G1422">
        <v>3</v>
      </c>
      <c r="H1422" t="s">
        <v>1164</v>
      </c>
      <c r="I1422">
        <v>1</v>
      </c>
      <c r="J1422">
        <v>1999</v>
      </c>
      <c r="K1422">
        <v>4</v>
      </c>
      <c r="L1422" t="s">
        <v>1172</v>
      </c>
      <c r="M1422">
        <v>76</v>
      </c>
      <c r="N1422">
        <v>3</v>
      </c>
      <c r="O1422">
        <v>1</v>
      </c>
      <c r="P1422" t="s">
        <v>1173</v>
      </c>
      <c r="Q1422">
        <v>4</v>
      </c>
      <c r="R1422" t="s">
        <v>1174</v>
      </c>
      <c r="S1422">
        <v>2782</v>
      </c>
      <c r="T1422">
        <v>21412</v>
      </c>
      <c r="U1422">
        <v>3</v>
      </c>
      <c r="V1422" t="s">
        <v>1168</v>
      </c>
      <c r="W1422" t="s">
        <v>1169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1169</v>
      </c>
      <c r="C1423" t="s">
        <v>1181</v>
      </c>
      <c r="D1423">
        <v>1162</v>
      </c>
      <c r="E1423" t="s">
        <v>1171</v>
      </c>
      <c r="F1423">
        <v>1</v>
      </c>
      <c r="G1423">
        <v>1</v>
      </c>
      <c r="H1423" t="s">
        <v>1177</v>
      </c>
      <c r="I1423">
        <v>1</v>
      </c>
      <c r="J1423">
        <v>2000</v>
      </c>
      <c r="K1423">
        <v>3</v>
      </c>
      <c r="L1423" t="s">
        <v>1165</v>
      </c>
      <c r="M1423">
        <v>98</v>
      </c>
      <c r="N1423">
        <v>3</v>
      </c>
      <c r="O1423">
        <v>3</v>
      </c>
      <c r="P1423" t="s">
        <v>1184</v>
      </c>
      <c r="Q1423">
        <v>2</v>
      </c>
      <c r="R1423" t="s">
        <v>1174</v>
      </c>
      <c r="S1423">
        <v>11957</v>
      </c>
      <c r="T1423">
        <v>17231</v>
      </c>
      <c r="U1423">
        <v>0</v>
      </c>
      <c r="V1423" t="s">
        <v>1168</v>
      </c>
      <c r="W1423" t="s">
        <v>1169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1169</v>
      </c>
      <c r="C1424" t="s">
        <v>1162</v>
      </c>
      <c r="D1424">
        <v>1490</v>
      </c>
      <c r="E1424" t="s">
        <v>1171</v>
      </c>
      <c r="F1424">
        <v>11</v>
      </c>
      <c r="G1424">
        <v>4</v>
      </c>
      <c r="H1424" t="s">
        <v>1177</v>
      </c>
      <c r="I1424">
        <v>1</v>
      </c>
      <c r="J1424">
        <v>2003</v>
      </c>
      <c r="K1424">
        <v>4</v>
      </c>
      <c r="L1424" t="s">
        <v>1172</v>
      </c>
      <c r="M1424">
        <v>43</v>
      </c>
      <c r="N1424">
        <v>3</v>
      </c>
      <c r="O1424">
        <v>1</v>
      </c>
      <c r="P1424" t="s">
        <v>1176</v>
      </c>
      <c r="Q1424">
        <v>3</v>
      </c>
      <c r="R1424" t="s">
        <v>1174</v>
      </c>
      <c r="S1424">
        <v>2660</v>
      </c>
      <c r="T1424">
        <v>20232</v>
      </c>
      <c r="U1424">
        <v>7</v>
      </c>
      <c r="V1424" t="s">
        <v>1168</v>
      </c>
      <c r="W1424" t="s">
        <v>1161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1169</v>
      </c>
      <c r="C1425" t="s">
        <v>1162</v>
      </c>
      <c r="D1425">
        <v>581</v>
      </c>
      <c r="E1425" t="s">
        <v>1171</v>
      </c>
      <c r="F1425">
        <v>1</v>
      </c>
      <c r="G1425">
        <v>2</v>
      </c>
      <c r="H1425" t="s">
        <v>1164</v>
      </c>
      <c r="I1425">
        <v>1</v>
      </c>
      <c r="J1425">
        <v>2007</v>
      </c>
      <c r="K1425">
        <v>4</v>
      </c>
      <c r="L1425" t="s">
        <v>1172</v>
      </c>
      <c r="M1425">
        <v>63</v>
      </c>
      <c r="N1425">
        <v>3</v>
      </c>
      <c r="O1425">
        <v>1</v>
      </c>
      <c r="P1425" t="s">
        <v>1173</v>
      </c>
      <c r="Q1425">
        <v>3</v>
      </c>
      <c r="R1425" t="s">
        <v>1167</v>
      </c>
      <c r="S1425">
        <v>3375</v>
      </c>
      <c r="T1425">
        <v>17624</v>
      </c>
      <c r="U1425">
        <v>0</v>
      </c>
      <c r="V1425" t="s">
        <v>1168</v>
      </c>
      <c r="W1425" t="s">
        <v>1169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1169</v>
      </c>
      <c r="C1426" t="s">
        <v>1162</v>
      </c>
      <c r="D1426">
        <v>1395</v>
      </c>
      <c r="E1426" t="s">
        <v>1171</v>
      </c>
      <c r="F1426">
        <v>9</v>
      </c>
      <c r="G1426">
        <v>4</v>
      </c>
      <c r="H1426" t="s">
        <v>1177</v>
      </c>
      <c r="I1426">
        <v>1</v>
      </c>
      <c r="J1426">
        <v>2008</v>
      </c>
      <c r="K1426">
        <v>2</v>
      </c>
      <c r="L1426" t="s">
        <v>1172</v>
      </c>
      <c r="M1426">
        <v>48</v>
      </c>
      <c r="N1426">
        <v>3</v>
      </c>
      <c r="O1426">
        <v>2</v>
      </c>
      <c r="P1426" t="s">
        <v>1173</v>
      </c>
      <c r="Q1426">
        <v>3</v>
      </c>
      <c r="R1426" t="s">
        <v>1167</v>
      </c>
      <c r="S1426">
        <v>5098</v>
      </c>
      <c r="T1426">
        <v>18698</v>
      </c>
      <c r="U1426">
        <v>1</v>
      </c>
      <c r="V1426" t="s">
        <v>1168</v>
      </c>
      <c r="W1426" t="s">
        <v>1169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1169</v>
      </c>
      <c r="C1427" t="s">
        <v>1162</v>
      </c>
      <c r="D1427">
        <v>501</v>
      </c>
      <c r="E1427" t="s">
        <v>1171</v>
      </c>
      <c r="F1427">
        <v>15</v>
      </c>
      <c r="G1427">
        <v>2</v>
      </c>
      <c r="H1427" t="s">
        <v>1177</v>
      </c>
      <c r="I1427">
        <v>1</v>
      </c>
      <c r="J1427">
        <v>2009</v>
      </c>
      <c r="K1427">
        <v>2</v>
      </c>
      <c r="L1427" t="s">
        <v>1165</v>
      </c>
      <c r="M1427">
        <v>95</v>
      </c>
      <c r="N1427">
        <v>3</v>
      </c>
      <c r="O1427">
        <v>2</v>
      </c>
      <c r="P1427" t="s">
        <v>1180</v>
      </c>
      <c r="Q1427">
        <v>4</v>
      </c>
      <c r="R1427" t="s">
        <v>1174</v>
      </c>
      <c r="S1427">
        <v>4878</v>
      </c>
      <c r="T1427">
        <v>21653</v>
      </c>
      <c r="U1427">
        <v>0</v>
      </c>
      <c r="V1427" t="s">
        <v>1168</v>
      </c>
      <c r="W1427" t="s">
        <v>1161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1169</v>
      </c>
      <c r="C1428" t="s">
        <v>1162</v>
      </c>
      <c r="D1428">
        <v>267</v>
      </c>
      <c r="E1428" t="s">
        <v>1171</v>
      </c>
      <c r="F1428">
        <v>29</v>
      </c>
      <c r="G1428">
        <v>4</v>
      </c>
      <c r="H1428" t="s">
        <v>1164</v>
      </c>
      <c r="I1428">
        <v>1</v>
      </c>
      <c r="J1428">
        <v>2010</v>
      </c>
      <c r="K1428">
        <v>3</v>
      </c>
      <c r="L1428" t="s">
        <v>1165</v>
      </c>
      <c r="M1428">
        <v>49</v>
      </c>
      <c r="N1428">
        <v>2</v>
      </c>
      <c r="O1428">
        <v>1</v>
      </c>
      <c r="P1428" t="s">
        <v>1176</v>
      </c>
      <c r="Q1428">
        <v>2</v>
      </c>
      <c r="R1428" t="s">
        <v>1167</v>
      </c>
      <c r="S1428">
        <v>2837</v>
      </c>
      <c r="T1428">
        <v>15919</v>
      </c>
      <c r="U1428">
        <v>1</v>
      </c>
      <c r="V1428" t="s">
        <v>1168</v>
      </c>
      <c r="W1428" t="s">
        <v>1169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1169</v>
      </c>
      <c r="C1429" t="s">
        <v>1162</v>
      </c>
      <c r="D1429">
        <v>543</v>
      </c>
      <c r="E1429" t="s">
        <v>1171</v>
      </c>
      <c r="F1429">
        <v>1</v>
      </c>
      <c r="G1429">
        <v>4</v>
      </c>
      <c r="H1429" t="s">
        <v>1164</v>
      </c>
      <c r="I1429">
        <v>1</v>
      </c>
      <c r="J1429">
        <v>2012</v>
      </c>
      <c r="K1429">
        <v>1</v>
      </c>
      <c r="L1429" t="s">
        <v>1172</v>
      </c>
      <c r="M1429">
        <v>83</v>
      </c>
      <c r="N1429">
        <v>3</v>
      </c>
      <c r="O1429">
        <v>1</v>
      </c>
      <c r="P1429" t="s">
        <v>1176</v>
      </c>
      <c r="Q1429">
        <v>4</v>
      </c>
      <c r="R1429" t="s">
        <v>1174</v>
      </c>
      <c r="S1429">
        <v>2406</v>
      </c>
      <c r="T1429">
        <v>4060</v>
      </c>
      <c r="U1429">
        <v>8</v>
      </c>
      <c r="V1429" t="s">
        <v>1168</v>
      </c>
      <c r="W1429" t="s">
        <v>1169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1169</v>
      </c>
      <c r="C1430" t="s">
        <v>1162</v>
      </c>
      <c r="D1430">
        <v>234</v>
      </c>
      <c r="E1430" t="s">
        <v>1163</v>
      </c>
      <c r="F1430">
        <v>1</v>
      </c>
      <c r="G1430">
        <v>4</v>
      </c>
      <c r="H1430" t="s">
        <v>1177</v>
      </c>
      <c r="I1430">
        <v>1</v>
      </c>
      <c r="J1430">
        <v>2013</v>
      </c>
      <c r="K1430">
        <v>2</v>
      </c>
      <c r="L1430" t="s">
        <v>1172</v>
      </c>
      <c r="M1430">
        <v>68</v>
      </c>
      <c r="N1430">
        <v>2</v>
      </c>
      <c r="O1430">
        <v>1</v>
      </c>
      <c r="P1430" t="s">
        <v>1183</v>
      </c>
      <c r="Q1430">
        <v>2</v>
      </c>
      <c r="R1430" t="s">
        <v>1174</v>
      </c>
      <c r="S1430">
        <v>2269</v>
      </c>
      <c r="T1430">
        <v>18024</v>
      </c>
      <c r="U1430">
        <v>0</v>
      </c>
      <c r="V1430" t="s">
        <v>1168</v>
      </c>
      <c r="W1430" t="s">
        <v>1169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1169</v>
      </c>
      <c r="C1431" t="s">
        <v>1162</v>
      </c>
      <c r="D1431">
        <v>116</v>
      </c>
      <c r="E1431" t="s">
        <v>1171</v>
      </c>
      <c r="F1431">
        <v>24</v>
      </c>
      <c r="G1431">
        <v>1</v>
      </c>
      <c r="H1431" t="s">
        <v>1164</v>
      </c>
      <c r="I1431">
        <v>1</v>
      </c>
      <c r="J1431">
        <v>2014</v>
      </c>
      <c r="K1431">
        <v>1</v>
      </c>
      <c r="L1431" t="s">
        <v>1172</v>
      </c>
      <c r="M1431">
        <v>52</v>
      </c>
      <c r="N1431">
        <v>3</v>
      </c>
      <c r="O1431">
        <v>2</v>
      </c>
      <c r="P1431" t="s">
        <v>1173</v>
      </c>
      <c r="Q1431">
        <v>4</v>
      </c>
      <c r="R1431" t="s">
        <v>1167</v>
      </c>
      <c r="S1431">
        <v>4108</v>
      </c>
      <c r="T1431">
        <v>5340</v>
      </c>
      <c r="U1431">
        <v>7</v>
      </c>
      <c r="V1431" t="s">
        <v>1168</v>
      </c>
      <c r="W1431" t="s">
        <v>1169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1169</v>
      </c>
      <c r="C1432" t="s">
        <v>1162</v>
      </c>
      <c r="D1432">
        <v>201</v>
      </c>
      <c r="E1432" t="s">
        <v>1171</v>
      </c>
      <c r="F1432">
        <v>10</v>
      </c>
      <c r="G1432">
        <v>3</v>
      </c>
      <c r="H1432" t="s">
        <v>1177</v>
      </c>
      <c r="I1432">
        <v>1</v>
      </c>
      <c r="J1432">
        <v>2015</v>
      </c>
      <c r="K1432">
        <v>2</v>
      </c>
      <c r="L1432" t="s">
        <v>1165</v>
      </c>
      <c r="M1432">
        <v>99</v>
      </c>
      <c r="N1432">
        <v>1</v>
      </c>
      <c r="O1432">
        <v>3</v>
      </c>
      <c r="P1432" t="s">
        <v>1184</v>
      </c>
      <c r="Q1432">
        <v>3</v>
      </c>
      <c r="R1432" t="s">
        <v>1174</v>
      </c>
      <c r="S1432">
        <v>13206</v>
      </c>
      <c r="T1432">
        <v>3376</v>
      </c>
      <c r="U1432">
        <v>3</v>
      </c>
      <c r="V1432" t="s">
        <v>1168</v>
      </c>
      <c r="W1432" t="s">
        <v>1169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1169</v>
      </c>
      <c r="C1433" t="s">
        <v>1162</v>
      </c>
      <c r="D1433">
        <v>801</v>
      </c>
      <c r="E1433" t="s">
        <v>1163</v>
      </c>
      <c r="F1433">
        <v>1</v>
      </c>
      <c r="G1433">
        <v>4</v>
      </c>
      <c r="H1433" t="s">
        <v>1185</v>
      </c>
      <c r="I1433">
        <v>1</v>
      </c>
      <c r="J1433">
        <v>2016</v>
      </c>
      <c r="K1433">
        <v>3</v>
      </c>
      <c r="L1433" t="s">
        <v>1165</v>
      </c>
      <c r="M1433">
        <v>48</v>
      </c>
      <c r="N1433">
        <v>3</v>
      </c>
      <c r="O1433">
        <v>3</v>
      </c>
      <c r="P1433" t="s">
        <v>1166</v>
      </c>
      <c r="Q1433">
        <v>4</v>
      </c>
      <c r="R1433" t="s">
        <v>1174</v>
      </c>
      <c r="S1433">
        <v>10422</v>
      </c>
      <c r="T1433">
        <v>24032</v>
      </c>
      <c r="U1433">
        <v>1</v>
      </c>
      <c r="V1433" t="s">
        <v>1168</v>
      </c>
      <c r="W1433" t="s">
        <v>1169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1169</v>
      </c>
      <c r="C1434" t="s">
        <v>1162</v>
      </c>
      <c r="D1434">
        <v>161</v>
      </c>
      <c r="E1434" t="s">
        <v>1171</v>
      </c>
      <c r="F1434">
        <v>10</v>
      </c>
      <c r="G1434">
        <v>3</v>
      </c>
      <c r="H1434" t="s">
        <v>1164</v>
      </c>
      <c r="I1434">
        <v>1</v>
      </c>
      <c r="J1434">
        <v>2017</v>
      </c>
      <c r="K1434">
        <v>3</v>
      </c>
      <c r="L1434" t="s">
        <v>1165</v>
      </c>
      <c r="M1434">
        <v>42</v>
      </c>
      <c r="N1434">
        <v>4</v>
      </c>
      <c r="O1434">
        <v>3</v>
      </c>
      <c r="P1434" t="s">
        <v>1184</v>
      </c>
      <c r="Q1434">
        <v>4</v>
      </c>
      <c r="R1434" t="s">
        <v>1174</v>
      </c>
      <c r="S1434">
        <v>13744</v>
      </c>
      <c r="T1434">
        <v>15471</v>
      </c>
      <c r="U1434">
        <v>1</v>
      </c>
      <c r="V1434" t="s">
        <v>1168</v>
      </c>
      <c r="W1434" t="s">
        <v>1161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1169</v>
      </c>
      <c r="C1435" t="s">
        <v>1162</v>
      </c>
      <c r="D1435">
        <v>1382</v>
      </c>
      <c r="E1435" t="s">
        <v>1163</v>
      </c>
      <c r="F1435">
        <v>8</v>
      </c>
      <c r="G1435">
        <v>2</v>
      </c>
      <c r="H1435" t="s">
        <v>1175</v>
      </c>
      <c r="I1435">
        <v>1</v>
      </c>
      <c r="J1435">
        <v>2018</v>
      </c>
      <c r="K1435">
        <v>1</v>
      </c>
      <c r="L1435" t="s">
        <v>1165</v>
      </c>
      <c r="M1435">
        <v>85</v>
      </c>
      <c r="N1435">
        <v>3</v>
      </c>
      <c r="O1435">
        <v>2</v>
      </c>
      <c r="P1435" t="s">
        <v>1166</v>
      </c>
      <c r="Q1435">
        <v>3</v>
      </c>
      <c r="R1435" t="s">
        <v>1178</v>
      </c>
      <c r="S1435">
        <v>4907</v>
      </c>
      <c r="T1435">
        <v>13684</v>
      </c>
      <c r="U1435">
        <v>0</v>
      </c>
      <c r="V1435" t="s">
        <v>1168</v>
      </c>
      <c r="W1435" t="s">
        <v>1161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1169</v>
      </c>
      <c r="C1436" t="s">
        <v>1181</v>
      </c>
      <c r="D1436">
        <v>585</v>
      </c>
      <c r="E1436" t="s">
        <v>1163</v>
      </c>
      <c r="F1436">
        <v>29</v>
      </c>
      <c r="G1436">
        <v>4</v>
      </c>
      <c r="H1436" t="s">
        <v>1164</v>
      </c>
      <c r="I1436">
        <v>1</v>
      </c>
      <c r="J1436">
        <v>2019</v>
      </c>
      <c r="K1436">
        <v>1</v>
      </c>
      <c r="L1436" t="s">
        <v>1172</v>
      </c>
      <c r="M1436">
        <v>40</v>
      </c>
      <c r="N1436">
        <v>3</v>
      </c>
      <c r="O1436">
        <v>1</v>
      </c>
      <c r="P1436" t="s">
        <v>1183</v>
      </c>
      <c r="Q1436">
        <v>4</v>
      </c>
      <c r="R1436" t="s">
        <v>1178</v>
      </c>
      <c r="S1436">
        <v>3482</v>
      </c>
      <c r="T1436">
        <v>19788</v>
      </c>
      <c r="U1436">
        <v>2</v>
      </c>
      <c r="V1436" t="s">
        <v>1168</v>
      </c>
      <c r="W1436" t="s">
        <v>1169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1169</v>
      </c>
      <c r="C1437" t="s">
        <v>1162</v>
      </c>
      <c r="D1437">
        <v>1037</v>
      </c>
      <c r="E1437" t="s">
        <v>1171</v>
      </c>
      <c r="F1437">
        <v>1</v>
      </c>
      <c r="G1437">
        <v>3</v>
      </c>
      <c r="H1437" t="s">
        <v>1177</v>
      </c>
      <c r="I1437">
        <v>1</v>
      </c>
      <c r="J1437">
        <v>2020</v>
      </c>
      <c r="K1437">
        <v>2</v>
      </c>
      <c r="L1437" t="s">
        <v>1172</v>
      </c>
      <c r="M1437">
        <v>42</v>
      </c>
      <c r="N1437">
        <v>3</v>
      </c>
      <c r="O1437">
        <v>1</v>
      </c>
      <c r="P1437" t="s">
        <v>1173</v>
      </c>
      <c r="Q1437">
        <v>4</v>
      </c>
      <c r="R1437" t="s">
        <v>1167</v>
      </c>
      <c r="S1437">
        <v>2436</v>
      </c>
      <c r="T1437">
        <v>13422</v>
      </c>
      <c r="U1437">
        <v>6</v>
      </c>
      <c r="V1437" t="s">
        <v>1168</v>
      </c>
      <c r="W1437" t="s">
        <v>1161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1169</v>
      </c>
      <c r="C1438" t="s">
        <v>1162</v>
      </c>
      <c r="D1438">
        <v>501</v>
      </c>
      <c r="E1438" t="s">
        <v>1163</v>
      </c>
      <c r="F1438">
        <v>5</v>
      </c>
      <c r="G1438">
        <v>1</v>
      </c>
      <c r="H1438" t="s">
        <v>1177</v>
      </c>
      <c r="I1438">
        <v>1</v>
      </c>
      <c r="J1438">
        <v>2021</v>
      </c>
      <c r="K1438">
        <v>3</v>
      </c>
      <c r="L1438" t="s">
        <v>1172</v>
      </c>
      <c r="M1438">
        <v>58</v>
      </c>
      <c r="N1438">
        <v>3</v>
      </c>
      <c r="O1438">
        <v>1</v>
      </c>
      <c r="P1438" t="s">
        <v>1183</v>
      </c>
      <c r="Q1438">
        <v>1</v>
      </c>
      <c r="R1438" t="s">
        <v>1167</v>
      </c>
      <c r="S1438">
        <v>2380</v>
      </c>
      <c r="T1438">
        <v>25479</v>
      </c>
      <c r="U1438">
        <v>1</v>
      </c>
      <c r="V1438" t="s">
        <v>1168</v>
      </c>
      <c r="W1438" t="s">
        <v>1161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1169</v>
      </c>
      <c r="C1439" t="s">
        <v>1181</v>
      </c>
      <c r="D1439">
        <v>105</v>
      </c>
      <c r="E1439" t="s">
        <v>1171</v>
      </c>
      <c r="F1439">
        <v>9</v>
      </c>
      <c r="G1439">
        <v>3</v>
      </c>
      <c r="H1439" t="s">
        <v>1164</v>
      </c>
      <c r="I1439">
        <v>1</v>
      </c>
      <c r="J1439">
        <v>2022</v>
      </c>
      <c r="K1439">
        <v>4</v>
      </c>
      <c r="L1439" t="s">
        <v>1172</v>
      </c>
      <c r="M1439">
        <v>87</v>
      </c>
      <c r="N1439">
        <v>3</v>
      </c>
      <c r="O1439">
        <v>5</v>
      </c>
      <c r="P1439" t="s">
        <v>1182</v>
      </c>
      <c r="Q1439">
        <v>4</v>
      </c>
      <c r="R1439" t="s">
        <v>1167</v>
      </c>
      <c r="S1439">
        <v>19431</v>
      </c>
      <c r="T1439">
        <v>15302</v>
      </c>
      <c r="U1439">
        <v>2</v>
      </c>
      <c r="V1439" t="s">
        <v>1168</v>
      </c>
      <c r="W1439" t="s">
        <v>1169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1161</v>
      </c>
      <c r="C1440" t="s">
        <v>1170</v>
      </c>
      <c r="D1440">
        <v>638</v>
      </c>
      <c r="E1440" t="s">
        <v>1163</v>
      </c>
      <c r="F1440">
        <v>9</v>
      </c>
      <c r="G1440">
        <v>3</v>
      </c>
      <c r="H1440" t="s">
        <v>1185</v>
      </c>
      <c r="I1440">
        <v>1</v>
      </c>
      <c r="J1440">
        <v>2023</v>
      </c>
      <c r="K1440">
        <v>4</v>
      </c>
      <c r="L1440" t="s">
        <v>1172</v>
      </c>
      <c r="M1440">
        <v>33</v>
      </c>
      <c r="N1440">
        <v>3</v>
      </c>
      <c r="O1440">
        <v>1</v>
      </c>
      <c r="P1440" t="s">
        <v>1183</v>
      </c>
      <c r="Q1440">
        <v>1</v>
      </c>
      <c r="R1440" t="s">
        <v>1174</v>
      </c>
      <c r="S1440">
        <v>1790</v>
      </c>
      <c r="T1440">
        <v>26956</v>
      </c>
      <c r="U1440">
        <v>1</v>
      </c>
      <c r="V1440" t="s">
        <v>1168</v>
      </c>
      <c r="W1440" t="s">
        <v>1169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1169</v>
      </c>
      <c r="C1441" t="s">
        <v>1162</v>
      </c>
      <c r="D1441">
        <v>557</v>
      </c>
      <c r="E1441" t="s">
        <v>1163</v>
      </c>
      <c r="F1441">
        <v>3</v>
      </c>
      <c r="G1441">
        <v>3</v>
      </c>
      <c r="H1441" t="s">
        <v>1177</v>
      </c>
      <c r="I1441">
        <v>1</v>
      </c>
      <c r="J1441">
        <v>2024</v>
      </c>
      <c r="K1441">
        <v>1</v>
      </c>
      <c r="L1441" t="s">
        <v>1165</v>
      </c>
      <c r="M1441">
        <v>94</v>
      </c>
      <c r="N1441">
        <v>2</v>
      </c>
      <c r="O1441">
        <v>3</v>
      </c>
      <c r="P1441" t="s">
        <v>1166</v>
      </c>
      <c r="Q1441">
        <v>4</v>
      </c>
      <c r="R1441" t="s">
        <v>1174</v>
      </c>
      <c r="S1441">
        <v>7644</v>
      </c>
      <c r="T1441">
        <v>12695</v>
      </c>
      <c r="U1441">
        <v>0</v>
      </c>
      <c r="V1441" t="s">
        <v>1168</v>
      </c>
      <c r="W1441" t="s">
        <v>1169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1169</v>
      </c>
      <c r="C1442" t="s">
        <v>1170</v>
      </c>
      <c r="D1442">
        <v>688</v>
      </c>
      <c r="E1442" t="s">
        <v>1171</v>
      </c>
      <c r="F1442">
        <v>4</v>
      </c>
      <c r="G1442">
        <v>2</v>
      </c>
      <c r="H1442" t="s">
        <v>1164</v>
      </c>
      <c r="I1442">
        <v>1</v>
      </c>
      <c r="J1442">
        <v>2025</v>
      </c>
      <c r="K1442">
        <v>4</v>
      </c>
      <c r="L1442" t="s">
        <v>1165</v>
      </c>
      <c r="M1442">
        <v>97</v>
      </c>
      <c r="N1442">
        <v>3</v>
      </c>
      <c r="O1442">
        <v>2</v>
      </c>
      <c r="P1442" t="s">
        <v>1179</v>
      </c>
      <c r="Q1442">
        <v>2</v>
      </c>
      <c r="R1442" t="s">
        <v>1178</v>
      </c>
      <c r="S1442">
        <v>5131</v>
      </c>
      <c r="T1442">
        <v>9192</v>
      </c>
      <c r="U1442">
        <v>7</v>
      </c>
      <c r="V1442" t="s">
        <v>1168</v>
      </c>
      <c r="W1442" t="s">
        <v>1169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1169</v>
      </c>
      <c r="C1443" t="s">
        <v>1181</v>
      </c>
      <c r="D1443">
        <v>667</v>
      </c>
      <c r="E1443" t="s">
        <v>1171</v>
      </c>
      <c r="F1443">
        <v>1</v>
      </c>
      <c r="G1443">
        <v>4</v>
      </c>
      <c r="H1443" t="s">
        <v>1164</v>
      </c>
      <c r="I1443">
        <v>1</v>
      </c>
      <c r="J1443">
        <v>2026</v>
      </c>
      <c r="K1443">
        <v>3</v>
      </c>
      <c r="L1443" t="s">
        <v>1172</v>
      </c>
      <c r="M1443">
        <v>57</v>
      </c>
      <c r="N1443">
        <v>3</v>
      </c>
      <c r="O1443">
        <v>2</v>
      </c>
      <c r="P1443" t="s">
        <v>1180</v>
      </c>
      <c r="Q1443">
        <v>3</v>
      </c>
      <c r="R1443" t="s">
        <v>1178</v>
      </c>
      <c r="S1443">
        <v>6306</v>
      </c>
      <c r="T1443">
        <v>26236</v>
      </c>
      <c r="U1443">
        <v>1</v>
      </c>
      <c r="V1443" t="s">
        <v>1168</v>
      </c>
      <c r="W1443" t="s">
        <v>1169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1161</v>
      </c>
      <c r="C1444" t="s">
        <v>1162</v>
      </c>
      <c r="D1444">
        <v>1092</v>
      </c>
      <c r="E1444" t="s">
        <v>1171</v>
      </c>
      <c r="F1444">
        <v>1</v>
      </c>
      <c r="G1444">
        <v>4</v>
      </c>
      <c r="H1444" t="s">
        <v>1177</v>
      </c>
      <c r="I1444">
        <v>1</v>
      </c>
      <c r="J1444">
        <v>2027</v>
      </c>
      <c r="K1444">
        <v>1</v>
      </c>
      <c r="L1444" t="s">
        <v>1172</v>
      </c>
      <c r="M1444">
        <v>36</v>
      </c>
      <c r="N1444">
        <v>3</v>
      </c>
      <c r="O1444">
        <v>1</v>
      </c>
      <c r="P1444" t="s">
        <v>1173</v>
      </c>
      <c r="Q1444">
        <v>4</v>
      </c>
      <c r="R1444" t="s">
        <v>1174</v>
      </c>
      <c r="S1444">
        <v>4787</v>
      </c>
      <c r="T1444">
        <v>26124</v>
      </c>
      <c r="U1444">
        <v>9</v>
      </c>
      <c r="V1444" t="s">
        <v>1168</v>
      </c>
      <c r="W1444" t="s">
        <v>1161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1169</v>
      </c>
      <c r="C1445" t="s">
        <v>1162</v>
      </c>
      <c r="D1445">
        <v>300</v>
      </c>
      <c r="E1445" t="s">
        <v>1171</v>
      </c>
      <c r="F1445">
        <v>2</v>
      </c>
      <c r="G1445">
        <v>3</v>
      </c>
      <c r="H1445" t="s">
        <v>1164</v>
      </c>
      <c r="I1445">
        <v>1</v>
      </c>
      <c r="J1445">
        <v>2031</v>
      </c>
      <c r="K1445">
        <v>1</v>
      </c>
      <c r="L1445" t="s">
        <v>1172</v>
      </c>
      <c r="M1445">
        <v>56</v>
      </c>
      <c r="N1445">
        <v>3</v>
      </c>
      <c r="O1445">
        <v>5</v>
      </c>
      <c r="P1445" t="s">
        <v>1182</v>
      </c>
      <c r="Q1445">
        <v>3</v>
      </c>
      <c r="R1445" t="s">
        <v>1174</v>
      </c>
      <c r="S1445">
        <v>18880</v>
      </c>
      <c r="T1445">
        <v>17312</v>
      </c>
      <c r="U1445">
        <v>5</v>
      </c>
      <c r="V1445" t="s">
        <v>1168</v>
      </c>
      <c r="W1445" t="s">
        <v>1169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1161</v>
      </c>
      <c r="C1446" t="s">
        <v>1162</v>
      </c>
      <c r="D1446">
        <v>310</v>
      </c>
      <c r="E1446" t="s">
        <v>1171</v>
      </c>
      <c r="F1446">
        <v>7</v>
      </c>
      <c r="G1446">
        <v>2</v>
      </c>
      <c r="H1446" t="s">
        <v>1186</v>
      </c>
      <c r="I1446">
        <v>1</v>
      </c>
      <c r="J1446">
        <v>2032</v>
      </c>
      <c r="K1446">
        <v>4</v>
      </c>
      <c r="L1446" t="s">
        <v>1172</v>
      </c>
      <c r="M1446">
        <v>72</v>
      </c>
      <c r="N1446">
        <v>3</v>
      </c>
      <c r="O1446">
        <v>1</v>
      </c>
      <c r="P1446" t="s">
        <v>1176</v>
      </c>
      <c r="Q1446">
        <v>3</v>
      </c>
      <c r="R1446" t="s">
        <v>1174</v>
      </c>
      <c r="S1446">
        <v>2339</v>
      </c>
      <c r="T1446">
        <v>3666</v>
      </c>
      <c r="U1446">
        <v>8</v>
      </c>
      <c r="V1446" t="s">
        <v>1168</v>
      </c>
      <c r="W1446" t="s">
        <v>1169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1169</v>
      </c>
      <c r="C1447" t="s">
        <v>1162</v>
      </c>
      <c r="D1447">
        <v>582</v>
      </c>
      <c r="E1447" t="s">
        <v>1171</v>
      </c>
      <c r="F1447">
        <v>28</v>
      </c>
      <c r="G1447">
        <v>4</v>
      </c>
      <c r="H1447" t="s">
        <v>1164</v>
      </c>
      <c r="I1447">
        <v>1</v>
      </c>
      <c r="J1447">
        <v>2034</v>
      </c>
      <c r="K1447">
        <v>1</v>
      </c>
      <c r="L1447" t="s">
        <v>1165</v>
      </c>
      <c r="M1447">
        <v>60</v>
      </c>
      <c r="N1447">
        <v>2</v>
      </c>
      <c r="O1447">
        <v>4</v>
      </c>
      <c r="P1447" t="s">
        <v>1179</v>
      </c>
      <c r="Q1447">
        <v>2</v>
      </c>
      <c r="R1447" t="s">
        <v>1174</v>
      </c>
      <c r="S1447">
        <v>13570</v>
      </c>
      <c r="T1447">
        <v>5640</v>
      </c>
      <c r="U1447">
        <v>0</v>
      </c>
      <c r="V1447" t="s">
        <v>1168</v>
      </c>
      <c r="W1447" t="s">
        <v>1169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1169</v>
      </c>
      <c r="C1448" t="s">
        <v>1162</v>
      </c>
      <c r="D1448">
        <v>704</v>
      </c>
      <c r="E1448" t="s">
        <v>1163</v>
      </c>
      <c r="F1448">
        <v>28</v>
      </c>
      <c r="G1448">
        <v>3</v>
      </c>
      <c r="H1448" t="s">
        <v>1185</v>
      </c>
      <c r="I1448">
        <v>1</v>
      </c>
      <c r="J1448">
        <v>2035</v>
      </c>
      <c r="K1448">
        <v>4</v>
      </c>
      <c r="L1448" t="s">
        <v>1165</v>
      </c>
      <c r="M1448">
        <v>95</v>
      </c>
      <c r="N1448">
        <v>2</v>
      </c>
      <c r="O1448">
        <v>2</v>
      </c>
      <c r="P1448" t="s">
        <v>1166</v>
      </c>
      <c r="Q1448">
        <v>3</v>
      </c>
      <c r="R1448" t="s">
        <v>1174</v>
      </c>
      <c r="S1448">
        <v>6712</v>
      </c>
      <c r="T1448">
        <v>8978</v>
      </c>
      <c r="U1448">
        <v>1</v>
      </c>
      <c r="V1448" t="s">
        <v>1168</v>
      </c>
      <c r="W1448" t="s">
        <v>1169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1169</v>
      </c>
      <c r="C1449" t="s">
        <v>1181</v>
      </c>
      <c r="D1449">
        <v>301</v>
      </c>
      <c r="E1449" t="s">
        <v>1163</v>
      </c>
      <c r="F1449">
        <v>15</v>
      </c>
      <c r="G1449">
        <v>4</v>
      </c>
      <c r="H1449" t="s">
        <v>1185</v>
      </c>
      <c r="I1449">
        <v>1</v>
      </c>
      <c r="J1449">
        <v>2036</v>
      </c>
      <c r="K1449">
        <v>4</v>
      </c>
      <c r="L1449" t="s">
        <v>1172</v>
      </c>
      <c r="M1449">
        <v>88</v>
      </c>
      <c r="N1449">
        <v>1</v>
      </c>
      <c r="O1449">
        <v>2</v>
      </c>
      <c r="P1449" t="s">
        <v>1166</v>
      </c>
      <c r="Q1449">
        <v>4</v>
      </c>
      <c r="R1449" t="s">
        <v>1178</v>
      </c>
      <c r="S1449">
        <v>5406</v>
      </c>
      <c r="T1449">
        <v>10436</v>
      </c>
      <c r="U1449">
        <v>1</v>
      </c>
      <c r="V1449" t="s">
        <v>1168</v>
      </c>
      <c r="W1449" t="s">
        <v>1169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1169</v>
      </c>
      <c r="C1450" t="s">
        <v>1162</v>
      </c>
      <c r="D1450">
        <v>930</v>
      </c>
      <c r="E1450" t="s">
        <v>1163</v>
      </c>
      <c r="F1450">
        <v>3</v>
      </c>
      <c r="G1450">
        <v>3</v>
      </c>
      <c r="H1450" t="s">
        <v>1164</v>
      </c>
      <c r="I1450">
        <v>1</v>
      </c>
      <c r="J1450">
        <v>2037</v>
      </c>
      <c r="K1450">
        <v>3</v>
      </c>
      <c r="L1450" t="s">
        <v>1172</v>
      </c>
      <c r="M1450">
        <v>57</v>
      </c>
      <c r="N1450">
        <v>2</v>
      </c>
      <c r="O1450">
        <v>2</v>
      </c>
      <c r="P1450" t="s">
        <v>1166</v>
      </c>
      <c r="Q1450">
        <v>2</v>
      </c>
      <c r="R1450" t="s">
        <v>1178</v>
      </c>
      <c r="S1450">
        <v>8938</v>
      </c>
      <c r="T1450">
        <v>12227</v>
      </c>
      <c r="U1450">
        <v>2</v>
      </c>
      <c r="V1450" t="s">
        <v>1168</v>
      </c>
      <c r="W1450" t="s">
        <v>1169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1169</v>
      </c>
      <c r="C1451" t="s">
        <v>1162</v>
      </c>
      <c r="D1451">
        <v>529</v>
      </c>
      <c r="E1451" t="s">
        <v>1171</v>
      </c>
      <c r="F1451">
        <v>2</v>
      </c>
      <c r="G1451">
        <v>3</v>
      </c>
      <c r="H1451" t="s">
        <v>1186</v>
      </c>
      <c r="I1451">
        <v>1</v>
      </c>
      <c r="J1451">
        <v>2038</v>
      </c>
      <c r="K1451">
        <v>4</v>
      </c>
      <c r="L1451" t="s">
        <v>1172</v>
      </c>
      <c r="M1451">
        <v>78</v>
      </c>
      <c r="N1451">
        <v>3</v>
      </c>
      <c r="O1451">
        <v>1</v>
      </c>
      <c r="P1451" t="s">
        <v>1173</v>
      </c>
      <c r="Q1451">
        <v>1</v>
      </c>
      <c r="R1451" t="s">
        <v>1167</v>
      </c>
      <c r="S1451">
        <v>2439</v>
      </c>
      <c r="T1451">
        <v>11288</v>
      </c>
      <c r="U1451">
        <v>1</v>
      </c>
      <c r="V1451" t="s">
        <v>1168</v>
      </c>
      <c r="W1451" t="s">
        <v>1169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1169</v>
      </c>
      <c r="C1452" t="s">
        <v>1162</v>
      </c>
      <c r="D1452">
        <v>1146</v>
      </c>
      <c r="E1452" t="s">
        <v>1187</v>
      </c>
      <c r="F1452">
        <v>26</v>
      </c>
      <c r="G1452">
        <v>4</v>
      </c>
      <c r="H1452" t="s">
        <v>1164</v>
      </c>
      <c r="I1452">
        <v>1</v>
      </c>
      <c r="J1452">
        <v>2040</v>
      </c>
      <c r="K1452">
        <v>3</v>
      </c>
      <c r="L1452" t="s">
        <v>1165</v>
      </c>
      <c r="M1452">
        <v>31</v>
      </c>
      <c r="N1452">
        <v>3</v>
      </c>
      <c r="O1452">
        <v>3</v>
      </c>
      <c r="P1452" t="s">
        <v>1187</v>
      </c>
      <c r="Q1452">
        <v>4</v>
      </c>
      <c r="R1452" t="s">
        <v>1167</v>
      </c>
      <c r="S1452">
        <v>8837</v>
      </c>
      <c r="T1452">
        <v>16642</v>
      </c>
      <c r="U1452">
        <v>1</v>
      </c>
      <c r="V1452" t="s">
        <v>1168</v>
      </c>
      <c r="W1452" t="s">
        <v>1161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1169</v>
      </c>
      <c r="C1453" t="s">
        <v>1162</v>
      </c>
      <c r="D1453">
        <v>345</v>
      </c>
      <c r="E1453" t="s">
        <v>1163</v>
      </c>
      <c r="F1453">
        <v>10</v>
      </c>
      <c r="G1453">
        <v>2</v>
      </c>
      <c r="H1453" t="s">
        <v>1164</v>
      </c>
      <c r="I1453">
        <v>1</v>
      </c>
      <c r="J1453">
        <v>2041</v>
      </c>
      <c r="K1453">
        <v>1</v>
      </c>
      <c r="L1453" t="s">
        <v>1165</v>
      </c>
      <c r="M1453">
        <v>100</v>
      </c>
      <c r="N1453">
        <v>3</v>
      </c>
      <c r="O1453">
        <v>2</v>
      </c>
      <c r="P1453" t="s">
        <v>1166</v>
      </c>
      <c r="Q1453">
        <v>4</v>
      </c>
      <c r="R1453" t="s">
        <v>1174</v>
      </c>
      <c r="S1453">
        <v>5343</v>
      </c>
      <c r="T1453">
        <v>5982</v>
      </c>
      <c r="U1453">
        <v>1</v>
      </c>
      <c r="V1453" t="s">
        <v>1168</v>
      </c>
      <c r="W1453" t="s">
        <v>1169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1161</v>
      </c>
      <c r="C1454" t="s">
        <v>1170</v>
      </c>
      <c r="D1454">
        <v>878</v>
      </c>
      <c r="E1454" t="s">
        <v>1163</v>
      </c>
      <c r="F1454">
        <v>1</v>
      </c>
      <c r="G1454">
        <v>4</v>
      </c>
      <c r="H1454" t="s">
        <v>1164</v>
      </c>
      <c r="I1454">
        <v>1</v>
      </c>
      <c r="J1454">
        <v>2044</v>
      </c>
      <c r="K1454">
        <v>2</v>
      </c>
      <c r="L1454" t="s">
        <v>1172</v>
      </c>
      <c r="M1454">
        <v>94</v>
      </c>
      <c r="N1454">
        <v>3</v>
      </c>
      <c r="O1454">
        <v>2</v>
      </c>
      <c r="P1454" t="s">
        <v>1166</v>
      </c>
      <c r="Q1454">
        <v>3</v>
      </c>
      <c r="R1454" t="s">
        <v>1178</v>
      </c>
      <c r="S1454">
        <v>6728</v>
      </c>
      <c r="T1454">
        <v>14255</v>
      </c>
      <c r="U1454">
        <v>7</v>
      </c>
      <c r="V1454" t="s">
        <v>1168</v>
      </c>
      <c r="W1454" t="s">
        <v>1169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1169</v>
      </c>
      <c r="C1455" t="s">
        <v>1162</v>
      </c>
      <c r="D1455">
        <v>1120</v>
      </c>
      <c r="E1455" t="s">
        <v>1163</v>
      </c>
      <c r="F1455">
        <v>11</v>
      </c>
      <c r="G1455">
        <v>4</v>
      </c>
      <c r="H1455" t="s">
        <v>1185</v>
      </c>
      <c r="I1455">
        <v>1</v>
      </c>
      <c r="J1455">
        <v>2045</v>
      </c>
      <c r="K1455">
        <v>2</v>
      </c>
      <c r="L1455" t="s">
        <v>1165</v>
      </c>
      <c r="M1455">
        <v>100</v>
      </c>
      <c r="N1455">
        <v>2</v>
      </c>
      <c r="O1455">
        <v>2</v>
      </c>
      <c r="P1455" t="s">
        <v>1166</v>
      </c>
      <c r="Q1455">
        <v>4</v>
      </c>
      <c r="R1455" t="s">
        <v>1174</v>
      </c>
      <c r="S1455">
        <v>6652</v>
      </c>
      <c r="T1455">
        <v>14369</v>
      </c>
      <c r="U1455">
        <v>4</v>
      </c>
      <c r="V1455" t="s">
        <v>1168</v>
      </c>
      <c r="W1455" t="s">
        <v>1169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1169</v>
      </c>
      <c r="C1456" t="s">
        <v>1162</v>
      </c>
      <c r="D1456">
        <v>374</v>
      </c>
      <c r="E1456" t="s">
        <v>1163</v>
      </c>
      <c r="F1456">
        <v>20</v>
      </c>
      <c r="G1456">
        <v>3</v>
      </c>
      <c r="H1456" t="s">
        <v>1164</v>
      </c>
      <c r="I1456">
        <v>1</v>
      </c>
      <c r="J1456">
        <v>2046</v>
      </c>
      <c r="K1456">
        <v>4</v>
      </c>
      <c r="L1456" t="s">
        <v>1165</v>
      </c>
      <c r="M1456">
        <v>50</v>
      </c>
      <c r="N1456">
        <v>3</v>
      </c>
      <c r="O1456">
        <v>2</v>
      </c>
      <c r="P1456" t="s">
        <v>1166</v>
      </c>
      <c r="Q1456">
        <v>3</v>
      </c>
      <c r="R1456" t="s">
        <v>1167</v>
      </c>
      <c r="S1456">
        <v>4850</v>
      </c>
      <c r="T1456">
        <v>23333</v>
      </c>
      <c r="U1456">
        <v>8</v>
      </c>
      <c r="V1456" t="s">
        <v>1168</v>
      </c>
      <c r="W1456" t="s">
        <v>1169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1169</v>
      </c>
      <c r="C1457" t="s">
        <v>1162</v>
      </c>
      <c r="D1457">
        <v>1322</v>
      </c>
      <c r="E1457" t="s">
        <v>1171</v>
      </c>
      <c r="F1457">
        <v>2</v>
      </c>
      <c r="G1457">
        <v>4</v>
      </c>
      <c r="H1457" t="s">
        <v>1164</v>
      </c>
      <c r="I1457">
        <v>1</v>
      </c>
      <c r="J1457">
        <v>2048</v>
      </c>
      <c r="K1457">
        <v>3</v>
      </c>
      <c r="L1457" t="s">
        <v>1172</v>
      </c>
      <c r="M1457">
        <v>52</v>
      </c>
      <c r="N1457">
        <v>2</v>
      </c>
      <c r="O1457">
        <v>1</v>
      </c>
      <c r="P1457" t="s">
        <v>1173</v>
      </c>
      <c r="Q1457">
        <v>3</v>
      </c>
      <c r="R1457" t="s">
        <v>1167</v>
      </c>
      <c r="S1457">
        <v>2809</v>
      </c>
      <c r="T1457">
        <v>2725</v>
      </c>
      <c r="U1457">
        <v>2</v>
      </c>
      <c r="V1457" t="s">
        <v>1168</v>
      </c>
      <c r="W1457" t="s">
        <v>1169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1169</v>
      </c>
      <c r="C1458" t="s">
        <v>1170</v>
      </c>
      <c r="D1458">
        <v>1199</v>
      </c>
      <c r="E1458" t="s">
        <v>1171</v>
      </c>
      <c r="F1458">
        <v>18</v>
      </c>
      <c r="G1458">
        <v>4</v>
      </c>
      <c r="H1458" t="s">
        <v>1164</v>
      </c>
      <c r="I1458">
        <v>1</v>
      </c>
      <c r="J1458">
        <v>2049</v>
      </c>
      <c r="K1458">
        <v>3</v>
      </c>
      <c r="L1458" t="s">
        <v>1172</v>
      </c>
      <c r="M1458">
        <v>80</v>
      </c>
      <c r="N1458">
        <v>3</v>
      </c>
      <c r="O1458">
        <v>2</v>
      </c>
      <c r="P1458" t="s">
        <v>1180</v>
      </c>
      <c r="Q1458">
        <v>3</v>
      </c>
      <c r="R1458" t="s">
        <v>1174</v>
      </c>
      <c r="S1458">
        <v>5689</v>
      </c>
      <c r="T1458">
        <v>24594</v>
      </c>
      <c r="U1458">
        <v>1</v>
      </c>
      <c r="V1458" t="s">
        <v>1168</v>
      </c>
      <c r="W1458" t="s">
        <v>1161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1169</v>
      </c>
      <c r="C1459" t="s">
        <v>1162</v>
      </c>
      <c r="D1459">
        <v>1194</v>
      </c>
      <c r="E1459" t="s">
        <v>1171</v>
      </c>
      <c r="F1459">
        <v>2</v>
      </c>
      <c r="G1459">
        <v>4</v>
      </c>
      <c r="H1459" t="s">
        <v>1177</v>
      </c>
      <c r="I1459">
        <v>1</v>
      </c>
      <c r="J1459">
        <v>2051</v>
      </c>
      <c r="K1459">
        <v>3</v>
      </c>
      <c r="L1459" t="s">
        <v>1165</v>
      </c>
      <c r="M1459">
        <v>98</v>
      </c>
      <c r="N1459">
        <v>3</v>
      </c>
      <c r="O1459">
        <v>1</v>
      </c>
      <c r="P1459" t="s">
        <v>1173</v>
      </c>
      <c r="Q1459">
        <v>3</v>
      </c>
      <c r="R1459" t="s">
        <v>1174</v>
      </c>
      <c r="S1459">
        <v>2001</v>
      </c>
      <c r="T1459">
        <v>12549</v>
      </c>
      <c r="U1459">
        <v>2</v>
      </c>
      <c r="V1459" t="s">
        <v>1168</v>
      </c>
      <c r="W1459" t="s">
        <v>1169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1169</v>
      </c>
      <c r="C1460" t="s">
        <v>1162</v>
      </c>
      <c r="D1460">
        <v>287</v>
      </c>
      <c r="E1460" t="s">
        <v>1171</v>
      </c>
      <c r="F1460">
        <v>1</v>
      </c>
      <c r="G1460">
        <v>4</v>
      </c>
      <c r="H1460" t="s">
        <v>1164</v>
      </c>
      <c r="I1460">
        <v>1</v>
      </c>
      <c r="J1460">
        <v>2052</v>
      </c>
      <c r="K1460">
        <v>3</v>
      </c>
      <c r="L1460" t="s">
        <v>1165</v>
      </c>
      <c r="M1460">
        <v>62</v>
      </c>
      <c r="N1460">
        <v>1</v>
      </c>
      <c r="O1460">
        <v>1</v>
      </c>
      <c r="P1460" t="s">
        <v>1173</v>
      </c>
      <c r="Q1460">
        <v>4</v>
      </c>
      <c r="R1460" t="s">
        <v>1174</v>
      </c>
      <c r="S1460">
        <v>2977</v>
      </c>
      <c r="T1460">
        <v>8952</v>
      </c>
      <c r="U1460">
        <v>1</v>
      </c>
      <c r="V1460" t="s">
        <v>1168</v>
      </c>
      <c r="W1460" t="s">
        <v>1169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1169</v>
      </c>
      <c r="C1461" t="s">
        <v>1162</v>
      </c>
      <c r="D1461">
        <v>1378</v>
      </c>
      <c r="E1461" t="s">
        <v>1171</v>
      </c>
      <c r="F1461">
        <v>13</v>
      </c>
      <c r="G1461">
        <v>2</v>
      </c>
      <c r="H1461" t="s">
        <v>1175</v>
      </c>
      <c r="I1461">
        <v>1</v>
      </c>
      <c r="J1461">
        <v>2053</v>
      </c>
      <c r="K1461">
        <v>4</v>
      </c>
      <c r="L1461" t="s">
        <v>1172</v>
      </c>
      <c r="M1461">
        <v>46</v>
      </c>
      <c r="N1461">
        <v>2</v>
      </c>
      <c r="O1461">
        <v>2</v>
      </c>
      <c r="P1461" t="s">
        <v>1176</v>
      </c>
      <c r="Q1461">
        <v>2</v>
      </c>
      <c r="R1461" t="s">
        <v>1174</v>
      </c>
      <c r="S1461">
        <v>4025</v>
      </c>
      <c r="T1461">
        <v>23679</v>
      </c>
      <c r="U1461">
        <v>4</v>
      </c>
      <c r="V1461" t="s">
        <v>1168</v>
      </c>
      <c r="W1461" t="s">
        <v>1161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1169</v>
      </c>
      <c r="C1462" t="s">
        <v>1162</v>
      </c>
      <c r="D1462">
        <v>468</v>
      </c>
      <c r="E1462" t="s">
        <v>1171</v>
      </c>
      <c r="F1462">
        <v>28</v>
      </c>
      <c r="G1462">
        <v>4</v>
      </c>
      <c r="H1462" t="s">
        <v>1177</v>
      </c>
      <c r="I1462">
        <v>1</v>
      </c>
      <c r="J1462">
        <v>2054</v>
      </c>
      <c r="K1462">
        <v>4</v>
      </c>
      <c r="L1462" t="s">
        <v>1165</v>
      </c>
      <c r="M1462">
        <v>73</v>
      </c>
      <c r="N1462">
        <v>2</v>
      </c>
      <c r="O1462">
        <v>1</v>
      </c>
      <c r="P1462" t="s">
        <v>1173</v>
      </c>
      <c r="Q1462">
        <v>1</v>
      </c>
      <c r="R1462" t="s">
        <v>1167</v>
      </c>
      <c r="S1462">
        <v>3785</v>
      </c>
      <c r="T1462">
        <v>8489</v>
      </c>
      <c r="U1462">
        <v>1</v>
      </c>
      <c r="V1462" t="s">
        <v>1168</v>
      </c>
      <c r="W1462" t="s">
        <v>1169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1161</v>
      </c>
      <c r="C1463" t="s">
        <v>1162</v>
      </c>
      <c r="D1463">
        <v>410</v>
      </c>
      <c r="E1463" t="s">
        <v>1163</v>
      </c>
      <c r="F1463">
        <v>28</v>
      </c>
      <c r="G1463">
        <v>3</v>
      </c>
      <c r="H1463" t="s">
        <v>1185</v>
      </c>
      <c r="I1463">
        <v>1</v>
      </c>
      <c r="J1463">
        <v>2055</v>
      </c>
      <c r="K1463">
        <v>4</v>
      </c>
      <c r="L1463" t="s">
        <v>1172</v>
      </c>
      <c r="M1463">
        <v>39</v>
      </c>
      <c r="N1463">
        <v>2</v>
      </c>
      <c r="O1463">
        <v>3</v>
      </c>
      <c r="P1463" t="s">
        <v>1166</v>
      </c>
      <c r="Q1463">
        <v>1</v>
      </c>
      <c r="R1463" t="s">
        <v>1178</v>
      </c>
      <c r="S1463">
        <v>10854</v>
      </c>
      <c r="T1463">
        <v>16586</v>
      </c>
      <c r="U1463">
        <v>4</v>
      </c>
      <c r="V1463" t="s">
        <v>1168</v>
      </c>
      <c r="W1463" t="s">
        <v>1161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1169</v>
      </c>
      <c r="C1464" t="s">
        <v>1162</v>
      </c>
      <c r="D1464">
        <v>722</v>
      </c>
      <c r="E1464" t="s">
        <v>1163</v>
      </c>
      <c r="F1464">
        <v>24</v>
      </c>
      <c r="G1464">
        <v>1</v>
      </c>
      <c r="H1464" t="s">
        <v>1185</v>
      </c>
      <c r="I1464">
        <v>1</v>
      </c>
      <c r="J1464">
        <v>2056</v>
      </c>
      <c r="K1464">
        <v>2</v>
      </c>
      <c r="L1464" t="s">
        <v>1165</v>
      </c>
      <c r="M1464">
        <v>60</v>
      </c>
      <c r="N1464">
        <v>2</v>
      </c>
      <c r="O1464">
        <v>4</v>
      </c>
      <c r="P1464" t="s">
        <v>1166</v>
      </c>
      <c r="Q1464">
        <v>4</v>
      </c>
      <c r="R1464" t="s">
        <v>1174</v>
      </c>
      <c r="S1464">
        <v>12031</v>
      </c>
      <c r="T1464">
        <v>8828</v>
      </c>
      <c r="U1464">
        <v>0</v>
      </c>
      <c r="V1464" t="s">
        <v>1168</v>
      </c>
      <c r="W1464" t="s">
        <v>1169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1169</v>
      </c>
      <c r="C1465" t="s">
        <v>1181</v>
      </c>
      <c r="D1465">
        <v>325</v>
      </c>
      <c r="E1465" t="s">
        <v>1171</v>
      </c>
      <c r="F1465">
        <v>5</v>
      </c>
      <c r="G1465">
        <v>3</v>
      </c>
      <c r="H1465" t="s">
        <v>1177</v>
      </c>
      <c r="I1465">
        <v>1</v>
      </c>
      <c r="J1465">
        <v>2057</v>
      </c>
      <c r="K1465">
        <v>2</v>
      </c>
      <c r="L1465" t="s">
        <v>1172</v>
      </c>
      <c r="M1465">
        <v>74</v>
      </c>
      <c r="N1465">
        <v>3</v>
      </c>
      <c r="O1465">
        <v>2</v>
      </c>
      <c r="P1465" t="s">
        <v>1179</v>
      </c>
      <c r="Q1465">
        <v>1</v>
      </c>
      <c r="R1465" t="s">
        <v>1167</v>
      </c>
      <c r="S1465">
        <v>9936</v>
      </c>
      <c r="T1465">
        <v>3787</v>
      </c>
      <c r="U1465">
        <v>0</v>
      </c>
      <c r="V1465" t="s">
        <v>1168</v>
      </c>
      <c r="W1465" t="s">
        <v>1169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1169</v>
      </c>
      <c r="C1466" t="s">
        <v>1162</v>
      </c>
      <c r="D1466">
        <v>1167</v>
      </c>
      <c r="E1466" t="s">
        <v>1163</v>
      </c>
      <c r="F1466">
        <v>5</v>
      </c>
      <c r="G1466">
        <v>3</v>
      </c>
      <c r="H1466" t="s">
        <v>1175</v>
      </c>
      <c r="I1466">
        <v>1</v>
      </c>
      <c r="J1466">
        <v>2060</v>
      </c>
      <c r="K1466">
        <v>4</v>
      </c>
      <c r="L1466" t="s">
        <v>1165</v>
      </c>
      <c r="M1466">
        <v>30</v>
      </c>
      <c r="N1466">
        <v>2</v>
      </c>
      <c r="O1466">
        <v>1</v>
      </c>
      <c r="P1466" t="s">
        <v>1183</v>
      </c>
      <c r="Q1466">
        <v>3</v>
      </c>
      <c r="R1466" t="s">
        <v>1167</v>
      </c>
      <c r="S1466">
        <v>2966</v>
      </c>
      <c r="T1466">
        <v>21378</v>
      </c>
      <c r="U1466">
        <v>0</v>
      </c>
      <c r="V1466" t="s">
        <v>1168</v>
      </c>
      <c r="W1466" t="s">
        <v>1169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1169</v>
      </c>
      <c r="C1467" t="s">
        <v>1170</v>
      </c>
      <c r="D1467">
        <v>884</v>
      </c>
      <c r="E1467" t="s">
        <v>1171</v>
      </c>
      <c r="F1467">
        <v>23</v>
      </c>
      <c r="G1467">
        <v>2</v>
      </c>
      <c r="H1467" t="s">
        <v>1177</v>
      </c>
      <c r="I1467">
        <v>1</v>
      </c>
      <c r="J1467">
        <v>2061</v>
      </c>
      <c r="K1467">
        <v>3</v>
      </c>
      <c r="L1467" t="s">
        <v>1172</v>
      </c>
      <c r="M1467">
        <v>41</v>
      </c>
      <c r="N1467">
        <v>4</v>
      </c>
      <c r="O1467">
        <v>2</v>
      </c>
      <c r="P1467" t="s">
        <v>1176</v>
      </c>
      <c r="Q1467">
        <v>4</v>
      </c>
      <c r="R1467" t="s">
        <v>1174</v>
      </c>
      <c r="S1467">
        <v>2571</v>
      </c>
      <c r="T1467">
        <v>12290</v>
      </c>
      <c r="U1467">
        <v>4</v>
      </c>
      <c r="V1467" t="s">
        <v>1168</v>
      </c>
      <c r="W1467" t="s">
        <v>1169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1169</v>
      </c>
      <c r="C1468" t="s">
        <v>1162</v>
      </c>
      <c r="D1468">
        <v>613</v>
      </c>
      <c r="E1468" t="s">
        <v>1171</v>
      </c>
      <c r="F1468">
        <v>6</v>
      </c>
      <c r="G1468">
        <v>1</v>
      </c>
      <c r="H1468" t="s">
        <v>1177</v>
      </c>
      <c r="I1468">
        <v>1</v>
      </c>
      <c r="J1468">
        <v>2062</v>
      </c>
      <c r="K1468">
        <v>4</v>
      </c>
      <c r="L1468" t="s">
        <v>1172</v>
      </c>
      <c r="M1468">
        <v>42</v>
      </c>
      <c r="N1468">
        <v>2</v>
      </c>
      <c r="O1468">
        <v>3</v>
      </c>
      <c r="P1468" t="s">
        <v>1180</v>
      </c>
      <c r="Q1468">
        <v>1</v>
      </c>
      <c r="R1468" t="s">
        <v>1174</v>
      </c>
      <c r="S1468">
        <v>9991</v>
      </c>
      <c r="T1468">
        <v>21457</v>
      </c>
      <c r="U1468">
        <v>4</v>
      </c>
      <c r="V1468" t="s">
        <v>1168</v>
      </c>
      <c r="W1468" t="s">
        <v>1169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1169</v>
      </c>
      <c r="C1469" t="s">
        <v>1162</v>
      </c>
      <c r="D1469">
        <v>155</v>
      </c>
      <c r="E1469" t="s">
        <v>1171</v>
      </c>
      <c r="F1469">
        <v>4</v>
      </c>
      <c r="G1469">
        <v>3</v>
      </c>
      <c r="H1469" t="s">
        <v>1164</v>
      </c>
      <c r="I1469">
        <v>1</v>
      </c>
      <c r="J1469">
        <v>2064</v>
      </c>
      <c r="K1469">
        <v>2</v>
      </c>
      <c r="L1469" t="s">
        <v>1172</v>
      </c>
      <c r="M1469">
        <v>87</v>
      </c>
      <c r="N1469">
        <v>4</v>
      </c>
      <c r="O1469">
        <v>2</v>
      </c>
      <c r="P1469" t="s">
        <v>1179</v>
      </c>
      <c r="Q1469">
        <v>2</v>
      </c>
      <c r="R1469" t="s">
        <v>1174</v>
      </c>
      <c r="S1469">
        <v>6142</v>
      </c>
      <c r="T1469">
        <v>5174</v>
      </c>
      <c r="U1469">
        <v>1</v>
      </c>
      <c r="V1469" t="s">
        <v>1168</v>
      </c>
      <c r="W1469" t="s">
        <v>1161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1169</v>
      </c>
      <c r="C1470" t="s">
        <v>1170</v>
      </c>
      <c r="D1470">
        <v>1023</v>
      </c>
      <c r="E1470" t="s">
        <v>1163</v>
      </c>
      <c r="F1470">
        <v>2</v>
      </c>
      <c r="G1470">
        <v>3</v>
      </c>
      <c r="H1470" t="s">
        <v>1177</v>
      </c>
      <c r="I1470">
        <v>1</v>
      </c>
      <c r="J1470">
        <v>2065</v>
      </c>
      <c r="K1470">
        <v>4</v>
      </c>
      <c r="L1470" t="s">
        <v>1172</v>
      </c>
      <c r="M1470">
        <v>63</v>
      </c>
      <c r="N1470">
        <v>2</v>
      </c>
      <c r="O1470">
        <v>2</v>
      </c>
      <c r="P1470" t="s">
        <v>1166</v>
      </c>
      <c r="Q1470">
        <v>2</v>
      </c>
      <c r="R1470" t="s">
        <v>1174</v>
      </c>
      <c r="S1470">
        <v>5390</v>
      </c>
      <c r="T1470">
        <v>13243</v>
      </c>
      <c r="U1470">
        <v>2</v>
      </c>
      <c r="V1470" t="s">
        <v>1168</v>
      </c>
      <c r="W1470" t="s">
        <v>1169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1169</v>
      </c>
      <c r="C1471" t="s">
        <v>1162</v>
      </c>
      <c r="D1471">
        <v>628</v>
      </c>
      <c r="E1471" t="s">
        <v>1171</v>
      </c>
      <c r="F1471">
        <v>8</v>
      </c>
      <c r="G1471">
        <v>3</v>
      </c>
      <c r="H1471" t="s">
        <v>1177</v>
      </c>
      <c r="I1471">
        <v>1</v>
      </c>
      <c r="J1471">
        <v>2068</v>
      </c>
      <c r="K1471">
        <v>2</v>
      </c>
      <c r="L1471" t="s">
        <v>1172</v>
      </c>
      <c r="M1471">
        <v>82</v>
      </c>
      <c r="N1471">
        <v>4</v>
      </c>
      <c r="O1471">
        <v>2</v>
      </c>
      <c r="P1471" t="s">
        <v>1176</v>
      </c>
      <c r="Q1471">
        <v>3</v>
      </c>
      <c r="R1471" t="s">
        <v>1174</v>
      </c>
      <c r="S1471">
        <v>4404</v>
      </c>
      <c r="T1471">
        <v>10228</v>
      </c>
      <c r="U1471">
        <v>2</v>
      </c>
      <c r="V1471" t="s">
        <v>1168</v>
      </c>
      <c r="W1471" t="s">
        <v>1169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mergeCells count="5">
    <mergeCell ref="AQ2:AY2"/>
    <mergeCell ref="AQ22:AX22"/>
    <mergeCell ref="AQ49:AX49"/>
    <mergeCell ref="BR2:BZ2"/>
    <mergeCell ref="BR26:BY26"/>
  </mergeCells>
  <pageMargins left="0.7" right="0.7" top="0.75" bottom="0.75" header="0.3" footer="0.3"/>
  <drawing r:id="rId6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C190-7717-4925-9BFC-9D69A6D9F5FB}">
  <dimension ref="A1:CE168"/>
  <sheetViews>
    <sheetView topLeftCell="BN61" workbookViewId="0">
      <selection activeCell="CD75" sqref="CD75"/>
    </sheetView>
  </sheetViews>
  <sheetFormatPr defaultRowHeight="14.4" x14ac:dyDescent="0.3"/>
  <cols>
    <col min="1" max="1" width="14.109375" bestFit="1" customWidth="1"/>
    <col min="2" max="2" width="6.6640625" bestFit="1" customWidth="1"/>
    <col min="3" max="3" width="12" bestFit="1" customWidth="1"/>
    <col min="4" max="4" width="12.44140625" bestFit="1" customWidth="1"/>
    <col min="5" max="5" width="24.44140625" bestFit="1" customWidth="1"/>
    <col min="6" max="6" width="19.77734375" bestFit="1" customWidth="1"/>
    <col min="7" max="7" width="24" bestFit="1" customWidth="1"/>
    <col min="8" max="8" width="13" bestFit="1" customWidth="1"/>
    <col min="9" max="9" width="12.21875" bestFit="1" customWidth="1"/>
    <col min="10" max="10" width="16.88671875" bestFit="1" customWidth="1"/>
    <col min="11" max="11" width="15.6640625" bestFit="1" customWidth="1"/>
    <col min="12" max="12" width="17.21875" bestFit="1" customWidth="1"/>
    <col min="13" max="13" width="15.33203125" bestFit="1" customWidth="1"/>
    <col min="14" max="14" width="15.44140625" bestFit="1" customWidth="1"/>
    <col min="15" max="15" width="10.44140625" bestFit="1" customWidth="1"/>
    <col min="16" max="16" width="11.44140625" bestFit="1" customWidth="1"/>
    <col min="17" max="17" width="20.33203125" bestFit="1" customWidth="1"/>
    <col min="18" max="18" width="24.33203125" bestFit="1" customWidth="1"/>
    <col min="19" max="19" width="20.6640625" bestFit="1" customWidth="1"/>
    <col min="20" max="20" width="18" bestFit="1" customWidth="1"/>
    <col min="21" max="21" width="13.21875" bestFit="1" customWidth="1"/>
    <col min="22" max="22" width="22" bestFit="1" customWidth="1"/>
    <col min="23" max="23" width="9" bestFit="1" customWidth="1"/>
    <col min="24" max="24" width="12" bestFit="1" customWidth="1"/>
    <col min="30" max="30" width="12.5546875" bestFit="1" customWidth="1"/>
    <col min="31" max="32" width="24.109375" bestFit="1" customWidth="1"/>
    <col min="33" max="33" width="19.88671875" bestFit="1" customWidth="1"/>
    <col min="53" max="53" width="12.5546875" bestFit="1" customWidth="1"/>
    <col min="54" max="54" width="21.33203125" bestFit="1" customWidth="1"/>
    <col min="70" max="70" width="12.5546875" bestFit="1" customWidth="1"/>
    <col min="71" max="71" width="17.6640625" bestFit="1" customWidth="1"/>
  </cols>
  <sheetData>
    <row r="1" spans="1:79" x14ac:dyDescent="0.3">
      <c r="A1" t="s">
        <v>1194</v>
      </c>
      <c r="B1" t="s">
        <v>1195</v>
      </c>
      <c r="C1" t="s">
        <v>1196</v>
      </c>
      <c r="D1" t="s">
        <v>1197</v>
      </c>
      <c r="E1" t="s">
        <v>1198</v>
      </c>
      <c r="F1" t="s">
        <v>1199</v>
      </c>
      <c r="G1" t="s">
        <v>1200</v>
      </c>
      <c r="H1" t="s">
        <v>1201</v>
      </c>
      <c r="I1" t="s">
        <v>1202</v>
      </c>
      <c r="J1" t="s">
        <v>1203</v>
      </c>
      <c r="K1" t="s">
        <v>1204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1210</v>
      </c>
      <c r="R1" t="s">
        <v>1211</v>
      </c>
      <c r="S1" t="s">
        <v>1212</v>
      </c>
      <c r="T1" t="s">
        <v>1213</v>
      </c>
      <c r="U1" t="s">
        <v>1214</v>
      </c>
      <c r="V1" t="s">
        <v>1215</v>
      </c>
      <c r="W1" t="s">
        <v>1216</v>
      </c>
      <c r="X1" t="s">
        <v>1217</v>
      </c>
    </row>
    <row r="2" spans="1:79" x14ac:dyDescent="0.3">
      <c r="A2" t="s">
        <v>1218</v>
      </c>
      <c r="B2" t="s">
        <v>1219</v>
      </c>
      <c r="C2">
        <v>69.808005542115765</v>
      </c>
      <c r="D2">
        <v>55</v>
      </c>
      <c r="E2">
        <v>802</v>
      </c>
      <c r="F2">
        <v>8661.9967923923832</v>
      </c>
      <c r="G2" t="s">
        <v>1220</v>
      </c>
      <c r="H2">
        <v>58</v>
      </c>
      <c r="I2">
        <v>7</v>
      </c>
      <c r="J2">
        <v>96</v>
      </c>
      <c r="K2">
        <v>4</v>
      </c>
      <c r="L2" t="s">
        <v>1221</v>
      </c>
      <c r="M2">
        <v>2.9565721394308069</v>
      </c>
      <c r="N2" t="s">
        <v>1222</v>
      </c>
      <c r="O2" t="s">
        <v>1223</v>
      </c>
      <c r="P2">
        <v>29</v>
      </c>
      <c r="Q2">
        <v>215</v>
      </c>
      <c r="R2">
        <v>29</v>
      </c>
      <c r="S2">
        <v>46.279879240508322</v>
      </c>
      <c r="T2" t="s">
        <v>1224</v>
      </c>
      <c r="U2">
        <v>0.22641036084992516</v>
      </c>
      <c r="V2" t="s">
        <v>1225</v>
      </c>
      <c r="W2" t="s">
        <v>1226</v>
      </c>
      <c r="X2">
        <v>187.75207545920392</v>
      </c>
      <c r="AC2" s="4" t="s">
        <v>58</v>
      </c>
      <c r="AD2" s="29" t="s">
        <v>1346</v>
      </c>
      <c r="AE2" s="29"/>
      <c r="AF2" s="29"/>
      <c r="AG2" s="29"/>
      <c r="AH2" s="29"/>
      <c r="AI2" s="29"/>
      <c r="AJ2" s="29"/>
      <c r="AK2" s="29"/>
      <c r="AZ2" s="4" t="s">
        <v>1111</v>
      </c>
      <c r="BA2" s="29" t="s">
        <v>1353</v>
      </c>
      <c r="BB2" s="29"/>
      <c r="BC2" s="29"/>
      <c r="BD2" s="29"/>
      <c r="BE2" s="29"/>
      <c r="BF2" s="29"/>
      <c r="BG2" s="29"/>
      <c r="BQ2" s="4" t="s">
        <v>1116</v>
      </c>
      <c r="BR2" s="34" t="s">
        <v>1355</v>
      </c>
      <c r="BS2" s="29"/>
      <c r="BT2" s="29"/>
      <c r="BU2" s="29"/>
      <c r="BV2" s="29"/>
      <c r="BW2" s="29"/>
      <c r="BX2" s="29"/>
      <c r="BY2" s="29"/>
      <c r="BZ2" s="29"/>
      <c r="CA2" s="29"/>
    </row>
    <row r="3" spans="1:79" x14ac:dyDescent="0.3">
      <c r="A3" t="s">
        <v>1227</v>
      </c>
      <c r="B3" t="s">
        <v>1228</v>
      </c>
      <c r="C3">
        <v>14.843523275084339</v>
      </c>
      <c r="D3">
        <v>95</v>
      </c>
      <c r="E3">
        <v>736</v>
      </c>
      <c r="F3">
        <v>7460.9000654458487</v>
      </c>
      <c r="G3" t="s">
        <v>1165</v>
      </c>
      <c r="H3">
        <v>53</v>
      </c>
      <c r="I3">
        <v>30</v>
      </c>
      <c r="J3">
        <v>37</v>
      </c>
      <c r="K3">
        <v>2</v>
      </c>
      <c r="L3" t="s">
        <v>1229</v>
      </c>
      <c r="M3">
        <v>9.7165747714313095</v>
      </c>
      <c r="N3" t="s">
        <v>1222</v>
      </c>
      <c r="O3" t="s">
        <v>1223</v>
      </c>
      <c r="P3">
        <v>23</v>
      </c>
      <c r="Q3">
        <v>517</v>
      </c>
      <c r="R3">
        <v>30</v>
      </c>
      <c r="S3">
        <v>33.616768953730002</v>
      </c>
      <c r="T3" t="s">
        <v>1224</v>
      </c>
      <c r="U3">
        <v>4.8540680263887062</v>
      </c>
      <c r="V3" t="s">
        <v>1225</v>
      </c>
      <c r="W3" t="s">
        <v>1226</v>
      </c>
      <c r="X3">
        <v>503.06557914966919</v>
      </c>
    </row>
    <row r="4" spans="1:79" x14ac:dyDescent="0.3">
      <c r="A4" t="s">
        <v>1218</v>
      </c>
      <c r="B4" t="s">
        <v>1230</v>
      </c>
      <c r="C4">
        <v>11.319683293090566</v>
      </c>
      <c r="D4">
        <v>34</v>
      </c>
      <c r="E4">
        <v>8</v>
      </c>
      <c r="F4">
        <v>9577.7496258687297</v>
      </c>
      <c r="G4" t="s">
        <v>1231</v>
      </c>
      <c r="H4">
        <v>1</v>
      </c>
      <c r="I4">
        <v>10</v>
      </c>
      <c r="J4">
        <v>88</v>
      </c>
      <c r="K4">
        <v>2</v>
      </c>
      <c r="L4" t="s">
        <v>1221</v>
      </c>
      <c r="M4">
        <v>8.0544792617321548</v>
      </c>
      <c r="N4" t="s">
        <v>1232</v>
      </c>
      <c r="O4" t="s">
        <v>1223</v>
      </c>
      <c r="P4">
        <v>12</v>
      </c>
      <c r="Q4">
        <v>971</v>
      </c>
      <c r="R4">
        <v>27</v>
      </c>
      <c r="S4">
        <v>30.688019348284204</v>
      </c>
      <c r="T4" t="s">
        <v>1224</v>
      </c>
      <c r="U4">
        <v>4.580592619199229</v>
      </c>
      <c r="V4" t="s">
        <v>1233</v>
      </c>
      <c r="W4" t="s">
        <v>1234</v>
      </c>
      <c r="X4">
        <v>141.92028177151906</v>
      </c>
      <c r="AD4" s="25" t="s">
        <v>1119</v>
      </c>
      <c r="AE4" t="s">
        <v>1347</v>
      </c>
      <c r="AF4" t="s">
        <v>1348</v>
      </c>
      <c r="BA4" s="25" t="s">
        <v>1119</v>
      </c>
      <c r="BB4" t="s">
        <v>1354</v>
      </c>
      <c r="BR4" s="25" t="s">
        <v>1119</v>
      </c>
      <c r="BS4" t="s">
        <v>1356</v>
      </c>
    </row>
    <row r="5" spans="1:79" x14ac:dyDescent="0.3">
      <c r="A5" t="s">
        <v>1227</v>
      </c>
      <c r="B5" t="s">
        <v>1235</v>
      </c>
      <c r="C5">
        <v>61.163343016437736</v>
      </c>
      <c r="D5">
        <v>68</v>
      </c>
      <c r="E5">
        <v>83</v>
      </c>
      <c r="F5">
        <v>7766.8364256852328</v>
      </c>
      <c r="G5" t="s">
        <v>1220</v>
      </c>
      <c r="H5">
        <v>23</v>
      </c>
      <c r="I5">
        <v>13</v>
      </c>
      <c r="J5">
        <v>59</v>
      </c>
      <c r="K5">
        <v>6</v>
      </c>
      <c r="L5" t="s">
        <v>1236</v>
      </c>
      <c r="M5">
        <v>1.7295685635434288</v>
      </c>
      <c r="N5" t="s">
        <v>1237</v>
      </c>
      <c r="O5" t="s">
        <v>1238</v>
      </c>
      <c r="P5">
        <v>24</v>
      </c>
      <c r="Q5">
        <v>937</v>
      </c>
      <c r="R5">
        <v>18</v>
      </c>
      <c r="S5">
        <v>35.624741397125028</v>
      </c>
      <c r="T5" t="s">
        <v>1239</v>
      </c>
      <c r="U5">
        <v>4.7466486206477496</v>
      </c>
      <c r="V5" t="s">
        <v>1240</v>
      </c>
      <c r="W5" t="s">
        <v>1241</v>
      </c>
      <c r="X5">
        <v>254.77615921928663</v>
      </c>
      <c r="AD5" s="26" t="s">
        <v>1249</v>
      </c>
      <c r="AE5">
        <v>1491.3874975825365</v>
      </c>
      <c r="AF5">
        <v>161521.26599948312</v>
      </c>
      <c r="BA5" s="26" t="s">
        <v>1219</v>
      </c>
      <c r="BB5" s="33">
        <v>96</v>
      </c>
      <c r="BR5" s="26" t="s">
        <v>1229</v>
      </c>
      <c r="BS5" s="33">
        <v>155.53783060623559</v>
      </c>
    </row>
    <row r="6" spans="1:79" x14ac:dyDescent="0.3">
      <c r="A6" t="s">
        <v>1227</v>
      </c>
      <c r="B6" t="s">
        <v>1242</v>
      </c>
      <c r="C6">
        <v>4.8054960363458932</v>
      </c>
      <c r="D6">
        <v>26</v>
      </c>
      <c r="E6">
        <v>871</v>
      </c>
      <c r="F6">
        <v>2686.5051515674468</v>
      </c>
      <c r="G6" t="s">
        <v>1220</v>
      </c>
      <c r="H6">
        <v>5</v>
      </c>
      <c r="I6">
        <v>3</v>
      </c>
      <c r="J6">
        <v>56</v>
      </c>
      <c r="K6">
        <v>8</v>
      </c>
      <c r="L6" t="s">
        <v>1229</v>
      </c>
      <c r="M6">
        <v>3.8905479158706715</v>
      </c>
      <c r="N6" t="s">
        <v>1232</v>
      </c>
      <c r="O6" t="s">
        <v>1243</v>
      </c>
      <c r="P6">
        <v>5</v>
      </c>
      <c r="Q6">
        <v>414</v>
      </c>
      <c r="R6">
        <v>3</v>
      </c>
      <c r="S6">
        <v>92.065160598712851</v>
      </c>
      <c r="T6" t="s">
        <v>1239</v>
      </c>
      <c r="U6">
        <v>3.1455795228330019</v>
      </c>
      <c r="V6" t="s">
        <v>1233</v>
      </c>
      <c r="W6" t="s">
        <v>1241</v>
      </c>
      <c r="X6">
        <v>923.44063171192215</v>
      </c>
      <c r="AD6" s="26" t="s">
        <v>1218</v>
      </c>
      <c r="AE6">
        <v>1564.4854817070825</v>
      </c>
      <c r="AF6">
        <v>174455.39060546231</v>
      </c>
      <c r="BA6" s="26" t="s">
        <v>1228</v>
      </c>
      <c r="BB6" s="33">
        <v>37</v>
      </c>
      <c r="BR6" s="26" t="s">
        <v>1221</v>
      </c>
      <c r="BS6" s="33">
        <v>236.89761966393539</v>
      </c>
    </row>
    <row r="7" spans="1:79" x14ac:dyDescent="0.3">
      <c r="A7" t="s">
        <v>1218</v>
      </c>
      <c r="B7" t="s">
        <v>1244</v>
      </c>
      <c r="C7">
        <v>1.6999760138659377</v>
      </c>
      <c r="D7">
        <v>87</v>
      </c>
      <c r="E7">
        <v>147</v>
      </c>
      <c r="F7">
        <v>2828.3487459757589</v>
      </c>
      <c r="G7" t="s">
        <v>1220</v>
      </c>
      <c r="H7">
        <v>90</v>
      </c>
      <c r="I7">
        <v>27</v>
      </c>
      <c r="J7">
        <v>66</v>
      </c>
      <c r="K7">
        <v>3</v>
      </c>
      <c r="L7" t="s">
        <v>1221</v>
      </c>
      <c r="M7">
        <v>4.4440988643822932</v>
      </c>
      <c r="N7" t="s">
        <v>1245</v>
      </c>
      <c r="O7" t="s">
        <v>1246</v>
      </c>
      <c r="P7">
        <v>10</v>
      </c>
      <c r="Q7">
        <v>104</v>
      </c>
      <c r="R7">
        <v>17</v>
      </c>
      <c r="S7">
        <v>56.766475557431797</v>
      </c>
      <c r="T7" t="s">
        <v>1239</v>
      </c>
      <c r="U7">
        <v>2.7791935115711617</v>
      </c>
      <c r="V7" t="s">
        <v>1225</v>
      </c>
      <c r="W7" t="s">
        <v>1241</v>
      </c>
      <c r="X7">
        <v>235.46123673553751</v>
      </c>
      <c r="AD7" s="26" t="s">
        <v>1227</v>
      </c>
      <c r="AE7">
        <v>1890.3731551747499</v>
      </c>
      <c r="AF7">
        <v>241628.16213306325</v>
      </c>
      <c r="BA7" s="26" t="s">
        <v>1255</v>
      </c>
      <c r="BB7" s="33">
        <v>80</v>
      </c>
      <c r="BR7" s="26" t="s">
        <v>1236</v>
      </c>
      <c r="BS7" s="33">
        <v>162.37945693178767</v>
      </c>
    </row>
    <row r="8" spans="1:79" x14ac:dyDescent="0.3">
      <c r="A8" t="s">
        <v>1227</v>
      </c>
      <c r="B8" t="s">
        <v>1247</v>
      </c>
      <c r="C8">
        <v>4.0783328631079447</v>
      </c>
      <c r="D8">
        <v>48</v>
      </c>
      <c r="E8">
        <v>65</v>
      </c>
      <c r="F8">
        <v>7823.4765595317367</v>
      </c>
      <c r="G8" t="s">
        <v>1172</v>
      </c>
      <c r="H8">
        <v>11</v>
      </c>
      <c r="I8">
        <v>15</v>
      </c>
      <c r="J8">
        <v>58</v>
      </c>
      <c r="K8">
        <v>8</v>
      </c>
      <c r="L8" t="s">
        <v>1236</v>
      </c>
      <c r="M8">
        <v>3.8807633029520034</v>
      </c>
      <c r="N8" t="s">
        <v>1222</v>
      </c>
      <c r="O8" t="s">
        <v>1238</v>
      </c>
      <c r="P8">
        <v>14</v>
      </c>
      <c r="Q8">
        <v>314</v>
      </c>
      <c r="R8">
        <v>24</v>
      </c>
      <c r="S8">
        <v>1.0850685695870688</v>
      </c>
      <c r="T8" t="s">
        <v>1224</v>
      </c>
      <c r="U8">
        <v>1.0009106193041357</v>
      </c>
      <c r="V8" t="s">
        <v>1248</v>
      </c>
      <c r="W8" t="s">
        <v>1241</v>
      </c>
      <c r="X8">
        <v>134.36909686103172</v>
      </c>
      <c r="AD8" s="26" t="s">
        <v>1120</v>
      </c>
      <c r="AE8">
        <v>4946.2461344643689</v>
      </c>
      <c r="AF8">
        <v>577604.81873800862</v>
      </c>
      <c r="BA8" s="26" t="s">
        <v>1257</v>
      </c>
      <c r="BB8" s="33">
        <v>60</v>
      </c>
      <c r="BR8" s="26" t="s">
        <v>1120</v>
      </c>
      <c r="BS8" s="33">
        <v>554.8149072019587</v>
      </c>
    </row>
    <row r="9" spans="1:79" x14ac:dyDescent="0.3">
      <c r="A9" t="s">
        <v>1249</v>
      </c>
      <c r="B9" t="s">
        <v>1250</v>
      </c>
      <c r="C9">
        <v>42.958384382460068</v>
      </c>
      <c r="D9">
        <v>59</v>
      </c>
      <c r="E9">
        <v>426</v>
      </c>
      <c r="F9">
        <v>8496.1038130898378</v>
      </c>
      <c r="G9" t="s">
        <v>1165</v>
      </c>
      <c r="H9">
        <v>93</v>
      </c>
      <c r="I9">
        <v>17</v>
      </c>
      <c r="J9">
        <v>11</v>
      </c>
      <c r="K9">
        <v>1</v>
      </c>
      <c r="L9" t="s">
        <v>1221</v>
      </c>
      <c r="M9">
        <v>2.3483387844177805</v>
      </c>
      <c r="N9" t="s">
        <v>1245</v>
      </c>
      <c r="O9" t="s">
        <v>1246</v>
      </c>
      <c r="P9">
        <v>22</v>
      </c>
      <c r="Q9">
        <v>564</v>
      </c>
      <c r="R9">
        <v>1</v>
      </c>
      <c r="S9">
        <v>99.466108603599125</v>
      </c>
      <c r="T9" t="s">
        <v>1239</v>
      </c>
      <c r="U9">
        <v>0.39817718685065062</v>
      </c>
      <c r="V9" t="s">
        <v>1225</v>
      </c>
      <c r="W9" t="s">
        <v>1234</v>
      </c>
      <c r="X9">
        <v>802.05631181755859</v>
      </c>
      <c r="BA9" s="26" t="s">
        <v>1258</v>
      </c>
      <c r="BB9" s="33">
        <v>85</v>
      </c>
    </row>
    <row r="10" spans="1:79" x14ac:dyDescent="0.3">
      <c r="A10" t="s">
        <v>1249</v>
      </c>
      <c r="B10" t="s">
        <v>1251</v>
      </c>
      <c r="C10">
        <v>68.717596748527328</v>
      </c>
      <c r="D10">
        <v>78</v>
      </c>
      <c r="E10">
        <v>150</v>
      </c>
      <c r="F10">
        <v>7517.363210631127</v>
      </c>
      <c r="G10" t="s">
        <v>1165</v>
      </c>
      <c r="H10">
        <v>5</v>
      </c>
      <c r="I10">
        <v>10</v>
      </c>
      <c r="J10">
        <v>15</v>
      </c>
      <c r="K10">
        <v>7</v>
      </c>
      <c r="L10" t="s">
        <v>1236</v>
      </c>
      <c r="M10">
        <v>3.4047338570830266</v>
      </c>
      <c r="N10" t="s">
        <v>1245</v>
      </c>
      <c r="O10" t="s">
        <v>1223</v>
      </c>
      <c r="P10">
        <v>13</v>
      </c>
      <c r="Q10">
        <v>769</v>
      </c>
      <c r="R10">
        <v>8</v>
      </c>
      <c r="S10">
        <v>11.423027139565695</v>
      </c>
      <c r="T10" t="s">
        <v>1224</v>
      </c>
      <c r="U10">
        <v>2.7098626911099615</v>
      </c>
      <c r="V10" t="s">
        <v>1248</v>
      </c>
      <c r="W10" t="s">
        <v>1226</v>
      </c>
      <c r="X10">
        <v>505.55713422546415</v>
      </c>
      <c r="BA10" s="26" t="s">
        <v>1259</v>
      </c>
      <c r="BB10" s="33">
        <v>48</v>
      </c>
    </row>
    <row r="11" spans="1:79" x14ac:dyDescent="0.3">
      <c r="A11" t="s">
        <v>1227</v>
      </c>
      <c r="B11" t="s">
        <v>1252</v>
      </c>
      <c r="C11">
        <v>64.015732941278543</v>
      </c>
      <c r="D11">
        <v>35</v>
      </c>
      <c r="E11">
        <v>980</v>
      </c>
      <c r="F11">
        <v>4971.145987585558</v>
      </c>
      <c r="G11" t="s">
        <v>1231</v>
      </c>
      <c r="H11">
        <v>14</v>
      </c>
      <c r="I11">
        <v>27</v>
      </c>
      <c r="J11">
        <v>83</v>
      </c>
      <c r="K11">
        <v>1</v>
      </c>
      <c r="L11" t="s">
        <v>1229</v>
      </c>
      <c r="M11">
        <v>7.1666452910482157</v>
      </c>
      <c r="N11" t="s">
        <v>1253</v>
      </c>
      <c r="O11" t="s">
        <v>1254</v>
      </c>
      <c r="P11">
        <v>29</v>
      </c>
      <c r="Q11">
        <v>963</v>
      </c>
      <c r="R11">
        <v>23</v>
      </c>
      <c r="S11">
        <v>47.95760163495158</v>
      </c>
      <c r="T11" t="s">
        <v>1224</v>
      </c>
      <c r="U11">
        <v>3.8446144787675851</v>
      </c>
      <c r="V11" t="s">
        <v>1240</v>
      </c>
      <c r="W11" t="s">
        <v>1226</v>
      </c>
      <c r="X11">
        <v>995.92946149864167</v>
      </c>
      <c r="BA11" s="26" t="s">
        <v>1260</v>
      </c>
      <c r="BB11" s="33">
        <v>78</v>
      </c>
    </row>
    <row r="12" spans="1:79" x14ac:dyDescent="0.3">
      <c r="A12" t="s">
        <v>1227</v>
      </c>
      <c r="B12" t="s">
        <v>1255</v>
      </c>
      <c r="C12">
        <v>15.707795681912138</v>
      </c>
      <c r="D12">
        <v>11</v>
      </c>
      <c r="E12">
        <v>996</v>
      </c>
      <c r="F12">
        <v>2330.9658020919492</v>
      </c>
      <c r="G12" t="s">
        <v>1220</v>
      </c>
      <c r="H12">
        <v>51</v>
      </c>
      <c r="I12">
        <v>13</v>
      </c>
      <c r="J12">
        <v>80</v>
      </c>
      <c r="K12">
        <v>2</v>
      </c>
      <c r="L12" t="s">
        <v>1236</v>
      </c>
      <c r="M12">
        <v>8.6732112112786126</v>
      </c>
      <c r="N12" t="s">
        <v>1237</v>
      </c>
      <c r="O12" t="s">
        <v>1238</v>
      </c>
      <c r="P12">
        <v>18</v>
      </c>
      <c r="Q12">
        <v>830</v>
      </c>
      <c r="R12">
        <v>5</v>
      </c>
      <c r="S12">
        <v>96.52735278531091</v>
      </c>
      <c r="T12" t="s">
        <v>1256</v>
      </c>
      <c r="U12">
        <v>1.7273139283559424</v>
      </c>
      <c r="V12" t="s">
        <v>1225</v>
      </c>
      <c r="W12" t="s">
        <v>1226</v>
      </c>
      <c r="X12">
        <v>806.10317770292295</v>
      </c>
      <c r="BA12" s="26" t="s">
        <v>1261</v>
      </c>
      <c r="BB12" s="33">
        <v>69</v>
      </c>
    </row>
    <row r="13" spans="1:79" x14ac:dyDescent="0.3">
      <c r="A13" t="s">
        <v>1227</v>
      </c>
      <c r="B13" t="s">
        <v>1257</v>
      </c>
      <c r="C13">
        <v>90.635459982288666</v>
      </c>
      <c r="D13">
        <v>95</v>
      </c>
      <c r="E13">
        <v>960</v>
      </c>
      <c r="F13">
        <v>6099.944115581452</v>
      </c>
      <c r="G13" t="s">
        <v>1165</v>
      </c>
      <c r="H13">
        <v>46</v>
      </c>
      <c r="I13">
        <v>23</v>
      </c>
      <c r="J13">
        <v>60</v>
      </c>
      <c r="K13">
        <v>1</v>
      </c>
      <c r="L13" t="s">
        <v>1229</v>
      </c>
      <c r="M13">
        <v>4.5239431243166628</v>
      </c>
      <c r="N13" t="s">
        <v>1253</v>
      </c>
      <c r="O13" t="s">
        <v>1238</v>
      </c>
      <c r="P13">
        <v>28</v>
      </c>
      <c r="Q13">
        <v>362</v>
      </c>
      <c r="R13">
        <v>11</v>
      </c>
      <c r="S13">
        <v>27.592363086663696</v>
      </c>
      <c r="T13" t="s">
        <v>1224</v>
      </c>
      <c r="U13">
        <v>2.1169821372994391E-2</v>
      </c>
      <c r="V13" t="s">
        <v>1233</v>
      </c>
      <c r="W13" t="s">
        <v>1241</v>
      </c>
      <c r="X13">
        <v>126.72303340940725</v>
      </c>
      <c r="BA13" s="26" t="s">
        <v>1262</v>
      </c>
      <c r="BB13" s="33">
        <v>78</v>
      </c>
    </row>
    <row r="14" spans="1:79" x14ac:dyDescent="0.3">
      <c r="A14" t="s">
        <v>1218</v>
      </c>
      <c r="B14" t="s">
        <v>1258</v>
      </c>
      <c r="C14">
        <v>71.213389075360084</v>
      </c>
      <c r="D14">
        <v>41</v>
      </c>
      <c r="E14">
        <v>336</v>
      </c>
      <c r="F14">
        <v>2873.7414460214413</v>
      </c>
      <c r="G14" t="s">
        <v>1231</v>
      </c>
      <c r="H14">
        <v>100</v>
      </c>
      <c r="I14">
        <v>30</v>
      </c>
      <c r="J14">
        <v>85</v>
      </c>
      <c r="K14">
        <v>4</v>
      </c>
      <c r="L14" t="s">
        <v>1229</v>
      </c>
      <c r="M14">
        <v>1.325274010184522</v>
      </c>
      <c r="N14" t="s">
        <v>1245</v>
      </c>
      <c r="O14" t="s">
        <v>1238</v>
      </c>
      <c r="P14">
        <v>3</v>
      </c>
      <c r="Q14">
        <v>563</v>
      </c>
      <c r="R14">
        <v>3</v>
      </c>
      <c r="S14">
        <v>32.321286213424031</v>
      </c>
      <c r="T14" t="s">
        <v>1239</v>
      </c>
      <c r="U14">
        <v>2.1612537475559117</v>
      </c>
      <c r="V14" t="s">
        <v>1225</v>
      </c>
      <c r="W14" t="s">
        <v>1226</v>
      </c>
      <c r="X14">
        <v>402.96878907377061</v>
      </c>
      <c r="BA14" s="26" t="s">
        <v>1263</v>
      </c>
      <c r="BB14" s="33">
        <v>85</v>
      </c>
    </row>
    <row r="15" spans="1:79" x14ac:dyDescent="0.3">
      <c r="A15" t="s">
        <v>1227</v>
      </c>
      <c r="B15" t="s">
        <v>1259</v>
      </c>
      <c r="C15">
        <v>16.160393317379977</v>
      </c>
      <c r="D15">
        <v>5</v>
      </c>
      <c r="E15">
        <v>249</v>
      </c>
      <c r="F15">
        <v>4052.7384162378667</v>
      </c>
      <c r="G15" t="s">
        <v>1172</v>
      </c>
      <c r="H15">
        <v>80</v>
      </c>
      <c r="I15">
        <v>8</v>
      </c>
      <c r="J15">
        <v>48</v>
      </c>
      <c r="K15">
        <v>9</v>
      </c>
      <c r="L15" t="s">
        <v>1229</v>
      </c>
      <c r="M15">
        <v>9.5372830611083383</v>
      </c>
      <c r="N15" t="s">
        <v>1237</v>
      </c>
      <c r="O15" t="s">
        <v>1246</v>
      </c>
      <c r="P15">
        <v>23</v>
      </c>
      <c r="Q15">
        <v>173</v>
      </c>
      <c r="R15">
        <v>10</v>
      </c>
      <c r="S15">
        <v>97.82905011017327</v>
      </c>
      <c r="T15" t="s">
        <v>1224</v>
      </c>
      <c r="U15">
        <v>1.6310742300715386</v>
      </c>
      <c r="V15" t="s">
        <v>1225</v>
      </c>
      <c r="W15" t="s">
        <v>1226</v>
      </c>
      <c r="X15">
        <v>547.24100516096848</v>
      </c>
      <c r="BA15" s="26" t="s">
        <v>1264</v>
      </c>
      <c r="BB15" s="33">
        <v>46</v>
      </c>
    </row>
    <row r="16" spans="1:79" x14ac:dyDescent="0.3">
      <c r="A16" t="s">
        <v>1227</v>
      </c>
      <c r="B16" t="s">
        <v>1260</v>
      </c>
      <c r="C16">
        <v>99.171328638624189</v>
      </c>
      <c r="D16">
        <v>26</v>
      </c>
      <c r="E16">
        <v>562</v>
      </c>
      <c r="F16">
        <v>8653.5709264698016</v>
      </c>
      <c r="G16" t="s">
        <v>1220</v>
      </c>
      <c r="H16">
        <v>54</v>
      </c>
      <c r="I16">
        <v>29</v>
      </c>
      <c r="J16">
        <v>78</v>
      </c>
      <c r="K16">
        <v>5</v>
      </c>
      <c r="L16" t="s">
        <v>1221</v>
      </c>
      <c r="M16">
        <v>2.0397701894493316</v>
      </c>
      <c r="N16" t="s">
        <v>1232</v>
      </c>
      <c r="O16" t="s">
        <v>1238</v>
      </c>
      <c r="P16">
        <v>25</v>
      </c>
      <c r="Q16">
        <v>558</v>
      </c>
      <c r="R16">
        <v>14</v>
      </c>
      <c r="S16">
        <v>5.7914366298629893</v>
      </c>
      <c r="T16" t="s">
        <v>1224</v>
      </c>
      <c r="U16">
        <v>0.10068285156509371</v>
      </c>
      <c r="V16" t="s">
        <v>1233</v>
      </c>
      <c r="W16" t="s">
        <v>1226</v>
      </c>
      <c r="X16">
        <v>929.23528996088965</v>
      </c>
      <c r="BA16" s="26" t="s">
        <v>1265</v>
      </c>
      <c r="BB16" s="33">
        <v>94</v>
      </c>
    </row>
    <row r="17" spans="1:80" x14ac:dyDescent="0.3">
      <c r="A17" t="s">
        <v>1227</v>
      </c>
      <c r="B17" t="s">
        <v>1261</v>
      </c>
      <c r="C17">
        <v>36.98924492862691</v>
      </c>
      <c r="D17">
        <v>94</v>
      </c>
      <c r="E17">
        <v>469</v>
      </c>
      <c r="F17">
        <v>5442.0867853976733</v>
      </c>
      <c r="G17" t="s">
        <v>1220</v>
      </c>
      <c r="H17">
        <v>9</v>
      </c>
      <c r="I17">
        <v>8</v>
      </c>
      <c r="J17">
        <v>69</v>
      </c>
      <c r="K17">
        <v>7</v>
      </c>
      <c r="L17" t="s">
        <v>1221</v>
      </c>
      <c r="M17">
        <v>2.4220397232752044</v>
      </c>
      <c r="N17" t="s">
        <v>1232</v>
      </c>
      <c r="O17" t="s">
        <v>1246</v>
      </c>
      <c r="P17">
        <v>14</v>
      </c>
      <c r="Q17">
        <v>580</v>
      </c>
      <c r="R17">
        <v>7</v>
      </c>
      <c r="S17">
        <v>97.121281751474314</v>
      </c>
      <c r="T17" t="s">
        <v>1256</v>
      </c>
      <c r="U17">
        <v>2.2644057611985491</v>
      </c>
      <c r="V17" t="s">
        <v>1248</v>
      </c>
      <c r="W17" t="s">
        <v>1226</v>
      </c>
      <c r="X17">
        <v>127.86180000162541</v>
      </c>
      <c r="BA17" s="26" t="s">
        <v>1230</v>
      </c>
      <c r="BB17" s="33">
        <v>88</v>
      </c>
    </row>
    <row r="18" spans="1:80" x14ac:dyDescent="0.3">
      <c r="A18" t="s">
        <v>1227</v>
      </c>
      <c r="B18" t="s">
        <v>1262</v>
      </c>
      <c r="C18">
        <v>7.5471721097912718</v>
      </c>
      <c r="D18">
        <v>74</v>
      </c>
      <c r="E18">
        <v>280</v>
      </c>
      <c r="F18">
        <v>6453.7979681762854</v>
      </c>
      <c r="G18" t="s">
        <v>1165</v>
      </c>
      <c r="H18">
        <v>2</v>
      </c>
      <c r="I18">
        <v>5</v>
      </c>
      <c r="J18">
        <v>78</v>
      </c>
      <c r="K18">
        <v>1</v>
      </c>
      <c r="L18" t="s">
        <v>1221</v>
      </c>
      <c r="M18">
        <v>4.1913245857055017</v>
      </c>
      <c r="N18" t="s">
        <v>1232</v>
      </c>
      <c r="O18" t="s">
        <v>1246</v>
      </c>
      <c r="P18">
        <v>3</v>
      </c>
      <c r="Q18">
        <v>399</v>
      </c>
      <c r="R18">
        <v>21</v>
      </c>
      <c r="S18">
        <v>77.106342497850008</v>
      </c>
      <c r="T18" t="s">
        <v>1256</v>
      </c>
      <c r="U18">
        <v>1.0125630892580491</v>
      </c>
      <c r="V18" t="s">
        <v>1233</v>
      </c>
      <c r="W18" t="s">
        <v>1241</v>
      </c>
      <c r="X18">
        <v>865.52577977124031</v>
      </c>
      <c r="BA18" s="26" t="s">
        <v>1266</v>
      </c>
      <c r="BB18" s="33">
        <v>68</v>
      </c>
    </row>
    <row r="19" spans="1:80" x14ac:dyDescent="0.3">
      <c r="A19" t="s">
        <v>1249</v>
      </c>
      <c r="B19" t="s">
        <v>1263</v>
      </c>
      <c r="C19">
        <v>81.462534369237019</v>
      </c>
      <c r="D19">
        <v>82</v>
      </c>
      <c r="E19">
        <v>126</v>
      </c>
      <c r="F19">
        <v>2629.3964348452619</v>
      </c>
      <c r="G19" t="s">
        <v>1165</v>
      </c>
      <c r="H19">
        <v>45</v>
      </c>
      <c r="I19">
        <v>17</v>
      </c>
      <c r="J19">
        <v>85</v>
      </c>
      <c r="K19">
        <v>9</v>
      </c>
      <c r="L19" t="s">
        <v>1236</v>
      </c>
      <c r="M19">
        <v>3.5854189582323421</v>
      </c>
      <c r="N19" t="s">
        <v>1232</v>
      </c>
      <c r="O19" t="s">
        <v>1254</v>
      </c>
      <c r="P19">
        <v>7</v>
      </c>
      <c r="Q19">
        <v>453</v>
      </c>
      <c r="R19">
        <v>16</v>
      </c>
      <c r="S19">
        <v>47.679680368355335</v>
      </c>
      <c r="T19" t="s">
        <v>1239</v>
      </c>
      <c r="U19">
        <v>0.10202075491817619</v>
      </c>
      <c r="V19" t="s">
        <v>1233</v>
      </c>
      <c r="W19" t="s">
        <v>1234</v>
      </c>
      <c r="X19">
        <v>670.93439079241034</v>
      </c>
      <c r="BA19" s="26" t="s">
        <v>1267</v>
      </c>
      <c r="BB19" s="33">
        <v>7</v>
      </c>
    </row>
    <row r="20" spans="1:80" x14ac:dyDescent="0.3">
      <c r="A20" t="s">
        <v>1218</v>
      </c>
      <c r="B20" t="s">
        <v>1264</v>
      </c>
      <c r="C20">
        <v>36.443627770460935</v>
      </c>
      <c r="D20">
        <v>23</v>
      </c>
      <c r="E20">
        <v>620</v>
      </c>
      <c r="F20">
        <v>9364.6735050761727</v>
      </c>
      <c r="G20" t="s">
        <v>1231</v>
      </c>
      <c r="H20">
        <v>10</v>
      </c>
      <c r="I20">
        <v>10</v>
      </c>
      <c r="J20">
        <v>46</v>
      </c>
      <c r="K20">
        <v>8</v>
      </c>
      <c r="L20" t="s">
        <v>1236</v>
      </c>
      <c r="M20">
        <v>4.339224714110709</v>
      </c>
      <c r="N20" t="s">
        <v>1253</v>
      </c>
      <c r="O20" t="s">
        <v>1238</v>
      </c>
      <c r="P20">
        <v>18</v>
      </c>
      <c r="Q20">
        <v>374</v>
      </c>
      <c r="R20">
        <v>17</v>
      </c>
      <c r="S20">
        <v>27.10798085484392</v>
      </c>
      <c r="T20" t="s">
        <v>1224</v>
      </c>
      <c r="U20">
        <v>2.2319391107292637</v>
      </c>
      <c r="V20" t="s">
        <v>1248</v>
      </c>
      <c r="W20" t="s">
        <v>1241</v>
      </c>
      <c r="X20">
        <v>593.48025872065182</v>
      </c>
      <c r="BA20" s="26" t="s">
        <v>1268</v>
      </c>
      <c r="BB20" s="33">
        <v>63</v>
      </c>
    </row>
    <row r="21" spans="1:80" x14ac:dyDescent="0.3">
      <c r="A21" t="s">
        <v>1227</v>
      </c>
      <c r="B21" t="s">
        <v>1265</v>
      </c>
      <c r="C21">
        <v>51.12387008796474</v>
      </c>
      <c r="D21">
        <v>100</v>
      </c>
      <c r="E21">
        <v>187</v>
      </c>
      <c r="F21">
        <v>2553.4955849912149</v>
      </c>
      <c r="G21" t="s">
        <v>1231</v>
      </c>
      <c r="H21">
        <v>48</v>
      </c>
      <c r="I21">
        <v>11</v>
      </c>
      <c r="J21">
        <v>94</v>
      </c>
      <c r="K21">
        <v>3</v>
      </c>
      <c r="L21" t="s">
        <v>1229</v>
      </c>
      <c r="M21">
        <v>4.7426358828418769</v>
      </c>
      <c r="N21" t="s">
        <v>1245</v>
      </c>
      <c r="O21" t="s">
        <v>1254</v>
      </c>
      <c r="P21">
        <v>20</v>
      </c>
      <c r="Q21">
        <v>694</v>
      </c>
      <c r="R21">
        <v>16</v>
      </c>
      <c r="S21">
        <v>82.373320587990207</v>
      </c>
      <c r="T21" t="s">
        <v>1239</v>
      </c>
      <c r="U21">
        <v>3.6464508654170293</v>
      </c>
      <c r="V21" t="s">
        <v>1225</v>
      </c>
      <c r="W21" t="s">
        <v>1234</v>
      </c>
      <c r="X21">
        <v>477.30763109090344</v>
      </c>
      <c r="BA21" s="26" t="s">
        <v>1269</v>
      </c>
      <c r="BB21" s="33">
        <v>29</v>
      </c>
    </row>
    <row r="22" spans="1:80" x14ac:dyDescent="0.3">
      <c r="A22" t="s">
        <v>1227</v>
      </c>
      <c r="B22" t="s">
        <v>1266</v>
      </c>
      <c r="C22">
        <v>96.341072439963384</v>
      </c>
      <c r="D22">
        <v>22</v>
      </c>
      <c r="E22">
        <v>320</v>
      </c>
      <c r="F22">
        <v>8128.0276968511916</v>
      </c>
      <c r="G22" t="s">
        <v>1231</v>
      </c>
      <c r="H22">
        <v>27</v>
      </c>
      <c r="I22">
        <v>12</v>
      </c>
      <c r="J22">
        <v>68</v>
      </c>
      <c r="K22">
        <v>6</v>
      </c>
      <c r="L22" t="s">
        <v>1229</v>
      </c>
      <c r="M22">
        <v>8.8783346509268402</v>
      </c>
      <c r="N22" t="s">
        <v>1232</v>
      </c>
      <c r="O22" t="s">
        <v>1254</v>
      </c>
      <c r="P22">
        <v>29</v>
      </c>
      <c r="Q22">
        <v>309</v>
      </c>
      <c r="R22">
        <v>6</v>
      </c>
      <c r="S22">
        <v>65.686259608488626</v>
      </c>
      <c r="T22" t="s">
        <v>1256</v>
      </c>
      <c r="U22">
        <v>4.2314165735345393</v>
      </c>
      <c r="V22" t="s">
        <v>1233</v>
      </c>
      <c r="W22" t="s">
        <v>1226</v>
      </c>
      <c r="X22">
        <v>493.87121531620585</v>
      </c>
      <c r="BA22" s="26" t="s">
        <v>1270</v>
      </c>
      <c r="BB22" s="33">
        <v>2</v>
      </c>
    </row>
    <row r="23" spans="1:80" x14ac:dyDescent="0.3">
      <c r="A23" t="s">
        <v>1249</v>
      </c>
      <c r="B23" t="s">
        <v>1267</v>
      </c>
      <c r="C23">
        <v>84.893868984950828</v>
      </c>
      <c r="D23">
        <v>60</v>
      </c>
      <c r="E23">
        <v>601</v>
      </c>
      <c r="F23">
        <v>7087.0526963574366</v>
      </c>
      <c r="G23" t="s">
        <v>1231</v>
      </c>
      <c r="H23">
        <v>69</v>
      </c>
      <c r="I23">
        <v>25</v>
      </c>
      <c r="J23">
        <v>7</v>
      </c>
      <c r="K23">
        <v>6</v>
      </c>
      <c r="L23" t="s">
        <v>1221</v>
      </c>
      <c r="M23">
        <v>6.0378837692182978</v>
      </c>
      <c r="N23" t="s">
        <v>1237</v>
      </c>
      <c r="O23" t="s">
        <v>1254</v>
      </c>
      <c r="P23">
        <v>19</v>
      </c>
      <c r="Q23">
        <v>791</v>
      </c>
      <c r="R23">
        <v>4</v>
      </c>
      <c r="S23">
        <v>61.735728954160933</v>
      </c>
      <c r="T23" t="s">
        <v>1224</v>
      </c>
      <c r="U23">
        <v>1.8607567631014899E-2</v>
      </c>
      <c r="V23" t="s">
        <v>1233</v>
      </c>
      <c r="W23" t="s">
        <v>1234</v>
      </c>
      <c r="X23">
        <v>523.36091472015801</v>
      </c>
      <c r="BA23" s="26" t="s">
        <v>1271</v>
      </c>
      <c r="BB23" s="33">
        <v>52</v>
      </c>
    </row>
    <row r="24" spans="1:80" x14ac:dyDescent="0.3">
      <c r="A24" t="s">
        <v>1218</v>
      </c>
      <c r="B24" t="s">
        <v>1268</v>
      </c>
      <c r="C24">
        <v>27.679780886501959</v>
      </c>
      <c r="D24">
        <v>55</v>
      </c>
      <c r="E24">
        <v>884</v>
      </c>
      <c r="F24">
        <v>2390.8078665561734</v>
      </c>
      <c r="G24" t="s">
        <v>1231</v>
      </c>
      <c r="H24">
        <v>71</v>
      </c>
      <c r="I24">
        <v>1</v>
      </c>
      <c r="J24">
        <v>63</v>
      </c>
      <c r="K24">
        <v>10</v>
      </c>
      <c r="L24" t="s">
        <v>1229</v>
      </c>
      <c r="M24">
        <v>9.5676489209230393</v>
      </c>
      <c r="N24" t="s">
        <v>1245</v>
      </c>
      <c r="O24" t="s">
        <v>1238</v>
      </c>
      <c r="P24">
        <v>22</v>
      </c>
      <c r="Q24">
        <v>780</v>
      </c>
      <c r="R24">
        <v>28</v>
      </c>
      <c r="S24">
        <v>50.120839612977349</v>
      </c>
      <c r="T24" t="s">
        <v>1239</v>
      </c>
      <c r="U24">
        <v>2.5912754732111161</v>
      </c>
      <c r="V24" t="s">
        <v>1240</v>
      </c>
      <c r="W24" t="s">
        <v>1234</v>
      </c>
      <c r="X24">
        <v>205.57199582694707</v>
      </c>
      <c r="BA24" s="26" t="s">
        <v>1272</v>
      </c>
      <c r="BB24" s="33">
        <v>48</v>
      </c>
    </row>
    <row r="25" spans="1:80" x14ac:dyDescent="0.3">
      <c r="A25" t="s">
        <v>1249</v>
      </c>
      <c r="B25" t="s">
        <v>1269</v>
      </c>
      <c r="C25">
        <v>4.3243411858641636</v>
      </c>
      <c r="D25">
        <v>30</v>
      </c>
      <c r="E25">
        <v>391</v>
      </c>
      <c r="F25">
        <v>8858.367571011484</v>
      </c>
      <c r="G25" t="s">
        <v>1231</v>
      </c>
      <c r="H25">
        <v>84</v>
      </c>
      <c r="I25">
        <v>5</v>
      </c>
      <c r="J25">
        <v>29</v>
      </c>
      <c r="K25">
        <v>7</v>
      </c>
      <c r="L25" t="s">
        <v>1229</v>
      </c>
      <c r="M25">
        <v>2.924857601145554</v>
      </c>
      <c r="N25" t="s">
        <v>1237</v>
      </c>
      <c r="O25" t="s">
        <v>1238</v>
      </c>
      <c r="P25">
        <v>11</v>
      </c>
      <c r="Q25">
        <v>568</v>
      </c>
      <c r="R25">
        <v>29</v>
      </c>
      <c r="S25">
        <v>98.609957242703871</v>
      </c>
      <c r="T25" t="s">
        <v>1224</v>
      </c>
      <c r="U25">
        <v>1.3422915627227339</v>
      </c>
      <c r="V25" t="s">
        <v>1240</v>
      </c>
      <c r="W25" t="s">
        <v>1241</v>
      </c>
      <c r="X25">
        <v>196.32944611241268</v>
      </c>
      <c r="BA25" s="26" t="s">
        <v>1273</v>
      </c>
      <c r="BB25" s="33">
        <v>62</v>
      </c>
    </row>
    <row r="26" spans="1:80" x14ac:dyDescent="0.3">
      <c r="A26" t="s">
        <v>1218</v>
      </c>
      <c r="B26" t="s">
        <v>1270</v>
      </c>
      <c r="C26">
        <v>4.1563083593111081</v>
      </c>
      <c r="D26">
        <v>32</v>
      </c>
      <c r="E26">
        <v>209</v>
      </c>
      <c r="F26">
        <v>9049.0778609398967</v>
      </c>
      <c r="G26" t="s">
        <v>1172</v>
      </c>
      <c r="H26">
        <v>4</v>
      </c>
      <c r="I26">
        <v>26</v>
      </c>
      <c r="J26">
        <v>2</v>
      </c>
      <c r="K26">
        <v>8</v>
      </c>
      <c r="L26" t="s">
        <v>1236</v>
      </c>
      <c r="M26">
        <v>9.7412916892843686</v>
      </c>
      <c r="N26" t="s">
        <v>1253</v>
      </c>
      <c r="O26" t="s">
        <v>1246</v>
      </c>
      <c r="P26">
        <v>28</v>
      </c>
      <c r="Q26">
        <v>447</v>
      </c>
      <c r="R26">
        <v>3</v>
      </c>
      <c r="S26">
        <v>40.382359702924816</v>
      </c>
      <c r="T26" t="s">
        <v>1224</v>
      </c>
      <c r="U26">
        <v>3.691310292628728</v>
      </c>
      <c r="V26" t="s">
        <v>1233</v>
      </c>
      <c r="W26" t="s">
        <v>1241</v>
      </c>
      <c r="X26">
        <v>758.72477260293829</v>
      </c>
      <c r="BA26" s="26" t="s">
        <v>1274</v>
      </c>
      <c r="BB26" s="33">
        <v>24</v>
      </c>
    </row>
    <row r="27" spans="1:80" x14ac:dyDescent="0.3">
      <c r="A27" t="s">
        <v>1218</v>
      </c>
      <c r="B27" t="s">
        <v>1271</v>
      </c>
      <c r="C27">
        <v>39.629343985092625</v>
      </c>
      <c r="D27">
        <v>73</v>
      </c>
      <c r="E27">
        <v>142</v>
      </c>
      <c r="F27">
        <v>2174.777054350654</v>
      </c>
      <c r="G27" t="s">
        <v>1172</v>
      </c>
      <c r="H27">
        <v>82</v>
      </c>
      <c r="I27">
        <v>11</v>
      </c>
      <c r="J27">
        <v>52</v>
      </c>
      <c r="K27">
        <v>3</v>
      </c>
      <c r="L27" t="s">
        <v>1236</v>
      </c>
      <c r="M27">
        <v>2.2310736812817278</v>
      </c>
      <c r="N27" t="s">
        <v>1245</v>
      </c>
      <c r="O27" t="s">
        <v>1238</v>
      </c>
      <c r="P27">
        <v>19</v>
      </c>
      <c r="Q27">
        <v>934</v>
      </c>
      <c r="R27">
        <v>23</v>
      </c>
      <c r="S27">
        <v>78.280383118415386</v>
      </c>
      <c r="T27" t="s">
        <v>1224</v>
      </c>
      <c r="U27">
        <v>3.7972312171141831</v>
      </c>
      <c r="V27" t="s">
        <v>1225</v>
      </c>
      <c r="W27" t="s">
        <v>1226</v>
      </c>
      <c r="X27">
        <v>458.53594573920907</v>
      </c>
      <c r="AC27" s="4" t="s">
        <v>63</v>
      </c>
      <c r="AD27" s="5" t="s">
        <v>1349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BA27" s="26" t="s">
        <v>1275</v>
      </c>
      <c r="BB27" s="33">
        <v>67</v>
      </c>
    </row>
    <row r="28" spans="1:80" x14ac:dyDescent="0.3">
      <c r="A28" t="s">
        <v>1218</v>
      </c>
      <c r="B28" t="s">
        <v>1272</v>
      </c>
      <c r="C28">
        <v>97.44694661789282</v>
      </c>
      <c r="D28">
        <v>9</v>
      </c>
      <c r="E28">
        <v>353</v>
      </c>
      <c r="F28">
        <v>3716.4933258940368</v>
      </c>
      <c r="G28" t="s">
        <v>1172</v>
      </c>
      <c r="H28">
        <v>59</v>
      </c>
      <c r="I28">
        <v>16</v>
      </c>
      <c r="J28">
        <v>48</v>
      </c>
      <c r="K28">
        <v>4</v>
      </c>
      <c r="L28" t="s">
        <v>1221</v>
      </c>
      <c r="M28">
        <v>6.5075486210785511</v>
      </c>
      <c r="N28" t="s">
        <v>1253</v>
      </c>
      <c r="O28" t="s">
        <v>1246</v>
      </c>
      <c r="P28">
        <v>26</v>
      </c>
      <c r="Q28">
        <v>171</v>
      </c>
      <c r="R28">
        <v>4</v>
      </c>
      <c r="S28">
        <v>15.972229757181761</v>
      </c>
      <c r="T28" t="s">
        <v>1256</v>
      </c>
      <c r="U28">
        <v>2.1193197367249228</v>
      </c>
      <c r="V28" t="s">
        <v>1240</v>
      </c>
      <c r="W28" t="s">
        <v>1241</v>
      </c>
      <c r="X28">
        <v>617.8669164583772</v>
      </c>
      <c r="BA28" s="26" t="s">
        <v>1235</v>
      </c>
      <c r="BB28" s="33">
        <v>59</v>
      </c>
      <c r="BQ28" s="4" t="s">
        <v>1357</v>
      </c>
      <c r="BR28" s="29" t="s">
        <v>1358</v>
      </c>
      <c r="BS28" s="29"/>
      <c r="BT28" s="29"/>
      <c r="BU28" s="29"/>
      <c r="BV28" s="29"/>
      <c r="BW28" s="29"/>
      <c r="BX28" s="29"/>
      <c r="BY28" s="29"/>
      <c r="BZ28" s="29"/>
      <c r="CA28" s="29"/>
      <c r="CB28" s="29"/>
    </row>
    <row r="29" spans="1:80" x14ac:dyDescent="0.3">
      <c r="A29" t="s">
        <v>1249</v>
      </c>
      <c r="B29" t="s">
        <v>1273</v>
      </c>
      <c r="C29">
        <v>92.557360812402024</v>
      </c>
      <c r="D29">
        <v>42</v>
      </c>
      <c r="E29">
        <v>352</v>
      </c>
      <c r="F29">
        <v>2686.4572235759833</v>
      </c>
      <c r="G29" t="s">
        <v>1231</v>
      </c>
      <c r="H29">
        <v>47</v>
      </c>
      <c r="I29">
        <v>9</v>
      </c>
      <c r="J29">
        <v>62</v>
      </c>
      <c r="K29">
        <v>8</v>
      </c>
      <c r="L29" t="s">
        <v>1236</v>
      </c>
      <c r="M29">
        <v>7.406750952998074</v>
      </c>
      <c r="N29" t="s">
        <v>1237</v>
      </c>
      <c r="O29" t="s">
        <v>1223</v>
      </c>
      <c r="P29">
        <v>25</v>
      </c>
      <c r="Q29">
        <v>291</v>
      </c>
      <c r="R29">
        <v>4</v>
      </c>
      <c r="S29">
        <v>10.528245070042162</v>
      </c>
      <c r="T29" t="s">
        <v>1239</v>
      </c>
      <c r="U29">
        <v>2.8646678378833732</v>
      </c>
      <c r="V29" t="s">
        <v>1248</v>
      </c>
      <c r="W29" t="s">
        <v>1226</v>
      </c>
      <c r="X29">
        <v>762.45918215568372</v>
      </c>
      <c r="AD29" s="25" t="s">
        <v>1119</v>
      </c>
      <c r="AE29" t="s">
        <v>1350</v>
      </c>
      <c r="BA29" s="26" t="s">
        <v>1276</v>
      </c>
      <c r="BB29" s="33">
        <v>35</v>
      </c>
    </row>
    <row r="30" spans="1:80" x14ac:dyDescent="0.3">
      <c r="A30" t="s">
        <v>1249</v>
      </c>
      <c r="B30" t="s">
        <v>1274</v>
      </c>
      <c r="C30">
        <v>2.3972747055971411</v>
      </c>
      <c r="D30">
        <v>12</v>
      </c>
      <c r="E30">
        <v>394</v>
      </c>
      <c r="F30">
        <v>6117.3246150839923</v>
      </c>
      <c r="G30" t="s">
        <v>1165</v>
      </c>
      <c r="H30">
        <v>48</v>
      </c>
      <c r="I30">
        <v>15</v>
      </c>
      <c r="J30">
        <v>24</v>
      </c>
      <c r="K30">
        <v>4</v>
      </c>
      <c r="L30" t="s">
        <v>1221</v>
      </c>
      <c r="M30">
        <v>9.898140508069222</v>
      </c>
      <c r="N30" t="s">
        <v>1232</v>
      </c>
      <c r="O30" t="s">
        <v>1223</v>
      </c>
      <c r="P30">
        <v>13</v>
      </c>
      <c r="Q30">
        <v>171</v>
      </c>
      <c r="R30">
        <v>7</v>
      </c>
      <c r="S30">
        <v>59.429381810691567</v>
      </c>
      <c r="T30" t="s">
        <v>1239</v>
      </c>
      <c r="U30">
        <v>0.81575707929567198</v>
      </c>
      <c r="V30" t="s">
        <v>1233</v>
      </c>
      <c r="W30" t="s">
        <v>1241</v>
      </c>
      <c r="X30">
        <v>123.43702751182708</v>
      </c>
      <c r="AD30" s="26" t="s">
        <v>1249</v>
      </c>
      <c r="AE30">
        <v>11757</v>
      </c>
      <c r="BA30" s="26" t="s">
        <v>1277</v>
      </c>
      <c r="BB30" s="33">
        <v>44</v>
      </c>
      <c r="BR30" s="25" t="s">
        <v>1119</v>
      </c>
      <c r="BS30" t="s">
        <v>1359</v>
      </c>
    </row>
    <row r="31" spans="1:80" x14ac:dyDescent="0.3">
      <c r="A31" t="s">
        <v>1249</v>
      </c>
      <c r="B31" t="s">
        <v>1275</v>
      </c>
      <c r="C31">
        <v>63.447559185207332</v>
      </c>
      <c r="D31">
        <v>3</v>
      </c>
      <c r="E31">
        <v>253</v>
      </c>
      <c r="F31">
        <v>8318.9031946171781</v>
      </c>
      <c r="G31" t="s">
        <v>1165</v>
      </c>
      <c r="H31">
        <v>45</v>
      </c>
      <c r="I31">
        <v>5</v>
      </c>
      <c r="J31">
        <v>67</v>
      </c>
      <c r="K31">
        <v>7</v>
      </c>
      <c r="L31" t="s">
        <v>1221</v>
      </c>
      <c r="M31">
        <v>8.1009731453970311</v>
      </c>
      <c r="N31" t="s">
        <v>1232</v>
      </c>
      <c r="O31" t="s">
        <v>1238</v>
      </c>
      <c r="P31">
        <v>16</v>
      </c>
      <c r="Q31">
        <v>329</v>
      </c>
      <c r="R31">
        <v>7</v>
      </c>
      <c r="S31">
        <v>39.292875586065747</v>
      </c>
      <c r="T31" t="s">
        <v>1256</v>
      </c>
      <c r="U31">
        <v>3.8780989365884881</v>
      </c>
      <c r="V31" t="s">
        <v>1225</v>
      </c>
      <c r="W31" t="s">
        <v>1226</v>
      </c>
      <c r="X31">
        <v>764.93537594070813</v>
      </c>
      <c r="AD31" s="26" t="s">
        <v>1218</v>
      </c>
      <c r="AE31">
        <v>13611</v>
      </c>
      <c r="BA31" s="26" t="s">
        <v>1278</v>
      </c>
      <c r="BB31" s="33">
        <v>64</v>
      </c>
      <c r="BR31" s="26" t="s">
        <v>1233</v>
      </c>
      <c r="BS31" s="33">
        <v>14604.527497613781</v>
      </c>
    </row>
    <row r="32" spans="1:80" x14ac:dyDescent="0.3">
      <c r="A32" t="s">
        <v>1218</v>
      </c>
      <c r="B32" t="s">
        <v>1276</v>
      </c>
      <c r="C32">
        <v>8.0228592105263932</v>
      </c>
      <c r="D32">
        <v>10</v>
      </c>
      <c r="E32">
        <v>327</v>
      </c>
      <c r="F32">
        <v>2766.3423668660889</v>
      </c>
      <c r="G32" t="s">
        <v>1172</v>
      </c>
      <c r="H32">
        <v>60</v>
      </c>
      <c r="I32">
        <v>26</v>
      </c>
      <c r="J32">
        <v>35</v>
      </c>
      <c r="K32">
        <v>7</v>
      </c>
      <c r="L32" t="s">
        <v>1221</v>
      </c>
      <c r="M32">
        <v>8.9545283153180151</v>
      </c>
      <c r="N32" t="s">
        <v>1245</v>
      </c>
      <c r="O32" t="s">
        <v>1238</v>
      </c>
      <c r="P32">
        <v>27</v>
      </c>
      <c r="Q32">
        <v>806</v>
      </c>
      <c r="R32">
        <v>30</v>
      </c>
      <c r="S32">
        <v>51.634893400109334</v>
      </c>
      <c r="T32" t="s">
        <v>1224</v>
      </c>
      <c r="U32">
        <v>0.96539470535239313</v>
      </c>
      <c r="V32" t="s">
        <v>1225</v>
      </c>
      <c r="W32" t="s">
        <v>1234</v>
      </c>
      <c r="X32">
        <v>880.08098824716103</v>
      </c>
      <c r="AD32" s="26" t="s">
        <v>1227</v>
      </c>
      <c r="AE32">
        <v>20731</v>
      </c>
      <c r="BA32" s="26" t="s">
        <v>1279</v>
      </c>
      <c r="BB32" s="33">
        <v>95</v>
      </c>
      <c r="BR32" s="26" t="s">
        <v>1240</v>
      </c>
      <c r="BS32" s="33">
        <v>15168.931558531685</v>
      </c>
    </row>
    <row r="33" spans="1:81" x14ac:dyDescent="0.3">
      <c r="A33" t="s">
        <v>1227</v>
      </c>
      <c r="B33" t="s">
        <v>1277</v>
      </c>
      <c r="C33">
        <v>50.847393051718697</v>
      </c>
      <c r="D33">
        <v>28</v>
      </c>
      <c r="E33">
        <v>168</v>
      </c>
      <c r="F33">
        <v>9655.1351027193978</v>
      </c>
      <c r="G33" t="s">
        <v>1172</v>
      </c>
      <c r="H33">
        <v>6</v>
      </c>
      <c r="I33">
        <v>17</v>
      </c>
      <c r="J33">
        <v>44</v>
      </c>
      <c r="K33">
        <v>4</v>
      </c>
      <c r="L33" t="s">
        <v>1221</v>
      </c>
      <c r="M33">
        <v>2.6796609649814065</v>
      </c>
      <c r="N33" t="s">
        <v>1222</v>
      </c>
      <c r="O33" t="s">
        <v>1254</v>
      </c>
      <c r="P33">
        <v>24</v>
      </c>
      <c r="Q33">
        <v>461</v>
      </c>
      <c r="R33">
        <v>8</v>
      </c>
      <c r="S33">
        <v>60.25114566159808</v>
      </c>
      <c r="T33" t="s">
        <v>1224</v>
      </c>
      <c r="U33">
        <v>2.9890000066550746</v>
      </c>
      <c r="V33" t="s">
        <v>1240</v>
      </c>
      <c r="W33" t="s">
        <v>1234</v>
      </c>
      <c r="X33">
        <v>609.37920661842668</v>
      </c>
      <c r="AD33" s="26" t="s">
        <v>1120</v>
      </c>
      <c r="AE33">
        <v>46099</v>
      </c>
      <c r="BA33" s="26" t="s">
        <v>1280</v>
      </c>
      <c r="BB33" s="33">
        <v>21</v>
      </c>
      <c r="BR33" s="26" t="s">
        <v>1225</v>
      </c>
      <c r="BS33" s="33">
        <v>16048.193639194964</v>
      </c>
    </row>
    <row r="34" spans="1:81" x14ac:dyDescent="0.3">
      <c r="A34" t="s">
        <v>1227</v>
      </c>
      <c r="B34" t="s">
        <v>1278</v>
      </c>
      <c r="C34">
        <v>79.209936015656723</v>
      </c>
      <c r="D34">
        <v>43</v>
      </c>
      <c r="E34">
        <v>781</v>
      </c>
      <c r="F34">
        <v>9571.5504873278187</v>
      </c>
      <c r="G34" t="s">
        <v>1231</v>
      </c>
      <c r="H34">
        <v>89</v>
      </c>
      <c r="I34">
        <v>13</v>
      </c>
      <c r="J34">
        <v>64</v>
      </c>
      <c r="K34">
        <v>4</v>
      </c>
      <c r="L34" t="s">
        <v>1236</v>
      </c>
      <c r="M34">
        <v>6.5991049012385838</v>
      </c>
      <c r="N34" t="s">
        <v>1222</v>
      </c>
      <c r="O34" t="s">
        <v>1238</v>
      </c>
      <c r="P34">
        <v>30</v>
      </c>
      <c r="Q34">
        <v>737</v>
      </c>
      <c r="R34">
        <v>7</v>
      </c>
      <c r="S34">
        <v>29.692467153749774</v>
      </c>
      <c r="T34" t="s">
        <v>1256</v>
      </c>
      <c r="U34">
        <v>1.9460361193861131</v>
      </c>
      <c r="V34" t="s">
        <v>1225</v>
      </c>
      <c r="W34" t="s">
        <v>1241</v>
      </c>
      <c r="X34">
        <v>761.17390951487755</v>
      </c>
      <c r="BA34" s="26" t="s">
        <v>1281</v>
      </c>
      <c r="BB34" s="33">
        <v>85</v>
      </c>
      <c r="BR34" s="26" t="s">
        <v>1248</v>
      </c>
      <c r="BS34" s="33">
        <v>7102.9255204736792</v>
      </c>
    </row>
    <row r="35" spans="1:81" x14ac:dyDescent="0.3">
      <c r="A35" t="s">
        <v>1249</v>
      </c>
      <c r="B35" t="s">
        <v>1279</v>
      </c>
      <c r="C35">
        <v>64.795435000155607</v>
      </c>
      <c r="D35">
        <v>63</v>
      </c>
      <c r="E35">
        <v>616</v>
      </c>
      <c r="F35">
        <v>5149.9983504080365</v>
      </c>
      <c r="G35" t="s">
        <v>1220</v>
      </c>
      <c r="H35">
        <v>4</v>
      </c>
      <c r="I35">
        <v>17</v>
      </c>
      <c r="J35">
        <v>95</v>
      </c>
      <c r="K35">
        <v>9</v>
      </c>
      <c r="L35" t="s">
        <v>1236</v>
      </c>
      <c r="M35">
        <v>4.85827050343664</v>
      </c>
      <c r="N35" t="s">
        <v>1237</v>
      </c>
      <c r="O35" t="s">
        <v>1254</v>
      </c>
      <c r="P35">
        <v>1</v>
      </c>
      <c r="Q35">
        <v>251</v>
      </c>
      <c r="R35">
        <v>23</v>
      </c>
      <c r="S35">
        <v>23.853427512896133</v>
      </c>
      <c r="T35" t="s">
        <v>1239</v>
      </c>
      <c r="U35">
        <v>3.5410460122509231</v>
      </c>
      <c r="V35" t="s">
        <v>1248</v>
      </c>
      <c r="W35" t="s">
        <v>1241</v>
      </c>
      <c r="X35">
        <v>371.25529551987103</v>
      </c>
      <c r="BA35" s="26" t="s">
        <v>1282</v>
      </c>
      <c r="BB35" s="33">
        <v>28</v>
      </c>
      <c r="BR35" s="26" t="s">
        <v>1120</v>
      </c>
      <c r="BS35" s="33">
        <v>52924.578215814108</v>
      </c>
    </row>
    <row r="36" spans="1:81" x14ac:dyDescent="0.3">
      <c r="A36" t="s">
        <v>1227</v>
      </c>
      <c r="B36" t="s">
        <v>1280</v>
      </c>
      <c r="C36">
        <v>37.467592329842461</v>
      </c>
      <c r="D36">
        <v>96</v>
      </c>
      <c r="E36">
        <v>602</v>
      </c>
      <c r="F36">
        <v>9061.7108955077238</v>
      </c>
      <c r="G36" t="s">
        <v>1231</v>
      </c>
      <c r="H36">
        <v>1</v>
      </c>
      <c r="I36">
        <v>26</v>
      </c>
      <c r="J36">
        <v>21</v>
      </c>
      <c r="K36">
        <v>7</v>
      </c>
      <c r="L36" t="s">
        <v>1229</v>
      </c>
      <c r="M36">
        <v>1.0194875708221189</v>
      </c>
      <c r="N36" t="s">
        <v>1232</v>
      </c>
      <c r="O36" t="s">
        <v>1254</v>
      </c>
      <c r="P36">
        <v>4</v>
      </c>
      <c r="Q36">
        <v>452</v>
      </c>
      <c r="R36">
        <v>10</v>
      </c>
      <c r="S36">
        <v>10.754272815029333</v>
      </c>
      <c r="T36" t="s">
        <v>1256</v>
      </c>
      <c r="U36">
        <v>0.64660455937205485</v>
      </c>
      <c r="V36" t="s">
        <v>1225</v>
      </c>
      <c r="W36" t="s">
        <v>1226</v>
      </c>
      <c r="X36">
        <v>510.3580004335235</v>
      </c>
      <c r="BA36" s="26" t="s">
        <v>1283</v>
      </c>
      <c r="BB36" s="33">
        <v>21</v>
      </c>
    </row>
    <row r="37" spans="1:81" x14ac:dyDescent="0.3">
      <c r="A37" t="s">
        <v>1249</v>
      </c>
      <c r="B37" t="s">
        <v>1281</v>
      </c>
      <c r="C37">
        <v>84.957786816350435</v>
      </c>
      <c r="D37">
        <v>11</v>
      </c>
      <c r="E37">
        <v>449</v>
      </c>
      <c r="F37">
        <v>6541.3293448024651</v>
      </c>
      <c r="G37" t="s">
        <v>1165</v>
      </c>
      <c r="H37">
        <v>42</v>
      </c>
      <c r="I37">
        <v>27</v>
      </c>
      <c r="J37">
        <v>85</v>
      </c>
      <c r="K37">
        <v>8</v>
      </c>
      <c r="L37" t="s">
        <v>1236</v>
      </c>
      <c r="M37">
        <v>5.2881899903274094</v>
      </c>
      <c r="N37" t="s">
        <v>1232</v>
      </c>
      <c r="O37" t="s">
        <v>1243</v>
      </c>
      <c r="P37">
        <v>3</v>
      </c>
      <c r="Q37">
        <v>367</v>
      </c>
      <c r="R37">
        <v>2</v>
      </c>
      <c r="S37">
        <v>58.004787044743765</v>
      </c>
      <c r="T37" t="s">
        <v>1256</v>
      </c>
      <c r="U37">
        <v>0.54115409806058112</v>
      </c>
      <c r="V37" t="s">
        <v>1248</v>
      </c>
      <c r="W37" t="s">
        <v>1234</v>
      </c>
      <c r="X37">
        <v>553.42047123035582</v>
      </c>
      <c r="BA37" s="26" t="s">
        <v>1284</v>
      </c>
      <c r="BB37" s="33">
        <v>88</v>
      </c>
    </row>
    <row r="38" spans="1:81" x14ac:dyDescent="0.3">
      <c r="A38" t="s">
        <v>1227</v>
      </c>
      <c r="B38" t="s">
        <v>1282</v>
      </c>
      <c r="C38">
        <v>9.8130025787540518</v>
      </c>
      <c r="D38">
        <v>34</v>
      </c>
      <c r="E38">
        <v>963</v>
      </c>
      <c r="F38">
        <v>7573.4024578487333</v>
      </c>
      <c r="G38" t="s">
        <v>1165</v>
      </c>
      <c r="H38">
        <v>18</v>
      </c>
      <c r="I38">
        <v>23</v>
      </c>
      <c r="J38">
        <v>28</v>
      </c>
      <c r="K38">
        <v>3</v>
      </c>
      <c r="L38" t="s">
        <v>1221</v>
      </c>
      <c r="M38">
        <v>2.107951267159081</v>
      </c>
      <c r="N38" t="s">
        <v>1253</v>
      </c>
      <c r="O38" t="s">
        <v>1243</v>
      </c>
      <c r="P38">
        <v>26</v>
      </c>
      <c r="Q38">
        <v>671</v>
      </c>
      <c r="R38">
        <v>19</v>
      </c>
      <c r="S38">
        <v>45.531364237162144</v>
      </c>
      <c r="T38" t="s">
        <v>1239</v>
      </c>
      <c r="U38">
        <v>3.8055333792433537</v>
      </c>
      <c r="V38" t="s">
        <v>1233</v>
      </c>
      <c r="W38" t="s">
        <v>1234</v>
      </c>
      <c r="X38">
        <v>403.8089742481805</v>
      </c>
      <c r="BA38" s="26" t="s">
        <v>1285</v>
      </c>
      <c r="BB38" s="33">
        <v>34</v>
      </c>
    </row>
    <row r="39" spans="1:81" x14ac:dyDescent="0.3">
      <c r="A39" t="s">
        <v>1227</v>
      </c>
      <c r="B39" t="s">
        <v>1283</v>
      </c>
      <c r="C39">
        <v>23.399844752614349</v>
      </c>
      <c r="D39">
        <v>5</v>
      </c>
      <c r="E39">
        <v>963</v>
      </c>
      <c r="F39">
        <v>2438.3399304700288</v>
      </c>
      <c r="G39" t="s">
        <v>1165</v>
      </c>
      <c r="H39">
        <v>25</v>
      </c>
      <c r="I39">
        <v>8</v>
      </c>
      <c r="J39">
        <v>21</v>
      </c>
      <c r="K39">
        <v>9</v>
      </c>
      <c r="L39" t="s">
        <v>1229</v>
      </c>
      <c r="M39">
        <v>1.5326552735904306</v>
      </c>
      <c r="N39" t="s">
        <v>1222</v>
      </c>
      <c r="O39" t="s">
        <v>1238</v>
      </c>
      <c r="P39">
        <v>24</v>
      </c>
      <c r="Q39">
        <v>867</v>
      </c>
      <c r="R39">
        <v>15</v>
      </c>
      <c r="S39">
        <v>34.343277465075381</v>
      </c>
      <c r="T39" t="s">
        <v>1224</v>
      </c>
      <c r="U39">
        <v>2.6102880848481131</v>
      </c>
      <c r="V39" t="s">
        <v>1248</v>
      </c>
      <c r="W39" t="s">
        <v>1241</v>
      </c>
      <c r="X39">
        <v>183.93296804359437</v>
      </c>
      <c r="BA39" s="26" t="s">
        <v>1242</v>
      </c>
      <c r="BB39" s="33">
        <v>56</v>
      </c>
    </row>
    <row r="40" spans="1:81" x14ac:dyDescent="0.3">
      <c r="A40" t="s">
        <v>1249</v>
      </c>
      <c r="B40" t="s">
        <v>1284</v>
      </c>
      <c r="C40">
        <v>52.075930682707799</v>
      </c>
      <c r="D40">
        <v>75</v>
      </c>
      <c r="E40">
        <v>705</v>
      </c>
      <c r="F40">
        <v>9692.3180402184316</v>
      </c>
      <c r="G40" t="s">
        <v>1220</v>
      </c>
      <c r="H40">
        <v>69</v>
      </c>
      <c r="I40">
        <v>1</v>
      </c>
      <c r="J40">
        <v>88</v>
      </c>
      <c r="K40">
        <v>5</v>
      </c>
      <c r="L40" t="s">
        <v>1221</v>
      </c>
      <c r="M40">
        <v>9.2359314372492278</v>
      </c>
      <c r="N40" t="s">
        <v>1237</v>
      </c>
      <c r="O40" t="s">
        <v>1223</v>
      </c>
      <c r="P40">
        <v>10</v>
      </c>
      <c r="Q40">
        <v>841</v>
      </c>
      <c r="R40">
        <v>12</v>
      </c>
      <c r="S40">
        <v>5.9306936455283177</v>
      </c>
      <c r="T40" t="s">
        <v>1224</v>
      </c>
      <c r="U40">
        <v>0.61332689916450744</v>
      </c>
      <c r="V40" t="s">
        <v>1233</v>
      </c>
      <c r="W40" t="s">
        <v>1226</v>
      </c>
      <c r="X40">
        <v>339.67286994860615</v>
      </c>
      <c r="BA40" s="26" t="s">
        <v>1286</v>
      </c>
      <c r="BB40" s="33">
        <v>39</v>
      </c>
    </row>
    <row r="41" spans="1:81" x14ac:dyDescent="0.3">
      <c r="A41" t="s">
        <v>1227</v>
      </c>
      <c r="B41" t="s">
        <v>1285</v>
      </c>
      <c r="C41">
        <v>19.127477265823256</v>
      </c>
      <c r="D41">
        <v>26</v>
      </c>
      <c r="E41">
        <v>176</v>
      </c>
      <c r="F41">
        <v>1912.4656631007608</v>
      </c>
      <c r="G41" t="s">
        <v>1165</v>
      </c>
      <c r="H41">
        <v>78</v>
      </c>
      <c r="I41">
        <v>29</v>
      </c>
      <c r="J41">
        <v>34</v>
      </c>
      <c r="K41">
        <v>3</v>
      </c>
      <c r="L41" t="s">
        <v>1229</v>
      </c>
      <c r="M41">
        <v>5.5625037788303837</v>
      </c>
      <c r="N41" t="s">
        <v>1253</v>
      </c>
      <c r="O41" t="s">
        <v>1238</v>
      </c>
      <c r="P41">
        <v>30</v>
      </c>
      <c r="Q41">
        <v>791</v>
      </c>
      <c r="R41">
        <v>6</v>
      </c>
      <c r="S41">
        <v>9.0058074287816421</v>
      </c>
      <c r="T41" t="s">
        <v>1239</v>
      </c>
      <c r="U41">
        <v>1.4519722039968159</v>
      </c>
      <c r="V41" t="s">
        <v>1233</v>
      </c>
      <c r="W41" t="s">
        <v>1226</v>
      </c>
      <c r="X41">
        <v>653.67299455203317</v>
      </c>
      <c r="BA41" s="26" t="s">
        <v>1287</v>
      </c>
      <c r="BB41" s="33">
        <v>38</v>
      </c>
    </row>
    <row r="42" spans="1:81" x14ac:dyDescent="0.3">
      <c r="A42" t="s">
        <v>1227</v>
      </c>
      <c r="B42" t="s">
        <v>1286</v>
      </c>
      <c r="C42">
        <v>80.541424170940331</v>
      </c>
      <c r="D42">
        <v>97</v>
      </c>
      <c r="E42">
        <v>933</v>
      </c>
      <c r="F42">
        <v>5724.9593504562654</v>
      </c>
      <c r="G42" t="s">
        <v>1165</v>
      </c>
      <c r="H42">
        <v>90</v>
      </c>
      <c r="I42">
        <v>20</v>
      </c>
      <c r="J42">
        <v>39</v>
      </c>
      <c r="K42">
        <v>8</v>
      </c>
      <c r="L42" t="s">
        <v>1236</v>
      </c>
      <c r="M42">
        <v>7.2295951397364737</v>
      </c>
      <c r="N42" t="s">
        <v>1232</v>
      </c>
      <c r="O42" t="s">
        <v>1238</v>
      </c>
      <c r="P42">
        <v>18</v>
      </c>
      <c r="Q42">
        <v>793</v>
      </c>
      <c r="R42">
        <v>1</v>
      </c>
      <c r="S42">
        <v>88.179407104217461</v>
      </c>
      <c r="T42" t="s">
        <v>1224</v>
      </c>
      <c r="U42">
        <v>4.2132694305865659</v>
      </c>
      <c r="V42" t="s">
        <v>1225</v>
      </c>
      <c r="W42" t="s">
        <v>1241</v>
      </c>
      <c r="X42">
        <v>529.80872398069187</v>
      </c>
      <c r="BA42" s="26" t="s">
        <v>1288</v>
      </c>
      <c r="BB42" s="33">
        <v>57</v>
      </c>
    </row>
    <row r="43" spans="1:81" x14ac:dyDescent="0.3">
      <c r="A43" t="s">
        <v>1227</v>
      </c>
      <c r="B43" t="s">
        <v>1287</v>
      </c>
      <c r="C43">
        <v>99.113291615317166</v>
      </c>
      <c r="D43">
        <v>35</v>
      </c>
      <c r="E43">
        <v>556</v>
      </c>
      <c r="F43">
        <v>5521.2052590109715</v>
      </c>
      <c r="G43" t="s">
        <v>1165</v>
      </c>
      <c r="H43">
        <v>64</v>
      </c>
      <c r="I43">
        <v>19</v>
      </c>
      <c r="J43">
        <v>38</v>
      </c>
      <c r="K43">
        <v>8</v>
      </c>
      <c r="L43" t="s">
        <v>1221</v>
      </c>
      <c r="M43">
        <v>5.7732637437666536</v>
      </c>
      <c r="N43" t="s">
        <v>1245</v>
      </c>
      <c r="O43" t="s">
        <v>1254</v>
      </c>
      <c r="P43">
        <v>18</v>
      </c>
      <c r="Q43">
        <v>892</v>
      </c>
      <c r="R43">
        <v>7</v>
      </c>
      <c r="S43">
        <v>95.332064548772493</v>
      </c>
      <c r="T43" t="s">
        <v>1239</v>
      </c>
      <c r="U43">
        <v>4.530226239825963E-2</v>
      </c>
      <c r="V43" t="s">
        <v>1248</v>
      </c>
      <c r="W43" t="s">
        <v>1241</v>
      </c>
      <c r="X43">
        <v>275.52437113130981</v>
      </c>
      <c r="BA43" s="26" t="s">
        <v>1289</v>
      </c>
      <c r="BB43" s="33">
        <v>85</v>
      </c>
    </row>
    <row r="44" spans="1:81" x14ac:dyDescent="0.3">
      <c r="A44" t="s">
        <v>1227</v>
      </c>
      <c r="B44" t="s">
        <v>1288</v>
      </c>
      <c r="C44">
        <v>46.529167614516773</v>
      </c>
      <c r="D44">
        <v>98</v>
      </c>
      <c r="E44">
        <v>155</v>
      </c>
      <c r="F44">
        <v>1839.6094258567639</v>
      </c>
      <c r="G44" t="s">
        <v>1165</v>
      </c>
      <c r="H44">
        <v>22</v>
      </c>
      <c r="I44">
        <v>27</v>
      </c>
      <c r="J44">
        <v>57</v>
      </c>
      <c r="K44">
        <v>4</v>
      </c>
      <c r="L44" t="s">
        <v>1236</v>
      </c>
      <c r="M44">
        <v>7.5262483268515084</v>
      </c>
      <c r="N44" t="s">
        <v>1237</v>
      </c>
      <c r="O44" t="s">
        <v>1246</v>
      </c>
      <c r="P44">
        <v>26</v>
      </c>
      <c r="Q44">
        <v>179</v>
      </c>
      <c r="R44">
        <v>7</v>
      </c>
      <c r="S44">
        <v>96.422820639571867</v>
      </c>
      <c r="T44" t="s">
        <v>1239</v>
      </c>
      <c r="U44">
        <v>4.9392552886209478</v>
      </c>
      <c r="V44" t="s">
        <v>1225</v>
      </c>
      <c r="W44" t="s">
        <v>1241</v>
      </c>
      <c r="X44">
        <v>635.65712050199193</v>
      </c>
      <c r="BA44" s="26" t="s">
        <v>1290</v>
      </c>
      <c r="BB44" s="33">
        <v>72</v>
      </c>
    </row>
    <row r="45" spans="1:81" x14ac:dyDescent="0.3">
      <c r="A45" t="s">
        <v>1218</v>
      </c>
      <c r="B45" t="s">
        <v>1289</v>
      </c>
      <c r="C45">
        <v>11.743271776309239</v>
      </c>
      <c r="D45">
        <v>6</v>
      </c>
      <c r="E45">
        <v>598</v>
      </c>
      <c r="F45">
        <v>5737.425599119023</v>
      </c>
      <c r="G45" t="s">
        <v>1231</v>
      </c>
      <c r="H45">
        <v>36</v>
      </c>
      <c r="I45">
        <v>29</v>
      </c>
      <c r="J45">
        <v>85</v>
      </c>
      <c r="K45">
        <v>9</v>
      </c>
      <c r="L45" t="s">
        <v>1221</v>
      </c>
      <c r="M45">
        <v>3.6940212683884543</v>
      </c>
      <c r="N45" t="s">
        <v>1237</v>
      </c>
      <c r="O45" t="s">
        <v>1223</v>
      </c>
      <c r="P45">
        <v>1</v>
      </c>
      <c r="Q45">
        <v>206</v>
      </c>
      <c r="R45">
        <v>23</v>
      </c>
      <c r="S45">
        <v>26.27736595733241</v>
      </c>
      <c r="T45" t="s">
        <v>1224</v>
      </c>
      <c r="U45">
        <v>0.37230476798509771</v>
      </c>
      <c r="V45" t="s">
        <v>1233</v>
      </c>
      <c r="W45" t="s">
        <v>1241</v>
      </c>
      <c r="X45">
        <v>716.04411975934067</v>
      </c>
      <c r="BA45" s="26" t="s">
        <v>1291</v>
      </c>
      <c r="BB45" s="33">
        <v>52</v>
      </c>
    </row>
    <row r="46" spans="1:81" x14ac:dyDescent="0.3">
      <c r="A46" t="s">
        <v>1249</v>
      </c>
      <c r="B46" t="s">
        <v>1290</v>
      </c>
      <c r="C46">
        <v>51.35579091311039</v>
      </c>
      <c r="D46">
        <v>34</v>
      </c>
      <c r="E46">
        <v>919</v>
      </c>
      <c r="F46">
        <v>7152.2860494355145</v>
      </c>
      <c r="G46" t="s">
        <v>1165</v>
      </c>
      <c r="H46">
        <v>13</v>
      </c>
      <c r="I46">
        <v>19</v>
      </c>
      <c r="J46">
        <v>72</v>
      </c>
      <c r="K46">
        <v>6</v>
      </c>
      <c r="L46" t="s">
        <v>1236</v>
      </c>
      <c r="M46">
        <v>7.5774496573766932</v>
      </c>
      <c r="N46" t="s">
        <v>1253</v>
      </c>
      <c r="O46" t="s">
        <v>1243</v>
      </c>
      <c r="P46">
        <v>7</v>
      </c>
      <c r="Q46">
        <v>834</v>
      </c>
      <c r="R46">
        <v>18</v>
      </c>
      <c r="S46">
        <v>22.554106620887744</v>
      </c>
      <c r="T46" t="s">
        <v>1239</v>
      </c>
      <c r="U46">
        <v>2.9626263204548819</v>
      </c>
      <c r="V46" t="s">
        <v>1240</v>
      </c>
      <c r="W46" t="s">
        <v>1241</v>
      </c>
      <c r="X46">
        <v>610.45326961922774</v>
      </c>
      <c r="AC46" s="4" t="s">
        <v>69</v>
      </c>
      <c r="AD46" s="32" t="s">
        <v>1351</v>
      </c>
      <c r="AE46" s="32"/>
      <c r="AF46" s="32"/>
      <c r="AG46" s="32"/>
      <c r="AH46" s="32"/>
      <c r="AI46" s="32"/>
      <c r="AJ46" s="5"/>
      <c r="AK46" s="5"/>
      <c r="AL46" s="5"/>
      <c r="AM46" s="5"/>
      <c r="AN46" s="5"/>
      <c r="BA46" s="26" t="s">
        <v>1292</v>
      </c>
      <c r="BB46" s="33">
        <v>6</v>
      </c>
    </row>
    <row r="47" spans="1:81" x14ac:dyDescent="0.3">
      <c r="A47" t="s">
        <v>1218</v>
      </c>
      <c r="B47" t="s">
        <v>1291</v>
      </c>
      <c r="C47">
        <v>33.78413803306551</v>
      </c>
      <c r="D47">
        <v>1</v>
      </c>
      <c r="E47">
        <v>24</v>
      </c>
      <c r="F47">
        <v>5267.9568075105208</v>
      </c>
      <c r="G47" t="s">
        <v>1172</v>
      </c>
      <c r="H47">
        <v>93</v>
      </c>
      <c r="I47">
        <v>7</v>
      </c>
      <c r="J47">
        <v>52</v>
      </c>
      <c r="K47">
        <v>6</v>
      </c>
      <c r="L47" t="s">
        <v>1221</v>
      </c>
      <c r="M47">
        <v>5.2151550087119096</v>
      </c>
      <c r="N47" t="s">
        <v>1253</v>
      </c>
      <c r="O47" t="s">
        <v>1254</v>
      </c>
      <c r="P47">
        <v>25</v>
      </c>
      <c r="Q47">
        <v>794</v>
      </c>
      <c r="R47">
        <v>25</v>
      </c>
      <c r="S47">
        <v>66.312544439991655</v>
      </c>
      <c r="T47" t="s">
        <v>1256</v>
      </c>
      <c r="U47">
        <v>3.219604612084106</v>
      </c>
      <c r="V47" t="s">
        <v>1240</v>
      </c>
      <c r="W47" t="s">
        <v>1241</v>
      </c>
      <c r="X47">
        <v>495.30569702847396</v>
      </c>
      <c r="BA47" s="26" t="s">
        <v>1293</v>
      </c>
      <c r="BB47" s="33">
        <v>51</v>
      </c>
    </row>
    <row r="48" spans="1:81" x14ac:dyDescent="0.3">
      <c r="A48" t="s">
        <v>1218</v>
      </c>
      <c r="B48" t="s">
        <v>1292</v>
      </c>
      <c r="C48">
        <v>27.082207199888899</v>
      </c>
      <c r="D48">
        <v>75</v>
      </c>
      <c r="E48">
        <v>859</v>
      </c>
      <c r="F48">
        <v>2556.7673606335957</v>
      </c>
      <c r="G48" t="s">
        <v>1220</v>
      </c>
      <c r="H48">
        <v>92</v>
      </c>
      <c r="I48">
        <v>29</v>
      </c>
      <c r="J48">
        <v>6</v>
      </c>
      <c r="K48">
        <v>8</v>
      </c>
      <c r="L48" t="s">
        <v>1221</v>
      </c>
      <c r="M48">
        <v>4.0709558370840826</v>
      </c>
      <c r="N48" t="s">
        <v>1222</v>
      </c>
      <c r="O48" t="s">
        <v>1254</v>
      </c>
      <c r="P48">
        <v>18</v>
      </c>
      <c r="Q48">
        <v>870</v>
      </c>
      <c r="R48">
        <v>23</v>
      </c>
      <c r="S48">
        <v>77.32235321105162</v>
      </c>
      <c r="T48" t="s">
        <v>1224</v>
      </c>
      <c r="U48">
        <v>3.6486105925362033</v>
      </c>
      <c r="V48" t="s">
        <v>1225</v>
      </c>
      <c r="W48" t="s">
        <v>1226</v>
      </c>
      <c r="X48">
        <v>380.43593711196428</v>
      </c>
      <c r="AD48" s="25" t="s">
        <v>1119</v>
      </c>
      <c r="AE48" t="s">
        <v>1348</v>
      </c>
      <c r="BA48" s="26" t="s">
        <v>1294</v>
      </c>
      <c r="BB48" s="33">
        <v>9</v>
      </c>
      <c r="BQ48" s="4" t="s">
        <v>1360</v>
      </c>
      <c r="BR48" s="29" t="s">
        <v>1361</v>
      </c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</row>
    <row r="49" spans="1:71" x14ac:dyDescent="0.3">
      <c r="A49" t="s">
        <v>1227</v>
      </c>
      <c r="B49" t="s">
        <v>1293</v>
      </c>
      <c r="C49">
        <v>95.712135880936088</v>
      </c>
      <c r="D49">
        <v>93</v>
      </c>
      <c r="E49">
        <v>910</v>
      </c>
      <c r="F49">
        <v>7089.4742499341864</v>
      </c>
      <c r="G49" t="s">
        <v>1172</v>
      </c>
      <c r="H49">
        <v>4</v>
      </c>
      <c r="I49">
        <v>15</v>
      </c>
      <c r="J49">
        <v>51</v>
      </c>
      <c r="K49">
        <v>9</v>
      </c>
      <c r="L49" t="s">
        <v>1221</v>
      </c>
      <c r="M49">
        <v>8.9787507559499709</v>
      </c>
      <c r="N49" t="s">
        <v>1232</v>
      </c>
      <c r="O49" t="s">
        <v>1238</v>
      </c>
      <c r="P49">
        <v>10</v>
      </c>
      <c r="Q49">
        <v>964</v>
      </c>
      <c r="R49">
        <v>20</v>
      </c>
      <c r="S49">
        <v>19.712992911293647</v>
      </c>
      <c r="T49" t="s">
        <v>1224</v>
      </c>
      <c r="U49">
        <v>0.38057358671321373</v>
      </c>
      <c r="V49" t="s">
        <v>1240</v>
      </c>
      <c r="W49" t="s">
        <v>1241</v>
      </c>
      <c r="X49">
        <v>581.60235505058677</v>
      </c>
      <c r="AD49" s="26" t="s">
        <v>1229</v>
      </c>
      <c r="AE49" s="33">
        <v>142629.99460668521</v>
      </c>
      <c r="BA49" s="26" t="s">
        <v>1295</v>
      </c>
      <c r="BB49" s="33">
        <v>9</v>
      </c>
    </row>
    <row r="50" spans="1:71" x14ac:dyDescent="0.3">
      <c r="A50" t="s">
        <v>1218</v>
      </c>
      <c r="B50" t="s">
        <v>1294</v>
      </c>
      <c r="C50">
        <v>76.035544426891718</v>
      </c>
      <c r="D50">
        <v>28</v>
      </c>
      <c r="E50">
        <v>29</v>
      </c>
      <c r="F50">
        <v>7397.0710045871801</v>
      </c>
      <c r="G50" t="s">
        <v>1220</v>
      </c>
      <c r="H50">
        <v>30</v>
      </c>
      <c r="I50">
        <v>16</v>
      </c>
      <c r="J50">
        <v>9</v>
      </c>
      <c r="K50">
        <v>3</v>
      </c>
      <c r="L50" t="s">
        <v>1236</v>
      </c>
      <c r="M50">
        <v>7.0958331565551385</v>
      </c>
      <c r="N50" t="s">
        <v>1253</v>
      </c>
      <c r="O50" t="s">
        <v>1223</v>
      </c>
      <c r="P50">
        <v>9</v>
      </c>
      <c r="Q50">
        <v>109</v>
      </c>
      <c r="R50">
        <v>18</v>
      </c>
      <c r="S50">
        <v>23.126363582464776</v>
      </c>
      <c r="T50" t="s">
        <v>1239</v>
      </c>
      <c r="U50">
        <v>1.6981125407144038</v>
      </c>
      <c r="V50" t="s">
        <v>1240</v>
      </c>
      <c r="W50" t="s">
        <v>1226</v>
      </c>
      <c r="X50">
        <v>768.65191395437</v>
      </c>
      <c r="AD50" s="26" t="s">
        <v>1221</v>
      </c>
      <c r="AE50" s="33">
        <v>250094.64698794961</v>
      </c>
      <c r="BA50" s="26" t="s">
        <v>1244</v>
      </c>
      <c r="BB50" s="33">
        <v>66</v>
      </c>
      <c r="BR50" s="25" t="s">
        <v>1119</v>
      </c>
      <c r="BS50" t="s">
        <v>1362</v>
      </c>
    </row>
    <row r="51" spans="1:71" x14ac:dyDescent="0.3">
      <c r="A51" t="s">
        <v>1249</v>
      </c>
      <c r="B51" t="s">
        <v>1295</v>
      </c>
      <c r="C51">
        <v>78.897913205640037</v>
      </c>
      <c r="D51">
        <v>19</v>
      </c>
      <c r="E51">
        <v>99</v>
      </c>
      <c r="F51">
        <v>8001.6132065190022</v>
      </c>
      <c r="G51" t="s">
        <v>1231</v>
      </c>
      <c r="H51">
        <v>97</v>
      </c>
      <c r="I51">
        <v>24</v>
      </c>
      <c r="J51">
        <v>9</v>
      </c>
      <c r="K51">
        <v>6</v>
      </c>
      <c r="L51" t="s">
        <v>1236</v>
      </c>
      <c r="M51">
        <v>2.5056210329009154</v>
      </c>
      <c r="N51" t="s">
        <v>1237</v>
      </c>
      <c r="O51" t="s">
        <v>1243</v>
      </c>
      <c r="P51">
        <v>28</v>
      </c>
      <c r="Q51">
        <v>177</v>
      </c>
      <c r="R51">
        <v>28</v>
      </c>
      <c r="S51">
        <v>14.147815443979217</v>
      </c>
      <c r="T51" t="s">
        <v>1256</v>
      </c>
      <c r="U51">
        <v>2.8258139854001318</v>
      </c>
      <c r="V51" t="s">
        <v>1240</v>
      </c>
      <c r="W51" t="s">
        <v>1241</v>
      </c>
      <c r="X51">
        <v>336.89016851997792</v>
      </c>
      <c r="AD51" s="26" t="s">
        <v>1236</v>
      </c>
      <c r="AE51" s="33">
        <v>184880.17714337393</v>
      </c>
      <c r="BA51" s="26" t="s">
        <v>1296</v>
      </c>
      <c r="BB51" s="33">
        <v>82</v>
      </c>
      <c r="BR51" s="26" t="s">
        <v>1249</v>
      </c>
      <c r="BS51" s="33">
        <v>49.901461435314275</v>
      </c>
    </row>
    <row r="52" spans="1:71" x14ac:dyDescent="0.3">
      <c r="A52" t="s">
        <v>1249</v>
      </c>
      <c r="B52" t="s">
        <v>1296</v>
      </c>
      <c r="C52">
        <v>14.203484264803022</v>
      </c>
      <c r="D52">
        <v>91</v>
      </c>
      <c r="E52">
        <v>633</v>
      </c>
      <c r="F52">
        <v>5910.8853896688988</v>
      </c>
      <c r="G52" t="s">
        <v>1165</v>
      </c>
      <c r="H52">
        <v>31</v>
      </c>
      <c r="I52">
        <v>23</v>
      </c>
      <c r="J52">
        <v>82</v>
      </c>
      <c r="K52">
        <v>10</v>
      </c>
      <c r="L52" t="s">
        <v>1229</v>
      </c>
      <c r="M52">
        <v>6.2478609149759912</v>
      </c>
      <c r="N52" t="s">
        <v>1253</v>
      </c>
      <c r="O52" t="s">
        <v>1243</v>
      </c>
      <c r="P52">
        <v>20</v>
      </c>
      <c r="Q52">
        <v>306</v>
      </c>
      <c r="R52">
        <v>21</v>
      </c>
      <c r="S52">
        <v>45.178757924634517</v>
      </c>
      <c r="T52" t="s">
        <v>1239</v>
      </c>
      <c r="U52">
        <v>4.7548008046711852</v>
      </c>
      <c r="V52" t="s">
        <v>1240</v>
      </c>
      <c r="W52" t="s">
        <v>1226</v>
      </c>
      <c r="X52">
        <v>496.24865029194046</v>
      </c>
      <c r="AD52" s="26" t="s">
        <v>1120</v>
      </c>
      <c r="AE52" s="33">
        <v>577604.81873800885</v>
      </c>
      <c r="BA52" s="26" t="s">
        <v>1297</v>
      </c>
      <c r="BB52" s="33">
        <v>52</v>
      </c>
      <c r="BR52" s="26" t="s">
        <v>1218</v>
      </c>
      <c r="BS52" s="33">
        <v>84.427106559437263</v>
      </c>
    </row>
    <row r="53" spans="1:71" x14ac:dyDescent="0.3">
      <c r="A53" t="s">
        <v>1218</v>
      </c>
      <c r="B53" t="s">
        <v>1297</v>
      </c>
      <c r="C53">
        <v>26.70076097246173</v>
      </c>
      <c r="D53">
        <v>61</v>
      </c>
      <c r="E53">
        <v>154</v>
      </c>
      <c r="F53">
        <v>9866.465457979697</v>
      </c>
      <c r="G53" t="s">
        <v>1172</v>
      </c>
      <c r="H53">
        <v>100</v>
      </c>
      <c r="I53">
        <v>4</v>
      </c>
      <c r="J53">
        <v>52</v>
      </c>
      <c r="K53">
        <v>1</v>
      </c>
      <c r="L53" t="s">
        <v>1229</v>
      </c>
      <c r="M53">
        <v>4.7830005579476653</v>
      </c>
      <c r="N53" t="s">
        <v>1237</v>
      </c>
      <c r="O53" t="s">
        <v>1246</v>
      </c>
      <c r="P53">
        <v>18</v>
      </c>
      <c r="Q53">
        <v>673</v>
      </c>
      <c r="R53">
        <v>28</v>
      </c>
      <c r="S53">
        <v>14.190328344569981</v>
      </c>
      <c r="T53" t="s">
        <v>1224</v>
      </c>
      <c r="U53">
        <v>1.7729511720835571</v>
      </c>
      <c r="V53" t="s">
        <v>1225</v>
      </c>
      <c r="W53" t="s">
        <v>1241</v>
      </c>
      <c r="X53">
        <v>694.98231757944586</v>
      </c>
      <c r="BA53" s="26" t="s">
        <v>1298</v>
      </c>
      <c r="BB53" s="33">
        <v>11</v>
      </c>
      <c r="BR53" s="26" t="s">
        <v>1227</v>
      </c>
      <c r="BS53" s="33">
        <v>93.387231279209487</v>
      </c>
    </row>
    <row r="54" spans="1:71" x14ac:dyDescent="0.3">
      <c r="A54" t="s">
        <v>1227</v>
      </c>
      <c r="B54" t="s">
        <v>1298</v>
      </c>
      <c r="C54">
        <v>98.031829656465078</v>
      </c>
      <c r="D54">
        <v>1</v>
      </c>
      <c r="E54">
        <v>820</v>
      </c>
      <c r="F54">
        <v>9435.7626089121295</v>
      </c>
      <c r="G54" t="s">
        <v>1172</v>
      </c>
      <c r="H54">
        <v>64</v>
      </c>
      <c r="I54">
        <v>11</v>
      </c>
      <c r="J54">
        <v>11</v>
      </c>
      <c r="K54">
        <v>1</v>
      </c>
      <c r="L54" t="s">
        <v>1221</v>
      </c>
      <c r="M54">
        <v>8.6310521797689468</v>
      </c>
      <c r="N54" t="s">
        <v>1232</v>
      </c>
      <c r="O54" t="s">
        <v>1223</v>
      </c>
      <c r="P54">
        <v>10</v>
      </c>
      <c r="Q54">
        <v>727</v>
      </c>
      <c r="R54">
        <v>27</v>
      </c>
      <c r="S54">
        <v>9.1668491485971515</v>
      </c>
      <c r="T54" t="s">
        <v>1224</v>
      </c>
      <c r="U54">
        <v>2.1224716191438247</v>
      </c>
      <c r="V54" t="s">
        <v>1233</v>
      </c>
      <c r="W54" t="s">
        <v>1234</v>
      </c>
      <c r="X54">
        <v>602.89849883838338</v>
      </c>
      <c r="BA54" s="26" t="s">
        <v>1299</v>
      </c>
      <c r="BB54" s="33">
        <v>54</v>
      </c>
      <c r="BR54" s="26" t="s">
        <v>1120</v>
      </c>
      <c r="BS54" s="33">
        <v>227.71579927396104</v>
      </c>
    </row>
    <row r="55" spans="1:71" x14ac:dyDescent="0.3">
      <c r="A55" t="s">
        <v>1227</v>
      </c>
      <c r="B55" t="s">
        <v>1299</v>
      </c>
      <c r="C55">
        <v>30.341470711214214</v>
      </c>
      <c r="D55">
        <v>93</v>
      </c>
      <c r="E55">
        <v>242</v>
      </c>
      <c r="F55">
        <v>8232.3348294258212</v>
      </c>
      <c r="G55" t="s">
        <v>1172</v>
      </c>
      <c r="H55">
        <v>96</v>
      </c>
      <c r="I55">
        <v>25</v>
      </c>
      <c r="J55">
        <v>54</v>
      </c>
      <c r="K55">
        <v>3</v>
      </c>
      <c r="L55" t="s">
        <v>1221</v>
      </c>
      <c r="M55">
        <v>1.0134865660958963</v>
      </c>
      <c r="N55" t="s">
        <v>1232</v>
      </c>
      <c r="O55" t="s">
        <v>1243</v>
      </c>
      <c r="P55">
        <v>1</v>
      </c>
      <c r="Q55">
        <v>631</v>
      </c>
      <c r="R55">
        <v>17</v>
      </c>
      <c r="S55">
        <v>83.344058991677969</v>
      </c>
      <c r="T55" t="s">
        <v>1224</v>
      </c>
      <c r="U55">
        <v>1.4103475760760271</v>
      </c>
      <c r="V55" t="s">
        <v>1233</v>
      </c>
      <c r="W55" t="s">
        <v>1226</v>
      </c>
      <c r="X55">
        <v>750.73784066827091</v>
      </c>
      <c r="BA55" s="26" t="s">
        <v>1300</v>
      </c>
      <c r="BB55" s="33">
        <v>61</v>
      </c>
    </row>
    <row r="56" spans="1:71" x14ac:dyDescent="0.3">
      <c r="A56" t="s">
        <v>1218</v>
      </c>
      <c r="B56" t="s">
        <v>1300</v>
      </c>
      <c r="C56">
        <v>31.146243160240854</v>
      </c>
      <c r="D56">
        <v>11</v>
      </c>
      <c r="E56">
        <v>622</v>
      </c>
      <c r="F56">
        <v>6088.0214799408586</v>
      </c>
      <c r="G56" t="s">
        <v>1220</v>
      </c>
      <c r="H56">
        <v>33</v>
      </c>
      <c r="I56">
        <v>22</v>
      </c>
      <c r="J56">
        <v>61</v>
      </c>
      <c r="K56">
        <v>3</v>
      </c>
      <c r="L56" t="s">
        <v>1221</v>
      </c>
      <c r="M56">
        <v>4.3051034712876355</v>
      </c>
      <c r="N56" t="s">
        <v>1232</v>
      </c>
      <c r="O56" t="s">
        <v>1238</v>
      </c>
      <c r="P56">
        <v>26</v>
      </c>
      <c r="Q56">
        <v>497</v>
      </c>
      <c r="R56">
        <v>29</v>
      </c>
      <c r="S56">
        <v>30.186023375822508</v>
      </c>
      <c r="T56" t="s">
        <v>1256</v>
      </c>
      <c r="U56">
        <v>2.4787719755397477</v>
      </c>
      <c r="V56" t="s">
        <v>1225</v>
      </c>
      <c r="W56" t="s">
        <v>1226</v>
      </c>
      <c r="X56">
        <v>814.06999658218751</v>
      </c>
      <c r="BA56" s="26" t="s">
        <v>1301</v>
      </c>
      <c r="BB56" s="33">
        <v>11</v>
      </c>
    </row>
    <row r="57" spans="1:71" x14ac:dyDescent="0.3">
      <c r="A57" t="s">
        <v>1218</v>
      </c>
      <c r="B57" t="s">
        <v>1301</v>
      </c>
      <c r="C57">
        <v>79.855058340789427</v>
      </c>
      <c r="D57">
        <v>16</v>
      </c>
      <c r="E57">
        <v>701</v>
      </c>
      <c r="F57">
        <v>2925.6751703038126</v>
      </c>
      <c r="G57" t="s">
        <v>1172</v>
      </c>
      <c r="H57">
        <v>97</v>
      </c>
      <c r="I57">
        <v>11</v>
      </c>
      <c r="J57">
        <v>11</v>
      </c>
      <c r="K57">
        <v>5</v>
      </c>
      <c r="L57" t="s">
        <v>1229</v>
      </c>
      <c r="M57">
        <v>5.0143649550309073</v>
      </c>
      <c r="N57" t="s">
        <v>1253</v>
      </c>
      <c r="O57" t="s">
        <v>1243</v>
      </c>
      <c r="P57">
        <v>27</v>
      </c>
      <c r="Q57">
        <v>918</v>
      </c>
      <c r="R57">
        <v>5</v>
      </c>
      <c r="S57">
        <v>30.323545256616502</v>
      </c>
      <c r="T57" t="s">
        <v>1239</v>
      </c>
      <c r="U57">
        <v>4.5489196593963852</v>
      </c>
      <c r="V57" t="s">
        <v>1248</v>
      </c>
      <c r="W57" t="s">
        <v>1226</v>
      </c>
      <c r="X57">
        <v>323.01292795247883</v>
      </c>
      <c r="BA57" s="26" t="s">
        <v>1302</v>
      </c>
      <c r="BB57" s="33">
        <v>83</v>
      </c>
    </row>
    <row r="58" spans="1:71" x14ac:dyDescent="0.3">
      <c r="A58" t="s">
        <v>1227</v>
      </c>
      <c r="B58" t="s">
        <v>1302</v>
      </c>
      <c r="C58">
        <v>20.986386037043378</v>
      </c>
      <c r="D58">
        <v>90</v>
      </c>
      <c r="E58">
        <v>93</v>
      </c>
      <c r="F58">
        <v>4767.020484344137</v>
      </c>
      <c r="G58" t="s">
        <v>1220</v>
      </c>
      <c r="H58">
        <v>25</v>
      </c>
      <c r="I58">
        <v>23</v>
      </c>
      <c r="J58">
        <v>83</v>
      </c>
      <c r="K58">
        <v>5</v>
      </c>
      <c r="L58" t="s">
        <v>1236</v>
      </c>
      <c r="M58">
        <v>1.7744297140717396</v>
      </c>
      <c r="N58" t="s">
        <v>1232</v>
      </c>
      <c r="O58" t="s">
        <v>1223</v>
      </c>
      <c r="P58">
        <v>24</v>
      </c>
      <c r="Q58">
        <v>826</v>
      </c>
      <c r="R58">
        <v>28</v>
      </c>
      <c r="S58">
        <v>12.836284572832753</v>
      </c>
      <c r="T58" t="s">
        <v>1256</v>
      </c>
      <c r="U58">
        <v>1.1737554953874541</v>
      </c>
      <c r="V58" t="s">
        <v>1233</v>
      </c>
      <c r="W58" t="s">
        <v>1226</v>
      </c>
      <c r="X58">
        <v>832.21080870602168</v>
      </c>
      <c r="BA58" s="26" t="s">
        <v>1303</v>
      </c>
      <c r="BB58" s="33">
        <v>51</v>
      </c>
    </row>
    <row r="59" spans="1:71" x14ac:dyDescent="0.3">
      <c r="A59" t="s">
        <v>1218</v>
      </c>
      <c r="B59" t="s">
        <v>1303</v>
      </c>
      <c r="C59">
        <v>49.263205350734154</v>
      </c>
      <c r="D59">
        <v>65</v>
      </c>
      <c r="E59">
        <v>227</v>
      </c>
      <c r="F59">
        <v>1605.8669003924058</v>
      </c>
      <c r="G59" t="s">
        <v>1231</v>
      </c>
      <c r="H59">
        <v>5</v>
      </c>
      <c r="I59">
        <v>18</v>
      </c>
      <c r="J59">
        <v>51</v>
      </c>
      <c r="K59">
        <v>1</v>
      </c>
      <c r="L59" t="s">
        <v>1221</v>
      </c>
      <c r="M59">
        <v>9.1605585353818704</v>
      </c>
      <c r="N59" t="s">
        <v>1253</v>
      </c>
      <c r="O59" t="s">
        <v>1243</v>
      </c>
      <c r="P59">
        <v>21</v>
      </c>
      <c r="Q59">
        <v>588</v>
      </c>
      <c r="R59">
        <v>25</v>
      </c>
      <c r="S59">
        <v>67.779622987078142</v>
      </c>
      <c r="T59" t="s">
        <v>1224</v>
      </c>
      <c r="U59">
        <v>2.511174830212707</v>
      </c>
      <c r="V59" t="s">
        <v>1240</v>
      </c>
      <c r="W59" t="s">
        <v>1241</v>
      </c>
      <c r="X59">
        <v>482.19123860252813</v>
      </c>
      <c r="BA59" s="26" t="s">
        <v>1304</v>
      </c>
      <c r="BB59" s="33">
        <v>44</v>
      </c>
    </row>
    <row r="60" spans="1:71" x14ac:dyDescent="0.3">
      <c r="A60" t="s">
        <v>1227</v>
      </c>
      <c r="B60" t="s">
        <v>1304</v>
      </c>
      <c r="C60">
        <v>59.84156137728931</v>
      </c>
      <c r="D60">
        <v>81</v>
      </c>
      <c r="E60">
        <v>896</v>
      </c>
      <c r="F60">
        <v>2021.1498103371077</v>
      </c>
      <c r="G60" t="s">
        <v>1220</v>
      </c>
      <c r="H60">
        <v>10</v>
      </c>
      <c r="I60">
        <v>5</v>
      </c>
      <c r="J60">
        <v>44</v>
      </c>
      <c r="K60">
        <v>7</v>
      </c>
      <c r="L60" t="s">
        <v>1229</v>
      </c>
      <c r="M60">
        <v>4.9384385647120901</v>
      </c>
      <c r="N60" t="s">
        <v>1222</v>
      </c>
      <c r="O60" t="s">
        <v>1243</v>
      </c>
      <c r="P60">
        <v>18</v>
      </c>
      <c r="Q60">
        <v>396</v>
      </c>
      <c r="R60">
        <v>7</v>
      </c>
      <c r="S60">
        <v>65.047415094691459</v>
      </c>
      <c r="T60" t="s">
        <v>1239</v>
      </c>
      <c r="U60">
        <v>1.7303747198591968</v>
      </c>
      <c r="V60" t="s">
        <v>1225</v>
      </c>
      <c r="W60" t="s">
        <v>1226</v>
      </c>
      <c r="X60">
        <v>110.36433523136472</v>
      </c>
      <c r="BA60" s="26" t="s">
        <v>1305</v>
      </c>
      <c r="BB60" s="33">
        <v>26</v>
      </c>
    </row>
    <row r="61" spans="1:71" x14ac:dyDescent="0.3">
      <c r="A61" t="s">
        <v>1249</v>
      </c>
      <c r="B61" t="s">
        <v>1305</v>
      </c>
      <c r="C61">
        <v>63.828398347710966</v>
      </c>
      <c r="D61">
        <v>30</v>
      </c>
      <c r="E61">
        <v>484</v>
      </c>
      <c r="F61">
        <v>1061.618523013288</v>
      </c>
      <c r="G61" t="s">
        <v>1220</v>
      </c>
      <c r="H61">
        <v>100</v>
      </c>
      <c r="I61">
        <v>16</v>
      </c>
      <c r="J61">
        <v>26</v>
      </c>
      <c r="K61">
        <v>7</v>
      </c>
      <c r="L61" t="s">
        <v>1221</v>
      </c>
      <c r="M61">
        <v>7.2937225968677284</v>
      </c>
      <c r="N61" t="s">
        <v>1232</v>
      </c>
      <c r="O61" t="s">
        <v>1238</v>
      </c>
      <c r="P61">
        <v>11</v>
      </c>
      <c r="Q61">
        <v>176</v>
      </c>
      <c r="R61">
        <v>4</v>
      </c>
      <c r="S61">
        <v>1.900762243519458</v>
      </c>
      <c r="T61" t="s">
        <v>1239</v>
      </c>
      <c r="U61">
        <v>0.4471940154638232</v>
      </c>
      <c r="V61" t="s">
        <v>1233</v>
      </c>
      <c r="W61" t="s">
        <v>1241</v>
      </c>
      <c r="X61">
        <v>312.57427361009331</v>
      </c>
      <c r="BA61" s="26" t="s">
        <v>1247</v>
      </c>
      <c r="BB61" s="33">
        <v>58</v>
      </c>
    </row>
    <row r="62" spans="1:71" x14ac:dyDescent="0.3">
      <c r="A62" t="s">
        <v>1227</v>
      </c>
      <c r="B62" t="s">
        <v>1306</v>
      </c>
      <c r="C62">
        <v>17.028027920188702</v>
      </c>
      <c r="D62">
        <v>16</v>
      </c>
      <c r="E62">
        <v>380</v>
      </c>
      <c r="F62">
        <v>8864.0843495864356</v>
      </c>
      <c r="G62" t="s">
        <v>1165</v>
      </c>
      <c r="H62">
        <v>41</v>
      </c>
      <c r="I62">
        <v>27</v>
      </c>
      <c r="J62">
        <v>72</v>
      </c>
      <c r="K62">
        <v>8</v>
      </c>
      <c r="L62" t="s">
        <v>1236</v>
      </c>
      <c r="M62">
        <v>4.3813681581023145</v>
      </c>
      <c r="N62" t="s">
        <v>1245</v>
      </c>
      <c r="O62" t="s">
        <v>1223</v>
      </c>
      <c r="P62">
        <v>29</v>
      </c>
      <c r="Q62">
        <v>929</v>
      </c>
      <c r="R62">
        <v>24</v>
      </c>
      <c r="S62">
        <v>87.213057815135684</v>
      </c>
      <c r="T62" t="s">
        <v>1239</v>
      </c>
      <c r="U62">
        <v>2.8530906166490539</v>
      </c>
      <c r="V62" t="s">
        <v>1240</v>
      </c>
      <c r="W62" t="s">
        <v>1241</v>
      </c>
      <c r="X62">
        <v>430.16909697513654</v>
      </c>
      <c r="BA62" s="26" t="s">
        <v>1306</v>
      </c>
      <c r="BB62" s="33">
        <v>72</v>
      </c>
    </row>
    <row r="63" spans="1:71" x14ac:dyDescent="0.3">
      <c r="A63" t="s">
        <v>1218</v>
      </c>
      <c r="B63" t="s">
        <v>1307</v>
      </c>
      <c r="C63">
        <v>52.028749903294923</v>
      </c>
      <c r="D63">
        <v>23</v>
      </c>
      <c r="E63">
        <v>117</v>
      </c>
      <c r="F63">
        <v>6885.5893508962527</v>
      </c>
      <c r="G63" t="s">
        <v>1231</v>
      </c>
      <c r="H63">
        <v>32</v>
      </c>
      <c r="I63">
        <v>23</v>
      </c>
      <c r="J63">
        <v>36</v>
      </c>
      <c r="K63">
        <v>7</v>
      </c>
      <c r="L63" t="s">
        <v>1236</v>
      </c>
      <c r="M63">
        <v>9.0303404225219488</v>
      </c>
      <c r="N63" t="s">
        <v>1245</v>
      </c>
      <c r="O63" t="s">
        <v>1238</v>
      </c>
      <c r="P63">
        <v>14</v>
      </c>
      <c r="Q63">
        <v>480</v>
      </c>
      <c r="R63">
        <v>12</v>
      </c>
      <c r="S63">
        <v>78.702393968878894</v>
      </c>
      <c r="T63" t="s">
        <v>1239</v>
      </c>
      <c r="U63">
        <v>4.3674705382050529</v>
      </c>
      <c r="V63" t="s">
        <v>1233</v>
      </c>
      <c r="W63" t="s">
        <v>1241</v>
      </c>
      <c r="X63">
        <v>164.36652824341942</v>
      </c>
      <c r="BA63" s="26" t="s">
        <v>1307</v>
      </c>
      <c r="BB63" s="33">
        <v>36</v>
      </c>
    </row>
    <row r="64" spans="1:71" x14ac:dyDescent="0.3">
      <c r="A64" t="s">
        <v>1249</v>
      </c>
      <c r="B64" t="s">
        <v>1308</v>
      </c>
      <c r="C64">
        <v>72.796353955587364</v>
      </c>
      <c r="D64">
        <v>89</v>
      </c>
      <c r="E64">
        <v>270</v>
      </c>
      <c r="F64">
        <v>3899.7468337292244</v>
      </c>
      <c r="G64" t="s">
        <v>1231</v>
      </c>
      <c r="H64">
        <v>86</v>
      </c>
      <c r="I64">
        <v>2</v>
      </c>
      <c r="J64">
        <v>40</v>
      </c>
      <c r="K64">
        <v>7</v>
      </c>
      <c r="L64" t="s">
        <v>1236</v>
      </c>
      <c r="M64">
        <v>7.2917013887767759</v>
      </c>
      <c r="N64" t="s">
        <v>1253</v>
      </c>
      <c r="O64" t="s">
        <v>1223</v>
      </c>
      <c r="P64">
        <v>13</v>
      </c>
      <c r="Q64">
        <v>751</v>
      </c>
      <c r="R64">
        <v>14</v>
      </c>
      <c r="S64">
        <v>21.048642725168644</v>
      </c>
      <c r="T64" t="s">
        <v>1256</v>
      </c>
      <c r="U64">
        <v>1.8740014040443747</v>
      </c>
      <c r="V64" t="s">
        <v>1248</v>
      </c>
      <c r="W64" t="s">
        <v>1234</v>
      </c>
      <c r="X64">
        <v>320.84651575911158</v>
      </c>
      <c r="BA64" s="26" t="s">
        <v>1308</v>
      </c>
      <c r="BB64" s="33">
        <v>40</v>
      </c>
    </row>
    <row r="65" spans="1:83" x14ac:dyDescent="0.3">
      <c r="A65" t="s">
        <v>1227</v>
      </c>
      <c r="B65" t="s">
        <v>1309</v>
      </c>
      <c r="C65">
        <v>13.017376785287857</v>
      </c>
      <c r="D65">
        <v>55</v>
      </c>
      <c r="E65">
        <v>246</v>
      </c>
      <c r="F65">
        <v>4256.9491408502254</v>
      </c>
      <c r="G65" t="s">
        <v>1220</v>
      </c>
      <c r="H65">
        <v>54</v>
      </c>
      <c r="I65">
        <v>19</v>
      </c>
      <c r="J65">
        <v>10</v>
      </c>
      <c r="K65">
        <v>4</v>
      </c>
      <c r="L65" t="s">
        <v>1229</v>
      </c>
      <c r="M65">
        <v>2.45793352798733</v>
      </c>
      <c r="N65" t="s">
        <v>1222</v>
      </c>
      <c r="O65" t="s">
        <v>1246</v>
      </c>
      <c r="P65">
        <v>18</v>
      </c>
      <c r="Q65">
        <v>736</v>
      </c>
      <c r="R65">
        <v>10</v>
      </c>
      <c r="S65">
        <v>20.075003975630484</v>
      </c>
      <c r="T65" t="s">
        <v>1224</v>
      </c>
      <c r="U65">
        <v>3.6328432903821337</v>
      </c>
      <c r="V65" t="s">
        <v>1248</v>
      </c>
      <c r="W65" t="s">
        <v>1241</v>
      </c>
      <c r="X65">
        <v>687.28617786641735</v>
      </c>
      <c r="AC65" s="4" t="s">
        <v>74</v>
      </c>
      <c r="AD65" s="32" t="s">
        <v>1352</v>
      </c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5"/>
      <c r="AS65" s="5"/>
      <c r="AT65" s="5"/>
      <c r="BA65" s="26" t="s">
        <v>1309</v>
      </c>
      <c r="BB65" s="33">
        <v>10</v>
      </c>
    </row>
    <row r="66" spans="1:83" x14ac:dyDescent="0.3">
      <c r="A66" t="s">
        <v>1227</v>
      </c>
      <c r="B66" t="s">
        <v>1310</v>
      </c>
      <c r="C66">
        <v>89.634095608135326</v>
      </c>
      <c r="D66">
        <v>11</v>
      </c>
      <c r="E66">
        <v>134</v>
      </c>
      <c r="F66">
        <v>8458.7308783671779</v>
      </c>
      <c r="G66" t="s">
        <v>1165</v>
      </c>
      <c r="H66">
        <v>73</v>
      </c>
      <c r="I66">
        <v>27</v>
      </c>
      <c r="J66">
        <v>75</v>
      </c>
      <c r="K66">
        <v>6</v>
      </c>
      <c r="L66" t="s">
        <v>1236</v>
      </c>
      <c r="M66">
        <v>4.5853534681946524</v>
      </c>
      <c r="N66" t="s">
        <v>1232</v>
      </c>
      <c r="O66" t="s">
        <v>1243</v>
      </c>
      <c r="P66">
        <v>17</v>
      </c>
      <c r="Q66">
        <v>328</v>
      </c>
      <c r="R66">
        <v>6</v>
      </c>
      <c r="S66">
        <v>8.6930424258772874</v>
      </c>
      <c r="T66" t="s">
        <v>1239</v>
      </c>
      <c r="U66">
        <v>0.15948631471751462</v>
      </c>
      <c r="V66" t="s">
        <v>1233</v>
      </c>
      <c r="W66" t="s">
        <v>1234</v>
      </c>
      <c r="X66">
        <v>771.22508468115745</v>
      </c>
      <c r="BA66" s="26" t="s">
        <v>1310</v>
      </c>
      <c r="BB66" s="33">
        <v>75</v>
      </c>
    </row>
    <row r="67" spans="1:83" x14ac:dyDescent="0.3">
      <c r="A67" t="s">
        <v>1227</v>
      </c>
      <c r="B67" t="s">
        <v>1311</v>
      </c>
      <c r="C67">
        <v>33.697717206643127</v>
      </c>
      <c r="D67">
        <v>72</v>
      </c>
      <c r="E67">
        <v>457</v>
      </c>
      <c r="F67">
        <v>8354.5796864819949</v>
      </c>
      <c r="G67" t="s">
        <v>1172</v>
      </c>
      <c r="H67">
        <v>57</v>
      </c>
      <c r="I67">
        <v>24</v>
      </c>
      <c r="J67">
        <v>54</v>
      </c>
      <c r="K67">
        <v>8</v>
      </c>
      <c r="L67" t="s">
        <v>1236</v>
      </c>
      <c r="M67">
        <v>6.5805413478845951</v>
      </c>
      <c r="N67" t="s">
        <v>1237</v>
      </c>
      <c r="O67" t="s">
        <v>1238</v>
      </c>
      <c r="P67">
        <v>16</v>
      </c>
      <c r="Q67">
        <v>358</v>
      </c>
      <c r="R67">
        <v>21</v>
      </c>
      <c r="S67">
        <v>1.5972227430506774</v>
      </c>
      <c r="T67" t="s">
        <v>1239</v>
      </c>
      <c r="U67">
        <v>4.911095954842331</v>
      </c>
      <c r="V67" t="s">
        <v>1240</v>
      </c>
      <c r="W67" t="s">
        <v>1234</v>
      </c>
      <c r="X67">
        <v>555.85910367174347</v>
      </c>
      <c r="AD67" s="25" t="s">
        <v>1119</v>
      </c>
      <c r="AE67" t="s">
        <v>1348</v>
      </c>
      <c r="BA67" s="26" t="s">
        <v>1311</v>
      </c>
      <c r="BB67" s="33">
        <v>54</v>
      </c>
    </row>
    <row r="68" spans="1:83" x14ac:dyDescent="0.3">
      <c r="A68" t="s">
        <v>1227</v>
      </c>
      <c r="B68" t="s">
        <v>1312</v>
      </c>
      <c r="C68">
        <v>26.034869773962086</v>
      </c>
      <c r="D68">
        <v>52</v>
      </c>
      <c r="E68">
        <v>704</v>
      </c>
      <c r="F68">
        <v>8367.721618020154</v>
      </c>
      <c r="G68" t="s">
        <v>1165</v>
      </c>
      <c r="H68">
        <v>13</v>
      </c>
      <c r="I68">
        <v>17</v>
      </c>
      <c r="J68">
        <v>19</v>
      </c>
      <c r="K68">
        <v>8</v>
      </c>
      <c r="L68" t="s">
        <v>1229</v>
      </c>
      <c r="M68">
        <v>2.2161427287713633</v>
      </c>
      <c r="N68" t="s">
        <v>1237</v>
      </c>
      <c r="O68" t="s">
        <v>1238</v>
      </c>
      <c r="P68">
        <v>24</v>
      </c>
      <c r="Q68">
        <v>867</v>
      </c>
      <c r="R68">
        <v>28</v>
      </c>
      <c r="S68">
        <v>42.084436738309961</v>
      </c>
      <c r="T68" t="s">
        <v>1239</v>
      </c>
      <c r="U68">
        <v>3.4480632883402618</v>
      </c>
      <c r="V68" t="s">
        <v>1225</v>
      </c>
      <c r="W68" t="s">
        <v>1241</v>
      </c>
      <c r="X68">
        <v>393.84334857842788</v>
      </c>
      <c r="AD68" s="26" t="s">
        <v>1219</v>
      </c>
      <c r="AE68" s="33">
        <v>8661.9967923923832</v>
      </c>
      <c r="BA68" s="26" t="s">
        <v>1312</v>
      </c>
      <c r="BB68" s="33">
        <v>19</v>
      </c>
    </row>
    <row r="69" spans="1:83" x14ac:dyDescent="0.3">
      <c r="A69" t="s">
        <v>1227</v>
      </c>
      <c r="B69" t="s">
        <v>1313</v>
      </c>
      <c r="C69">
        <v>87.755432354001073</v>
      </c>
      <c r="D69">
        <v>16</v>
      </c>
      <c r="E69">
        <v>513</v>
      </c>
      <c r="F69">
        <v>9473.7980325083372</v>
      </c>
      <c r="G69" t="s">
        <v>1231</v>
      </c>
      <c r="H69">
        <v>12</v>
      </c>
      <c r="I69">
        <v>9</v>
      </c>
      <c r="J69">
        <v>71</v>
      </c>
      <c r="K69">
        <v>9</v>
      </c>
      <c r="L69" t="s">
        <v>1236</v>
      </c>
      <c r="M69">
        <v>9.147811544710633</v>
      </c>
      <c r="N69" t="s">
        <v>1232</v>
      </c>
      <c r="O69" t="s">
        <v>1223</v>
      </c>
      <c r="P69">
        <v>10</v>
      </c>
      <c r="Q69">
        <v>198</v>
      </c>
      <c r="R69">
        <v>11</v>
      </c>
      <c r="S69">
        <v>7.0578761469782307</v>
      </c>
      <c r="T69" t="s">
        <v>1256</v>
      </c>
      <c r="U69">
        <v>0.13195544431181483</v>
      </c>
      <c r="V69" t="s">
        <v>1248</v>
      </c>
      <c r="W69" t="s">
        <v>1234</v>
      </c>
      <c r="X69">
        <v>169.2718013847869</v>
      </c>
      <c r="AD69" s="26" t="s">
        <v>1228</v>
      </c>
      <c r="AE69" s="33">
        <v>7460.9000654458487</v>
      </c>
      <c r="BA69" s="26" t="s">
        <v>1313</v>
      </c>
      <c r="BB69" s="33">
        <v>71</v>
      </c>
      <c r="BQ69" s="4" t="s">
        <v>1363</v>
      </c>
      <c r="BR69" s="29" t="s">
        <v>1364</v>
      </c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</row>
    <row r="70" spans="1:83" x14ac:dyDescent="0.3">
      <c r="A70" t="s">
        <v>1218</v>
      </c>
      <c r="B70" t="s">
        <v>1314</v>
      </c>
      <c r="C70">
        <v>37.931812382790319</v>
      </c>
      <c r="D70">
        <v>29</v>
      </c>
      <c r="E70">
        <v>163</v>
      </c>
      <c r="F70">
        <v>3550.2184327809919</v>
      </c>
      <c r="G70" t="s">
        <v>1220</v>
      </c>
      <c r="H70">
        <v>0</v>
      </c>
      <c r="I70">
        <v>8</v>
      </c>
      <c r="J70">
        <v>58</v>
      </c>
      <c r="K70">
        <v>8</v>
      </c>
      <c r="L70" t="s">
        <v>1221</v>
      </c>
      <c r="M70">
        <v>1.1942518648849991</v>
      </c>
      <c r="N70" t="s">
        <v>1253</v>
      </c>
      <c r="O70" t="s">
        <v>1246</v>
      </c>
      <c r="P70">
        <v>2</v>
      </c>
      <c r="Q70">
        <v>375</v>
      </c>
      <c r="R70">
        <v>18</v>
      </c>
      <c r="S70">
        <v>97.113581563462205</v>
      </c>
      <c r="T70" t="s">
        <v>1239</v>
      </c>
      <c r="U70">
        <v>1.9834678721741801</v>
      </c>
      <c r="V70" t="s">
        <v>1240</v>
      </c>
      <c r="W70" t="s">
        <v>1241</v>
      </c>
      <c r="X70">
        <v>299.70630311810316</v>
      </c>
      <c r="AD70" s="26" t="s">
        <v>1255</v>
      </c>
      <c r="AE70" s="33">
        <v>2330.9658020919492</v>
      </c>
      <c r="BA70" s="26" t="s">
        <v>1314</v>
      </c>
      <c r="BB70" s="33">
        <v>58</v>
      </c>
    </row>
    <row r="71" spans="1:83" x14ac:dyDescent="0.3">
      <c r="A71" t="s">
        <v>1227</v>
      </c>
      <c r="B71" t="s">
        <v>1315</v>
      </c>
      <c r="C71">
        <v>54.865528517069791</v>
      </c>
      <c r="D71">
        <v>62</v>
      </c>
      <c r="E71">
        <v>511</v>
      </c>
      <c r="F71">
        <v>1752.3810874841247</v>
      </c>
      <c r="G71" t="s">
        <v>1220</v>
      </c>
      <c r="H71">
        <v>95</v>
      </c>
      <c r="I71">
        <v>1</v>
      </c>
      <c r="J71">
        <v>27</v>
      </c>
      <c r="K71">
        <v>3</v>
      </c>
      <c r="L71" t="s">
        <v>1221</v>
      </c>
      <c r="M71">
        <v>9.7052867901203488</v>
      </c>
      <c r="N71" t="s">
        <v>1245</v>
      </c>
      <c r="O71" t="s">
        <v>1238</v>
      </c>
      <c r="P71">
        <v>9</v>
      </c>
      <c r="Q71">
        <v>862</v>
      </c>
      <c r="R71">
        <v>7</v>
      </c>
      <c r="S71">
        <v>77.627765812748166</v>
      </c>
      <c r="T71" t="s">
        <v>1224</v>
      </c>
      <c r="U71">
        <v>1.3623879886491086</v>
      </c>
      <c r="V71" t="s">
        <v>1233</v>
      </c>
      <c r="W71" t="s">
        <v>1241</v>
      </c>
      <c r="X71">
        <v>207.66320620857562</v>
      </c>
      <c r="AD71" s="26" t="s">
        <v>1257</v>
      </c>
      <c r="AE71" s="33">
        <v>6099.944115581452</v>
      </c>
      <c r="BA71" s="26" t="s">
        <v>1315</v>
      </c>
      <c r="BB71" s="33">
        <v>27</v>
      </c>
      <c r="BR71" s="25" t="s">
        <v>1119</v>
      </c>
      <c r="BS71" t="s">
        <v>1362</v>
      </c>
    </row>
    <row r="72" spans="1:83" x14ac:dyDescent="0.3">
      <c r="A72" t="s">
        <v>1218</v>
      </c>
      <c r="B72" t="s">
        <v>1316</v>
      </c>
      <c r="C72">
        <v>47.914541824058766</v>
      </c>
      <c r="D72">
        <v>90</v>
      </c>
      <c r="E72">
        <v>32</v>
      </c>
      <c r="F72">
        <v>7014.8879872033885</v>
      </c>
      <c r="G72" t="s">
        <v>1165</v>
      </c>
      <c r="H72">
        <v>10</v>
      </c>
      <c r="I72">
        <v>12</v>
      </c>
      <c r="J72">
        <v>22</v>
      </c>
      <c r="K72">
        <v>4</v>
      </c>
      <c r="L72" t="s">
        <v>1221</v>
      </c>
      <c r="M72">
        <v>6.3157177546007226</v>
      </c>
      <c r="N72" t="s">
        <v>1232</v>
      </c>
      <c r="O72" t="s">
        <v>1246</v>
      </c>
      <c r="P72">
        <v>22</v>
      </c>
      <c r="Q72">
        <v>775</v>
      </c>
      <c r="R72">
        <v>16</v>
      </c>
      <c r="S72">
        <v>11.440781823761265</v>
      </c>
      <c r="T72" t="s">
        <v>1256</v>
      </c>
      <c r="U72">
        <v>1.8305755986122314</v>
      </c>
      <c r="V72" t="s">
        <v>1225</v>
      </c>
      <c r="W72" t="s">
        <v>1234</v>
      </c>
      <c r="X72">
        <v>183.27289874871101</v>
      </c>
      <c r="AD72" s="26" t="s">
        <v>1258</v>
      </c>
      <c r="AE72" s="33">
        <v>2873.7414460214413</v>
      </c>
      <c r="BA72" s="26" t="s">
        <v>1250</v>
      </c>
      <c r="BB72" s="33">
        <v>11</v>
      </c>
      <c r="BR72" s="26" t="s">
        <v>1233</v>
      </c>
      <c r="BS72" s="33">
        <v>47.422012188545686</v>
      </c>
    </row>
    <row r="73" spans="1:83" x14ac:dyDescent="0.3">
      <c r="A73" t="s">
        <v>1249</v>
      </c>
      <c r="B73" t="s">
        <v>1317</v>
      </c>
      <c r="C73">
        <v>6.3815331627479663</v>
      </c>
      <c r="D73">
        <v>14</v>
      </c>
      <c r="E73">
        <v>637</v>
      </c>
      <c r="F73">
        <v>8180.3370854254426</v>
      </c>
      <c r="G73" t="s">
        <v>1165</v>
      </c>
      <c r="H73">
        <v>76</v>
      </c>
      <c r="I73">
        <v>2</v>
      </c>
      <c r="J73">
        <v>26</v>
      </c>
      <c r="K73">
        <v>6</v>
      </c>
      <c r="L73" t="s">
        <v>1229</v>
      </c>
      <c r="M73">
        <v>9.2281903170525172</v>
      </c>
      <c r="N73" t="s">
        <v>1253</v>
      </c>
      <c r="O73" t="s">
        <v>1246</v>
      </c>
      <c r="P73">
        <v>2</v>
      </c>
      <c r="Q73">
        <v>258</v>
      </c>
      <c r="R73">
        <v>10</v>
      </c>
      <c r="S73">
        <v>30.661677477859556</v>
      </c>
      <c r="T73" t="s">
        <v>1224</v>
      </c>
      <c r="U73">
        <v>2.0787506078749689</v>
      </c>
      <c r="V73" t="s">
        <v>1225</v>
      </c>
      <c r="W73" t="s">
        <v>1241</v>
      </c>
      <c r="X73">
        <v>405.16706788885585</v>
      </c>
      <c r="AD73" s="26" t="s">
        <v>1259</v>
      </c>
      <c r="AE73" s="33">
        <v>4052.7384162378667</v>
      </c>
      <c r="BA73" s="26" t="s">
        <v>1316</v>
      </c>
      <c r="BB73" s="33">
        <v>22</v>
      </c>
      <c r="BR73" s="26" t="s">
        <v>1240</v>
      </c>
      <c r="BS73" s="33">
        <v>64.926789438414929</v>
      </c>
    </row>
    <row r="74" spans="1:83" x14ac:dyDescent="0.3">
      <c r="A74" t="s">
        <v>1249</v>
      </c>
      <c r="B74" t="s">
        <v>1318</v>
      </c>
      <c r="C74">
        <v>90.204427520528071</v>
      </c>
      <c r="D74">
        <v>88</v>
      </c>
      <c r="E74">
        <v>478</v>
      </c>
      <c r="F74">
        <v>2633.1219813122557</v>
      </c>
      <c r="G74" t="s">
        <v>1220</v>
      </c>
      <c r="H74">
        <v>57</v>
      </c>
      <c r="I74">
        <v>29</v>
      </c>
      <c r="J74">
        <v>77</v>
      </c>
      <c r="K74">
        <v>9</v>
      </c>
      <c r="L74" t="s">
        <v>1229</v>
      </c>
      <c r="M74">
        <v>6.5996141596895441</v>
      </c>
      <c r="N74" t="s">
        <v>1232</v>
      </c>
      <c r="O74" t="s">
        <v>1246</v>
      </c>
      <c r="P74">
        <v>21</v>
      </c>
      <c r="Q74">
        <v>152</v>
      </c>
      <c r="R74">
        <v>11</v>
      </c>
      <c r="S74">
        <v>55.760492895244212</v>
      </c>
      <c r="T74" t="s">
        <v>1224</v>
      </c>
      <c r="U74">
        <v>3.2133296074383089</v>
      </c>
      <c r="V74" t="s">
        <v>1240</v>
      </c>
      <c r="W74" t="s">
        <v>1226</v>
      </c>
      <c r="X74">
        <v>677.9445698461833</v>
      </c>
      <c r="AD74" s="26" t="s">
        <v>1260</v>
      </c>
      <c r="AE74" s="33">
        <v>8653.5709264698016</v>
      </c>
      <c r="BA74" s="26" t="s">
        <v>1317</v>
      </c>
      <c r="BB74" s="33">
        <v>26</v>
      </c>
      <c r="BR74" s="26" t="s">
        <v>1225</v>
      </c>
      <c r="BS74" s="33">
        <v>76.007215650384509</v>
      </c>
    </row>
    <row r="75" spans="1:83" x14ac:dyDescent="0.3">
      <c r="A75" t="s">
        <v>1249</v>
      </c>
      <c r="B75" t="s">
        <v>1319</v>
      </c>
      <c r="C75">
        <v>83.851017681304597</v>
      </c>
      <c r="D75">
        <v>41</v>
      </c>
      <c r="E75">
        <v>375</v>
      </c>
      <c r="F75">
        <v>7910.8869161406856</v>
      </c>
      <c r="G75" t="s">
        <v>1172</v>
      </c>
      <c r="H75">
        <v>17</v>
      </c>
      <c r="I75">
        <v>25</v>
      </c>
      <c r="J75">
        <v>66</v>
      </c>
      <c r="K75">
        <v>5</v>
      </c>
      <c r="L75" t="s">
        <v>1221</v>
      </c>
      <c r="M75">
        <v>1.5129368369160772</v>
      </c>
      <c r="N75" t="s">
        <v>1245</v>
      </c>
      <c r="O75" t="s">
        <v>1254</v>
      </c>
      <c r="P75">
        <v>13</v>
      </c>
      <c r="Q75">
        <v>444</v>
      </c>
      <c r="R75">
        <v>4</v>
      </c>
      <c r="S75">
        <v>46.870238797617155</v>
      </c>
      <c r="T75" t="s">
        <v>1239</v>
      </c>
      <c r="U75">
        <v>4.6205460645137064</v>
      </c>
      <c r="V75" t="s">
        <v>1225</v>
      </c>
      <c r="W75" t="s">
        <v>1241</v>
      </c>
      <c r="X75">
        <v>866.4728001296578</v>
      </c>
      <c r="AD75" s="26" t="s">
        <v>1261</v>
      </c>
      <c r="AE75" s="33">
        <v>5442.0867853976733</v>
      </c>
      <c r="BA75" s="26" t="s">
        <v>1318</v>
      </c>
      <c r="BB75" s="33">
        <v>77</v>
      </c>
      <c r="BR75" s="26" t="s">
        <v>1248</v>
      </c>
      <c r="BS75" s="33">
        <v>39.359781996615858</v>
      </c>
    </row>
    <row r="76" spans="1:83" x14ac:dyDescent="0.3">
      <c r="A76" t="s">
        <v>1218</v>
      </c>
      <c r="B76" t="s">
        <v>1320</v>
      </c>
      <c r="C76">
        <v>3.1700114135661548</v>
      </c>
      <c r="D76">
        <v>64</v>
      </c>
      <c r="E76">
        <v>904</v>
      </c>
      <c r="F76">
        <v>5709.9452959692871</v>
      </c>
      <c r="G76" t="s">
        <v>1165</v>
      </c>
      <c r="H76">
        <v>41</v>
      </c>
      <c r="I76">
        <v>6</v>
      </c>
      <c r="J76">
        <v>1</v>
      </c>
      <c r="K76">
        <v>5</v>
      </c>
      <c r="L76" t="s">
        <v>1229</v>
      </c>
      <c r="M76">
        <v>5.2376546500374479</v>
      </c>
      <c r="N76" t="s">
        <v>1245</v>
      </c>
      <c r="O76" t="s">
        <v>1243</v>
      </c>
      <c r="P76">
        <v>1</v>
      </c>
      <c r="Q76">
        <v>919</v>
      </c>
      <c r="R76">
        <v>9</v>
      </c>
      <c r="S76">
        <v>80.580852156447818</v>
      </c>
      <c r="T76" t="s">
        <v>1239</v>
      </c>
      <c r="U76">
        <v>0.39661272410993542</v>
      </c>
      <c r="V76" t="s">
        <v>1240</v>
      </c>
      <c r="W76" t="s">
        <v>1241</v>
      </c>
      <c r="X76">
        <v>341.55265678322337</v>
      </c>
      <c r="AD76" s="26" t="s">
        <v>1262</v>
      </c>
      <c r="AE76" s="33">
        <v>6453.7979681762854</v>
      </c>
      <c r="BA76" s="26" t="s">
        <v>1319</v>
      </c>
      <c r="BB76" s="33">
        <v>66</v>
      </c>
      <c r="BR76" s="26" t="s">
        <v>1120</v>
      </c>
      <c r="BS76" s="33">
        <v>227.71579927396098</v>
      </c>
    </row>
    <row r="77" spans="1:83" x14ac:dyDescent="0.3">
      <c r="A77" t="s">
        <v>1227</v>
      </c>
      <c r="B77" t="s">
        <v>1321</v>
      </c>
      <c r="C77">
        <v>92.996884233970661</v>
      </c>
      <c r="D77">
        <v>29</v>
      </c>
      <c r="E77">
        <v>106</v>
      </c>
      <c r="F77">
        <v>1889.073589779335</v>
      </c>
      <c r="G77" t="s">
        <v>1220</v>
      </c>
      <c r="H77">
        <v>16</v>
      </c>
      <c r="I77">
        <v>20</v>
      </c>
      <c r="J77">
        <v>56</v>
      </c>
      <c r="K77">
        <v>10</v>
      </c>
      <c r="L77" t="s">
        <v>1236</v>
      </c>
      <c r="M77">
        <v>2.4738977610454609</v>
      </c>
      <c r="N77" t="s">
        <v>1232</v>
      </c>
      <c r="O77" t="s">
        <v>1254</v>
      </c>
      <c r="P77">
        <v>25</v>
      </c>
      <c r="Q77">
        <v>759</v>
      </c>
      <c r="R77">
        <v>11</v>
      </c>
      <c r="S77">
        <v>48.064782640006591</v>
      </c>
      <c r="T77" t="s">
        <v>1256</v>
      </c>
      <c r="U77">
        <v>2.0300690886687516</v>
      </c>
      <c r="V77" t="s">
        <v>1233</v>
      </c>
      <c r="W77" t="s">
        <v>1234</v>
      </c>
      <c r="X77">
        <v>873.12964801765145</v>
      </c>
      <c r="AD77" s="26" t="s">
        <v>1263</v>
      </c>
      <c r="AE77" s="33">
        <v>2629.3964348452619</v>
      </c>
      <c r="BA77" s="26" t="s">
        <v>1320</v>
      </c>
      <c r="BB77" s="33">
        <v>1</v>
      </c>
    </row>
    <row r="78" spans="1:83" x14ac:dyDescent="0.3">
      <c r="A78" t="s">
        <v>1218</v>
      </c>
      <c r="B78" t="s">
        <v>1322</v>
      </c>
      <c r="C78">
        <v>69.108799547430323</v>
      </c>
      <c r="D78">
        <v>23</v>
      </c>
      <c r="E78">
        <v>241</v>
      </c>
      <c r="F78">
        <v>5328.3759842977579</v>
      </c>
      <c r="G78" t="s">
        <v>1172</v>
      </c>
      <c r="H78">
        <v>38</v>
      </c>
      <c r="I78">
        <v>1</v>
      </c>
      <c r="J78">
        <v>22</v>
      </c>
      <c r="K78">
        <v>10</v>
      </c>
      <c r="L78" t="s">
        <v>1229</v>
      </c>
      <c r="M78">
        <v>7.0545383368369263</v>
      </c>
      <c r="N78" t="s">
        <v>1253</v>
      </c>
      <c r="O78" t="s">
        <v>1246</v>
      </c>
      <c r="P78">
        <v>25</v>
      </c>
      <c r="Q78">
        <v>985</v>
      </c>
      <c r="R78">
        <v>24</v>
      </c>
      <c r="S78">
        <v>64.323597795600222</v>
      </c>
      <c r="T78" t="s">
        <v>1224</v>
      </c>
      <c r="U78">
        <v>2.1800374515822165</v>
      </c>
      <c r="V78" t="s">
        <v>1240</v>
      </c>
      <c r="W78" t="s">
        <v>1241</v>
      </c>
      <c r="X78">
        <v>997.4134501331946</v>
      </c>
      <c r="AD78" s="26" t="s">
        <v>1264</v>
      </c>
      <c r="AE78" s="33">
        <v>9364.6735050761727</v>
      </c>
      <c r="BA78" s="26" t="s">
        <v>1321</v>
      </c>
      <c r="BB78" s="33">
        <v>56</v>
      </c>
    </row>
    <row r="79" spans="1:83" x14ac:dyDescent="0.3">
      <c r="A79" t="s">
        <v>1218</v>
      </c>
      <c r="B79" t="s">
        <v>1323</v>
      </c>
      <c r="C79">
        <v>57.449742958971477</v>
      </c>
      <c r="D79">
        <v>14</v>
      </c>
      <c r="E79">
        <v>359</v>
      </c>
      <c r="F79">
        <v>2483.7601775427947</v>
      </c>
      <c r="G79" t="s">
        <v>1231</v>
      </c>
      <c r="H79">
        <v>96</v>
      </c>
      <c r="I79">
        <v>28</v>
      </c>
      <c r="J79">
        <v>57</v>
      </c>
      <c r="K79">
        <v>4</v>
      </c>
      <c r="L79" t="s">
        <v>1221</v>
      </c>
      <c r="M79">
        <v>6.7809466256178954</v>
      </c>
      <c r="N79" t="s">
        <v>1232</v>
      </c>
      <c r="O79" t="s">
        <v>1238</v>
      </c>
      <c r="P79">
        <v>26</v>
      </c>
      <c r="Q79">
        <v>334</v>
      </c>
      <c r="R79">
        <v>5</v>
      </c>
      <c r="S79">
        <v>42.952444748991837</v>
      </c>
      <c r="T79" t="s">
        <v>1256</v>
      </c>
      <c r="U79">
        <v>3.0551418183075478</v>
      </c>
      <c r="V79" t="s">
        <v>1225</v>
      </c>
      <c r="W79" t="s">
        <v>1226</v>
      </c>
      <c r="X79">
        <v>852.56809891984994</v>
      </c>
      <c r="AD79" s="26" t="s">
        <v>1265</v>
      </c>
      <c r="AE79" s="33">
        <v>2553.4955849912149</v>
      </c>
      <c r="BA79" s="26" t="s">
        <v>1322</v>
      </c>
      <c r="BB79" s="33">
        <v>22</v>
      </c>
    </row>
    <row r="80" spans="1:83" x14ac:dyDescent="0.3">
      <c r="A80" t="s">
        <v>1218</v>
      </c>
      <c r="B80" t="s">
        <v>1324</v>
      </c>
      <c r="C80">
        <v>6.3068831761119153</v>
      </c>
      <c r="D80">
        <v>50</v>
      </c>
      <c r="E80">
        <v>946</v>
      </c>
      <c r="F80">
        <v>1292.4584179377562</v>
      </c>
      <c r="G80" t="s">
        <v>1231</v>
      </c>
      <c r="H80">
        <v>5</v>
      </c>
      <c r="I80">
        <v>4</v>
      </c>
      <c r="J80">
        <v>51</v>
      </c>
      <c r="K80">
        <v>5</v>
      </c>
      <c r="L80" t="s">
        <v>1221</v>
      </c>
      <c r="M80">
        <v>8.4670497708619905</v>
      </c>
      <c r="N80" t="s">
        <v>1237</v>
      </c>
      <c r="O80" t="s">
        <v>1223</v>
      </c>
      <c r="P80">
        <v>25</v>
      </c>
      <c r="Q80">
        <v>858</v>
      </c>
      <c r="R80">
        <v>21</v>
      </c>
      <c r="S80">
        <v>71.126514720403378</v>
      </c>
      <c r="T80" t="s">
        <v>1224</v>
      </c>
      <c r="U80">
        <v>4.0968813324704518</v>
      </c>
      <c r="V80" t="s">
        <v>1248</v>
      </c>
      <c r="W80" t="s">
        <v>1234</v>
      </c>
      <c r="X80">
        <v>323.59220343132216</v>
      </c>
      <c r="AD80" s="26" t="s">
        <v>1230</v>
      </c>
      <c r="AE80" s="33">
        <v>9577.7496258687297</v>
      </c>
      <c r="BA80" s="26" t="s">
        <v>1323</v>
      </c>
      <c r="BB80" s="33">
        <v>57</v>
      </c>
    </row>
    <row r="81" spans="1:54" x14ac:dyDescent="0.3">
      <c r="A81" t="s">
        <v>1218</v>
      </c>
      <c r="B81" t="s">
        <v>1325</v>
      </c>
      <c r="C81">
        <v>57.057031221103223</v>
      </c>
      <c r="D81">
        <v>56</v>
      </c>
      <c r="E81">
        <v>198</v>
      </c>
      <c r="F81">
        <v>7888.7232684270812</v>
      </c>
      <c r="G81" t="s">
        <v>1220</v>
      </c>
      <c r="H81">
        <v>31</v>
      </c>
      <c r="I81">
        <v>25</v>
      </c>
      <c r="J81">
        <v>20</v>
      </c>
      <c r="K81">
        <v>1</v>
      </c>
      <c r="L81" t="s">
        <v>1221</v>
      </c>
      <c r="M81">
        <v>6.4963253642950445</v>
      </c>
      <c r="N81" t="s">
        <v>1222</v>
      </c>
      <c r="O81" t="s">
        <v>1246</v>
      </c>
      <c r="P81">
        <v>5</v>
      </c>
      <c r="Q81">
        <v>228</v>
      </c>
      <c r="R81">
        <v>12</v>
      </c>
      <c r="S81">
        <v>57.87090292403628</v>
      </c>
      <c r="T81" t="s">
        <v>1224</v>
      </c>
      <c r="U81">
        <v>0.16587162748060824</v>
      </c>
      <c r="V81" t="s">
        <v>1233</v>
      </c>
      <c r="W81" t="s">
        <v>1234</v>
      </c>
      <c r="X81">
        <v>351.50421933503867</v>
      </c>
      <c r="AD81" s="26" t="s">
        <v>1266</v>
      </c>
      <c r="AE81" s="33">
        <v>8128.0276968511916</v>
      </c>
      <c r="BA81" s="26" t="s">
        <v>1324</v>
      </c>
      <c r="BB81" s="33">
        <v>51</v>
      </c>
    </row>
    <row r="82" spans="1:54" x14ac:dyDescent="0.3">
      <c r="A82" t="s">
        <v>1227</v>
      </c>
      <c r="B82" t="s">
        <v>1326</v>
      </c>
      <c r="C82">
        <v>91.128318350444331</v>
      </c>
      <c r="D82">
        <v>75</v>
      </c>
      <c r="E82">
        <v>872</v>
      </c>
      <c r="F82">
        <v>8651.6726829820655</v>
      </c>
      <c r="G82" t="s">
        <v>1231</v>
      </c>
      <c r="H82">
        <v>39</v>
      </c>
      <c r="I82">
        <v>14</v>
      </c>
      <c r="J82">
        <v>41</v>
      </c>
      <c r="K82">
        <v>2</v>
      </c>
      <c r="L82" t="s">
        <v>1236</v>
      </c>
      <c r="M82">
        <v>2.8331846794189746</v>
      </c>
      <c r="N82" t="s">
        <v>1222</v>
      </c>
      <c r="O82" t="s">
        <v>1254</v>
      </c>
      <c r="P82">
        <v>8</v>
      </c>
      <c r="Q82">
        <v>202</v>
      </c>
      <c r="R82">
        <v>5</v>
      </c>
      <c r="S82">
        <v>76.961228023820013</v>
      </c>
      <c r="T82" t="s">
        <v>1239</v>
      </c>
      <c r="U82">
        <v>2.8496621985053308</v>
      </c>
      <c r="V82" t="s">
        <v>1248</v>
      </c>
      <c r="W82" t="s">
        <v>1226</v>
      </c>
      <c r="X82">
        <v>787.77985049434449</v>
      </c>
      <c r="AD82" s="26" t="s">
        <v>1267</v>
      </c>
      <c r="AE82" s="33">
        <v>7087.0526963574366</v>
      </c>
      <c r="BA82" s="26" t="s">
        <v>1325</v>
      </c>
      <c r="BB82" s="33">
        <v>20</v>
      </c>
    </row>
    <row r="83" spans="1:54" x14ac:dyDescent="0.3">
      <c r="A83" t="s">
        <v>1218</v>
      </c>
      <c r="B83" t="s">
        <v>1327</v>
      </c>
      <c r="C83">
        <v>72.819206930318217</v>
      </c>
      <c r="D83">
        <v>9</v>
      </c>
      <c r="E83">
        <v>774</v>
      </c>
      <c r="F83">
        <v>4384.4134000458625</v>
      </c>
      <c r="G83" t="s">
        <v>1231</v>
      </c>
      <c r="H83">
        <v>48</v>
      </c>
      <c r="I83">
        <v>6</v>
      </c>
      <c r="J83">
        <v>8</v>
      </c>
      <c r="K83">
        <v>5</v>
      </c>
      <c r="L83" t="s">
        <v>1221</v>
      </c>
      <c r="M83">
        <v>4.0662775015120438</v>
      </c>
      <c r="N83" t="s">
        <v>1222</v>
      </c>
      <c r="O83" t="s">
        <v>1243</v>
      </c>
      <c r="P83">
        <v>28</v>
      </c>
      <c r="Q83">
        <v>698</v>
      </c>
      <c r="R83">
        <v>1</v>
      </c>
      <c r="S83">
        <v>19.789592941903603</v>
      </c>
      <c r="T83" t="s">
        <v>1224</v>
      </c>
      <c r="U83">
        <v>2.5475471215487118</v>
      </c>
      <c r="V83" t="s">
        <v>1240</v>
      </c>
      <c r="W83" t="s">
        <v>1226</v>
      </c>
      <c r="X83">
        <v>276.77833594679885</v>
      </c>
      <c r="AD83" s="26" t="s">
        <v>1268</v>
      </c>
      <c r="AE83" s="33">
        <v>2390.8078665561734</v>
      </c>
      <c r="BA83" s="26" t="s">
        <v>1251</v>
      </c>
      <c r="BB83" s="33">
        <v>15</v>
      </c>
    </row>
    <row r="84" spans="1:54" x14ac:dyDescent="0.3">
      <c r="A84" t="s">
        <v>1227</v>
      </c>
      <c r="B84" t="s">
        <v>1328</v>
      </c>
      <c r="C84">
        <v>17.034930739467917</v>
      </c>
      <c r="D84">
        <v>13</v>
      </c>
      <c r="E84">
        <v>336</v>
      </c>
      <c r="F84">
        <v>2943.3818676094515</v>
      </c>
      <c r="G84" t="s">
        <v>1231</v>
      </c>
      <c r="H84">
        <v>42</v>
      </c>
      <c r="I84">
        <v>19</v>
      </c>
      <c r="J84">
        <v>72</v>
      </c>
      <c r="K84">
        <v>1</v>
      </c>
      <c r="L84" t="s">
        <v>1229</v>
      </c>
      <c r="M84">
        <v>4.7081818735419301</v>
      </c>
      <c r="N84" t="s">
        <v>1253</v>
      </c>
      <c r="O84" t="s">
        <v>1223</v>
      </c>
      <c r="P84">
        <v>6</v>
      </c>
      <c r="Q84">
        <v>955</v>
      </c>
      <c r="R84">
        <v>26</v>
      </c>
      <c r="S84">
        <v>4.4652784349432402</v>
      </c>
      <c r="T84" t="s">
        <v>1224</v>
      </c>
      <c r="U84">
        <v>4.1378770486223573</v>
      </c>
      <c r="V84" t="s">
        <v>1225</v>
      </c>
      <c r="W84" t="s">
        <v>1234</v>
      </c>
      <c r="X84">
        <v>589.97855562804068</v>
      </c>
      <c r="AD84" s="26" t="s">
        <v>1269</v>
      </c>
      <c r="AE84" s="33">
        <v>8858.367571011484</v>
      </c>
      <c r="BA84" s="26" t="s">
        <v>1326</v>
      </c>
      <c r="BB84" s="33">
        <v>41</v>
      </c>
    </row>
    <row r="85" spans="1:54" x14ac:dyDescent="0.3">
      <c r="A85" t="s">
        <v>1218</v>
      </c>
      <c r="B85" t="s">
        <v>1329</v>
      </c>
      <c r="C85">
        <v>68.911246211606326</v>
      </c>
      <c r="D85">
        <v>82</v>
      </c>
      <c r="E85">
        <v>663</v>
      </c>
      <c r="F85">
        <v>2411.754632110491</v>
      </c>
      <c r="G85" t="s">
        <v>1231</v>
      </c>
      <c r="H85">
        <v>65</v>
      </c>
      <c r="I85">
        <v>24</v>
      </c>
      <c r="J85">
        <v>7</v>
      </c>
      <c r="K85">
        <v>8</v>
      </c>
      <c r="L85" t="s">
        <v>1221</v>
      </c>
      <c r="M85">
        <v>4.9498395779969488</v>
      </c>
      <c r="N85" t="s">
        <v>1232</v>
      </c>
      <c r="O85" t="s">
        <v>1246</v>
      </c>
      <c r="P85">
        <v>20</v>
      </c>
      <c r="Q85">
        <v>443</v>
      </c>
      <c r="R85">
        <v>5</v>
      </c>
      <c r="S85">
        <v>97.730593800533043</v>
      </c>
      <c r="T85" t="s">
        <v>1239</v>
      </c>
      <c r="U85">
        <v>0.77300613406724783</v>
      </c>
      <c r="V85" t="s">
        <v>1225</v>
      </c>
      <c r="W85" t="s">
        <v>1241</v>
      </c>
      <c r="X85">
        <v>682.97101822609329</v>
      </c>
      <c r="AD85" s="26" t="s">
        <v>1270</v>
      </c>
      <c r="AE85" s="33">
        <v>9049.0778609398967</v>
      </c>
      <c r="BA85" s="26" t="s">
        <v>1327</v>
      </c>
      <c r="BB85" s="33">
        <v>8</v>
      </c>
    </row>
    <row r="86" spans="1:54" x14ac:dyDescent="0.3">
      <c r="A86" t="s">
        <v>1218</v>
      </c>
      <c r="B86" t="s">
        <v>1330</v>
      </c>
      <c r="C86">
        <v>89.104367292102253</v>
      </c>
      <c r="D86">
        <v>99</v>
      </c>
      <c r="E86">
        <v>618</v>
      </c>
      <c r="F86">
        <v>2048.2900998487103</v>
      </c>
      <c r="G86" t="s">
        <v>1231</v>
      </c>
      <c r="H86">
        <v>73</v>
      </c>
      <c r="I86">
        <v>26</v>
      </c>
      <c r="J86">
        <v>80</v>
      </c>
      <c r="K86">
        <v>10</v>
      </c>
      <c r="L86" t="s">
        <v>1229</v>
      </c>
      <c r="M86">
        <v>8.381615624922631</v>
      </c>
      <c r="N86" t="s">
        <v>1237</v>
      </c>
      <c r="O86" t="s">
        <v>1254</v>
      </c>
      <c r="P86">
        <v>24</v>
      </c>
      <c r="Q86">
        <v>589</v>
      </c>
      <c r="R86">
        <v>22</v>
      </c>
      <c r="S86">
        <v>33.808636513209095</v>
      </c>
      <c r="T86" t="s">
        <v>1256</v>
      </c>
      <c r="U86">
        <v>4.8434565771180411</v>
      </c>
      <c r="V86" t="s">
        <v>1233</v>
      </c>
      <c r="W86" t="s">
        <v>1226</v>
      </c>
      <c r="X86">
        <v>465.45700596368795</v>
      </c>
      <c r="AD86" s="26" t="s">
        <v>1271</v>
      </c>
      <c r="AE86" s="33">
        <v>2174.777054350654</v>
      </c>
      <c r="BA86" s="26" t="s">
        <v>1328</v>
      </c>
      <c r="BB86" s="33">
        <v>72</v>
      </c>
    </row>
    <row r="87" spans="1:54" x14ac:dyDescent="0.3">
      <c r="A87" t="s">
        <v>1249</v>
      </c>
      <c r="B87" t="s">
        <v>1331</v>
      </c>
      <c r="C87">
        <v>76.962994415193876</v>
      </c>
      <c r="D87">
        <v>83</v>
      </c>
      <c r="E87">
        <v>25</v>
      </c>
      <c r="F87">
        <v>8684.6130592538575</v>
      </c>
      <c r="G87" t="s">
        <v>1165</v>
      </c>
      <c r="H87">
        <v>15</v>
      </c>
      <c r="I87">
        <v>18</v>
      </c>
      <c r="J87">
        <v>66</v>
      </c>
      <c r="K87">
        <v>2</v>
      </c>
      <c r="L87" t="s">
        <v>1236</v>
      </c>
      <c r="M87">
        <v>8.2491687048717282</v>
      </c>
      <c r="N87" t="s">
        <v>1237</v>
      </c>
      <c r="O87" t="s">
        <v>1254</v>
      </c>
      <c r="P87">
        <v>4</v>
      </c>
      <c r="Q87">
        <v>211</v>
      </c>
      <c r="R87">
        <v>2</v>
      </c>
      <c r="S87">
        <v>69.929345518672307</v>
      </c>
      <c r="T87" t="s">
        <v>1239</v>
      </c>
      <c r="U87">
        <v>1.3744289997457582</v>
      </c>
      <c r="V87" t="s">
        <v>1225</v>
      </c>
      <c r="W87" t="s">
        <v>1226</v>
      </c>
      <c r="X87">
        <v>842.68683000464148</v>
      </c>
      <c r="AD87" s="26" t="s">
        <v>1272</v>
      </c>
      <c r="AE87" s="33">
        <v>3716.4933258940368</v>
      </c>
      <c r="BA87" s="26" t="s">
        <v>1329</v>
      </c>
      <c r="BB87" s="33">
        <v>7</v>
      </c>
    </row>
    <row r="88" spans="1:54" x14ac:dyDescent="0.3">
      <c r="A88" t="s">
        <v>1227</v>
      </c>
      <c r="B88" t="s">
        <v>1332</v>
      </c>
      <c r="C88">
        <v>19.998176940404221</v>
      </c>
      <c r="D88">
        <v>18</v>
      </c>
      <c r="E88">
        <v>223</v>
      </c>
      <c r="F88">
        <v>1229.5910285649834</v>
      </c>
      <c r="G88" t="s">
        <v>1231</v>
      </c>
      <c r="H88">
        <v>32</v>
      </c>
      <c r="I88">
        <v>14</v>
      </c>
      <c r="J88">
        <v>22</v>
      </c>
      <c r="K88">
        <v>6</v>
      </c>
      <c r="L88" t="s">
        <v>1221</v>
      </c>
      <c r="M88">
        <v>1.4543053101535515</v>
      </c>
      <c r="N88" t="s">
        <v>1232</v>
      </c>
      <c r="O88" t="s">
        <v>1223</v>
      </c>
      <c r="P88">
        <v>4</v>
      </c>
      <c r="Q88">
        <v>569</v>
      </c>
      <c r="R88">
        <v>18</v>
      </c>
      <c r="S88">
        <v>74.608969995194684</v>
      </c>
      <c r="T88" t="s">
        <v>1256</v>
      </c>
      <c r="U88">
        <v>2.0515129307662465</v>
      </c>
      <c r="V88" t="s">
        <v>1240</v>
      </c>
      <c r="W88" t="s">
        <v>1241</v>
      </c>
      <c r="X88">
        <v>264.25488983586649</v>
      </c>
      <c r="AD88" s="26" t="s">
        <v>1273</v>
      </c>
      <c r="AE88" s="33">
        <v>2686.4572235759833</v>
      </c>
      <c r="BA88" s="26" t="s">
        <v>1330</v>
      </c>
      <c r="BB88" s="33">
        <v>80</v>
      </c>
    </row>
    <row r="89" spans="1:54" x14ac:dyDescent="0.3">
      <c r="A89" t="s">
        <v>1218</v>
      </c>
      <c r="B89" t="s">
        <v>1333</v>
      </c>
      <c r="C89">
        <v>80.41403665035574</v>
      </c>
      <c r="D89">
        <v>24</v>
      </c>
      <c r="E89">
        <v>79</v>
      </c>
      <c r="F89">
        <v>5133.8467010866916</v>
      </c>
      <c r="G89" t="s">
        <v>1172</v>
      </c>
      <c r="H89">
        <v>5</v>
      </c>
      <c r="I89">
        <v>7</v>
      </c>
      <c r="J89">
        <v>55</v>
      </c>
      <c r="K89">
        <v>10</v>
      </c>
      <c r="L89" t="s">
        <v>1229</v>
      </c>
      <c r="M89">
        <v>6.5758037975485353</v>
      </c>
      <c r="N89" t="s">
        <v>1222</v>
      </c>
      <c r="O89" t="s">
        <v>1254</v>
      </c>
      <c r="P89">
        <v>27</v>
      </c>
      <c r="Q89">
        <v>523</v>
      </c>
      <c r="R89">
        <v>17</v>
      </c>
      <c r="S89">
        <v>28.69699682414317</v>
      </c>
      <c r="T89" t="s">
        <v>1239</v>
      </c>
      <c r="U89">
        <v>3.6937377878392756</v>
      </c>
      <c r="V89" t="s">
        <v>1248</v>
      </c>
      <c r="W89" t="s">
        <v>1226</v>
      </c>
      <c r="X89">
        <v>879.3592177349243</v>
      </c>
      <c r="AD89" s="26" t="s">
        <v>1274</v>
      </c>
      <c r="AE89" s="33">
        <v>6117.3246150839923</v>
      </c>
      <c r="BA89" s="26" t="s">
        <v>1331</v>
      </c>
      <c r="BB89" s="33">
        <v>66</v>
      </c>
    </row>
    <row r="90" spans="1:54" x14ac:dyDescent="0.3">
      <c r="A90" t="s">
        <v>1249</v>
      </c>
      <c r="B90" t="s">
        <v>1334</v>
      </c>
      <c r="C90">
        <v>75.27040697572501</v>
      </c>
      <c r="D90">
        <v>58</v>
      </c>
      <c r="E90">
        <v>737</v>
      </c>
      <c r="F90">
        <v>9444.7420330629793</v>
      </c>
      <c r="G90" t="s">
        <v>1172</v>
      </c>
      <c r="H90">
        <v>60</v>
      </c>
      <c r="I90">
        <v>18</v>
      </c>
      <c r="J90">
        <v>85</v>
      </c>
      <c r="K90">
        <v>7</v>
      </c>
      <c r="L90" t="s">
        <v>1229</v>
      </c>
      <c r="M90">
        <v>3.8012531329310777</v>
      </c>
      <c r="N90" t="s">
        <v>1253</v>
      </c>
      <c r="O90" t="s">
        <v>1223</v>
      </c>
      <c r="P90">
        <v>21</v>
      </c>
      <c r="Q90">
        <v>953</v>
      </c>
      <c r="R90">
        <v>11</v>
      </c>
      <c r="S90">
        <v>68.184919057041171</v>
      </c>
      <c r="T90" t="s">
        <v>1224</v>
      </c>
      <c r="U90">
        <v>0.722204401882931</v>
      </c>
      <c r="V90" t="s">
        <v>1248</v>
      </c>
      <c r="W90" t="s">
        <v>1241</v>
      </c>
      <c r="X90">
        <v>103.91624796070495</v>
      </c>
      <c r="AD90" s="26" t="s">
        <v>1275</v>
      </c>
      <c r="AE90" s="33">
        <v>8318.9031946171781</v>
      </c>
      <c r="BA90" s="26" t="s">
        <v>1332</v>
      </c>
      <c r="BB90" s="33">
        <v>22</v>
      </c>
    </row>
    <row r="91" spans="1:54" x14ac:dyDescent="0.3">
      <c r="A91" t="s">
        <v>1249</v>
      </c>
      <c r="B91" t="s">
        <v>1335</v>
      </c>
      <c r="C91">
        <v>97.760085581938668</v>
      </c>
      <c r="D91">
        <v>10</v>
      </c>
      <c r="E91">
        <v>134</v>
      </c>
      <c r="F91">
        <v>5924.682566853231</v>
      </c>
      <c r="G91" t="s">
        <v>1231</v>
      </c>
      <c r="H91">
        <v>90</v>
      </c>
      <c r="I91">
        <v>1</v>
      </c>
      <c r="J91">
        <v>27</v>
      </c>
      <c r="K91">
        <v>8</v>
      </c>
      <c r="L91" t="s">
        <v>1221</v>
      </c>
      <c r="M91">
        <v>9.9298162452772587</v>
      </c>
      <c r="N91" t="s">
        <v>1232</v>
      </c>
      <c r="O91" t="s">
        <v>1238</v>
      </c>
      <c r="P91">
        <v>23</v>
      </c>
      <c r="Q91">
        <v>370</v>
      </c>
      <c r="R91">
        <v>11</v>
      </c>
      <c r="S91">
        <v>46.603873381644469</v>
      </c>
      <c r="T91" t="s">
        <v>1224</v>
      </c>
      <c r="U91">
        <v>1.9076657339590746</v>
      </c>
      <c r="V91" t="s">
        <v>1240</v>
      </c>
      <c r="W91" t="s">
        <v>1226</v>
      </c>
      <c r="X91">
        <v>517.4999739290605</v>
      </c>
      <c r="AD91" s="26" t="s">
        <v>1235</v>
      </c>
      <c r="AE91" s="33">
        <v>7766.8364256852328</v>
      </c>
      <c r="BA91" s="26" t="s">
        <v>1333</v>
      </c>
      <c r="BB91" s="33">
        <v>55</v>
      </c>
    </row>
    <row r="92" spans="1:54" x14ac:dyDescent="0.3">
      <c r="A92" t="s">
        <v>1227</v>
      </c>
      <c r="B92" t="s">
        <v>1336</v>
      </c>
      <c r="C92">
        <v>13.881913501359142</v>
      </c>
      <c r="D92">
        <v>56</v>
      </c>
      <c r="E92">
        <v>320</v>
      </c>
      <c r="F92">
        <v>9592.6335702803117</v>
      </c>
      <c r="G92" t="s">
        <v>1220</v>
      </c>
      <c r="H92">
        <v>66</v>
      </c>
      <c r="I92">
        <v>18</v>
      </c>
      <c r="J92">
        <v>96</v>
      </c>
      <c r="K92">
        <v>7</v>
      </c>
      <c r="L92" t="s">
        <v>1221</v>
      </c>
      <c r="M92">
        <v>7.6744307081126939</v>
      </c>
      <c r="N92" t="s">
        <v>1222</v>
      </c>
      <c r="O92" t="s">
        <v>1246</v>
      </c>
      <c r="P92">
        <v>8</v>
      </c>
      <c r="Q92">
        <v>585</v>
      </c>
      <c r="R92">
        <v>8</v>
      </c>
      <c r="S92">
        <v>85.675963335797974</v>
      </c>
      <c r="T92" t="s">
        <v>1256</v>
      </c>
      <c r="U92">
        <v>1.2193822244013885</v>
      </c>
      <c r="V92" t="s">
        <v>1240</v>
      </c>
      <c r="W92" t="s">
        <v>1226</v>
      </c>
      <c r="X92">
        <v>990.07847250581119</v>
      </c>
      <c r="AD92" s="26" t="s">
        <v>1276</v>
      </c>
      <c r="AE92" s="33">
        <v>2766.3423668660889</v>
      </c>
      <c r="BA92" s="26" t="s">
        <v>1334</v>
      </c>
      <c r="BB92" s="33">
        <v>85</v>
      </c>
    </row>
    <row r="93" spans="1:54" x14ac:dyDescent="0.3">
      <c r="A93" t="s">
        <v>1249</v>
      </c>
      <c r="B93" t="s">
        <v>1337</v>
      </c>
      <c r="C93">
        <v>62.111965463961788</v>
      </c>
      <c r="D93">
        <v>90</v>
      </c>
      <c r="E93">
        <v>916</v>
      </c>
      <c r="F93">
        <v>1935.2067935075991</v>
      </c>
      <c r="G93" t="s">
        <v>1172</v>
      </c>
      <c r="H93">
        <v>98</v>
      </c>
      <c r="I93">
        <v>22</v>
      </c>
      <c r="J93">
        <v>85</v>
      </c>
      <c r="K93">
        <v>7</v>
      </c>
      <c r="L93" t="s">
        <v>1221</v>
      </c>
      <c r="M93">
        <v>7.4715140844011456</v>
      </c>
      <c r="N93" t="s">
        <v>1245</v>
      </c>
      <c r="O93" t="s">
        <v>1243</v>
      </c>
      <c r="P93">
        <v>5</v>
      </c>
      <c r="Q93">
        <v>207</v>
      </c>
      <c r="R93">
        <v>28</v>
      </c>
      <c r="S93">
        <v>39.772882502339975</v>
      </c>
      <c r="T93" t="s">
        <v>1224</v>
      </c>
      <c r="U93">
        <v>0.62600185820939458</v>
      </c>
      <c r="V93" t="s">
        <v>1240</v>
      </c>
      <c r="W93" t="s">
        <v>1226</v>
      </c>
      <c r="X93">
        <v>996.77831495062378</v>
      </c>
      <c r="AD93" s="26" t="s">
        <v>1277</v>
      </c>
      <c r="AE93" s="33">
        <v>9655.1351027193978</v>
      </c>
      <c r="BA93" s="26" t="s">
        <v>1335</v>
      </c>
      <c r="BB93" s="33">
        <v>27</v>
      </c>
    </row>
    <row r="94" spans="1:54" x14ac:dyDescent="0.3">
      <c r="A94" t="s">
        <v>1249</v>
      </c>
      <c r="B94" t="s">
        <v>1338</v>
      </c>
      <c r="C94">
        <v>47.714233075820232</v>
      </c>
      <c r="D94">
        <v>44</v>
      </c>
      <c r="E94">
        <v>276</v>
      </c>
      <c r="F94">
        <v>2100.1297546259366</v>
      </c>
      <c r="G94" t="s">
        <v>1172</v>
      </c>
      <c r="H94">
        <v>90</v>
      </c>
      <c r="I94">
        <v>25</v>
      </c>
      <c r="J94">
        <v>10</v>
      </c>
      <c r="K94">
        <v>8</v>
      </c>
      <c r="L94" t="s">
        <v>1221</v>
      </c>
      <c r="M94">
        <v>4.4695000261236011</v>
      </c>
      <c r="N94" t="s">
        <v>1253</v>
      </c>
      <c r="O94" t="s">
        <v>1223</v>
      </c>
      <c r="P94">
        <v>4</v>
      </c>
      <c r="Q94">
        <v>671</v>
      </c>
      <c r="R94">
        <v>29</v>
      </c>
      <c r="S94">
        <v>62.612690395614344</v>
      </c>
      <c r="T94" t="s">
        <v>1256</v>
      </c>
      <c r="U94">
        <v>0.33343182522473924</v>
      </c>
      <c r="V94" t="s">
        <v>1240</v>
      </c>
      <c r="W94" t="s">
        <v>1226</v>
      </c>
      <c r="X94">
        <v>230.09278253676294</v>
      </c>
      <c r="AD94" s="26" t="s">
        <v>1278</v>
      </c>
      <c r="AE94" s="33">
        <v>9571.5504873278187</v>
      </c>
      <c r="BA94" s="26" t="s">
        <v>1252</v>
      </c>
      <c r="BB94" s="33">
        <v>83</v>
      </c>
    </row>
    <row r="95" spans="1:54" x14ac:dyDescent="0.3">
      <c r="A95" t="s">
        <v>1218</v>
      </c>
      <c r="B95" t="s">
        <v>1339</v>
      </c>
      <c r="C95">
        <v>69.290831002905492</v>
      </c>
      <c r="D95">
        <v>88</v>
      </c>
      <c r="E95">
        <v>114</v>
      </c>
      <c r="F95">
        <v>4531.4021336919095</v>
      </c>
      <c r="G95" t="s">
        <v>1231</v>
      </c>
      <c r="H95">
        <v>63</v>
      </c>
      <c r="I95">
        <v>17</v>
      </c>
      <c r="J95">
        <v>66</v>
      </c>
      <c r="K95">
        <v>1</v>
      </c>
      <c r="L95" t="s">
        <v>1236</v>
      </c>
      <c r="M95">
        <v>7.0064320590043945</v>
      </c>
      <c r="N95" t="s">
        <v>1245</v>
      </c>
      <c r="O95" t="s">
        <v>1254</v>
      </c>
      <c r="P95">
        <v>21</v>
      </c>
      <c r="Q95">
        <v>824</v>
      </c>
      <c r="R95">
        <v>20</v>
      </c>
      <c r="S95">
        <v>35.633652343343876</v>
      </c>
      <c r="T95" t="s">
        <v>1239</v>
      </c>
      <c r="U95">
        <v>4.1657817954241452</v>
      </c>
      <c r="V95" t="s">
        <v>1233</v>
      </c>
      <c r="W95" t="s">
        <v>1241</v>
      </c>
      <c r="X95">
        <v>823.52384588815585</v>
      </c>
      <c r="AD95" s="26" t="s">
        <v>1279</v>
      </c>
      <c r="AE95" s="33">
        <v>5149.9983504080365</v>
      </c>
      <c r="BA95" s="26" t="s">
        <v>1336</v>
      </c>
      <c r="BB95" s="33">
        <v>96</v>
      </c>
    </row>
    <row r="96" spans="1:54" x14ac:dyDescent="0.3">
      <c r="A96" t="s">
        <v>1249</v>
      </c>
      <c r="B96" t="s">
        <v>1340</v>
      </c>
      <c r="C96">
        <v>3.0376887246314141</v>
      </c>
      <c r="D96">
        <v>97</v>
      </c>
      <c r="E96">
        <v>987</v>
      </c>
      <c r="F96">
        <v>7888.3565466618729</v>
      </c>
      <c r="G96" t="s">
        <v>1231</v>
      </c>
      <c r="H96">
        <v>77</v>
      </c>
      <c r="I96">
        <v>26</v>
      </c>
      <c r="J96">
        <v>72</v>
      </c>
      <c r="K96">
        <v>9</v>
      </c>
      <c r="L96" t="s">
        <v>1221</v>
      </c>
      <c r="M96">
        <v>6.9429459420325808</v>
      </c>
      <c r="N96" t="s">
        <v>1253</v>
      </c>
      <c r="O96" t="s">
        <v>1243</v>
      </c>
      <c r="P96">
        <v>12</v>
      </c>
      <c r="Q96">
        <v>908</v>
      </c>
      <c r="R96">
        <v>14</v>
      </c>
      <c r="S96">
        <v>60.387378614862122</v>
      </c>
      <c r="T96" t="s">
        <v>1256</v>
      </c>
      <c r="U96">
        <v>1.4636074984727798</v>
      </c>
      <c r="V96" t="s">
        <v>1240</v>
      </c>
      <c r="W96" t="s">
        <v>1226</v>
      </c>
      <c r="X96">
        <v>846.66525698669477</v>
      </c>
      <c r="AD96" s="26" t="s">
        <v>1280</v>
      </c>
      <c r="AE96" s="33">
        <v>9061.7108955077238</v>
      </c>
      <c r="BA96" s="26" t="s">
        <v>1337</v>
      </c>
      <c r="BB96" s="33">
        <v>85</v>
      </c>
    </row>
    <row r="97" spans="1:54" x14ac:dyDescent="0.3">
      <c r="A97" t="s">
        <v>1218</v>
      </c>
      <c r="B97" t="s">
        <v>1341</v>
      </c>
      <c r="C97">
        <v>77.903927219447752</v>
      </c>
      <c r="D97">
        <v>65</v>
      </c>
      <c r="E97">
        <v>672</v>
      </c>
      <c r="F97">
        <v>7386.3639440486641</v>
      </c>
      <c r="G97" t="s">
        <v>1231</v>
      </c>
      <c r="H97">
        <v>15</v>
      </c>
      <c r="I97">
        <v>14</v>
      </c>
      <c r="J97">
        <v>26</v>
      </c>
      <c r="K97">
        <v>9</v>
      </c>
      <c r="L97" t="s">
        <v>1221</v>
      </c>
      <c r="M97">
        <v>8.6303388696027543</v>
      </c>
      <c r="N97" t="s">
        <v>1245</v>
      </c>
      <c r="O97" t="s">
        <v>1223</v>
      </c>
      <c r="P97">
        <v>18</v>
      </c>
      <c r="Q97">
        <v>450</v>
      </c>
      <c r="R97">
        <v>26</v>
      </c>
      <c r="S97">
        <v>58.890685768589982</v>
      </c>
      <c r="T97" t="s">
        <v>1224</v>
      </c>
      <c r="U97">
        <v>1.2108821295850665</v>
      </c>
      <c r="V97" t="s">
        <v>1233</v>
      </c>
      <c r="W97" t="s">
        <v>1241</v>
      </c>
      <c r="X97">
        <v>778.8642413766479</v>
      </c>
      <c r="AD97" s="26" t="s">
        <v>1281</v>
      </c>
      <c r="AE97" s="33">
        <v>6541.3293448024651</v>
      </c>
      <c r="BA97" s="26" t="s">
        <v>1338</v>
      </c>
      <c r="BB97" s="33">
        <v>10</v>
      </c>
    </row>
    <row r="98" spans="1:54" x14ac:dyDescent="0.3">
      <c r="A98" t="s">
        <v>1249</v>
      </c>
      <c r="B98" t="s">
        <v>1342</v>
      </c>
      <c r="C98">
        <v>24.42313142037338</v>
      </c>
      <c r="D98">
        <v>29</v>
      </c>
      <c r="E98">
        <v>324</v>
      </c>
      <c r="F98">
        <v>7698.4247656321168</v>
      </c>
      <c r="G98" t="s">
        <v>1220</v>
      </c>
      <c r="H98">
        <v>67</v>
      </c>
      <c r="I98">
        <v>2</v>
      </c>
      <c r="J98">
        <v>32</v>
      </c>
      <c r="K98">
        <v>3</v>
      </c>
      <c r="L98" t="s">
        <v>1236</v>
      </c>
      <c r="M98">
        <v>5.3528780439968093</v>
      </c>
      <c r="N98" t="s">
        <v>1222</v>
      </c>
      <c r="O98" t="s">
        <v>1223</v>
      </c>
      <c r="P98">
        <v>28</v>
      </c>
      <c r="Q98">
        <v>648</v>
      </c>
      <c r="R98">
        <v>28</v>
      </c>
      <c r="S98">
        <v>17.80375633139127</v>
      </c>
      <c r="T98" t="s">
        <v>1224</v>
      </c>
      <c r="U98">
        <v>3.8720476814821332</v>
      </c>
      <c r="V98" t="s">
        <v>1225</v>
      </c>
      <c r="W98" t="s">
        <v>1241</v>
      </c>
      <c r="X98">
        <v>188.74214114905698</v>
      </c>
      <c r="AD98" s="26" t="s">
        <v>1282</v>
      </c>
      <c r="AE98" s="33">
        <v>7573.4024578487333</v>
      </c>
      <c r="BA98" s="26" t="s">
        <v>1339</v>
      </c>
      <c r="BB98" s="33">
        <v>66</v>
      </c>
    </row>
    <row r="99" spans="1:54" x14ac:dyDescent="0.3">
      <c r="A99" t="s">
        <v>1218</v>
      </c>
      <c r="B99" t="s">
        <v>1343</v>
      </c>
      <c r="C99">
        <v>3.5261112591434158</v>
      </c>
      <c r="D99">
        <v>56</v>
      </c>
      <c r="E99">
        <v>62</v>
      </c>
      <c r="F99">
        <v>4370.9165799845359</v>
      </c>
      <c r="G99" t="s">
        <v>1172</v>
      </c>
      <c r="H99">
        <v>46</v>
      </c>
      <c r="I99">
        <v>19</v>
      </c>
      <c r="J99">
        <v>4</v>
      </c>
      <c r="K99">
        <v>9</v>
      </c>
      <c r="L99" t="s">
        <v>1229</v>
      </c>
      <c r="M99">
        <v>7.9048456112096748</v>
      </c>
      <c r="N99" t="s">
        <v>1245</v>
      </c>
      <c r="O99" t="s">
        <v>1223</v>
      </c>
      <c r="P99">
        <v>10</v>
      </c>
      <c r="Q99">
        <v>535</v>
      </c>
      <c r="R99">
        <v>13</v>
      </c>
      <c r="S99">
        <v>65.765155926367456</v>
      </c>
      <c r="T99" t="s">
        <v>1239</v>
      </c>
      <c r="U99">
        <v>3.3762378347179811</v>
      </c>
      <c r="V99" t="s">
        <v>1225</v>
      </c>
      <c r="W99" t="s">
        <v>1241</v>
      </c>
      <c r="X99">
        <v>540.13242286796776</v>
      </c>
      <c r="AD99" s="26" t="s">
        <v>1283</v>
      </c>
      <c r="AE99" s="33">
        <v>2438.3399304700288</v>
      </c>
      <c r="BA99" s="26" t="s">
        <v>1340</v>
      </c>
      <c r="BB99" s="33">
        <v>72</v>
      </c>
    </row>
    <row r="100" spans="1:54" x14ac:dyDescent="0.3">
      <c r="A100" t="s">
        <v>1227</v>
      </c>
      <c r="B100" t="s">
        <v>1344</v>
      </c>
      <c r="C100">
        <v>19.754604866878601</v>
      </c>
      <c r="D100">
        <v>43</v>
      </c>
      <c r="E100">
        <v>913</v>
      </c>
      <c r="F100">
        <v>8525.9525596835265</v>
      </c>
      <c r="G100" t="s">
        <v>1165</v>
      </c>
      <c r="H100">
        <v>53</v>
      </c>
      <c r="I100">
        <v>1</v>
      </c>
      <c r="J100">
        <v>27</v>
      </c>
      <c r="K100">
        <v>7</v>
      </c>
      <c r="L100" t="s">
        <v>1221</v>
      </c>
      <c r="M100">
        <v>1.4098010951380731</v>
      </c>
      <c r="N100" t="s">
        <v>1237</v>
      </c>
      <c r="O100" t="s">
        <v>1254</v>
      </c>
      <c r="P100">
        <v>28</v>
      </c>
      <c r="Q100">
        <v>581</v>
      </c>
      <c r="R100">
        <v>9</v>
      </c>
      <c r="S100">
        <v>5.604690864371781</v>
      </c>
      <c r="T100" t="s">
        <v>1224</v>
      </c>
      <c r="U100">
        <v>2.9081221693512611</v>
      </c>
      <c r="V100" t="s">
        <v>1240</v>
      </c>
      <c r="W100" t="s">
        <v>1241</v>
      </c>
      <c r="X100">
        <v>882.19886354704147</v>
      </c>
      <c r="AD100" s="26" t="s">
        <v>1284</v>
      </c>
      <c r="AE100" s="33">
        <v>9692.3180402184316</v>
      </c>
      <c r="BA100" s="26" t="s">
        <v>1341</v>
      </c>
      <c r="BB100" s="33">
        <v>26</v>
      </c>
    </row>
    <row r="101" spans="1:54" x14ac:dyDescent="0.3">
      <c r="A101" t="s">
        <v>1218</v>
      </c>
      <c r="B101" t="s">
        <v>1345</v>
      </c>
      <c r="C101">
        <v>68.517832699276639</v>
      </c>
      <c r="D101">
        <v>17</v>
      </c>
      <c r="E101">
        <v>627</v>
      </c>
      <c r="F101">
        <v>9185.1858291817043</v>
      </c>
      <c r="G101" t="s">
        <v>1231</v>
      </c>
      <c r="H101">
        <v>55</v>
      </c>
      <c r="I101">
        <v>8</v>
      </c>
      <c r="J101">
        <v>59</v>
      </c>
      <c r="K101">
        <v>6</v>
      </c>
      <c r="L101" t="s">
        <v>1221</v>
      </c>
      <c r="M101">
        <v>1.3110237561206226</v>
      </c>
      <c r="N101" t="s">
        <v>1253</v>
      </c>
      <c r="O101" t="s">
        <v>1254</v>
      </c>
      <c r="P101">
        <v>29</v>
      </c>
      <c r="Q101">
        <v>921</v>
      </c>
      <c r="R101">
        <v>2</v>
      </c>
      <c r="S101">
        <v>38.07289852062604</v>
      </c>
      <c r="T101" t="s">
        <v>1239</v>
      </c>
      <c r="U101">
        <v>0.34602729070550342</v>
      </c>
      <c r="V101" t="s">
        <v>1240</v>
      </c>
      <c r="W101" t="s">
        <v>1226</v>
      </c>
      <c r="X101">
        <v>210.74300896424614</v>
      </c>
      <c r="AD101" s="26" t="s">
        <v>1285</v>
      </c>
      <c r="AE101" s="33">
        <v>1912.4656631007608</v>
      </c>
      <c r="BA101" s="26" t="s">
        <v>1342</v>
      </c>
      <c r="BB101" s="33">
        <v>32</v>
      </c>
    </row>
    <row r="102" spans="1:54" x14ac:dyDescent="0.3">
      <c r="AD102" s="26" t="s">
        <v>1242</v>
      </c>
      <c r="AE102" s="33">
        <v>2686.5051515674468</v>
      </c>
      <c r="BA102" s="26" t="s">
        <v>1343</v>
      </c>
      <c r="BB102" s="33">
        <v>4</v>
      </c>
    </row>
    <row r="103" spans="1:54" x14ac:dyDescent="0.3">
      <c r="AD103" s="26" t="s">
        <v>1286</v>
      </c>
      <c r="AE103" s="33">
        <v>5724.9593504562654</v>
      </c>
      <c r="BA103" s="26" t="s">
        <v>1344</v>
      </c>
      <c r="BB103" s="33">
        <v>27</v>
      </c>
    </row>
    <row r="104" spans="1:54" x14ac:dyDescent="0.3">
      <c r="AD104" s="26" t="s">
        <v>1287</v>
      </c>
      <c r="AE104" s="33">
        <v>5521.2052590109715</v>
      </c>
      <c r="BA104" s="26" t="s">
        <v>1345</v>
      </c>
      <c r="BB104" s="33">
        <v>59</v>
      </c>
    </row>
    <row r="105" spans="1:54" x14ac:dyDescent="0.3">
      <c r="AD105" s="26" t="s">
        <v>1288</v>
      </c>
      <c r="AE105" s="33">
        <v>1839.6094258567639</v>
      </c>
      <c r="BA105" s="26" t="s">
        <v>1120</v>
      </c>
      <c r="BB105" s="33">
        <v>4922</v>
      </c>
    </row>
    <row r="106" spans="1:54" x14ac:dyDescent="0.3">
      <c r="AD106" s="26" t="s">
        <v>1289</v>
      </c>
      <c r="AE106" s="33">
        <v>5737.425599119023</v>
      </c>
    </row>
    <row r="107" spans="1:54" x14ac:dyDescent="0.3">
      <c r="AD107" s="26" t="s">
        <v>1290</v>
      </c>
      <c r="AE107" s="33">
        <v>7152.2860494355145</v>
      </c>
    </row>
    <row r="108" spans="1:54" x14ac:dyDescent="0.3">
      <c r="AD108" s="26" t="s">
        <v>1291</v>
      </c>
      <c r="AE108" s="33">
        <v>5267.9568075105208</v>
      </c>
    </row>
    <row r="109" spans="1:54" x14ac:dyDescent="0.3">
      <c r="AD109" s="26" t="s">
        <v>1292</v>
      </c>
      <c r="AE109" s="33">
        <v>2556.7673606335957</v>
      </c>
    </row>
    <row r="110" spans="1:54" x14ac:dyDescent="0.3">
      <c r="AD110" s="26" t="s">
        <v>1293</v>
      </c>
      <c r="AE110" s="33">
        <v>7089.4742499341864</v>
      </c>
    </row>
    <row r="111" spans="1:54" x14ac:dyDescent="0.3">
      <c r="AD111" s="26" t="s">
        <v>1294</v>
      </c>
      <c r="AE111" s="33">
        <v>7397.0710045871801</v>
      </c>
    </row>
    <row r="112" spans="1:54" x14ac:dyDescent="0.3">
      <c r="AD112" s="26" t="s">
        <v>1295</v>
      </c>
      <c r="AE112" s="33">
        <v>8001.6132065190022</v>
      </c>
    </row>
    <row r="113" spans="30:31" x14ac:dyDescent="0.3">
      <c r="AD113" s="26" t="s">
        <v>1244</v>
      </c>
      <c r="AE113" s="33">
        <v>2828.3487459757589</v>
      </c>
    </row>
    <row r="114" spans="30:31" x14ac:dyDescent="0.3">
      <c r="AD114" s="26" t="s">
        <v>1296</v>
      </c>
      <c r="AE114" s="33">
        <v>5910.8853896688988</v>
      </c>
    </row>
    <row r="115" spans="30:31" x14ac:dyDescent="0.3">
      <c r="AD115" s="26" t="s">
        <v>1297</v>
      </c>
      <c r="AE115" s="33">
        <v>9866.465457979697</v>
      </c>
    </row>
    <row r="116" spans="30:31" x14ac:dyDescent="0.3">
      <c r="AD116" s="26" t="s">
        <v>1298</v>
      </c>
      <c r="AE116" s="33">
        <v>9435.7626089121295</v>
      </c>
    </row>
    <row r="117" spans="30:31" x14ac:dyDescent="0.3">
      <c r="AD117" s="26" t="s">
        <v>1299</v>
      </c>
      <c r="AE117" s="33">
        <v>8232.3348294258212</v>
      </c>
    </row>
    <row r="118" spans="30:31" x14ac:dyDescent="0.3">
      <c r="AD118" s="26" t="s">
        <v>1300</v>
      </c>
      <c r="AE118" s="33">
        <v>6088.0214799408586</v>
      </c>
    </row>
    <row r="119" spans="30:31" x14ac:dyDescent="0.3">
      <c r="AD119" s="26" t="s">
        <v>1301</v>
      </c>
      <c r="AE119" s="33">
        <v>2925.6751703038126</v>
      </c>
    </row>
    <row r="120" spans="30:31" x14ac:dyDescent="0.3">
      <c r="AD120" s="26" t="s">
        <v>1302</v>
      </c>
      <c r="AE120" s="33">
        <v>4767.020484344137</v>
      </c>
    </row>
    <row r="121" spans="30:31" x14ac:dyDescent="0.3">
      <c r="AD121" s="26" t="s">
        <v>1303</v>
      </c>
      <c r="AE121" s="33">
        <v>1605.8669003924058</v>
      </c>
    </row>
    <row r="122" spans="30:31" x14ac:dyDescent="0.3">
      <c r="AD122" s="26" t="s">
        <v>1304</v>
      </c>
      <c r="AE122" s="33">
        <v>2021.1498103371077</v>
      </c>
    </row>
    <row r="123" spans="30:31" x14ac:dyDescent="0.3">
      <c r="AD123" s="26" t="s">
        <v>1305</v>
      </c>
      <c r="AE123" s="33">
        <v>1061.618523013288</v>
      </c>
    </row>
    <row r="124" spans="30:31" x14ac:dyDescent="0.3">
      <c r="AD124" s="26" t="s">
        <v>1247</v>
      </c>
      <c r="AE124" s="33">
        <v>7823.4765595317367</v>
      </c>
    </row>
    <row r="125" spans="30:31" x14ac:dyDescent="0.3">
      <c r="AD125" s="26" t="s">
        <v>1306</v>
      </c>
      <c r="AE125" s="33">
        <v>8864.0843495864356</v>
      </c>
    </row>
    <row r="126" spans="30:31" x14ac:dyDescent="0.3">
      <c r="AD126" s="26" t="s">
        <v>1307</v>
      </c>
      <c r="AE126" s="33">
        <v>6885.5893508962527</v>
      </c>
    </row>
    <row r="127" spans="30:31" x14ac:dyDescent="0.3">
      <c r="AD127" s="26" t="s">
        <v>1308</v>
      </c>
      <c r="AE127" s="33">
        <v>3899.7468337292244</v>
      </c>
    </row>
    <row r="128" spans="30:31" x14ac:dyDescent="0.3">
      <c r="AD128" s="26" t="s">
        <v>1309</v>
      </c>
      <c r="AE128" s="33">
        <v>4256.9491408502254</v>
      </c>
    </row>
    <row r="129" spans="30:31" x14ac:dyDescent="0.3">
      <c r="AD129" s="26" t="s">
        <v>1310</v>
      </c>
      <c r="AE129" s="33">
        <v>8458.7308783671779</v>
      </c>
    </row>
    <row r="130" spans="30:31" x14ac:dyDescent="0.3">
      <c r="AD130" s="26" t="s">
        <v>1311</v>
      </c>
      <c r="AE130" s="33">
        <v>8354.5796864819949</v>
      </c>
    </row>
    <row r="131" spans="30:31" x14ac:dyDescent="0.3">
      <c r="AD131" s="26" t="s">
        <v>1312</v>
      </c>
      <c r="AE131" s="33">
        <v>8367.721618020154</v>
      </c>
    </row>
    <row r="132" spans="30:31" x14ac:dyDescent="0.3">
      <c r="AD132" s="26" t="s">
        <v>1313</v>
      </c>
      <c r="AE132" s="33">
        <v>9473.7980325083372</v>
      </c>
    </row>
    <row r="133" spans="30:31" x14ac:dyDescent="0.3">
      <c r="AD133" s="26" t="s">
        <v>1314</v>
      </c>
      <c r="AE133" s="33">
        <v>3550.2184327809919</v>
      </c>
    </row>
    <row r="134" spans="30:31" x14ac:dyDescent="0.3">
      <c r="AD134" s="26" t="s">
        <v>1315</v>
      </c>
      <c r="AE134" s="33">
        <v>1752.3810874841247</v>
      </c>
    </row>
    <row r="135" spans="30:31" x14ac:dyDescent="0.3">
      <c r="AD135" s="26" t="s">
        <v>1250</v>
      </c>
      <c r="AE135" s="33">
        <v>8496.1038130898378</v>
      </c>
    </row>
    <row r="136" spans="30:31" x14ac:dyDescent="0.3">
      <c r="AD136" s="26" t="s">
        <v>1316</v>
      </c>
      <c r="AE136" s="33">
        <v>7014.8879872033885</v>
      </c>
    </row>
    <row r="137" spans="30:31" x14ac:dyDescent="0.3">
      <c r="AD137" s="26" t="s">
        <v>1317</v>
      </c>
      <c r="AE137" s="33">
        <v>8180.3370854254426</v>
      </c>
    </row>
    <row r="138" spans="30:31" x14ac:dyDescent="0.3">
      <c r="AD138" s="26" t="s">
        <v>1318</v>
      </c>
      <c r="AE138" s="33">
        <v>2633.1219813122557</v>
      </c>
    </row>
    <row r="139" spans="30:31" x14ac:dyDescent="0.3">
      <c r="AD139" s="26" t="s">
        <v>1319</v>
      </c>
      <c r="AE139" s="33">
        <v>7910.8869161406856</v>
      </c>
    </row>
    <row r="140" spans="30:31" x14ac:dyDescent="0.3">
      <c r="AD140" s="26" t="s">
        <v>1320</v>
      </c>
      <c r="AE140" s="33">
        <v>5709.9452959692871</v>
      </c>
    </row>
    <row r="141" spans="30:31" x14ac:dyDescent="0.3">
      <c r="AD141" s="26" t="s">
        <v>1321</v>
      </c>
      <c r="AE141" s="33">
        <v>1889.073589779335</v>
      </c>
    </row>
    <row r="142" spans="30:31" x14ac:dyDescent="0.3">
      <c r="AD142" s="26" t="s">
        <v>1322</v>
      </c>
      <c r="AE142" s="33">
        <v>5328.3759842977579</v>
      </c>
    </row>
    <row r="143" spans="30:31" x14ac:dyDescent="0.3">
      <c r="AD143" s="26" t="s">
        <v>1323</v>
      </c>
      <c r="AE143" s="33">
        <v>2483.7601775427947</v>
      </c>
    </row>
    <row r="144" spans="30:31" x14ac:dyDescent="0.3">
      <c r="AD144" s="26" t="s">
        <v>1324</v>
      </c>
      <c r="AE144" s="33">
        <v>1292.4584179377562</v>
      </c>
    </row>
    <row r="145" spans="30:31" x14ac:dyDescent="0.3">
      <c r="AD145" s="26" t="s">
        <v>1325</v>
      </c>
      <c r="AE145" s="33">
        <v>7888.7232684270812</v>
      </c>
    </row>
    <row r="146" spans="30:31" x14ac:dyDescent="0.3">
      <c r="AD146" s="26" t="s">
        <v>1251</v>
      </c>
      <c r="AE146" s="33">
        <v>7517.363210631127</v>
      </c>
    </row>
    <row r="147" spans="30:31" x14ac:dyDescent="0.3">
      <c r="AD147" s="26" t="s">
        <v>1326</v>
      </c>
      <c r="AE147" s="33">
        <v>8651.6726829820655</v>
      </c>
    </row>
    <row r="148" spans="30:31" x14ac:dyDescent="0.3">
      <c r="AD148" s="26" t="s">
        <v>1327</v>
      </c>
      <c r="AE148" s="33">
        <v>4384.4134000458625</v>
      </c>
    </row>
    <row r="149" spans="30:31" x14ac:dyDescent="0.3">
      <c r="AD149" s="26" t="s">
        <v>1328</v>
      </c>
      <c r="AE149" s="33">
        <v>2943.3818676094515</v>
      </c>
    </row>
    <row r="150" spans="30:31" x14ac:dyDescent="0.3">
      <c r="AD150" s="26" t="s">
        <v>1329</v>
      </c>
      <c r="AE150" s="33">
        <v>2411.754632110491</v>
      </c>
    </row>
    <row r="151" spans="30:31" x14ac:dyDescent="0.3">
      <c r="AD151" s="26" t="s">
        <v>1330</v>
      </c>
      <c r="AE151" s="33">
        <v>2048.2900998487103</v>
      </c>
    </row>
    <row r="152" spans="30:31" x14ac:dyDescent="0.3">
      <c r="AD152" s="26" t="s">
        <v>1331</v>
      </c>
      <c r="AE152" s="33">
        <v>8684.6130592538575</v>
      </c>
    </row>
    <row r="153" spans="30:31" x14ac:dyDescent="0.3">
      <c r="AD153" s="26" t="s">
        <v>1332</v>
      </c>
      <c r="AE153" s="33">
        <v>1229.5910285649834</v>
      </c>
    </row>
    <row r="154" spans="30:31" x14ac:dyDescent="0.3">
      <c r="AD154" s="26" t="s">
        <v>1333</v>
      </c>
      <c r="AE154" s="33">
        <v>5133.8467010866916</v>
      </c>
    </row>
    <row r="155" spans="30:31" x14ac:dyDescent="0.3">
      <c r="AD155" s="26" t="s">
        <v>1334</v>
      </c>
      <c r="AE155" s="33">
        <v>9444.7420330629793</v>
      </c>
    </row>
    <row r="156" spans="30:31" x14ac:dyDescent="0.3">
      <c r="AD156" s="26" t="s">
        <v>1335</v>
      </c>
      <c r="AE156" s="33">
        <v>5924.682566853231</v>
      </c>
    </row>
    <row r="157" spans="30:31" x14ac:dyDescent="0.3">
      <c r="AD157" s="26" t="s">
        <v>1252</v>
      </c>
      <c r="AE157" s="33">
        <v>4971.145987585558</v>
      </c>
    </row>
    <row r="158" spans="30:31" x14ac:dyDescent="0.3">
      <c r="AD158" s="26" t="s">
        <v>1336</v>
      </c>
      <c r="AE158" s="33">
        <v>9592.6335702803117</v>
      </c>
    </row>
    <row r="159" spans="30:31" x14ac:dyDescent="0.3">
      <c r="AD159" s="26" t="s">
        <v>1337</v>
      </c>
      <c r="AE159" s="33">
        <v>1935.2067935075991</v>
      </c>
    </row>
    <row r="160" spans="30:31" x14ac:dyDescent="0.3">
      <c r="AD160" s="26" t="s">
        <v>1338</v>
      </c>
      <c r="AE160" s="33">
        <v>2100.1297546259366</v>
      </c>
    </row>
    <row r="161" spans="30:31" x14ac:dyDescent="0.3">
      <c r="AD161" s="26" t="s">
        <v>1339</v>
      </c>
      <c r="AE161" s="33">
        <v>4531.4021336919095</v>
      </c>
    </row>
    <row r="162" spans="30:31" x14ac:dyDescent="0.3">
      <c r="AD162" s="26" t="s">
        <v>1340</v>
      </c>
      <c r="AE162" s="33">
        <v>7888.3565466618729</v>
      </c>
    </row>
    <row r="163" spans="30:31" x14ac:dyDescent="0.3">
      <c r="AD163" s="26" t="s">
        <v>1341</v>
      </c>
      <c r="AE163" s="33">
        <v>7386.3639440486641</v>
      </c>
    </row>
    <row r="164" spans="30:31" x14ac:dyDescent="0.3">
      <c r="AD164" s="26" t="s">
        <v>1342</v>
      </c>
      <c r="AE164" s="33">
        <v>7698.4247656321168</v>
      </c>
    </row>
    <row r="165" spans="30:31" x14ac:dyDescent="0.3">
      <c r="AD165" s="26" t="s">
        <v>1343</v>
      </c>
      <c r="AE165" s="33">
        <v>4370.9165799845359</v>
      </c>
    </row>
    <row r="166" spans="30:31" x14ac:dyDescent="0.3">
      <c r="AD166" s="26" t="s">
        <v>1344</v>
      </c>
      <c r="AE166" s="33">
        <v>8525.9525596835265</v>
      </c>
    </row>
    <row r="167" spans="30:31" x14ac:dyDescent="0.3">
      <c r="AD167" s="26" t="s">
        <v>1345</v>
      </c>
      <c r="AE167" s="33">
        <v>9185.1858291817043</v>
      </c>
    </row>
    <row r="168" spans="30:31" x14ac:dyDescent="0.3">
      <c r="AD168" s="26" t="s">
        <v>1120</v>
      </c>
      <c r="AE168" s="33">
        <v>577604.81873800862</v>
      </c>
    </row>
  </sheetData>
  <mergeCells count="6">
    <mergeCell ref="BR69:CE69"/>
    <mergeCell ref="AD2:AK2"/>
    <mergeCell ref="BA2:BG2"/>
    <mergeCell ref="BR2:CA2"/>
    <mergeCell ref="BR28:CB28"/>
    <mergeCell ref="BR48:CC48"/>
  </mergeCells>
  <pageMargins left="0.7" right="0.7" top="0.75" bottom="0.75" header="0.3" footer="0.3"/>
  <drawing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9B6F10-6D8F-4FD1-9E78-6B13496B9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Housing Data</vt:lpstr>
      <vt:lpstr>Formula Question</vt:lpstr>
      <vt:lpstr>Indian_cities</vt:lpstr>
      <vt:lpstr>Attrition</vt:lpstr>
      <vt:lpstr>supply_chain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Kumawat</dc:creator>
  <cp:lastModifiedBy>Nikhil Kumawat</cp:lastModifiedBy>
  <dcterms:created xsi:type="dcterms:W3CDTF">2023-12-25T07:39:33Z</dcterms:created>
  <dcterms:modified xsi:type="dcterms:W3CDTF">2023-12-26T12:53:09Z</dcterms:modified>
</cp:coreProperties>
</file>