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namedSheetViews/namedSheetView1.xml" ContentType="application/vnd.ms-excel.namedsheetviews+xml"/>
  <Override PartName="/xl/drawings/drawing17.xml" ContentType="application/vnd.openxmlformats-officedocument.drawing+xml"/>
  <Override PartName="/xl/drawings/drawing18.xml" ContentType="application/vnd.openxmlformats-officedocument.drawing+xml"/>
  <Override PartName="/xl/comments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mc:AlternateContent xmlns:mc="http://schemas.openxmlformats.org/markup-compatibility/2006">
    <mc:Choice Requires="x15">
      <x15ac:absPath xmlns:x15ac="http://schemas.microsoft.com/office/spreadsheetml/2010/11/ac" url="C:\Users\fxYad9c.DC00\Desktop\個人用\"/>
    </mc:Choice>
  </mc:AlternateContent>
  <xr:revisionPtr revIDLastSave="0" documentId="13_ncr:1_{2FA93B4F-EF22-43FB-9EC2-14136393DF8F}" xr6:coauthVersionLast="47" xr6:coauthVersionMax="47" xr10:uidLastSave="{00000000-0000-0000-0000-000000000000}"/>
  <bookViews>
    <workbookView xWindow="-110" yWindow="-110" windowWidth="19420" windowHeight="11500" xr2:uid="{00000000-000D-0000-FFFF-FFFF00000000}"/>
  </bookViews>
  <sheets>
    <sheet name="Find" sheetId="2" r:id="rId1"/>
    <sheet name="Sheet2" sheetId="36" r:id="rId2"/>
    <sheet name="保守作業" sheetId="35" r:id="rId3"/>
    <sheet name="log調査(０件ファイル以上)" sheetId="34" r:id="rId4"/>
    <sheet name="実装パータン" sheetId="33" r:id="rId5"/>
    <sheet name="ETL" sheetId="31" r:id="rId6"/>
    <sheet name="コンポーネント一覧" sheetId="30" r:id="rId7"/>
    <sheet name="job設計と検証フロー" sheetId="28" r:id="rId8"/>
    <sheet name="エビデンス" sheetId="27" r:id="rId9"/>
    <sheet name="勉強①" sheetId="9" r:id="rId10"/>
    <sheet name="勉強②" sheetId="13" r:id="rId11"/>
    <sheet name="勉強③" sheetId="24" r:id="rId12"/>
    <sheet name="勉強④" sheetId="18" r:id="rId13"/>
    <sheet name="勉強⑤" sheetId="37" r:id="rId14"/>
    <sheet name="常用環境" sheetId="10" r:id="rId15"/>
    <sheet name="6.IF処理フロー" sheetId="20" r:id="rId16"/>
    <sheet name="７機能紹介" sheetId="21" r:id="rId17"/>
    <sheet name="Outboundの勉強" sheetId="22" r:id="rId18"/>
    <sheet name="シナリオ本数調査" sheetId="14" r:id="rId19"/>
    <sheet name="システム" sheetId="4" r:id="rId20"/>
    <sheet name="ファイルID" sheetId="5" r:id="rId21"/>
    <sheet name="現時点" sheetId="3" r:id="rId22"/>
    <sheet name="0174" sheetId="12" r:id="rId23"/>
    <sheet name="システム領域略号（D）" sheetId="8" r:id="rId24"/>
    <sheet name="システム領域略号（対向）" sheetId="7" r:id="rId25"/>
    <sheet name="ユーザ申請書(開発・テスト環境)" sheetId="23"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s>
  <definedNames>
    <definedName name="________________" hidden="1">#REF!</definedName>
    <definedName name="___________________NOS1" hidden="1">{#N/A,#N/A,FALSE,"Assessment";#N/A,#N/A,FALSE,"Staffing";#N/A,#N/A,FALSE,"Hires";#N/A,#N/A,FALSE,"Assumptions"}</definedName>
    <definedName name="_________________NOS1" hidden="1">{#N/A,#N/A,FALSE,"Assessment";#N/A,#N/A,FALSE,"Staffing";#N/A,#N/A,FALSE,"Hires";#N/A,#N/A,FALSE,"Assumptions"}</definedName>
    <definedName name="_______________NOS1" hidden="1">{#N/A,#N/A,FALSE,"Assessment";#N/A,#N/A,FALSE,"Staffing";#N/A,#N/A,FALSE,"Hires";#N/A,#N/A,FALSE,"Assumptions"}</definedName>
    <definedName name="______________NOS1" hidden="1">{#N/A,#N/A,FALSE,"Assessment";#N/A,#N/A,FALSE,"Staffing";#N/A,#N/A,FALSE,"Hires";#N/A,#N/A,FALSE,"Assumptions"}</definedName>
    <definedName name="_____________NOS1" hidden="1">{#N/A,#N/A,FALSE,"Assessment";#N/A,#N/A,FALSE,"Staffing";#N/A,#N/A,FALSE,"Hires";#N/A,#N/A,FALSE,"Assumptions"}</definedName>
    <definedName name="____________NOS1" hidden="1">{#N/A,#N/A,FALSE,"Assessment";#N/A,#N/A,FALSE,"Staffing";#N/A,#N/A,FALSE,"Hires";#N/A,#N/A,FALSE,"Assumptions"}</definedName>
    <definedName name="___________NOS1" hidden="1">{#N/A,#N/A,FALSE,"Assessment";#N/A,#N/A,FALSE,"Staffing";#N/A,#N/A,FALSE,"Hires";#N/A,#N/A,FALSE,"Assumptions"}</definedName>
    <definedName name="__________NOS1" hidden="1">{#N/A,#N/A,FALSE,"Assessment";#N/A,#N/A,FALSE,"Staffing";#N/A,#N/A,FALSE,"Hires";#N/A,#N/A,FALSE,"Assumptions"}</definedName>
    <definedName name="_________NOS1" hidden="1">{#N/A,#N/A,FALSE,"Assessment";#N/A,#N/A,FALSE,"Staffing";#N/A,#N/A,FALSE,"Hires";#N/A,#N/A,FALSE,"Assumptions"}</definedName>
    <definedName name="________NOS1" hidden="1">{#N/A,#N/A,FALSE,"Assessment";#N/A,#N/A,FALSE,"Staffing";#N/A,#N/A,FALSE,"Hires";#N/A,#N/A,FALSE,"Assumptions"}</definedName>
    <definedName name="_______NOS1" hidden="1">{#N/A,#N/A,FALSE,"Assessment";#N/A,#N/A,FALSE,"Staffing";#N/A,#N/A,FALSE,"Hires";#N/A,#N/A,FALSE,"Assumptions"}</definedName>
    <definedName name="______NOS1" hidden="1">{#N/A,#N/A,FALSE,"Assessment";#N/A,#N/A,FALSE,"Staffing";#N/A,#N/A,FALSE,"Hires";#N/A,#N/A,FALSE,"Assumptions"}</definedName>
    <definedName name="_____H1" hidden="1">{#N/A,#N/A,FALSE,"Pro Forma Earnings";#N/A,#N/A,FALSE,"Financial Position"}</definedName>
    <definedName name="_____H2" hidden="1">{#N/A,#N/A,FALSE,"Pro Forma Earnings";#N/A,#N/A,FALSE,"Financial Position"}</definedName>
    <definedName name="_____H3" hidden="1">{#N/A,#N/A,FALSE,"Pro Forma Earnings";#N/A,#N/A,FALSE,"Financial Position"}</definedName>
    <definedName name="_____H5" hidden="1">{#N/A,#N/A,FALSE,"Pro Forma Earnings";#N/A,#N/A,FALSE,"Financial Position"}</definedName>
    <definedName name="_____H7" hidden="1">{#N/A,#N/A,FALSE,"Pro Forma Earnings";#N/A,#N/A,FALSE,"Financial Position"}</definedName>
    <definedName name="_____H8" hidden="1">{#N/A,#N/A,FALSE,"Pro Forma Earnings";#N/A,#N/A,FALSE,"Financial Position"}</definedName>
    <definedName name="_____H9" hidden="1">{#N/A,#N/A,FALSE,"Pro Forma Earnings";#N/A,#N/A,FALSE,"Financial Position"}</definedName>
    <definedName name="_____NOS1" hidden="1">{#N/A,#N/A,FALSE,"Assessment";#N/A,#N/A,FALSE,"Staffing";#N/A,#N/A,FALSE,"Hires";#N/A,#N/A,FALSE,"Assumptions"}</definedName>
    <definedName name="____BC1" hidden="1">{#N/A,#N/A,FALSE,"Pro Forma Earnings";#N/A,#N/A,FALSE,"Financial Position"}</definedName>
    <definedName name="____BC2" hidden="1">{#N/A,#N/A,FALSE,"Pro Forma Earnings";#N/A,#N/A,FALSE,"Financial Position"}</definedName>
    <definedName name="____brd1" hidden="1">{#N/A,#N/A,FALSE,"Pro Forma Earnings";#N/A,#N/A,FALSE,"Financial Position"}</definedName>
    <definedName name="____brd2" hidden="1">{#N/A,#N/A,FALSE,"Pro Forma Earnings";#N/A,#N/A,FALSE,"Financial Position"}</definedName>
    <definedName name="____d1" hidden="1">{#N/A,#N/A,FALSE,"Pro Forma Earnings";#N/A,#N/A,FALSE,"Financial Position"}</definedName>
    <definedName name="____d2" hidden="1">{#N/A,#N/A,FALSE,"Pro Forma Earnings";#N/A,#N/A,FALSE,"Financial Position"}</definedName>
    <definedName name="____e1" hidden="1">{#N/A,#N/A,FALSE,"Pro Forma Earnings";#N/A,#N/A,FALSE,"Financial Position"}</definedName>
    <definedName name="____e2" hidden="1">{#N/A,#N/A,FALSE,"Pro Forma Earnings";#N/A,#N/A,FALSE,"Financial Position"}</definedName>
    <definedName name="____ff1" hidden="1">{#N/A,#N/A,FALSE,"Pro Forma Earnings";#N/A,#N/A,FALSE,"Financial Position"}</definedName>
    <definedName name="____ff2" hidden="1">{#N/A,#N/A,FALSE,"Pro Forma Earnings";#N/A,#N/A,FALSE,"Financial Position"}</definedName>
    <definedName name="____fff1" hidden="1">{#N/A,#N/A,FALSE,"Pro Forma Earnings";#N/A,#N/A,FALSE,"Financial Position"}</definedName>
    <definedName name="____fff2" hidden="1">{#N/A,#N/A,FALSE,"Pro Forma Earnings";#N/A,#N/A,FALSE,"Financial Position"}</definedName>
    <definedName name="____H1" hidden="1">{#N/A,#N/A,FALSE,"Pro Forma Earnings";#N/A,#N/A,FALSE,"Financial Position"}</definedName>
    <definedName name="____h10" hidden="1">{#N/A,#N/A,FALSE,"Pro Forma Earnings";#N/A,#N/A,FALSE,"Financial Position"}</definedName>
    <definedName name="____H11" hidden="1">{#N/A,#N/A,FALSE,"Pro Forma Earnings";#N/A,#N/A,FALSE,"Financial Position"}</definedName>
    <definedName name="____H12" hidden="1">{#N/A,#N/A,FALSE,"Pro Forma Earnings";#N/A,#N/A,FALSE,"Financial Position"}</definedName>
    <definedName name="____H2" hidden="1">{#N/A,#N/A,FALSE,"Pro Forma Earnings";#N/A,#N/A,FALSE,"Financial Position"}</definedName>
    <definedName name="____h22" hidden="1">{#N/A,#N/A,FALSE,"Pro Forma Earnings";#N/A,#N/A,FALSE,"Financial Position"}</definedName>
    <definedName name="____H3" hidden="1">{#N/A,#N/A,FALSE,"Pro Forma Earnings";#N/A,#N/A,FALSE,"Financial Position"}</definedName>
    <definedName name="____H5" hidden="1">{#N/A,#N/A,FALSE,"Pro Forma Earnings";#N/A,#N/A,FALSE,"Financial Position"}</definedName>
    <definedName name="____H7" hidden="1">{#N/A,#N/A,FALSE,"Pro Forma Earnings";#N/A,#N/A,FALSE,"Financial Position"}</definedName>
    <definedName name="____H8" hidden="1">{#N/A,#N/A,FALSE,"Pro Forma Earnings";#N/A,#N/A,FALSE,"Financial Position"}</definedName>
    <definedName name="____H9" hidden="1">{#N/A,#N/A,FALSE,"Pro Forma Earnings";#N/A,#N/A,FALSE,"Financial Position"}</definedName>
    <definedName name="____ho2" hidden="1">{#N/A,#N/A,FALSE,"Pro Forma Earnings";#N/A,#N/A,FALSE,"Financial Position"}</definedName>
    <definedName name="____NOS1" hidden="1">{#N/A,#N/A,FALSE,"Assessment";#N/A,#N/A,FALSE,"Staffing";#N/A,#N/A,FALSE,"Hires";#N/A,#N/A,FALSE,"Assumptions"}</definedName>
    <definedName name="____xlfn.BAHTTEXT" hidden="1">#NAME?</definedName>
    <definedName name="___BC1" hidden="1">{#N/A,#N/A,FALSE,"Pro Forma Earnings";#N/A,#N/A,FALSE,"Financial Position"}</definedName>
    <definedName name="___BC2" hidden="1">{#N/A,#N/A,FALSE,"Pro Forma Earnings";#N/A,#N/A,FALSE,"Financial Position"}</definedName>
    <definedName name="___brd1" hidden="1">{#N/A,#N/A,FALSE,"Pro Forma Earnings";#N/A,#N/A,FALSE,"Financial Position"}</definedName>
    <definedName name="___brd2" hidden="1">{#N/A,#N/A,FALSE,"Pro Forma Earnings";#N/A,#N/A,FALSE,"Financial Position"}</definedName>
    <definedName name="___d1" hidden="1">{#N/A,#N/A,FALSE,"Pro Forma Earnings";#N/A,#N/A,FALSE,"Financial Position"}</definedName>
    <definedName name="___d2" hidden="1">{#N/A,#N/A,FALSE,"Pro Forma Earnings";#N/A,#N/A,FALSE,"Financial Position"}</definedName>
    <definedName name="___e1" hidden="1">{#N/A,#N/A,FALSE,"Pro Forma Earnings";#N/A,#N/A,FALSE,"Financial Position"}</definedName>
    <definedName name="___e2" hidden="1">{#N/A,#N/A,FALSE,"Pro Forma Earnings";#N/A,#N/A,FALSE,"Financial Position"}</definedName>
    <definedName name="___ff1" hidden="1">{#N/A,#N/A,FALSE,"Pro Forma Earnings";#N/A,#N/A,FALSE,"Financial Position"}</definedName>
    <definedName name="___ff2" hidden="1">{#N/A,#N/A,FALSE,"Pro Forma Earnings";#N/A,#N/A,FALSE,"Financial Position"}</definedName>
    <definedName name="___fff1" hidden="1">{#N/A,#N/A,FALSE,"Pro Forma Earnings";#N/A,#N/A,FALSE,"Financial Position"}</definedName>
    <definedName name="___fff2" hidden="1">{#N/A,#N/A,FALSE,"Pro Forma Earnings";#N/A,#N/A,FALSE,"Financial Position"}</definedName>
    <definedName name="___h10" hidden="1">{#N/A,#N/A,FALSE,"Pro Forma Earnings";#N/A,#N/A,FALSE,"Financial Position"}</definedName>
    <definedName name="___H11" hidden="1">{#N/A,#N/A,FALSE,"Pro Forma Earnings";#N/A,#N/A,FALSE,"Financial Position"}</definedName>
    <definedName name="___H12" hidden="1">{#N/A,#N/A,FALSE,"Pro Forma Earnings";#N/A,#N/A,FALSE,"Financial Position"}</definedName>
    <definedName name="___h22" hidden="1">{#N/A,#N/A,FALSE,"Pro Forma Earnings";#N/A,#N/A,FALSE,"Financial Position"}</definedName>
    <definedName name="___ho2" hidden="1">{#N/A,#N/A,FALSE,"Pro Forma Earnings";#N/A,#N/A,FALSE,"Financial Position"}</definedName>
    <definedName name="___NOS1" hidden="1">{#N/A,#N/A,FALSE,"Assessment";#N/A,#N/A,FALSE,"Staffing";#N/A,#N/A,FALSE,"Hires";#N/A,#N/A,FALSE,"Assumptions"}</definedName>
    <definedName name="___Q1" hidden="1">{#N/A,#N/A,FALSE,"Pro Forma Earnings";#N/A,#N/A,FALSE,"Financial Position"}</definedName>
    <definedName name="___xlfn.BAHTTEXT" hidden="1">#NAME?</definedName>
    <definedName name="__H1" hidden="1">{#N/A,#N/A,FALSE,"Pro Forma Earnings";#N/A,#N/A,FALSE,"Financial Position"}</definedName>
    <definedName name="__H2" hidden="1">{#N/A,#N/A,FALSE,"Pro Forma Earnings";#N/A,#N/A,FALSE,"Financial Position"}</definedName>
    <definedName name="__H3" hidden="1">{#N/A,#N/A,FALSE,"Pro Forma Earnings";#N/A,#N/A,FALSE,"Financial Position"}</definedName>
    <definedName name="__H5" hidden="1">{#N/A,#N/A,FALSE,"Pro Forma Earnings";#N/A,#N/A,FALSE,"Financial Position"}</definedName>
    <definedName name="__H7" hidden="1">{#N/A,#N/A,FALSE,"Pro Forma Earnings";#N/A,#N/A,FALSE,"Financial Position"}</definedName>
    <definedName name="__H8" hidden="1">{#N/A,#N/A,FALSE,"Pro Forma Earnings";#N/A,#N/A,FALSE,"Financial Position"}</definedName>
    <definedName name="__H9" hidden="1">{#N/A,#N/A,FALSE,"Pro Forma Earnings";#N/A,#N/A,FALSE,"Financial Position"}</definedName>
    <definedName name="__IntlFixup" hidden="1">TRUE</definedName>
    <definedName name="__IntlFixupTable" localSheetId="15" hidden="1">#REF!</definedName>
    <definedName name="__IntlFixupTable" localSheetId="6" hidden="1">#REF!</definedName>
    <definedName name="__IntlFixupTable" localSheetId="4" hidden="1">#REF!</definedName>
    <definedName name="__IntlFixupTable" hidden="1">#REF!</definedName>
    <definedName name="__key2" localSheetId="6" hidden="1">[1]会社情報!#REF!</definedName>
    <definedName name="__key2" localSheetId="4" hidden="1">#REF!</definedName>
    <definedName name="__key2" hidden="1">[1]会社情報!#REF!</definedName>
    <definedName name="__key4" localSheetId="6" hidden="1">[1]会社情報!#REF!</definedName>
    <definedName name="__key4" localSheetId="4" hidden="1">#REF!</definedName>
    <definedName name="__key4" hidden="1">[1]会社情報!#REF!</definedName>
    <definedName name="__NOS1" hidden="1">{#N/A,#N/A,FALSE,"Assessment";#N/A,#N/A,FALSE,"Staffing";#N/A,#N/A,FALSE,"Hires";#N/A,#N/A,FALSE,"Assumptions"}</definedName>
    <definedName name="__Q1" hidden="1">{#N/A,#N/A,FALSE,"Pro Forma Earnings";#N/A,#N/A,FALSE,"Financial Position"}</definedName>
    <definedName name="__xlfn.BAHTTEXT" hidden="1">#NAME?</definedName>
    <definedName name="_0件ファイル連携有無" localSheetId="6">[2]項目マスタ!$L$2:$L$32:#REF!</definedName>
    <definedName name="_0件ファイル連携有無">[2]項目マスタ!$L$2:$L$32:#REF!</definedName>
    <definedName name="_BC1" hidden="1">{#N/A,#N/A,FALSE,"Pro Forma Earnings";#N/A,#N/A,FALSE,"Financial Position"}</definedName>
    <definedName name="_BC2" hidden="1">{#N/A,#N/A,FALSE,"Pro Forma Earnings";#N/A,#N/A,FALSE,"Financial Position"}</definedName>
    <definedName name="_BQ4.1" localSheetId="4" hidden="1">#REF!</definedName>
    <definedName name="_BQ4.1" hidden="1">#REF!</definedName>
    <definedName name="_BQ4.3" localSheetId="4" hidden="1">#REF!</definedName>
    <definedName name="_BQ4.3" hidden="1">#REF!</definedName>
    <definedName name="_Br2" hidden="1">{#N/A,#N/A,FALSE,"Pro Forma Earnings";#N/A,#N/A,FALSE,"Financial Position"}</definedName>
    <definedName name="_brd1" hidden="1">{#N/A,#N/A,FALSE,"Pro Forma Earnings";#N/A,#N/A,FALSE,"Financial Position"}</definedName>
    <definedName name="_brd2" hidden="1">{#N/A,#N/A,FALSE,"Pro Forma Earnings";#N/A,#N/A,FALSE,"Financial Position"}</definedName>
    <definedName name="_d1" hidden="1">{#N/A,#N/A,FALSE,"Pro Forma Earnings";#N/A,#N/A,FALSE,"Financial Position"}</definedName>
    <definedName name="_d2" hidden="1">{#N/A,#N/A,FALSE,"Pro Forma Earnings";#N/A,#N/A,FALSE,"Financial Position"}</definedName>
    <definedName name="_Dist_Bin" localSheetId="15" hidden="1">#REF!</definedName>
    <definedName name="_Dist_Bin" localSheetId="6" hidden="1">#REF!</definedName>
    <definedName name="_Dist_Bin" hidden="1">#REF!</definedName>
    <definedName name="_Dist_Values" localSheetId="15" hidden="1">#REF!</definedName>
    <definedName name="_Dist_Values" hidden="1">#REF!</definedName>
    <definedName name="_e1" hidden="1">{#N/A,#N/A,FALSE,"Pro Forma Earnings";#N/A,#N/A,FALSE,"Financial Position"}</definedName>
    <definedName name="_e2" hidden="1">{#N/A,#N/A,FALSE,"Pro Forma Earnings";#N/A,#N/A,FALSE,"Financial Position"}</definedName>
    <definedName name="_ff1" hidden="1">{#N/A,#N/A,FALSE,"Pro Forma Earnings";#N/A,#N/A,FALSE,"Financial Position"}</definedName>
    <definedName name="_ff2" hidden="1">{#N/A,#N/A,FALSE,"Pro Forma Earnings";#N/A,#N/A,FALSE,"Financial Position"}</definedName>
    <definedName name="_fff1" hidden="1">{#N/A,#N/A,FALSE,"Pro Forma Earnings";#N/A,#N/A,FALSE,"Financial Position"}</definedName>
    <definedName name="_fff2" hidden="1">{#N/A,#N/A,FALSE,"Pro Forma Earnings";#N/A,#N/A,FALSE,"Financial Position"}</definedName>
    <definedName name="_Fill" localSheetId="15" hidden="1">[3]テーブル仕様!#REF!</definedName>
    <definedName name="_Fill" localSheetId="6" hidden="1">#REF!</definedName>
    <definedName name="_Fill" localSheetId="4" hidden="1">#REF!</definedName>
    <definedName name="_Fill" hidden="1">#REF!</definedName>
    <definedName name="_xlnm._FilterDatabase" localSheetId="6" hidden="1">コンポーネント一覧!$C$3:$N$75</definedName>
    <definedName name="_xlnm._FilterDatabase" localSheetId="24" hidden="1">'システム領域略号（対向）'!$A$2:$B$72</definedName>
    <definedName name="_xlnm._FilterDatabase" localSheetId="18" hidden="1">シナリオ本数調査!$A$3:$M$3</definedName>
    <definedName name="_xlnm._FilterDatabase" localSheetId="20" hidden="1">ファイルID!$A$1:$T$886</definedName>
    <definedName name="_xlnm._FilterDatabase" localSheetId="25" hidden="1">'ユーザ申請書(開発・テスト環境)'!$A$8:$BF$9</definedName>
    <definedName name="_xlnm._FilterDatabase" hidden="1">#REF!</definedName>
    <definedName name="_H1" hidden="1">{#N/A,#N/A,FALSE,"Pro Forma Earnings";#N/A,#N/A,FALSE,"Financial Position"}</definedName>
    <definedName name="_h10" hidden="1">{#N/A,#N/A,FALSE,"Pro Forma Earnings";#N/A,#N/A,FALSE,"Financial Position"}</definedName>
    <definedName name="_H11" hidden="1">{#N/A,#N/A,FALSE,"Pro Forma Earnings";#N/A,#N/A,FALSE,"Financial Position"}</definedName>
    <definedName name="_H12" hidden="1">{#N/A,#N/A,FALSE,"Pro Forma Earnings";#N/A,#N/A,FALSE,"Financial Position"}</definedName>
    <definedName name="_H2" hidden="1">{#N/A,#N/A,FALSE,"Pro Forma Earnings";#N/A,#N/A,FALSE,"Financial Position"}</definedName>
    <definedName name="_h22" hidden="1">{#N/A,#N/A,FALSE,"Pro Forma Earnings";#N/A,#N/A,FALSE,"Financial Position"}</definedName>
    <definedName name="_H3" hidden="1">{#N/A,#N/A,FALSE,"Pro Forma Earnings";#N/A,#N/A,FALSE,"Financial Position"}</definedName>
    <definedName name="_H5" hidden="1">{#N/A,#N/A,FALSE,"Pro Forma Earnings";#N/A,#N/A,FALSE,"Financial Position"}</definedName>
    <definedName name="_H7" hidden="1">{#N/A,#N/A,FALSE,"Pro Forma Earnings";#N/A,#N/A,FALSE,"Financial Position"}</definedName>
    <definedName name="_H8" hidden="1">{#N/A,#N/A,FALSE,"Pro Forma Earnings";#N/A,#N/A,FALSE,"Financial Position"}</definedName>
    <definedName name="_H9" hidden="1">{#N/A,#N/A,FALSE,"Pro Forma Earnings";#N/A,#N/A,FALSE,"Financial Position"}</definedName>
    <definedName name="_ho1" hidden="1">{#N/A,#N/A,FALSE,"Pro Forma Earnings";#N/A,#N/A,FALSE,"Financial Position"}</definedName>
    <definedName name="_ho2" hidden="1">{#N/A,#N/A,FALSE,"Pro Forma Earnings";#N/A,#N/A,FALSE,"Financial Position"}</definedName>
    <definedName name="_Key1" localSheetId="15" hidden="1">'[4]5-1-2西支援　数値実績'!#REF!</definedName>
    <definedName name="_Key1" localSheetId="6" hidden="1">[1]会社情報!#REF!</definedName>
    <definedName name="_Key1" localSheetId="4" hidden="1">#REF!</definedName>
    <definedName name="_Key1" hidden="1">'[4]5-1-2西支援　数値実績'!#REF!</definedName>
    <definedName name="_Key2" localSheetId="4" hidden="1">#REF!</definedName>
    <definedName name="_key2" hidden="1">[1]会社情報!#REF!</definedName>
    <definedName name="_key3" localSheetId="4" hidden="1">#REF!</definedName>
    <definedName name="_key3" hidden="1">[1]会社情報!#REF!</definedName>
    <definedName name="_key4" localSheetId="4" hidden="1">#REF!</definedName>
    <definedName name="_key4" hidden="1">[1]会社情報!#REF!</definedName>
    <definedName name="_key5" localSheetId="4" hidden="1">#REF!</definedName>
    <definedName name="_key5" hidden="1">[1]会社情報!#REF!</definedName>
    <definedName name="_NOS1" hidden="1">{#N/A,#N/A,FALSE,"Assessment";#N/A,#N/A,FALSE,"Staffing";#N/A,#N/A,FALSE,"Hires";#N/A,#N/A,FALSE,"Assumptions"}</definedName>
    <definedName name="_Order1" hidden="1">255</definedName>
    <definedName name="_Order2" hidden="1">255</definedName>
    <definedName name="_Q1" hidden="1">{#N/A,#N/A,FALSE,"Pro Forma Earnings";#N/A,#N/A,FALSE,"Financial Position"}</definedName>
    <definedName name="_Regression_X" localSheetId="15" hidden="1">#REF!</definedName>
    <definedName name="_Regression_X" hidden="1">#N/A</definedName>
    <definedName name="_Regression_x_1" localSheetId="6" hidden="1">#REF!</definedName>
    <definedName name="_Regression_x_1" localSheetId="4" hidden="1">#REF!</definedName>
    <definedName name="_Regression_x_1" hidden="1">#REF!</definedName>
    <definedName name="_SH0310" localSheetId="15" hidden="1">{#N/A,#N/A,FALSE,"ﾃﾞｰﾀﾌﾛｰ";#N/A,#N/A,FALSE,"PPKE.01";#N/A,#N/A,FALSE,"日付ﾁｪｯｸ要領";#N/A,#N/A,FALSE,"ｺｰﾄﾞﾁｪｯｸ要領";#N/A,#N/A,FALSE,"編集要領"}</definedName>
    <definedName name="_SH0310" localSheetId="6" hidden="1">{#N/A,#N/A,FALSE,"ﾃﾞｰﾀﾌﾛｰ";#N/A,#N/A,FALSE,"PPKE.01";#N/A,#N/A,FALSE,"日付ﾁｪｯｸ要領";#N/A,#N/A,FALSE,"ｺｰﾄﾞﾁｪｯｸ要領";#N/A,#N/A,FALSE,"編集要領"}</definedName>
    <definedName name="_SH0310" localSheetId="23" hidden="1">{#N/A,#N/A,FALSE,"ﾃﾞｰﾀﾌﾛｰ";#N/A,#N/A,FALSE,"PPKE.01";#N/A,#N/A,FALSE,"日付ﾁｪｯｸ要領";#N/A,#N/A,FALSE,"ｺｰﾄﾞﾁｪｯｸ要領";#N/A,#N/A,FALSE,"編集要領"}</definedName>
    <definedName name="_SH0310" localSheetId="24" hidden="1">{#N/A,#N/A,FALSE,"ﾃﾞｰﾀﾌﾛｰ";#N/A,#N/A,FALSE,"PPKE.01";#N/A,#N/A,FALSE,"日付ﾁｪｯｸ要領";#N/A,#N/A,FALSE,"ｺｰﾄﾞﾁｪｯｸ要領";#N/A,#N/A,FALSE,"編集要領"}</definedName>
    <definedName name="_SH0310" localSheetId="4" hidden="1">{#N/A,#N/A,FALSE,"ﾃﾞｰﾀﾌﾛｰ";#N/A,#N/A,FALSE,"PPKE.01";#N/A,#N/A,FALSE,"日付ﾁｪｯｸ要領";#N/A,#N/A,FALSE,"ｺｰﾄﾞﾁｪｯｸ要領";#N/A,#N/A,FALSE,"編集要領"}</definedName>
    <definedName name="_SH0310" hidden="1">{#N/A,#N/A,FALSE,"ﾃﾞｰﾀﾌﾛｰ";#N/A,#N/A,FALSE,"PPKE.01";#N/A,#N/A,FALSE,"日付ﾁｪｯｸ要領";#N/A,#N/A,FALSE,"ｺｰﾄﾞﾁｪｯｸ要領";#N/A,#N/A,FALSE,"編集要領"}</definedName>
    <definedName name="_SH0320" localSheetId="15" hidden="1">{#N/A,#N/A,FALSE,"ﾃﾞｰﾀﾌﾛｰ";#N/A,#N/A,FALSE,"PPKE.01";#N/A,#N/A,FALSE,"日付ﾁｪｯｸ要領";#N/A,#N/A,FALSE,"ｺｰﾄﾞﾁｪｯｸ要領";#N/A,#N/A,FALSE,"編集要領"}</definedName>
    <definedName name="_SH0320" localSheetId="6" hidden="1">{#N/A,#N/A,FALSE,"ﾃﾞｰﾀﾌﾛｰ";#N/A,#N/A,FALSE,"PPKE.01";#N/A,#N/A,FALSE,"日付ﾁｪｯｸ要領";#N/A,#N/A,FALSE,"ｺｰﾄﾞﾁｪｯｸ要領";#N/A,#N/A,FALSE,"編集要領"}</definedName>
    <definedName name="_SH0320" localSheetId="23" hidden="1">{#N/A,#N/A,FALSE,"ﾃﾞｰﾀﾌﾛｰ";#N/A,#N/A,FALSE,"PPKE.01";#N/A,#N/A,FALSE,"日付ﾁｪｯｸ要領";#N/A,#N/A,FALSE,"ｺｰﾄﾞﾁｪｯｸ要領";#N/A,#N/A,FALSE,"編集要領"}</definedName>
    <definedName name="_SH0320" localSheetId="24" hidden="1">{#N/A,#N/A,FALSE,"ﾃﾞｰﾀﾌﾛｰ";#N/A,#N/A,FALSE,"PPKE.01";#N/A,#N/A,FALSE,"日付ﾁｪｯｸ要領";#N/A,#N/A,FALSE,"ｺｰﾄﾞﾁｪｯｸ要領";#N/A,#N/A,FALSE,"編集要領"}</definedName>
    <definedName name="_SH0320" localSheetId="4" hidden="1">{#N/A,#N/A,FALSE,"ﾃﾞｰﾀﾌﾛｰ";#N/A,#N/A,FALSE,"PPKE.01";#N/A,#N/A,FALSE,"日付ﾁｪｯｸ要領";#N/A,#N/A,FALSE,"ｺｰﾄﾞﾁｪｯｸ要領";#N/A,#N/A,FALSE,"編集要領"}</definedName>
    <definedName name="_SH0320" hidden="1">{#N/A,#N/A,FALSE,"ﾃﾞｰﾀﾌﾛｰ";#N/A,#N/A,FALSE,"PPKE.01";#N/A,#N/A,FALSE,"日付ﾁｪｯｸ要領";#N/A,#N/A,FALSE,"ｺｰﾄﾞﾁｪｯｸ要領";#N/A,#N/A,FALSE,"編集要領"}</definedName>
    <definedName name="_Sort" localSheetId="4" hidden="1">#REF!</definedName>
    <definedName name="_Sort" hidden="1">[1]会社情報!#REF!</definedName>
    <definedName name="_SSS323" localSheetId="15" hidden="1">{#N/A,#N/A,FALSE,"ﾃﾞｰﾀﾌﾛｰ";#N/A,#N/A,FALSE,"PPKE.01";#N/A,#N/A,FALSE,"日付ﾁｪｯｸ要領";#N/A,#N/A,FALSE,"ｺｰﾄﾞﾁｪｯｸ要領";#N/A,#N/A,FALSE,"編集要領"}</definedName>
    <definedName name="_SSS323" localSheetId="6" hidden="1">{#N/A,#N/A,FALSE,"ﾃﾞｰﾀﾌﾛｰ";#N/A,#N/A,FALSE,"PPKE.01";#N/A,#N/A,FALSE,"日付ﾁｪｯｸ要領";#N/A,#N/A,FALSE,"ｺｰﾄﾞﾁｪｯｸ要領";#N/A,#N/A,FALSE,"編集要領"}</definedName>
    <definedName name="_SSS323" localSheetId="23" hidden="1">{#N/A,#N/A,FALSE,"ﾃﾞｰﾀﾌﾛｰ";#N/A,#N/A,FALSE,"PPKE.01";#N/A,#N/A,FALSE,"日付ﾁｪｯｸ要領";#N/A,#N/A,FALSE,"ｺｰﾄﾞﾁｪｯｸ要領";#N/A,#N/A,FALSE,"編集要領"}</definedName>
    <definedName name="_SSS323" localSheetId="24" hidden="1">{#N/A,#N/A,FALSE,"ﾃﾞｰﾀﾌﾛｰ";#N/A,#N/A,FALSE,"PPKE.01";#N/A,#N/A,FALSE,"日付ﾁｪｯｸ要領";#N/A,#N/A,FALSE,"ｺｰﾄﾞﾁｪｯｸ要領";#N/A,#N/A,FALSE,"編集要領"}</definedName>
    <definedName name="_SSS323" localSheetId="4" hidden="1">{#N/A,#N/A,FALSE,"ﾃﾞｰﾀﾌﾛｰ";#N/A,#N/A,FALSE,"PPKE.01";#N/A,#N/A,FALSE,"日付ﾁｪｯｸ要領";#N/A,#N/A,FALSE,"ｺｰﾄﾞﾁｪｯｸ要領";#N/A,#N/A,FALSE,"編集要領"}</definedName>
    <definedName name="_SSS323" hidden="1">{#N/A,#N/A,FALSE,"ﾃﾞｰﾀﾌﾛｰ";#N/A,#N/A,FALSE,"PPKE.01";#N/A,#N/A,FALSE,"日付ﾁｪｯｸ要領";#N/A,#N/A,FALSE,"ｺｰﾄﾞﾁｪｯｸ要領";#N/A,#N/A,FALSE,"編集要領"}</definedName>
    <definedName name="_Table1_In1" hidden="1">#REF!</definedName>
    <definedName name="_Table1_Out" hidden="1">#REF!</definedName>
    <definedName name="a" localSheetId="15" hidden="1">{#N/A,#N/A,FALSE,"勤管理原"}</definedName>
    <definedName name="a" localSheetId="6" hidden="1">#REF!</definedName>
    <definedName name="a" hidden="1">{#N/A,#N/A,FALSE,"勤管理原"}</definedName>
    <definedName name="aa" localSheetId="15" hidden="1">{#N/A,#N/A,FALSE,"勤管理原"}</definedName>
    <definedName name="aa" localSheetId="6" hidden="1">{#N/A,#N/A,FALSE,"勤管理原"}</definedName>
    <definedName name="aa" localSheetId="23" hidden="1">{#N/A,#N/A,FALSE,"勤管理原"}</definedName>
    <definedName name="aa" localSheetId="24" hidden="1">{#N/A,#N/A,FALSE,"勤管理原"}</definedName>
    <definedName name="aa" localSheetId="4" hidden="1">{#N/A,#N/A,FALSE,"勤管理原"}</definedName>
    <definedName name="aa" hidden="1">{#N/A,#N/A,FALSE,"勤管理原"}</definedName>
    <definedName name="AAA" localSheetId="15" hidden="1">{#N/A,#N/A,FALSE,"勤管理原"}</definedName>
    <definedName name="AAA" localSheetId="6" hidden="1">{#N/A,#N/A,FALSE,"勤管理原"}</definedName>
    <definedName name="AAA" localSheetId="23" hidden="1">{#N/A,#N/A,FALSE,"勤管理原"}</definedName>
    <definedName name="AAA" localSheetId="24" hidden="1">{#N/A,#N/A,FALSE,"勤管理原"}</definedName>
    <definedName name="AAA" localSheetId="4" hidden="1">{#N/A,#N/A,FALSE,"勤管理原"}</definedName>
    <definedName name="AAA" hidden="1">{#N/A,#N/A,FALSE,"勤管理原"}</definedName>
    <definedName name="aaaa" localSheetId="15" hidden="1">{#N/A,#N/A,FALSE,"勤管理原"}</definedName>
    <definedName name="aaaa" localSheetId="6" hidden="1">{#N/A,#N/A,FALSE,"勤管理原"}</definedName>
    <definedName name="aaaa" localSheetId="23" hidden="1">{#N/A,#N/A,FALSE,"勤管理原"}</definedName>
    <definedName name="aaaa" localSheetId="24" hidden="1">{#N/A,#N/A,FALSE,"勤管理原"}</definedName>
    <definedName name="aaaa" localSheetId="4" hidden="1">{#N/A,#N/A,FALSE,"勤管理原"}</definedName>
    <definedName name="aaaa" hidden="1">{#N/A,#N/A,FALSE,"勤管理原"}</definedName>
    <definedName name="AAAAA" hidden="1">{#N/A,#N/A,FALSE,"Assessment";#N/A,#N/A,FALSE,"Staffing";#N/A,#N/A,FALSE,"Hires";#N/A,#N/A,FALSE,"Assumptions"}</definedName>
    <definedName name="aaaaaa" hidden="1">#REF!</definedName>
    <definedName name="aaaaaaa" hidden="1">{"'P-3 PPWマート作成 進捗状況'!$A$1:$I$92"}</definedName>
    <definedName name="aaaaaaaaaaaaaaaaaaaaaaaaa" hidden="1">{#N/A,#N/A,FALSE,"Pro Forma Earnings";#N/A,#N/A,FALSE,"Financial Position"}</definedName>
    <definedName name="aaaaaaaaaaaaaaaaaaaaaaaaaaaaaa"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aaadfdfadfadfdfasdfa" hidden="1">{#N/A,#N/A,FALSE,"Assessment";#N/A,#N/A,FALSE,"Staffing";#N/A,#N/A,FALSE,"Hires";#N/A,#N/A,FALSE,"Assumptions"}</definedName>
    <definedName name="aas" localSheetId="15" hidden="1">{#N/A,#N/A,FALSE,"勤管理原"}</definedName>
    <definedName name="aas" localSheetId="6" hidden="1">{#N/A,#N/A,FALSE,"勤管理原"}</definedName>
    <definedName name="aas" localSheetId="23" hidden="1">{#N/A,#N/A,FALSE,"勤管理原"}</definedName>
    <definedName name="aas" localSheetId="24" hidden="1">{#N/A,#N/A,FALSE,"勤管理原"}</definedName>
    <definedName name="aas" localSheetId="4" hidden="1">{#N/A,#N/A,FALSE,"勤管理原"}</definedName>
    <definedName name="aas" hidden="1">{#N/A,#N/A,FALSE,"勤管理原"}</definedName>
    <definedName name="aax" localSheetId="15" hidden="1">{#N/A,#N/A,FALSE,"勤管理原"}</definedName>
    <definedName name="aax" localSheetId="6" hidden="1">{#N/A,#N/A,FALSE,"勤管理原"}</definedName>
    <definedName name="aax" localSheetId="23" hidden="1">{#N/A,#N/A,FALSE,"勤管理原"}</definedName>
    <definedName name="aax" localSheetId="24" hidden="1">{#N/A,#N/A,FALSE,"勤管理原"}</definedName>
    <definedName name="aax" localSheetId="4" hidden="1">{#N/A,#N/A,FALSE,"勤管理原"}</definedName>
    <definedName name="aax" hidden="1">{#N/A,#N/A,FALSE,"勤管理原"}</definedName>
    <definedName name="abuelo" hidden="1">{#N/A,#N/A,FALSE,"Assessment";#N/A,#N/A,FALSE,"Staffing";#N/A,#N/A,FALSE,"Hires";#N/A,#N/A,FALSE,"Assumptions"}</definedName>
    <definedName name="Access_Button" hidden="1">"障害DB_DB_List"</definedName>
    <definedName name="AccessDatabase" localSheetId="6" hidden="1">"C:\WINNT\Profiles\kawamura\ﾃﾞｽｸﾄｯﾌﾟ\課題事項\障害DB.mdb"</definedName>
    <definedName name="AccessDatabase" localSheetId="4" hidden="1">"C:\DATA\db1.mdb"</definedName>
    <definedName name="AccessDatabase" hidden="1">"C:\Documents and Settings\kawana.OHSAKI\My Documents\作業中\ＤＢらいぶらり.mdb"</definedName>
    <definedName name="agq" hidden="1">{#N/A,#N/A,FALSE,"Pro Forma Earnings";#N/A,#N/A,FALSE,"Financial Position"}</definedName>
    <definedName name="AS2DocOpenMode" hidden="1">"AS2DocumentEdit"</definedName>
    <definedName name="asasa" hidden="1">{"'3_次元階層説明表_FCB'!$B$5:$F$42"}</definedName>
    <definedName name="asd" hidden="1">{"'3_次元階層説明表_FCB'!$B$5:$F$42"}</definedName>
    <definedName name="asdashd" hidden="1">{#N/A,#N/A,FALSE,"Pro Forma Earnings";#N/A,#N/A,FALSE,"Financial Position"}</definedName>
    <definedName name="ASDFAS" hidden="1">{#N/A,#N/A,FALSE,"Assessment";#N/A,#N/A,FALSE,"Staffing";#N/A,#N/A,FALSE,"Hires";#N/A,#N/A,FALSE,"Assumptions"}</definedName>
    <definedName name="ASDFASD" hidden="1">{#N/A,#N/A,FALSE,"Assessment";#N/A,#N/A,FALSE,"Staffing";#N/A,#N/A,FALSE,"Hires";#N/A,#N/A,FALSE,"Assumptions"}</definedName>
    <definedName name="ASDFASDFA" hidden="1">{#N/A,#N/A,FALSE,"Assessment";#N/A,#N/A,FALSE,"Staffing";#N/A,#N/A,FALSE,"Hires";#N/A,#N/A,FALSE,"Assumptions"}</definedName>
    <definedName name="asdhla" hidden="1">{#N/A,#N/A,FALSE,"Pro Forma Earnings";#N/A,#N/A,FALSE,"Financial Position"}</definedName>
    <definedName name="asss" hidden="1">{#N/A,#N/A,FALSE,"Assessment";#N/A,#N/A,FALSE,"Staffing";#N/A,#N/A,FALSE,"Hires";#N/A,#N/A,FALSE,"Assumptions"}</definedName>
    <definedName name="AX" localSheetId="15" hidden="1">#REF!</definedName>
    <definedName name="AX" localSheetId="4" hidden="1">#REF!</definedName>
    <definedName name="AX" hidden="1">#REF!</definedName>
    <definedName name="AZ" localSheetId="15" hidden="1">#REF!</definedName>
    <definedName name="AZ" hidden="1">#REF!</definedName>
    <definedName name="B" localSheetId="4" hidden="1">{#N/A,#N/A,FALSE,"Assessment";#N/A,#N/A,FALSE,"Staffing";#N/A,#N/A,FALSE,"Hires";#N/A,#N/A,FALSE,"Assumptions"}</definedName>
    <definedName name="b" hidden="1">#REF!</definedName>
    <definedName name="bb" localSheetId="15" hidden="1">{#N/A,#N/A,FALSE,"勤管理原"}</definedName>
    <definedName name="bb" localSheetId="6" hidden="1">{#N/A,#N/A,FALSE,"勤管理原"}</definedName>
    <definedName name="bb" localSheetId="23" hidden="1">{#N/A,#N/A,FALSE,"勤管理原"}</definedName>
    <definedName name="bb" localSheetId="24" hidden="1">{#N/A,#N/A,FALSE,"勤管理原"}</definedName>
    <definedName name="bb" localSheetId="4" hidden="1">{#N/A,#N/A,FALSE,"勤管理原"}</definedName>
    <definedName name="bb" hidden="1">{#N/A,#N/A,FALSE,"勤管理原"}</definedName>
    <definedName name="bbb" hidden="1">{#N/A,#N/A,FALSE,"Assessment";#N/A,#N/A,FALSE,"Staffing";#N/A,#N/A,FALSE,"Hires";#N/A,#N/A,FALSE,"Assumptions"}</definedName>
    <definedName name="BC" hidden="1">{#N/A,#N/A,FALSE,"Pro Forma Earnings";#N/A,#N/A,FALSE,"Financial Position"}</definedName>
    <definedName name="bde"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BLPH108" hidden="1">#REF!</definedName>
    <definedName name="brd" hidden="1">{#N/A,#N/A,FALSE,"Pro Forma Earnings";#N/A,#N/A,FALSE,"Financial Position"}</definedName>
    <definedName name="brd2copy" hidden="1">{#N/A,#N/A,FALSE,"Pro Forma Earnings";#N/A,#N/A,FALSE,"Financial Position"}</definedName>
    <definedName name="brdm" hidden="1">{#N/A,#N/A,FALSE,"Pro Forma Earnings";#N/A,#N/A,FALSE,"Financial Position"}</definedName>
    <definedName name="brdm1" hidden="1">{#N/A,#N/A,FALSE,"Pro Forma Earnings";#N/A,#N/A,FALSE,"Financial Position"}</definedName>
    <definedName name="brdm2" hidden="1">{#N/A,#N/A,FALSE,"Pro Forma Earnings";#N/A,#N/A,FALSE,"Financial Position"}</definedName>
    <definedName name="bv" hidden="1">{#N/A,#N/A,FALSE,"Pro Forma Earnings";#N/A,#N/A,FALSE,"Financial Position"}</definedName>
    <definedName name="Ca" hidden="1">{#N/A,#N/A,FALSE,"Pro Forma Earnings";#N/A,#N/A,FALSE,"Financial Position"}</definedName>
    <definedName name="Canada"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Canada1"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Capital" hidden="1">{#N/A,#N/A,FALSE,"Pro Forma Earnings";#N/A,#N/A,FALSE,"Financial Position"}</definedName>
    <definedName name="cbv" hidden="1">{#N/A,#N/A,FALSE,"Pro Forma Earnings";#N/A,#N/A,FALSE,"Financial Position"}</definedName>
    <definedName name="cbvcbv" hidden="1">{#N/A,#N/A,FALSE,"Pro Forma Earnings";#N/A,#N/A,FALSE,"Financial Position"}</definedName>
    <definedName name="cc" localSheetId="15" hidden="1">{#N/A,#N/A,FALSE,"勤管理原"}</definedName>
    <definedName name="cc" localSheetId="4" hidden="1">{#N/A,#N/A,FALSE,"Pro Forma Earnings";#N/A,#N/A,FALSE,"Financial Position"}</definedName>
    <definedName name="cc" hidden="1">{#N/A,#N/A,FALSE,"勤管理原"}</definedName>
    <definedName name="ChangeHistory" localSheetId="15">[5]変更履歴!$B$4:$K$1437</definedName>
    <definedName name="ChangeHistory">[6]変更履歴!$B$4:$K$1437</definedName>
    <definedName name="coun" hidden="1">{#N/A,#N/A,FALSE,"Assessment";#N/A,#N/A,FALSE,"Staffing";#N/A,#N/A,FALSE,"Hires";#N/A,#N/A,FALSE,"Assumptions"}</definedName>
    <definedName name="COUNT2" hidden="1">{#N/A,#N/A,FALSE,"Assessment";#N/A,#N/A,FALSE,"Staffing";#N/A,#N/A,FALSE,"Hires";#N/A,#N/A,FALSE,"Assumptions"}</definedName>
    <definedName name="d" localSheetId="15" hidden="1">{#N/A,#N/A,FALSE,"ﾃﾞｰﾀﾌﾛｰ";#N/A,#N/A,FALSE,"PPKE.01";#N/A,#N/A,FALSE,"日付ﾁｪｯｸ要領";#N/A,#N/A,FALSE,"ｺｰﾄﾞﾁｪｯｸ要領";#N/A,#N/A,FALSE,"編集要領"}</definedName>
    <definedName name="d" localSheetId="6" hidden="1">{#N/A,#N/A,FALSE,"ﾃﾞｰﾀﾌﾛｰ";#N/A,#N/A,FALSE,"PPKE.01";#N/A,#N/A,FALSE,"日付ﾁｪｯｸ要領";#N/A,#N/A,FALSE,"ｺｰﾄﾞﾁｪｯｸ要領";#N/A,#N/A,FALSE,"編集要領"}</definedName>
    <definedName name="d" localSheetId="23" hidden="1">{#N/A,#N/A,FALSE,"ﾃﾞｰﾀﾌﾛｰ";#N/A,#N/A,FALSE,"PPKE.01";#N/A,#N/A,FALSE,"日付ﾁｪｯｸ要領";#N/A,#N/A,FALSE,"ｺｰﾄﾞﾁｪｯｸ要領";#N/A,#N/A,FALSE,"編集要領"}</definedName>
    <definedName name="d" localSheetId="24" hidden="1">{#N/A,#N/A,FALSE,"ﾃﾞｰﾀﾌﾛｰ";#N/A,#N/A,FALSE,"PPKE.01";#N/A,#N/A,FALSE,"日付ﾁｪｯｸ要領";#N/A,#N/A,FALSE,"ｺｰﾄﾞﾁｪｯｸ要領";#N/A,#N/A,FALSE,"編集要領"}</definedName>
    <definedName name="d" localSheetId="4" hidden="1">{#N/A,#N/A,FALSE,"ﾃﾞｰﾀﾌﾛｰ";#N/A,#N/A,FALSE,"PPKE.01";#N/A,#N/A,FALSE,"日付ﾁｪｯｸ要領";#N/A,#N/A,FALSE,"ｺｰﾄﾞﾁｪｯｸ要領";#N/A,#N/A,FALSE,"編集要領"}</definedName>
    <definedName name="d" hidden="1">{#N/A,#N/A,FALSE,"ﾃﾞｰﾀﾌﾛｰ";#N/A,#N/A,FALSE,"PPKE.01";#N/A,#N/A,FALSE,"日付ﾁｪｯｸ要領";#N/A,#N/A,FALSE,"ｺｰﾄﾞﾁｪｯｸ要領";#N/A,#N/A,FALSE,"編集要領"}</definedName>
    <definedName name="datasheetrevsales" hidden="1">{#N/A,#N/A,FALSE,"Assessment";#N/A,#N/A,FALSE,"Staffing";#N/A,#N/A,FALSE,"Hires";#N/A,#N/A,FALSE,"Assumptions"}</definedName>
    <definedName name="dd" localSheetId="15" hidden="1">{#N/A,#N/A,FALSE,"ﾃﾞｰﾀﾌﾛｰ";#N/A,#N/A,FALSE,"PPKE.01";#N/A,#N/A,FALSE,"日付ﾁｪｯｸ要領";#N/A,#N/A,FALSE,"ｺｰﾄﾞﾁｪｯｸ要領";#N/A,#N/A,FALSE,"編集要領"}</definedName>
    <definedName name="dd" localSheetId="6" hidden="1">{#N/A,#N/A,FALSE,"ﾃﾞｰﾀﾌﾛｰ";#N/A,#N/A,FALSE,"PPKE.01";#N/A,#N/A,FALSE,"日付ﾁｪｯｸ要領";#N/A,#N/A,FALSE,"ｺｰﾄﾞﾁｪｯｸ要領";#N/A,#N/A,FALSE,"編集要領"}</definedName>
    <definedName name="dd" localSheetId="23" hidden="1">{#N/A,#N/A,FALSE,"ﾃﾞｰﾀﾌﾛｰ";#N/A,#N/A,FALSE,"PPKE.01";#N/A,#N/A,FALSE,"日付ﾁｪｯｸ要領";#N/A,#N/A,FALSE,"ｺｰﾄﾞﾁｪｯｸ要領";#N/A,#N/A,FALSE,"編集要領"}</definedName>
    <definedName name="dd" localSheetId="24" hidden="1">{#N/A,#N/A,FALSE,"ﾃﾞｰﾀﾌﾛｰ";#N/A,#N/A,FALSE,"PPKE.01";#N/A,#N/A,FALSE,"日付ﾁｪｯｸ要領";#N/A,#N/A,FALSE,"ｺｰﾄﾞﾁｪｯｸ要領";#N/A,#N/A,FALSE,"編集要領"}</definedName>
    <definedName name="dd" localSheetId="4" hidden="1">{#N/A,#N/A,FALSE,"ﾃﾞｰﾀﾌﾛｰ";#N/A,#N/A,FALSE,"PPKE.01";#N/A,#N/A,FALSE,"日付ﾁｪｯｸ要領";#N/A,#N/A,FALSE,"ｺｰﾄﾞﾁｪｯｸ要領";#N/A,#N/A,FALSE,"編集要領"}</definedName>
    <definedName name="dd" hidden="1">{#N/A,#N/A,FALSE,"ﾃﾞｰﾀﾌﾛｰ";#N/A,#N/A,FALSE,"PPKE.01";#N/A,#N/A,FALSE,"日付ﾁｪｯｸ要領";#N/A,#N/A,FALSE,"ｺｰﾄﾞﾁｪｯｸ要領";#N/A,#N/A,FALSE,"編集要領"}</definedName>
    <definedName name="ddd" localSheetId="15" hidden="1">{#N/A,#N/A,FALSE,"ﾃﾞｰﾀﾌﾛｰ";#N/A,#N/A,FALSE,"PPKE.01";#N/A,#N/A,FALSE,"日付ﾁｪｯｸ要領";#N/A,#N/A,FALSE,"ｺｰﾄﾞﾁｪｯｸ要領";#N/A,#N/A,FALSE,"編集要領"}</definedName>
    <definedName name="ddd" hidden="1">{#N/A,#N/A,FALSE,"ﾃﾞｰﾀﾌﾛｰ";#N/A,#N/A,FALSE,"PPKE.01";#N/A,#N/A,FALSE,"日付ﾁｪｯｸ要領";#N/A,#N/A,FALSE,"ｺｰﾄﾞﾁｪｯｸ要領";#N/A,#N/A,FALSE,"編集要領"}</definedName>
    <definedName name="DDDDD" localSheetId="15" hidden="1">{#N/A,#N/A,FALSE,"ﾃﾞｰﾀﾌﾛｰ";#N/A,#N/A,FALSE,"PPKE.01";#N/A,#N/A,FALSE,"日付ﾁｪｯｸ要領";#N/A,#N/A,FALSE,"ｺｰﾄﾞﾁｪｯｸ要領";#N/A,#N/A,FALSE,"編集要領"}</definedName>
    <definedName name="DDDDD" localSheetId="6" hidden="1">{#N/A,#N/A,FALSE,"ﾃﾞｰﾀﾌﾛｰ";#N/A,#N/A,FALSE,"PPKE.01";#N/A,#N/A,FALSE,"日付ﾁｪｯｸ要領";#N/A,#N/A,FALSE,"ｺｰﾄﾞﾁｪｯｸ要領";#N/A,#N/A,FALSE,"編集要領"}</definedName>
    <definedName name="DDDDD" localSheetId="23" hidden="1">{#N/A,#N/A,FALSE,"ﾃﾞｰﾀﾌﾛｰ";#N/A,#N/A,FALSE,"PPKE.01";#N/A,#N/A,FALSE,"日付ﾁｪｯｸ要領";#N/A,#N/A,FALSE,"ｺｰﾄﾞﾁｪｯｸ要領";#N/A,#N/A,FALSE,"編集要領"}</definedName>
    <definedName name="DDDDD" localSheetId="24" hidden="1">{#N/A,#N/A,FALSE,"ﾃﾞｰﾀﾌﾛｰ";#N/A,#N/A,FALSE,"PPKE.01";#N/A,#N/A,FALSE,"日付ﾁｪｯｸ要領";#N/A,#N/A,FALSE,"ｺｰﾄﾞﾁｪｯｸ要領";#N/A,#N/A,FALSE,"編集要領"}</definedName>
    <definedName name="DDDDD" localSheetId="4" hidden="1">{#N/A,#N/A,FALSE,"ﾃﾞｰﾀﾌﾛｰ";#N/A,#N/A,FALSE,"PPKE.01";#N/A,#N/A,FALSE,"日付ﾁｪｯｸ要領";#N/A,#N/A,FALSE,"ｺｰﾄﾞﾁｪｯｸ要領";#N/A,#N/A,FALSE,"編集要領"}</definedName>
    <definedName name="DDDDD" hidden="1">{#N/A,#N/A,FALSE,"ﾃﾞｰﾀﾌﾛｰ";#N/A,#N/A,FALSE,"PPKE.01";#N/A,#N/A,FALSE,"日付ﾁｪｯｸ要領";#N/A,#N/A,FALSE,"ｺｰﾄﾞﾁｪｯｸ要領";#N/A,#N/A,FALSE,"編集要領"}</definedName>
    <definedName name="Detail2" hidden="1">{#N/A,#N/A,FALSE,"Assessment";#N/A,#N/A,FALSE,"Staffing";#N/A,#N/A,FALSE,"Hires";#N/A,#N/A,FALSE,"Assumptions"}</definedName>
    <definedName name="dfdfg" hidden="1">{#N/A,#N/A,FALSE,"Pro Forma Earnings";#N/A,#N/A,FALSE,"Financial Position"}</definedName>
    <definedName name="dfg" hidden="1">{#N/A,#N/A,FALSE,"Pro Forma Earnings";#N/A,#N/A,FALSE,"Financial Position"}</definedName>
    <definedName name="dfgd" hidden="1">{#N/A,#N/A,FALSE,"Pro Forma Earnings";#N/A,#N/A,FALSE,"Financial Position"}</definedName>
    <definedName name="dfgn" hidden="1">{#N/A,#N/A,FALSE,"Pro Forma Earnings";#N/A,#N/A,FALSE,"Financial Position"}</definedName>
    <definedName name="dfs" hidden="1">{#N/A,#N/A,FALSE,"Pro Forma Earnings";#N/A,#N/A,FALSE,"Financial Position"}</definedName>
    <definedName name="dgdfgdf" hidden="1">{#N/A,#N/A,FALSE,"Pro Forma Earnings";#N/A,#N/A,FALSE,"Financial Position"}</definedName>
    <definedName name="dgsdgdfgdfg" hidden="1">{#N/A,#N/A,FALSE,"Pro Forma Earnings";#N/A,#N/A,FALSE,"Financial Position"}</definedName>
    <definedName name="dsfg" hidden="1">{#N/A,#N/A,FALSE,"Pro Forma Earnings";#N/A,#N/A,FALSE,"Financial Position"}</definedName>
    <definedName name="E" localSheetId="15" hidden="1">{"'Sheet1 (3)'!$A$2:$O$9"}</definedName>
    <definedName name="e" localSheetId="6" hidden="1">{#N/A,#N/A,FALSE,"ﾃﾞｰﾀﾌﾛｰ";#N/A,#N/A,FALSE,"PPKE.01";#N/A,#N/A,FALSE,"日付ﾁｪｯｸ要領";#N/A,#N/A,FALSE,"ｺｰﾄﾞﾁｪｯｸ要領";#N/A,#N/A,FALSE,"編集要領"}</definedName>
    <definedName name="e" localSheetId="23" hidden="1">{#N/A,#N/A,FALSE,"ﾃﾞｰﾀﾌﾛｰ";#N/A,#N/A,FALSE,"PPKE.01";#N/A,#N/A,FALSE,"日付ﾁｪｯｸ要領";#N/A,#N/A,FALSE,"ｺｰﾄﾞﾁｪｯｸ要領";#N/A,#N/A,FALSE,"編集要領"}</definedName>
    <definedName name="e" localSheetId="24" hidden="1">{#N/A,#N/A,FALSE,"ﾃﾞｰﾀﾌﾛｰ";#N/A,#N/A,FALSE,"PPKE.01";#N/A,#N/A,FALSE,"日付ﾁｪｯｸ要領";#N/A,#N/A,FALSE,"ｺｰﾄﾞﾁｪｯｸ要領";#N/A,#N/A,FALSE,"編集要領"}</definedName>
    <definedName name="e" localSheetId="4" hidden="1">{#N/A,#N/A,FALSE,"ﾃﾞｰﾀﾌﾛｰ";#N/A,#N/A,FALSE,"PPKE.01";#N/A,#N/A,FALSE,"日付ﾁｪｯｸ要領";#N/A,#N/A,FALSE,"ｺｰﾄﾞﾁｪｯｸ要領";#N/A,#N/A,FALSE,"編集要領"}</definedName>
    <definedName name="e" hidden="1">{#N/A,#N/A,FALSE,"ﾃﾞｰﾀﾌﾛｰ";#N/A,#N/A,FALSE,"PPKE.01";#N/A,#N/A,FALSE,"日付ﾁｪｯｸ要領";#N/A,#N/A,FALSE,"ｺｰﾄﾞﾁｪｯｸ要領";#N/A,#N/A,FALSE,"編集要領"}</definedName>
    <definedName name="ENUMList" localSheetId="15">[5]Enum!$A:$B</definedName>
    <definedName name="ENUMList">[6]Enum!$A:$B</definedName>
    <definedName name="eproepro"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ERASDAD" hidden="1">{#N/A,#N/A,FALSE,"Assessment";#N/A,#N/A,FALSE,"Staffing";#N/A,#N/A,FALSE,"Hires";#N/A,#N/A,FALSE,"Assumptions"}</definedName>
    <definedName name="ERERERE" hidden="1">{#N/A,#N/A,FALSE,"Assessment";#N/A,#N/A,FALSE,"Staffing";#N/A,#N/A,FALSE,"Hires";#N/A,#N/A,FALSE,"Assumptions"}</definedName>
    <definedName name="f" localSheetId="15" hidden="1">{#N/A,#N/A,FALSE,"ﾃﾞｰﾀﾌﾛｰ";#N/A,#N/A,FALSE,"PPKE.01";#N/A,#N/A,FALSE,"日付ﾁｪｯｸ要領";#N/A,#N/A,FALSE,"ｺｰﾄﾞﾁｪｯｸ要領";#N/A,#N/A,FALSE,"編集要領"}</definedName>
    <definedName name="f" localSheetId="6" hidden="1">{#N/A,#N/A,FALSE,"ﾃﾞｰﾀﾌﾛｰ";#N/A,#N/A,FALSE,"PPKE.01";#N/A,#N/A,FALSE,"日付ﾁｪｯｸ要領";#N/A,#N/A,FALSE,"ｺｰﾄﾞﾁｪｯｸ要領";#N/A,#N/A,FALSE,"編集要領"}</definedName>
    <definedName name="f" localSheetId="23" hidden="1">{#N/A,#N/A,FALSE,"ﾃﾞｰﾀﾌﾛｰ";#N/A,#N/A,FALSE,"PPKE.01";#N/A,#N/A,FALSE,"日付ﾁｪｯｸ要領";#N/A,#N/A,FALSE,"ｺｰﾄﾞﾁｪｯｸ要領";#N/A,#N/A,FALSE,"編集要領"}</definedName>
    <definedName name="f" localSheetId="24" hidden="1">{#N/A,#N/A,FALSE,"ﾃﾞｰﾀﾌﾛｰ";#N/A,#N/A,FALSE,"PPKE.01";#N/A,#N/A,FALSE,"日付ﾁｪｯｸ要領";#N/A,#N/A,FALSE,"ｺｰﾄﾞﾁｪｯｸ要領";#N/A,#N/A,FALSE,"編集要領"}</definedName>
    <definedName name="f" localSheetId="4" hidden="1">{#N/A,#N/A,FALSE,"ﾃﾞｰﾀﾌﾛｰ";#N/A,#N/A,FALSE,"PPKE.01";#N/A,#N/A,FALSE,"日付ﾁｪｯｸ要領";#N/A,#N/A,FALSE,"ｺｰﾄﾞﾁｪｯｸ要領";#N/A,#N/A,FALSE,"編集要領"}</definedName>
    <definedName name="f" hidden="1">{#N/A,#N/A,FALSE,"ﾃﾞｰﾀﾌﾛｰ";#N/A,#N/A,FALSE,"PPKE.01";#N/A,#N/A,FALSE,"日付ﾁｪｯｸ要領";#N/A,#N/A,FALSE,"ｺｰﾄﾞﾁｪｯｸ要領";#N/A,#N/A,FALSE,"編集要領"}</definedName>
    <definedName name="fa" hidden="1">{"'P-3 PPWマート作成 進捗状況'!$A$1:$I$92"}</definedName>
    <definedName name="FDGDHGJGCJCJFG" hidden="1">#REF!</definedName>
    <definedName name="fefqerqwer" hidden="1">{#N/A,#N/A,FALSE,"Assessment";#N/A,#N/A,FALSE,"Staffing";#N/A,#N/A,FALSE,"Hires";#N/A,#N/A,FALSE,"Assumptions"}</definedName>
    <definedName name="fer" hidden="1">{#N/A,#N/A,FALSE,"Assessment";#N/A,#N/A,FALSE,"Staffing";#N/A,#N/A,FALSE,"Hires";#N/A,#N/A,FALSE,"Assumptions"}</definedName>
    <definedName name="fererer" hidden="1">{#N/A,#N/A,FALSE,"Assessment";#N/A,#N/A,FALSE,"Staffing";#N/A,#N/A,FALSE,"Hires";#N/A,#N/A,FALSE,"Assumptions"}</definedName>
    <definedName name="FERN2" hidden="1">{#N/A,#N/A,FALSE,"Assessment";#N/A,#N/A,FALSE,"Staffing";#N/A,#N/A,FALSE,"Hires";#N/A,#N/A,FALSE,"Assumptions"}</definedName>
    <definedName name="FF" hidden="1">{#N/A,#N/A,FALSE,"Assessment";#N/A,#N/A,FALSE,"Staffing";#N/A,#N/A,FALSE,"Hires";#N/A,#N/A,FALSE,"Assumptions"}</definedName>
    <definedName name="fff" localSheetId="15" hidden="1">{#N/A,#N/A,FALSE,"勤管理原"}</definedName>
    <definedName name="fff" localSheetId="6" hidden="1">{#N/A,#N/A,FALSE,"勤管理原"}</definedName>
    <definedName name="fff" localSheetId="23" hidden="1">{#N/A,#N/A,FALSE,"勤管理原"}</definedName>
    <definedName name="fff" localSheetId="24" hidden="1">{#N/A,#N/A,FALSE,"勤管理原"}</definedName>
    <definedName name="fff" localSheetId="4" hidden="1">{#N/A,#N/A,FALSE,"勤管理原"}</definedName>
    <definedName name="fff" hidden="1">{#N/A,#N/A,FALSE,"勤管理原"}</definedName>
    <definedName name="fg" hidden="1">{#N/A,#N/A,FALSE,"Pro Forma Earnings";#N/A,#N/A,FALSE,"Financial Position"}</definedName>
    <definedName name="fgcd"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fgdfgd" hidden="1">{#N/A,#N/A,FALSE,"Pro Forma Earnings";#N/A,#N/A,FALSE,"Financial Position"}</definedName>
    <definedName name="fgdfgfg" hidden="1">{#N/A,#N/A,FALSE,"Pro Forma Earnings";#N/A,#N/A,FALSE,"Financial Position"}</definedName>
    <definedName name="fgfg" hidden="1">{#N/A,#N/A,FALSE,"Pro Forma Earnings";#N/A,#N/A,FALSE,"Financial Position"}</definedName>
    <definedName name="fsdws" hidden="1">{#N/A,#N/A,FALSE,"Pro Forma Earnings";#N/A,#N/A,FALSE,"Financial Position"}</definedName>
    <definedName name="fsfsfsdfsdf" hidden="1">{#N/A,#N/A,FALSE,"Pro Forma Earnings";#N/A,#N/A,FALSE,"Financial Position"}</definedName>
    <definedName name="g" localSheetId="15" hidden="1">{#N/A,#N/A,FALSE,"ﾃﾞｰﾀﾌﾛｰ";#N/A,#N/A,FALSE,"PPKE.01";#N/A,#N/A,FALSE,"日付ﾁｪｯｸ要領";#N/A,#N/A,FALSE,"ｺｰﾄﾞﾁｪｯｸ要領";#N/A,#N/A,FALSE,"編集要領"}</definedName>
    <definedName name="g" localSheetId="6" hidden="1">{#N/A,#N/A,FALSE,"ﾃﾞｰﾀﾌﾛｰ";#N/A,#N/A,FALSE,"PPKE.01";#N/A,#N/A,FALSE,"日付ﾁｪｯｸ要領";#N/A,#N/A,FALSE,"ｺｰﾄﾞﾁｪｯｸ要領";#N/A,#N/A,FALSE,"編集要領"}</definedName>
    <definedName name="g" localSheetId="23" hidden="1">{#N/A,#N/A,FALSE,"ﾃﾞｰﾀﾌﾛｰ";#N/A,#N/A,FALSE,"PPKE.01";#N/A,#N/A,FALSE,"日付ﾁｪｯｸ要領";#N/A,#N/A,FALSE,"ｺｰﾄﾞﾁｪｯｸ要領";#N/A,#N/A,FALSE,"編集要領"}</definedName>
    <definedName name="g" localSheetId="24" hidden="1">{#N/A,#N/A,FALSE,"ﾃﾞｰﾀﾌﾛｰ";#N/A,#N/A,FALSE,"PPKE.01";#N/A,#N/A,FALSE,"日付ﾁｪｯｸ要領";#N/A,#N/A,FALSE,"ｺｰﾄﾞﾁｪｯｸ要領";#N/A,#N/A,FALSE,"編集要領"}</definedName>
    <definedName name="g" localSheetId="4" hidden="1">{#N/A,#N/A,FALSE,"ﾃﾞｰﾀﾌﾛｰ";#N/A,#N/A,FALSE,"PPKE.01";#N/A,#N/A,FALSE,"日付ﾁｪｯｸ要領";#N/A,#N/A,FALSE,"ｺｰﾄﾞﾁｪｯｸ要領";#N/A,#N/A,FALSE,"編集要領"}</definedName>
    <definedName name="g" hidden="1">{#N/A,#N/A,FALSE,"ﾃﾞｰﾀﾌﾛｰ";#N/A,#N/A,FALSE,"PPKE.01";#N/A,#N/A,FALSE,"日付ﾁｪｯｸ要領";#N/A,#N/A,FALSE,"ｺｰﾄﾞﾁｪｯｸ要領";#N/A,#N/A,FALSE,"編集要領"}</definedName>
    <definedName name="GADFA" hidden="1">{#N/A,#N/A,FALSE,"Assessment";#N/A,#N/A,FALSE,"Staffing";#N/A,#N/A,FALSE,"Hires";#N/A,#N/A,FALSE,"Assumptions"}</definedName>
    <definedName name="gdfgdfgdfgdfg" hidden="1">{#N/A,#N/A,FALSE,"Pro Forma Earnings";#N/A,#N/A,FALSE,"Financial Position"}</definedName>
    <definedName name="gdfgsdgsdgsdgsdgsdfg" hidden="1">{#N/A,#N/A,FALSE,"Pro Forma Earnings";#N/A,#N/A,FALSE,"Financial Position"}</definedName>
    <definedName name="GFDJHKLILIU" hidden="1">#REF!</definedName>
    <definedName name="gggg" localSheetId="15" hidden="1">{#N/A,#N/A,FALSE,"勤管理原"}</definedName>
    <definedName name="gggg" localSheetId="6" hidden="1">{#N/A,#N/A,FALSE,"勤管理原"}</definedName>
    <definedName name="gggg" localSheetId="23" hidden="1">{#N/A,#N/A,FALSE,"勤管理原"}</definedName>
    <definedName name="gggg" localSheetId="24" hidden="1">{#N/A,#N/A,FALSE,"勤管理原"}</definedName>
    <definedName name="gggg" localSheetId="4" hidden="1">{#N/A,#N/A,FALSE,"勤管理原"}</definedName>
    <definedName name="gggg" hidden="1">{#N/A,#N/A,FALSE,"勤管理原"}</definedName>
    <definedName name="GGGGGG" hidden="1">{#N/A,#N/A,FALSE,"Assessment";#N/A,#N/A,FALSE,"Staffing";#N/A,#N/A,FALSE,"Hires";#N/A,#N/A,FALSE,"Assumptions"}</definedName>
    <definedName name="GGGGGGG" hidden="1">{#N/A,#N/A,FALSE,"Assessment";#N/A,#N/A,FALSE,"Staffing";#N/A,#N/A,FALSE,"Hires";#N/A,#N/A,FALSE,"Assumptions"}</definedName>
    <definedName name="GPDetail_Summary_Totals" hidden="1">{"Summary",#N/A,FALSE,"GPDetail"}</definedName>
    <definedName name="GPDetail_Summary_totals1" hidden="1">{"Summary",#N/A,FALSE,"GPDetail"}</definedName>
    <definedName name="GPDetail_Summary_Totals2" hidden="1">{"Summary",#N/A,FALSE,"GPDetail"}</definedName>
    <definedName name="GPDetails_Summary_Totals3" hidden="1">{"Summary",#N/A,FALSE,"GPDetail"}</definedName>
    <definedName name="ＧＷメッセージ一覧" localSheetId="15" hidden="1">#REF!</definedName>
    <definedName name="ＧＷメッセージ一覧" localSheetId="4" hidden="1">#REF!</definedName>
    <definedName name="ＧＷメッセージ一覧" hidden="1">#REF!</definedName>
    <definedName name="gzsjdsjy" hidden="1">#REF!</definedName>
    <definedName name="h" localSheetId="15" hidden="1">{#N/A,#N/A,FALSE,"ﾃﾞｰﾀﾌﾛｰ";#N/A,#N/A,FALSE,"PPKE.01";#N/A,#N/A,FALSE,"日付ﾁｪｯｸ要領";#N/A,#N/A,FALSE,"ｺｰﾄﾞﾁｪｯｸ要領";#N/A,#N/A,FALSE,"編集要領"}</definedName>
    <definedName name="h" localSheetId="6" hidden="1">{#N/A,#N/A,FALSE,"ﾃﾞｰﾀﾌﾛｰ";#N/A,#N/A,FALSE,"PPKE.01";#N/A,#N/A,FALSE,"日付ﾁｪｯｸ要領";#N/A,#N/A,FALSE,"ｺｰﾄﾞﾁｪｯｸ要領";#N/A,#N/A,FALSE,"編集要領"}</definedName>
    <definedName name="h" localSheetId="23" hidden="1">{#N/A,#N/A,FALSE,"ﾃﾞｰﾀﾌﾛｰ";#N/A,#N/A,FALSE,"PPKE.01";#N/A,#N/A,FALSE,"日付ﾁｪｯｸ要領";#N/A,#N/A,FALSE,"ｺｰﾄﾞﾁｪｯｸ要領";#N/A,#N/A,FALSE,"編集要領"}</definedName>
    <definedName name="h" localSheetId="24" hidden="1">{#N/A,#N/A,FALSE,"ﾃﾞｰﾀﾌﾛｰ";#N/A,#N/A,FALSE,"PPKE.01";#N/A,#N/A,FALSE,"日付ﾁｪｯｸ要領";#N/A,#N/A,FALSE,"ｺｰﾄﾞﾁｪｯｸ要領";#N/A,#N/A,FALSE,"編集要領"}</definedName>
    <definedName name="h" localSheetId="4" hidden="1">{#N/A,#N/A,FALSE,"ﾃﾞｰﾀﾌﾛｰ";#N/A,#N/A,FALSE,"PPKE.01";#N/A,#N/A,FALSE,"日付ﾁｪｯｸ要領";#N/A,#N/A,FALSE,"ｺｰﾄﾞﾁｪｯｸ要領";#N/A,#N/A,FALSE,"編集要領"}</definedName>
    <definedName name="h" hidden="1">{#N/A,#N/A,FALSE,"ﾃﾞｰﾀﾌﾛｰ";#N/A,#N/A,FALSE,"PPKE.01";#N/A,#N/A,FALSE,"日付ﾁｪｯｸ要領";#N/A,#N/A,FALSE,"ｺｰﾄﾞﾁｪｯｸ要領";#N/A,#N/A,FALSE,"編集要領"}</definedName>
    <definedName name="h_h_h_1" localSheetId="6" hidden="1">{#N/A,#N/A,FALSE,"5.1 EC";#N/A,#N/A,FALSE,"5.2 品名コード";#N/A,#N/A,FALSE,"5.４承認プロセス・フォルダ－";#N/A,#N/A,FALSE,"6. HOST IF"}</definedName>
    <definedName name="h_h_h_1" localSheetId="4" hidden="1">{#N/A,#N/A,FALSE,"5.1 EC";#N/A,#N/A,FALSE,"5.2 品名コード";#N/A,#N/A,FALSE,"5.４承認プロセス・フォルダ－";#N/A,#N/A,FALSE,"6. HOST IF"}</definedName>
    <definedName name="h_h_h_1" hidden="1">{#N/A,#N/A,FALSE,"5.1 EC";#N/A,#N/A,FALSE,"5.2 品名コード";#N/A,#N/A,FALSE,"5.４承認プロセス・フォルダ－";#N/A,#N/A,FALSE,"6. HOST IF"}</definedName>
    <definedName name="H0" hidden="1">{#N/A,#N/A,FALSE,"Pro Forma Earnings";#N/A,#N/A,FALSE,"Financial Position"}</definedName>
    <definedName name="h1q" hidden="1">{#N/A,#N/A,FALSE,"Pro Forma Earnings";#N/A,#N/A,FALSE,"Financial Position"}</definedName>
    <definedName name="h2a" hidden="1">{#N/A,#N/A,FALSE,"Pro Forma Earnings";#N/A,#N/A,FALSE,"Financial Position"}</definedName>
    <definedName name="h3a" hidden="1">{#N/A,#N/A,FALSE,"Pro Forma Earnings";#N/A,#N/A,FALSE,"Financial Position"}</definedName>
    <definedName name="hgj" hidden="1">{#N/A,#N/A,FALSE,"Pro Forma Earnings";#N/A,#N/A,FALSE,"Financial Position"}</definedName>
    <definedName name="hgn" hidden="1">{#N/A,#N/A,FALSE,"Pro Forma Earnings";#N/A,#N/A,FALSE,"Financial Position"}</definedName>
    <definedName name="hh" localSheetId="6" hidden="1">{#N/A,#N/A,FALSE,"5.1 EC";#N/A,#N/A,FALSE,"5.2 品名コード";#N/A,#N/A,FALSE,"5.４承認プロセス・フォルダ－";#N/A,#N/A,FALSE,"6. HOST IF"}</definedName>
    <definedName name="hh" localSheetId="4" hidden="1">{#N/A,#N/A,FALSE,"Pro Forma Earnings";#N/A,#N/A,FALSE,"Financial Position"}</definedName>
    <definedName name="hh" hidden="1">{#N/A,#N/A,FALSE,"5.1 EC";#N/A,#N/A,FALSE,"5.2 品名コード";#N/A,#N/A,FALSE,"5.４承認プロセス・フォルダ－";#N/A,#N/A,FALSE,"6. HOST IF"}</definedName>
    <definedName name="hh_1" localSheetId="6" hidden="1">{#N/A,#N/A,FALSE,"5.1 EC";#N/A,#N/A,FALSE,"5.2 品名コード";#N/A,#N/A,FALSE,"5.４承認プロセス・フォルダ－";#N/A,#N/A,FALSE,"6. HOST IF"}</definedName>
    <definedName name="hh_1" localSheetId="4" hidden="1">{#N/A,#N/A,FALSE,"5.1 EC";#N/A,#N/A,FALSE,"5.2 品名コード";#N/A,#N/A,FALSE,"5.４承認プロセス・フォルダ－";#N/A,#N/A,FALSE,"6. HOST IF"}</definedName>
    <definedName name="hh_1" hidden="1">{#N/A,#N/A,FALSE,"5.1 EC";#N/A,#N/A,FALSE,"5.2 品名コード";#N/A,#N/A,FALSE,"5.４承認プロセス・フォルダ－";#N/A,#N/A,FALSE,"6. HOST IF"}</definedName>
    <definedName name="hhh" localSheetId="15" hidden="1">{#N/A,#N/A,FALSE,"勤管理原"}</definedName>
    <definedName name="hhh" localSheetId="6" hidden="1">{#N/A,#N/A,FALSE,"勤管理原"}</definedName>
    <definedName name="hhh" localSheetId="23" hidden="1">{#N/A,#N/A,FALSE,"勤管理原"}</definedName>
    <definedName name="hhh" localSheetId="24" hidden="1">{#N/A,#N/A,FALSE,"勤管理原"}</definedName>
    <definedName name="hhh" localSheetId="4" hidden="1">{#N/A,#N/A,FALSE,"勤管理原"}</definedName>
    <definedName name="hhh" hidden="1">{#N/A,#N/A,FALSE,"勤管理原"}</definedName>
    <definedName name="High_Med_Travel"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hkjshdhd" hidden="1">{#N/A,#N/A,FALSE,"Assessment";#N/A,#N/A,FALSE,"Staffing";#N/A,#N/A,FALSE,"Hires";#N/A,#N/A,FALSE,"Assumptions"}</definedName>
    <definedName name="HOMFE" hidden="1">{#N/A,#N/A,FALSE,"Assessment";#N/A,#N/A,FALSE,"Staffing";#N/A,#N/A,FALSE,"Hires";#N/A,#N/A,FALSE,"Assumptions"}</definedName>
    <definedName name="HTML_CodePage" hidden="1">932</definedName>
    <definedName name="HTML_Control" localSheetId="15" hidden="1">{"'Sheet1'!$B$5:$H$34"}</definedName>
    <definedName name="HTML_Control" localSheetId="6" hidden="1">{"'Sheet1'!$B$5:$H$34"}</definedName>
    <definedName name="HTML_Control" localSheetId="23" hidden="1">{"'Sheet1'!$B$5:$H$34"}</definedName>
    <definedName name="HTML_Control" localSheetId="24" hidden="1">{"'Sheet1'!$B$5:$H$34"}</definedName>
    <definedName name="HTML_Control" localSheetId="4" hidden="1">{"'Sheet1'!$B$5:$H$34"}</definedName>
    <definedName name="HTML_Control" hidden="1">{"'Sheet1'!$B$5:$H$34"}</definedName>
    <definedName name="HTML_Control_copy" localSheetId="15" hidden="1">{"'Sheet1'!$B$5:$H$34"}</definedName>
    <definedName name="HTML_Control_copy" localSheetId="6" hidden="1">{"'Sheet1'!$B$5:$H$34"}</definedName>
    <definedName name="HTML_Control_copy" localSheetId="23" hidden="1">{"'Sheet1'!$B$5:$H$34"}</definedName>
    <definedName name="HTML_Control_copy" localSheetId="24" hidden="1">{"'Sheet1'!$B$5:$H$34"}</definedName>
    <definedName name="HTML_Control_copy" localSheetId="4" hidden="1">{"'Sheet1'!$B$5:$H$34"}</definedName>
    <definedName name="HTML_Control_copy" hidden="1">{"'Sheet1'!$B$5:$H$34"}</definedName>
    <definedName name="Html_Control2" localSheetId="15" hidden="1">{"'Sheet1 (3)'!$A$2:$O$9"}</definedName>
    <definedName name="Html_Control2" localSheetId="6" hidden="1">{"'Sheet1 (3)'!$A$2:$O$9"}</definedName>
    <definedName name="Html_Control2" localSheetId="23" hidden="1">{"'Sheet1 (3)'!$A$2:$O$9"}</definedName>
    <definedName name="Html_Control2" localSheetId="24" hidden="1">{"'Sheet1 (3)'!$A$2:$O$9"}</definedName>
    <definedName name="Html_Control2" localSheetId="4" hidden="1">{"'Sheet1 (3)'!$A$2:$O$9"}</definedName>
    <definedName name="Html_Control2" hidden="1">{"'Sheet1 (3)'!$A$2:$O$9"}</definedName>
    <definedName name="Html_Control3" localSheetId="15" hidden="1">{"'Sheet1 (3)'!$A$2:$O$9"}</definedName>
    <definedName name="Html_Control3" localSheetId="6" hidden="1">{"'Sheet1 (3)'!$A$2:$O$9"}</definedName>
    <definedName name="Html_Control3" localSheetId="23" hidden="1">{"'Sheet1 (3)'!$A$2:$O$9"}</definedName>
    <definedName name="Html_Control3" localSheetId="24" hidden="1">{"'Sheet1 (3)'!$A$2:$O$9"}</definedName>
    <definedName name="Html_Control3" localSheetId="4" hidden="1">{"'Sheet1 (3)'!$A$2:$O$9"}</definedName>
    <definedName name="Html_Control3" hidden="1">{"'Sheet1 (3)'!$A$2:$O$9"}</definedName>
    <definedName name="HTML_Description" hidden="1">""</definedName>
    <definedName name="HTML_Email" hidden="1">""</definedName>
    <definedName name="HTML_Header" hidden="1">"Sheet1"</definedName>
    <definedName name="HTML_LastUpdate" hidden="1">"99/12/06"</definedName>
    <definedName name="HTML_LineAfter" hidden="1">FALSE</definedName>
    <definedName name="HTML_LineBefore" hidden="1">FALSE</definedName>
    <definedName name="HTML_Name" hidden="1">"システム開発部"</definedName>
    <definedName name="HTML_OBDlg2" hidden="1">TRUE</definedName>
    <definedName name="HTML_OBDlg4" hidden="1">TRUE</definedName>
    <definedName name="HTML_OS" hidden="1">0</definedName>
    <definedName name="HTML_PathFile" hidden="1">"C:\表.htm"</definedName>
    <definedName name="HTML_Title" hidden="1">"回収実績"</definedName>
    <definedName name="HTML1_1" hidden="1">"[Book2]Sheet1!$A$1:$H$484"</definedName>
    <definedName name="HTML1_10" hidden="1">"obminfo@us.oracle.com"</definedName>
    <definedName name="HTML1_11" hidden="1">1</definedName>
    <definedName name="HTML1_12" hidden="1">"C:\Obm1\obm_html_doc\em_pl.htm"</definedName>
    <definedName name="HTML1_2" hidden="1">1</definedName>
    <definedName name="HTML1_3" hidden="1">"Oracle Business Models"</definedName>
    <definedName name="HTML1_4" hidden="1">"Process Library - Enterprise Management"</definedName>
    <definedName name="HTML1_5" hidden="1">""</definedName>
    <definedName name="HTML1_6" hidden="1">-4146</definedName>
    <definedName name="HTML1_7" hidden="1">-4146</definedName>
    <definedName name="HTML1_8" hidden="1">"7/6/99"</definedName>
    <definedName name="HTML1_9" hidden="1">"OBM Program Office"</definedName>
    <definedName name="HTMLCount" hidden="1">1</definedName>
    <definedName name="iii" localSheetId="15" hidden="1">{#N/A,#N/A,FALSE,"勤管理原"}</definedName>
    <definedName name="iii" localSheetId="6" hidden="1">{#N/A,#N/A,FALSE,"勤管理原"}</definedName>
    <definedName name="iii" localSheetId="23" hidden="1">{#N/A,#N/A,FALSE,"勤管理原"}</definedName>
    <definedName name="iii" localSheetId="24" hidden="1">{#N/A,#N/A,FALSE,"勤管理原"}</definedName>
    <definedName name="iii" localSheetId="4" hidden="1">{#N/A,#N/A,FALSE,"勤管理原"}</definedName>
    <definedName name="iii" hidden="1">{#N/A,#N/A,FALSE,"勤管理原"}</definedName>
    <definedName name="IMEモード" localSheetId="4" hidden="1">#REF!</definedName>
    <definedName name="IMEモード" hidden="1">[7]LOV!$G$2:$G$5</definedName>
    <definedName name="In_Out">[2]項目マスタ!$B$2:$B$3</definedName>
    <definedName name="Influencable"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Influenceable_Spend"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ja" hidden="1">{#N/A,#N/A,FALSE,"Cover";#N/A,#N/A,FALSE,"Summary";#N/A,#N/A,FALSE,"Comments for GSO Snapshot";#N/A,#N/A,FALSE,"Hdcnt by Function Input";#N/A,#N/A,FALSE,"Hdcnt by Function";#N/A,#N/A,FALSE,"Recruiting by Function Input"}</definedName>
    <definedName name="jjj" localSheetId="15" hidden="1">{#N/A,#N/A,FALSE,"勤管理原"}</definedName>
    <definedName name="jjj" localSheetId="6" hidden="1">{#N/A,#N/A,FALSE,"勤管理原"}</definedName>
    <definedName name="jjj" localSheetId="23" hidden="1">{#N/A,#N/A,FALSE,"勤管理原"}</definedName>
    <definedName name="jjj" localSheetId="24" hidden="1">{#N/A,#N/A,FALSE,"勤管理原"}</definedName>
    <definedName name="jjj" localSheetId="4" hidden="1">{#N/A,#N/A,FALSE,"勤管理原"}</definedName>
    <definedName name="jjj" hidden="1">{#N/A,#N/A,FALSE,"勤管理原"}</definedName>
    <definedName name="jkk" hidden="1">{#N/A,#N/A,FALSE,"Pro Forma Earnings";#N/A,#N/A,FALSE,"Financial Position"}</definedName>
    <definedName name="ｋ" hidden="1">#REF!</definedName>
    <definedName name="k_1" localSheetId="4" hidden="1">#REF!</definedName>
    <definedName name="k_1" hidden="1">#REF!</definedName>
    <definedName name="ka" hidden="1">{#N/A,#N/A,FALSE,"Pro Forma Earnings";#N/A,#N/A,FALSE,"Financial Position"}</definedName>
    <definedName name="kdjfgilk" hidden="1">#REF!</definedName>
    <definedName name="keep" hidden="1">{#N/A,#N/A,FALSE,"Pro Forma Earnings";#N/A,#N/A,FALSE,"Financial Position"}</definedName>
    <definedName name="kjhkh" hidden="1">{#N/A,#N/A,FALSE,"Pro Forma Earnings";#N/A,#N/A,FALSE,"Financial Position"}</definedName>
    <definedName name="kk"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kkk" localSheetId="15" hidden="1">{#N/A,#N/A,FALSE,"勤管理原"}</definedName>
    <definedName name="kkk" localSheetId="6" hidden="1">{#N/A,#N/A,FALSE,"勤管理原"}</definedName>
    <definedName name="kkk" localSheetId="23" hidden="1">{#N/A,#N/A,FALSE,"勤管理原"}</definedName>
    <definedName name="kkk" localSheetId="24" hidden="1">{#N/A,#N/A,FALSE,"勤管理原"}</definedName>
    <definedName name="kkk" localSheetId="4" hidden="1">{#N/A,#N/A,FALSE,"勤管理原"}</definedName>
    <definedName name="kkk" hidden="1">{#N/A,#N/A,FALSE,"勤管理原"}</definedName>
    <definedName name="kkkkkkkkkk" hidden="1">{#N/A,#N/A,FALSE,"Assessment";#N/A,#N/A,FALSE,"Staffing";#N/A,#N/A,FALSE,"Hires";#N/A,#N/A,FALSE,"Assumptions"}</definedName>
    <definedName name="ł" hidden="1">#N/A</definedName>
    <definedName name="lalala" hidden="1">{"'3_次元階層説明表_FCB'!$B$5:$F$42"}</definedName>
    <definedName name="lksqajdf" hidden="1">{#N/A,#N/A,FALSE,"Pro Forma Earnings";#N/A,#N/A,FALSE,"Financial Position"}</definedName>
    <definedName name="lll" localSheetId="15" hidden="1">{#N/A,#N/A,FALSE,"勤管理原"}</definedName>
    <definedName name="lll" localSheetId="6" hidden="1">{#N/A,#N/A,FALSE,"勤管理原"}</definedName>
    <definedName name="lll" localSheetId="23" hidden="1">{#N/A,#N/A,FALSE,"勤管理原"}</definedName>
    <definedName name="lll" localSheetId="24" hidden="1">{#N/A,#N/A,FALSE,"勤管理原"}</definedName>
    <definedName name="lll" localSheetId="4" hidden="1">{#N/A,#N/A,FALSE,"勤管理原"}</definedName>
    <definedName name="lll" hidden="1">{#N/A,#N/A,FALSE,"勤管理原"}</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sakd" hidden="1">{#N/A,#N/A,FALSE,"Pro Forma Earnings";#N/A,#N/A,FALSE,"Financial Position"}</definedName>
    <definedName name="m" hidden="1">#REF!</definedName>
    <definedName name="n" localSheetId="15" hidden="1">{#N/A,#N/A,FALSE,"ﾃﾞｰﾀﾌﾛｰ";#N/A,#N/A,FALSE,"PPKE.01";#N/A,#N/A,FALSE,"日付ﾁｪｯｸ要領";#N/A,#N/A,FALSE,"ｺｰﾄﾞﾁｪｯｸ要領";#N/A,#N/A,FALSE,"編集要領"}</definedName>
    <definedName name="n" localSheetId="6" hidden="1">{#N/A,#N/A,FALSE,"ﾃﾞｰﾀﾌﾛｰ";#N/A,#N/A,FALSE,"PPKE.01";#N/A,#N/A,FALSE,"日付ﾁｪｯｸ要領";#N/A,#N/A,FALSE,"ｺｰﾄﾞﾁｪｯｸ要領";#N/A,#N/A,FALSE,"編集要領"}</definedName>
    <definedName name="n" localSheetId="23" hidden="1">{#N/A,#N/A,FALSE,"ﾃﾞｰﾀﾌﾛｰ";#N/A,#N/A,FALSE,"PPKE.01";#N/A,#N/A,FALSE,"日付ﾁｪｯｸ要領";#N/A,#N/A,FALSE,"ｺｰﾄﾞﾁｪｯｸ要領";#N/A,#N/A,FALSE,"編集要領"}</definedName>
    <definedName name="n" localSheetId="24" hidden="1">{#N/A,#N/A,FALSE,"ﾃﾞｰﾀﾌﾛｰ";#N/A,#N/A,FALSE,"PPKE.01";#N/A,#N/A,FALSE,"日付ﾁｪｯｸ要領";#N/A,#N/A,FALSE,"ｺｰﾄﾞﾁｪｯｸ要領";#N/A,#N/A,FALSE,"編集要領"}</definedName>
    <definedName name="n" localSheetId="4" hidden="1">{#N/A,#N/A,FALSE,"ﾃﾞｰﾀﾌﾛｰ";#N/A,#N/A,FALSE,"PPKE.01";#N/A,#N/A,FALSE,"日付ﾁｪｯｸ要領";#N/A,#N/A,FALSE,"ｺｰﾄﾞﾁｪｯｸ要領";#N/A,#N/A,FALSE,"編集要領"}</definedName>
    <definedName name="n" hidden="1">{#N/A,#N/A,FALSE,"ﾃﾞｰﾀﾌﾛｰ";#N/A,#N/A,FALSE,"PPKE.01";#N/A,#N/A,FALSE,"日付ﾁｪｯｸ要領";#N/A,#N/A,FALSE,"ｺｰﾄﾞﾁｪｯｸ要領";#N/A,#N/A,FALSE,"編集要領"}</definedName>
    <definedName name="ncbv" hidden="1">{#N/A,#N/A,FALSE,"Pro Forma Earnings";#N/A,#N/A,FALSE,"Financial Position"}</definedName>
    <definedName name="netrevs" hidden="1">{#N/A,#N/A,FALSE,"Pro Forma Earnings";#N/A,#N/A,FALSE,"Financial Position"}</definedName>
    <definedName name="netrevsm" hidden="1">{#N/A,#N/A,FALSE,"Pro Forma Earnings";#N/A,#N/A,FALSE,"Financial Position"}</definedName>
    <definedName name="newbrd" hidden="1">{#N/A,#N/A,FALSE,"Pro Forma Earnings";#N/A,#N/A,FALSE,"Financial Position"}</definedName>
    <definedName name="newbrdm" hidden="1">{#N/A,#N/A,FALSE,"Pro Forma Earnings";#N/A,#N/A,FALSE,"Financial Position"}</definedName>
    <definedName name="newd" hidden="1">{#N/A,#N/A,FALSE,"Pro Forma Earnings";#N/A,#N/A,FALSE,"Financial Position"}</definedName>
    <definedName name="newe" hidden="1">{#N/A,#N/A,FALSE,"Pro Forma Earnings";#N/A,#N/A,FALSE,"Financial Position"}</definedName>
    <definedName name="newh" hidden="1">{#N/A,#N/A,FALSE,"Pro Forma Earnings";#N/A,#N/A,FALSE,"Financial Position"}</definedName>
    <definedName name="newnetrevs" hidden="1">{#N/A,#N/A,FALSE,"Pro Forma Earnings";#N/A,#N/A,FALSE,"Financial Position"}</definedName>
    <definedName name="newnetrevsm" hidden="1">{#N/A,#N/A,FALSE,"Pro Forma Earnings";#N/A,#N/A,FALSE,"Financial Position"}</definedName>
    <definedName name="newp" hidden="1">{#N/A,#N/A,FALSE,"Pro Forma Earnings";#N/A,#N/A,FALSE,"Financial Position"}</definedName>
    <definedName name="newq" hidden="1">{#N/A,#N/A,FALSE,"Pro Forma Earnings";#N/A,#N/A,FALSE,"Financial Position"}</definedName>
    <definedName name="NHNHNH" hidden="1">{#N/A,#N/A,FALSE,"Assessment";#N/A,#N/A,FALSE,"Staffing";#N/A,#N/A,FALSE,"Hires";#N/A,#N/A,FALSE,"Assumptions"}</definedName>
    <definedName name="NII" localSheetId="15" hidden="1">{#N/A,#N/A,FALSE,"勤管理原"}</definedName>
    <definedName name="NII" localSheetId="6" hidden="1">{#N/A,#N/A,FALSE,"勤管理原"}</definedName>
    <definedName name="NII" localSheetId="23" hidden="1">{#N/A,#N/A,FALSE,"勤管理原"}</definedName>
    <definedName name="NII" localSheetId="24" hidden="1">{#N/A,#N/A,FALSE,"勤管理原"}</definedName>
    <definedName name="NII" localSheetId="4" hidden="1">{#N/A,#N/A,FALSE,"勤管理原"}</definedName>
    <definedName name="NII" hidden="1">{#N/A,#N/A,FALSE,"勤管理原"}</definedName>
    <definedName name="nn" hidden="1">#REF!</definedName>
    <definedName name="nnn" localSheetId="15" hidden="1">{#N/A,#N/A,FALSE,"勤管理原"}</definedName>
    <definedName name="nnn" localSheetId="4" hidden="1">{#N/A,#N/A,FALSE,"勤管理原"}</definedName>
    <definedName name="nnn" hidden="1">{#N/A,#N/A,FALSE,"勤管理原"}</definedName>
    <definedName name="nnnn.xls" hidden="1">{#N/A,#N/A,FALSE,"0395Bill";#N/A,#N/A,FALSE,"MarExp"}</definedName>
    <definedName name="NOADH" hidden="1">{#N/A,#N/A,FALSE,"Assessment";#N/A,#N/A,FALSE,"Staffing";#N/A,#N/A,FALSE,"Hires";#N/A,#N/A,FALSE,"Assumptions"}</definedName>
    <definedName name="nossss" hidden="1">{#N/A,#N/A,FALSE,"Assessment";#N/A,#N/A,FALSE,"Staffing";#N/A,#N/A,FALSE,"Hires";#N/A,#N/A,FALSE,"Assumptions"}</definedName>
    <definedName name="nv" hidden="1">{#N/A,#N/A,FALSE,"Pro Forma Earnings";#N/A,#N/A,FALSE,"Financial Position"}</definedName>
    <definedName name="ŋ" hidden="1">#N/A</definedName>
    <definedName name="ooo" localSheetId="6"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ooo" localSheetId="4"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ooo"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ooo_1" localSheetId="6"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ooo_1" localSheetId="4"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ooo_1"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overtime2" hidden="1">{#N/A,#N/A,FALSE,"Assessment";#N/A,#N/A,FALSE,"Staffing";#N/A,#N/A,FALSE,"Hires";#N/A,#N/A,FALSE,"Assumptions"}</definedName>
    <definedName name="ｐ" localSheetId="15" hidden="1">#REF!</definedName>
    <definedName name="ｐ" localSheetId="6" hidden="1">#REF!</definedName>
    <definedName name="ｐ" localSheetId="4" hidden="1">#REF!</definedName>
    <definedName name="ｐ" hidden="1">#REF!</definedName>
    <definedName name="POIN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rosdadfk" hidden="1">{#N/A,#N/A,FALSE,"Pro Forma Earnings";#N/A,#N/A,FALSE,"Financial Position"}</definedName>
    <definedName name="Q" localSheetId="15" hidden="1">{"'Sheet1 (3)'!$A$2:$O$9"}</definedName>
    <definedName name="Q" localSheetId="6" hidden="1">{"'Sheet1 (3)'!$A$2:$O$9"}</definedName>
    <definedName name="Q" localSheetId="23" hidden="1">{"'Sheet1 (3)'!$A$2:$O$9"}</definedName>
    <definedName name="Q" localSheetId="24" hidden="1">{"'Sheet1 (3)'!$A$2:$O$9"}</definedName>
    <definedName name="Q" localSheetId="4" hidden="1">{"'Sheet1 (3)'!$A$2:$O$9"}</definedName>
    <definedName name="Q" hidden="1">{"'Sheet1 (3)'!$A$2:$O$9"}</definedName>
    <definedName name="qasw" hidden="1">{"'3_次元階層説明表_FCB'!$B$5:$F$42"}</definedName>
    <definedName name="qldmqñ" hidden="1">"3X9FTGML3QV38X40QR5JMFLDS"</definedName>
    <definedName name="qq" localSheetId="6" hidden="1">{#N/A,#N/A,FALSE,"5.1 EC";#N/A,#N/A,FALSE,"5.2 品名コード";#N/A,#N/A,FALSE,"5.４承認プロセス・フォルダ－";#N/A,#N/A,FALSE,"6. HOST IF"}</definedName>
    <definedName name="qq" localSheetId="4" hidden="1">{#N/A,#N/A,FALSE,"5.1 EC";#N/A,#N/A,FALSE,"5.2 品名コード";#N/A,#N/A,FALSE,"5.４承認プロセス・フォルダ－";#N/A,#N/A,FALSE,"6. HOST IF"}</definedName>
    <definedName name="qq" hidden="1">{#N/A,#N/A,FALSE,"5.1 EC";#N/A,#N/A,FALSE,"5.2 品名コード";#N/A,#N/A,FALSE,"5.４承認プロセス・フォルダ－";#N/A,#N/A,FALSE,"6. HOST IF"}</definedName>
    <definedName name="qqq" localSheetId="15" hidden="1">{#N/A,#N/A,FALSE,"勤管理原"}</definedName>
    <definedName name="qqq" localSheetId="6" hidden="1">{#N/A,#N/A,FALSE,"勤管理原"}</definedName>
    <definedName name="qqq" localSheetId="23" hidden="1">{#N/A,#N/A,FALSE,"勤管理原"}</definedName>
    <definedName name="qqq" localSheetId="24" hidden="1">{#N/A,#N/A,FALSE,"勤管理原"}</definedName>
    <definedName name="qqq" localSheetId="4" hidden="1">{#N/A,#N/A,FALSE,"勤管理原"}</definedName>
    <definedName name="qqq" hidden="1">{#N/A,#N/A,FALSE,"勤管理原"}</definedName>
    <definedName name="regina" hidden="1">{#N/A,#N/A,FALSE,"Assessment";#N/A,#N/A,FALSE,"Staffing";#N/A,#N/A,FALSE,"Hires";#N/A,#N/A,FALSE,"Assumptions"}</definedName>
    <definedName name="rere" hidden="1">{#N/A,#N/A,FALSE,"Pro Forma Earnings";#N/A,#N/A,FALSE,"Financial Position"}</definedName>
    <definedName name="resources" hidden="1">{#N/A,#N/A,FALSE,"Assessment";#N/A,#N/A,FALSE,"Staffing";#N/A,#N/A,FALSE,"Hires";#N/A,#N/A,FALSE,"Assumptions"}</definedName>
    <definedName name="revsalesdatasheet" hidden="1">{#N/A,#N/A,FALSE,"Assessment";#N/A,#N/A,FALSE,"Staffing";#N/A,#N/A,FALSE,"Hires";#N/A,#N/A,FALSE,"Assumptions"}</definedName>
    <definedName name="rewqd" hidden="1">{#N/A,#N/A,FALSE,"Pro Forma Earnings";#N/A,#N/A,FALSE,"Financial Position"}</definedName>
    <definedName name="ＲＲ" localSheetId="15" hidden="1">{#N/A,#N/A,FALSE,"ﾃﾞｰﾀﾌﾛｰ";#N/A,#N/A,FALSE,"PPKE.01";#N/A,#N/A,FALSE,"日付ﾁｪｯｸ要領";#N/A,#N/A,FALSE,"ｺｰﾄﾞﾁｪｯｸ要領";#N/A,#N/A,FALSE,"編集要領"}</definedName>
    <definedName name="ＲＲ" localSheetId="6" hidden="1">{#N/A,#N/A,FALSE,"ﾃﾞｰﾀﾌﾛｰ";#N/A,#N/A,FALSE,"PPKE.01";#N/A,#N/A,FALSE,"日付ﾁｪｯｸ要領";#N/A,#N/A,FALSE,"ｺｰﾄﾞﾁｪｯｸ要領";#N/A,#N/A,FALSE,"編集要領"}</definedName>
    <definedName name="ＲＲ" localSheetId="23" hidden="1">{#N/A,#N/A,FALSE,"ﾃﾞｰﾀﾌﾛｰ";#N/A,#N/A,FALSE,"PPKE.01";#N/A,#N/A,FALSE,"日付ﾁｪｯｸ要領";#N/A,#N/A,FALSE,"ｺｰﾄﾞﾁｪｯｸ要領";#N/A,#N/A,FALSE,"編集要領"}</definedName>
    <definedName name="ＲＲ" localSheetId="24" hidden="1">{#N/A,#N/A,FALSE,"ﾃﾞｰﾀﾌﾛｰ";#N/A,#N/A,FALSE,"PPKE.01";#N/A,#N/A,FALSE,"日付ﾁｪｯｸ要領";#N/A,#N/A,FALSE,"ｺｰﾄﾞﾁｪｯｸ要領";#N/A,#N/A,FALSE,"編集要領"}</definedName>
    <definedName name="ＲＲ" localSheetId="4" hidden="1">{#N/A,#N/A,FALSE,"ﾃﾞｰﾀﾌﾛｰ";#N/A,#N/A,FALSE,"PPKE.01";#N/A,#N/A,FALSE,"日付ﾁｪｯｸ要領";#N/A,#N/A,FALSE,"ｺｰﾄﾞﾁｪｯｸ要領";#N/A,#N/A,FALSE,"編集要領"}</definedName>
    <definedName name="ＲＲ" hidden="1">{#N/A,#N/A,FALSE,"ﾃﾞｰﾀﾌﾛｰ";#N/A,#N/A,FALSE,"PPKE.01";#N/A,#N/A,FALSE,"日付ﾁｪｯｸ要領";#N/A,#N/A,FALSE,"ｺｰﾄﾞﾁｪｯｸ要領";#N/A,#N/A,FALSE,"編集要領"}</definedName>
    <definedName name="s" localSheetId="15" hidden="1">{"'Sheet1'!$B$5:$H$34"}</definedName>
    <definedName name="Ｓ" localSheetId="6" hidden="1">{#N/A,#N/A,FALSE,"ﾃﾞｰﾀﾌﾛｰ";#N/A,#N/A,FALSE,"PPKE.01";#N/A,#N/A,FALSE,"日付ﾁｪｯｸ要領";#N/A,#N/A,FALSE,"ｺｰﾄﾞﾁｪｯｸ要領";#N/A,#N/A,FALSE,"編集要領"}</definedName>
    <definedName name="Ｓ" localSheetId="23" hidden="1">{#N/A,#N/A,FALSE,"ﾃﾞｰﾀﾌﾛｰ";#N/A,#N/A,FALSE,"PPKE.01";#N/A,#N/A,FALSE,"日付ﾁｪｯｸ要領";#N/A,#N/A,FALSE,"ｺｰﾄﾞﾁｪｯｸ要領";#N/A,#N/A,FALSE,"編集要領"}</definedName>
    <definedName name="Ｓ" localSheetId="24" hidden="1">{#N/A,#N/A,FALSE,"ﾃﾞｰﾀﾌﾛｰ";#N/A,#N/A,FALSE,"PPKE.01";#N/A,#N/A,FALSE,"日付ﾁｪｯｸ要領";#N/A,#N/A,FALSE,"ｺｰﾄﾞﾁｪｯｸ要領";#N/A,#N/A,FALSE,"編集要領"}</definedName>
    <definedName name="Ｓ" localSheetId="4" hidden="1">{#N/A,#N/A,FALSE,"ﾃﾞｰﾀﾌﾛｰ";#N/A,#N/A,FALSE,"PPKE.01";#N/A,#N/A,FALSE,"日付ﾁｪｯｸ要領";#N/A,#N/A,FALSE,"ｺｰﾄﾞﾁｪｯｸ要領";#N/A,#N/A,FALSE,"編集要領"}</definedName>
    <definedName name="Ｓ" hidden="1">{#N/A,#N/A,FALSE,"ﾃﾞｰﾀﾌﾛｰ";#N/A,#N/A,FALSE,"PPKE.01";#N/A,#N/A,FALSE,"日付ﾁｪｯｸ要領";#N/A,#N/A,FALSE,"ｺｰﾄﾞﾁｪｯｸ要領";#N/A,#N/A,FALSE,"編集要領"}</definedName>
    <definedName name="SAPBEXdnldView" hidden="1">"BEDETT5UZD7MRN8VVKLWDKEDS"</definedName>
    <definedName name="SAPBEXdnldView_1" hidden="1">"BIWMHKBRG6KBR3DK11DCTDZHP"</definedName>
    <definedName name="SAPBEXDNLVIEW" hidden="1">"07CNPHE788TJS3POI9OLJ1YOE"</definedName>
    <definedName name="SAPBEXsysID" hidden="1">"BP2"</definedName>
    <definedName name="SCF" hidden="1">{#N/A,#N/A,FALSE,"Pro Forma Earnings";#N/A,#N/A,FALSE,"Financial Position"}</definedName>
    <definedName name="Scope"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Scope1"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sd" hidden="1">{#N/A,#N/A,FALSE,"Pro Forma Earnings";#N/A,#N/A,FALSE,"Financial Position"}</definedName>
    <definedName name="sded"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sdf" hidden="1">#REF!</definedName>
    <definedName name="sdfasdfsdf" hidden="1">{#N/A,#N/A,FALSE,"Pro Forma Earnings";#N/A,#N/A,FALSE,"Financial Position"}</definedName>
    <definedName name="sdfsdf" hidden="1">{#N/A,#N/A,FALSE,"Pro Forma Earnings";#N/A,#N/A,FALSE,"Financial Position"}</definedName>
    <definedName name="sdfsdfsdf" hidden="1">{#N/A,#N/A,FALSE,"Pro Forma Earnings";#N/A,#N/A,FALSE,"Financial Position"}</definedName>
    <definedName name="sencount" hidden="1">1</definedName>
    <definedName name="sfdgdfgdfgdfgdf" hidden="1">{#N/A,#N/A,FALSE,"Pro Forma Earnings";#N/A,#N/A,FALSE,"Financial Position"}</definedName>
    <definedName name="SH0000" localSheetId="15" hidden="1">{#N/A,#N/A,FALSE,"ﾃﾞｰﾀﾌﾛｰ";#N/A,#N/A,FALSE,"PPKE.01";#N/A,#N/A,FALSE,"日付ﾁｪｯｸ要領";#N/A,#N/A,FALSE,"ｺｰﾄﾞﾁｪｯｸ要領";#N/A,#N/A,FALSE,"編集要領"}</definedName>
    <definedName name="SH0000" localSheetId="6" hidden="1">{#N/A,#N/A,FALSE,"ﾃﾞｰﾀﾌﾛｰ";#N/A,#N/A,FALSE,"PPKE.01";#N/A,#N/A,FALSE,"日付ﾁｪｯｸ要領";#N/A,#N/A,FALSE,"ｺｰﾄﾞﾁｪｯｸ要領";#N/A,#N/A,FALSE,"編集要領"}</definedName>
    <definedName name="SH0000" localSheetId="23" hidden="1">{#N/A,#N/A,FALSE,"ﾃﾞｰﾀﾌﾛｰ";#N/A,#N/A,FALSE,"PPKE.01";#N/A,#N/A,FALSE,"日付ﾁｪｯｸ要領";#N/A,#N/A,FALSE,"ｺｰﾄﾞﾁｪｯｸ要領";#N/A,#N/A,FALSE,"編集要領"}</definedName>
    <definedName name="SH0000" localSheetId="24" hidden="1">{#N/A,#N/A,FALSE,"ﾃﾞｰﾀﾌﾛｰ";#N/A,#N/A,FALSE,"PPKE.01";#N/A,#N/A,FALSE,"日付ﾁｪｯｸ要領";#N/A,#N/A,FALSE,"ｺｰﾄﾞﾁｪｯｸ要領";#N/A,#N/A,FALSE,"編集要領"}</definedName>
    <definedName name="SH0000" localSheetId="4" hidden="1">{#N/A,#N/A,FALSE,"ﾃﾞｰﾀﾌﾛｰ";#N/A,#N/A,FALSE,"PPKE.01";#N/A,#N/A,FALSE,"日付ﾁｪｯｸ要領";#N/A,#N/A,FALSE,"ｺｰﾄﾞﾁｪｯｸ要領";#N/A,#N/A,FALSE,"編集要領"}</definedName>
    <definedName name="SH0000" hidden="1">{#N/A,#N/A,FALSE,"ﾃﾞｰﾀﾌﾛｰ";#N/A,#N/A,FALSE,"PPKE.01";#N/A,#N/A,FALSE,"日付ﾁｪｯｸ要領";#N/A,#N/A,FALSE,"ｺｰﾄﾞﾁｪｯｸ要領";#N/A,#N/A,FALSE,"編集要領"}</definedName>
    <definedName name="skdhj" hidden="1">{#N/A,#N/A,FALSE,"Pro Forma Earnings";#N/A,#N/A,FALSE,"Financial Position"}</definedName>
    <definedName name="smbc" localSheetId="15" hidden="1">{#N/A,#N/A,TRUE,"改定履歴";#N/A,#N/A,TRUE,"表紙";#N/A,#N/A,TRUE,"目次";#N/A,#N/A,TRUE,"1.1-";#N/A,#N/A,TRUE,"1.2-";#N/A,#N/A,TRUE,"1.3-";#N/A,#N/A,TRUE,"1.4-";#N/A,#N/A,TRUE,"2.2-";#N/A,#N/A,TRUE,"2.1-";#N/A,#N/A,TRUE,"3.a-";#N/A,#N/A,TRUE,"3.b-";#N/A,#N/A,TRUE,"3.c-";#N/A,#N/A,TRUE,"4.-";#N/A,#N/A,TRUE,"5.-";#N/A,#N/A,TRUE,"6.-";#N/A,#N/A,TRUE,"7.-";#N/A,#N/A,TRUE,"8.-";#N/A,#N/A,TRUE,"9.-"}</definedName>
    <definedName name="smbc" localSheetId="4" hidden="1">{#N/A,#N/A,TRUE,"改定履歴";#N/A,#N/A,TRUE,"表紙";#N/A,#N/A,TRUE,"目次";#N/A,#N/A,TRUE,"1.1-";#N/A,#N/A,TRUE,"1.2-";#N/A,#N/A,TRUE,"1.3-";#N/A,#N/A,TRUE,"1.4-";#N/A,#N/A,TRUE,"2.2-";#N/A,#N/A,TRUE,"2.1-";#N/A,#N/A,TRUE,"3.a-";#N/A,#N/A,TRUE,"3.b-";#N/A,#N/A,TRUE,"3.c-";#N/A,#N/A,TRUE,"4.-";#N/A,#N/A,TRUE,"5.-";#N/A,#N/A,TRUE,"6.-";#N/A,#N/A,TRUE,"7.-";#N/A,#N/A,TRUE,"8.-";#N/A,#N/A,TRUE,"9.-"}</definedName>
    <definedName name="smbc" hidden="1">{#N/A,#N/A,TRUE,"改定履歴";#N/A,#N/A,TRUE,"表紙";#N/A,#N/A,TRUE,"目次";#N/A,#N/A,TRUE,"1.1-";#N/A,#N/A,TRUE,"1.2-";#N/A,#N/A,TRUE,"1.3-";#N/A,#N/A,TRUE,"1.4-";#N/A,#N/A,TRUE,"2.2-";#N/A,#N/A,TRUE,"2.1-";#N/A,#N/A,TRUE,"3.a-";#N/A,#N/A,TRUE,"3.b-";#N/A,#N/A,TRUE,"3.c-";#N/A,#N/A,TRUE,"4.-";#N/A,#N/A,TRUE,"5.-";#N/A,#N/A,TRUE,"6.-";#N/A,#N/A,TRUE,"7.-";#N/A,#N/A,TRUE,"8.-";#N/A,#N/A,TRUE,"9.-"}</definedName>
    <definedName name="ss" hidden="1">{#N/A,#N/A,FALSE,"Pro Forma Earnings";#N/A,#N/A,FALSE,"Financial Position"}</definedName>
    <definedName name="ssss" localSheetId="15" hidden="1">{#N/A,#N/A,FALSE,"勤管理原"}</definedName>
    <definedName name="ssss" localSheetId="4" hidden="1">"9Z5R4CTHQGDFB9W97TOYI5AGL"</definedName>
    <definedName name="ssss" hidden="1">{#N/A,#N/A,FALSE,"勤管理原"}</definedName>
    <definedName name="staffing2" hidden="1">{#N/A,#N/A,FALSE,"Assessment";#N/A,#N/A,FALSE,"Staffing";#N/A,#N/A,FALSE,"Hires";#N/A,#N/A,FALSE,"Assumptions"}</definedName>
    <definedName name="Staffing3" hidden="1">{#N/A,#N/A,FALSE,"Assessment";#N/A,#N/A,FALSE,"Staffing";#N/A,#N/A,FALSE,"Hires";#N/A,#N/A,FALSE,"Assumptions"}</definedName>
    <definedName name="status">[8]ドロップダウンリスト!$A$28:$A$36</definedName>
    <definedName name="Summary_2" hidden="1">{"Summary2",#N/A,FALSE,"GPDetail"}</definedName>
    <definedName name="Summary22" hidden="1">{"Summary2",#N/A,FALSE,"GPDetail"}</definedName>
    <definedName name="Suppliers"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T" localSheetId="15" hidden="1">{"'Sheet1 (3)'!$A$2:$O$9"}</definedName>
    <definedName name="T" localSheetId="6" hidden="1">{"'Sheet1 (3)'!$A$2:$O$9"}</definedName>
    <definedName name="T" localSheetId="23" hidden="1">{"'Sheet1 (3)'!$A$2:$O$9"}</definedName>
    <definedName name="T" localSheetId="24" hidden="1">{"'Sheet1 (3)'!$A$2:$O$9"}</definedName>
    <definedName name="T" localSheetId="4" hidden="1">{"'Sheet1 (3)'!$A$2:$O$9"}</definedName>
    <definedName name="T" hidden="1">{"'Sheet1 (3)'!$A$2:$O$9"}</definedName>
    <definedName name="T_1" localSheetId="6"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T_1" localSheetId="4"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T_1"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taa" localSheetId="15" hidden="1">{#N/A,#N/A,FALSE,"勤管理原"}</definedName>
    <definedName name="taa" localSheetId="4" hidden="1">{#N/A,#N/A,FALSE,"勤管理原"}</definedName>
    <definedName name="taa" hidden="1">{#N/A,#N/A,FALSE,"勤管理原"}</definedName>
    <definedName name="TABLEID" hidden="1">#REF!</definedName>
    <definedName name="TABLENAME" hidden="1">#REF!</definedName>
    <definedName name="Temp_2" hidden="1">{#N/A,#N/A,FALSE,"Assessment";#N/A,#N/A,FALSE,"Staffing";#N/A,#N/A,FALSE,"Hires";#N/A,#N/A,FALSE,"Assumptions"}</definedName>
    <definedName name="Temp_3" hidden="1">{#N/A,#N/A,FALSE,"Assessment";#N/A,#N/A,FALSE,"Staffing";#N/A,#N/A,FALSE,"Hires";#N/A,#N/A,FALSE,"Assumptions"}</definedName>
    <definedName name="TEST" localSheetId="15" hidden="1">{"'Sheet1'!$B$5:$H$34"}</definedName>
    <definedName name="TEST" localSheetId="6" hidden="1">{"'Sheet1'!$B$5:$H$34"}</definedName>
    <definedName name="TEST" localSheetId="23" hidden="1">{"'Sheet1'!$B$5:$H$34"}</definedName>
    <definedName name="TEST" localSheetId="24" hidden="1">{"'Sheet1'!$B$5:$H$34"}</definedName>
    <definedName name="TEST" localSheetId="4" hidden="1">{"'Sheet1'!$B$5:$H$34"}</definedName>
    <definedName name="TEST" hidden="1">{"'Sheet1'!$B$5:$H$34"}</definedName>
    <definedName name="test2" localSheetId="15" hidden="1">{#N/A,#N/A,FALSE,"ﾃﾞｰﾀﾌﾛｰ";#N/A,#N/A,FALSE,"PPKE.01";#N/A,#N/A,FALSE,"日付ﾁｪｯｸ要領";#N/A,#N/A,FALSE,"ｺｰﾄﾞﾁｪｯｸ要領";#N/A,#N/A,FALSE,"編集要領"}</definedName>
    <definedName name="test2" hidden="1">{#N/A,#N/A,FALSE,"ﾃﾞｰﾀﾌﾛｰ";#N/A,#N/A,FALSE,"PPKE.01";#N/A,#N/A,FALSE,"日付ﾁｪｯｸ要領";#N/A,#N/A,FALSE,"ｺｰﾄﾞﾁｪｯｸ要領";#N/A,#N/A,FALSE,"編集要領"}</definedName>
    <definedName name="Trendspend"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tt" hidden="1">#REF!</definedName>
    <definedName name="ttt" hidden="1">{#N/A,#N/A,FALSE,"0395Bill";#N/A,#N/A,FALSE,"MarExp"}</definedName>
    <definedName name="UK"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UKByCommodityLead"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sernameTF">"usernameTF"</definedName>
    <definedName name="v" hidden="1">{#N/A,#N/A,FALSE,"Pro Forma Earnings";#N/A,#N/A,FALSE,"Financial Position"}</definedName>
    <definedName name="vc" hidden="1">{#N/A,#N/A,FALSE,"Pro Forma Earnings";#N/A,#N/A,FALSE,"Financial Position"}</definedName>
    <definedName name="vdfv" hidden="1">{#N/A,#N/A,FALSE,"Pro Forma Earnings";#N/A,#N/A,FALSE,"Financial Position"}</definedName>
    <definedName name="VSTS_ddb842a9_ffd6_40d3_9269_7febed62e0bb_1" hidden="1">#REF!</definedName>
    <definedName name="VSTS_ddb842a9_ffd6_40d3_9269_7febed62e0bb_2" hidden="1">#REF!</definedName>
    <definedName name="VSTS_ddb842a9_ffd6_40d3_9269_7febed62e0bb_25" hidden="1">#REF!</definedName>
    <definedName name="VSTS_ddb842a9_ffd6_40d3_9269_7febed62e0bb_29000960" hidden="1">#REF!</definedName>
    <definedName name="VSTS_ddb842a9_ffd6_40d3_9269_7febed62e0bb_29000973" hidden="1">#REF!</definedName>
    <definedName name="VSTS_ddb842a9_ffd6_40d3_9269_7febed62e0bb_29000976" hidden="1">#REF!</definedName>
    <definedName name="VSTS_ddb842a9_ffd6_40d3_9269_7febed62e0bb_29000994" hidden="1">#REF!</definedName>
    <definedName name="VSTS_ddb842a9_ffd6_40d3_9269_7febed62e0bb_29001021" hidden="1">#REF!</definedName>
    <definedName name="VSTS_ddb842a9_ffd6_40d3_9269_7febed62e0bb_29001022" hidden="1">#REF!</definedName>
    <definedName name="VSTS_ddb842a9_ffd6_40d3_9269_7febed62e0bb_29001039" hidden="1">#REF!</definedName>
    <definedName name="VSTS_ddb842a9_ffd6_40d3_9269_7febed62e0bb_29001054" hidden="1">#REF!</definedName>
    <definedName name="VSTS_ddb842a9_ffd6_40d3_9269_7febed62e0bb_29001055" hidden="1">#REF!</definedName>
    <definedName name="VSTS_ddb842a9_ffd6_40d3_9269_7febed62e0bb_29001056" hidden="1">#REF!</definedName>
    <definedName name="VSTS_ddb842a9_ffd6_40d3_9269_7febed62e0bb_29001057" hidden="1">#REF!</definedName>
    <definedName name="VSTS_ddb842a9_ffd6_40d3_9269_7febed62e0bb_29001058" hidden="1">#REF!</definedName>
    <definedName name="VSTS_ddb842a9_ffd6_40d3_9269_7febed62e0bb_29001059" hidden="1">#REF!</definedName>
    <definedName name="VSTS_ddb842a9_ffd6_40d3_9269_7febed62e0bb_29001060" hidden="1">#REF!</definedName>
    <definedName name="VSTS_ddb842a9_ffd6_40d3_9269_7febed62e0bb_29001061" hidden="1">#REF!</definedName>
    <definedName name="VSTS_ddb842a9_ffd6_40d3_9269_7febed62e0bb_29001062" hidden="1">#REF!</definedName>
    <definedName name="VSTS_ddb842a9_ffd6_40d3_9269_7febed62e0bb_29001063" hidden="1">#REF!</definedName>
    <definedName name="VSTS_ddb842a9_ffd6_40d3_9269_7febed62e0bb_29001064" hidden="1">#REF!</definedName>
    <definedName name="VSTS_ddb842a9_ffd6_40d3_9269_7febed62e0bb_29001065" hidden="1">#REF!</definedName>
    <definedName name="VSTS_ddb842a9_ffd6_40d3_9269_7febed62e0bb_29001066" hidden="1">#REF!</definedName>
    <definedName name="VSTS_ddb842a9_ffd6_40d3_9269_7febed62e0bb_29001067" hidden="1">#REF!</definedName>
    <definedName name="VSTS_ddb842a9_ffd6_40d3_9269_7febed62e0bb_29001068" hidden="1">#REF!</definedName>
    <definedName name="VSTS_ddb842a9_ffd6_40d3_9269_7febed62e0bb_29001069" hidden="1">#REF!</definedName>
    <definedName name="VSTS_ddb842a9_ffd6_40d3_9269_7febed62e0bb_29001070" hidden="1">#REF!</definedName>
    <definedName name="VSTS_ddb842a9_ffd6_40d3_9269_7febed62e0bb_29001071" hidden="1">#REF!</definedName>
    <definedName name="VSTS_ddb842a9_ffd6_40d3_9269_7febed62e0bb_29001072" hidden="1">#REF!</definedName>
    <definedName name="VSTS_ddb842a9_ffd6_40d3_9269_7febed62e0bb_29001073" hidden="1">#REF!</definedName>
    <definedName name="VSTS_ddb842a9_ffd6_40d3_9269_7febed62e0bb_29001074" hidden="1">#REF!</definedName>
    <definedName name="VSTS_ddb842a9_ffd6_40d3_9269_7febed62e0bb_80" hidden="1">#REF!</definedName>
    <definedName name="VSTS_ddb842a9_ffd6_40d3_9269_7febed62e0bb_n105" hidden="1">#REF!</definedName>
    <definedName name="VSTS_ddb842a9_ffd6_40d3_9269_7febed62e0bb_n3" hidden="1">#REF!</definedName>
    <definedName name="VSTS_ddb842a9_ffd6_40d3_9269_7febed62e0bb_n35" hidden="1">#REF!</definedName>
    <definedName name="VSTS_ddb842a9_ffd6_40d3_9269_7febed62e0bb_n7" hidden="1">#REF!</definedName>
    <definedName name="VSTS_ValidationRange_66e6832ae08b40ffb0b69be7889e2869" hidden="1">#REF!</definedName>
    <definedName name="VSTS_ValidationRange_b992b83aa5bb4e7b94853372f3d355c8" hidden="1">#REF!</definedName>
    <definedName name="VV" localSheetId="15" hidden="1">#REF!</definedName>
    <definedName name="VV" localSheetId="6" hidden="1">#REF!</definedName>
    <definedName name="VV" localSheetId="4" hidden="1">#REF!</definedName>
    <definedName name="VV" hidden="1">#REF!</definedName>
    <definedName name="vvv" hidden="1">{#N/A,#N/A,FALSE,"Pro Forma Earnings";#N/A,#N/A,FALSE,"Financial Position"}</definedName>
    <definedName name="vvvv" hidden="1">{#N/A,#N/A,FALSE,"Pro Forma Earnings";#N/A,#N/A,FALSE,"Financial Position"}</definedName>
    <definedName name="w">[9]ドロップダウンリスト!$A$17:$A$20</definedName>
    <definedName name="wqe" hidden="1">{#N/A,#N/A,FALSE,"Pro Forma Earnings";#N/A,#N/A,FALSE,"Financial Position"}</definedName>
    <definedName name="wrn.100a01." localSheetId="15" hidden="1">{#N/A,#N/A,FALSE,"ﾃﾞｰﾀﾌﾛｰ";#N/A,#N/A,FALSE,"PPKE.01";#N/A,#N/A,FALSE,"日付ﾁｪｯｸ要領";#N/A,#N/A,FALSE,"ｺｰﾄﾞﾁｪｯｸ要領";#N/A,#N/A,FALSE,"編集要領"}</definedName>
    <definedName name="wrn.100a01." localSheetId="6" hidden="1">{#N/A,#N/A,FALSE,"ﾃﾞｰﾀﾌﾛｰ";#N/A,#N/A,FALSE,"PPKE.01";#N/A,#N/A,FALSE,"日付ﾁｪｯｸ要領";#N/A,#N/A,FALSE,"ｺｰﾄﾞﾁｪｯｸ要領";#N/A,#N/A,FALSE,"編集要領"}</definedName>
    <definedName name="wrn.100a01." localSheetId="23" hidden="1">{#N/A,#N/A,FALSE,"ﾃﾞｰﾀﾌﾛｰ";#N/A,#N/A,FALSE,"PPKE.01";#N/A,#N/A,FALSE,"日付ﾁｪｯｸ要領";#N/A,#N/A,FALSE,"ｺｰﾄﾞﾁｪｯｸ要領";#N/A,#N/A,FALSE,"編集要領"}</definedName>
    <definedName name="wrn.100a01." localSheetId="24" hidden="1">{#N/A,#N/A,FALSE,"ﾃﾞｰﾀﾌﾛｰ";#N/A,#N/A,FALSE,"PPKE.01";#N/A,#N/A,FALSE,"日付ﾁｪｯｸ要領";#N/A,#N/A,FALSE,"ｺｰﾄﾞﾁｪｯｸ要領";#N/A,#N/A,FALSE,"編集要領"}</definedName>
    <definedName name="wrn.100a01." localSheetId="4" hidden="1">{#N/A,#N/A,FALSE,"ﾃﾞｰﾀﾌﾛｰ";#N/A,#N/A,FALSE,"PPKE.01";#N/A,#N/A,FALSE,"日付ﾁｪｯｸ要領";#N/A,#N/A,FALSE,"ｺｰﾄﾞﾁｪｯｸ要領";#N/A,#N/A,FALSE,"編集要領"}</definedName>
    <definedName name="wrn.100a01." hidden="1">{#N/A,#N/A,FALSE,"ﾃﾞｰﾀﾌﾛｰ";#N/A,#N/A,FALSE,"PPKE.01";#N/A,#N/A,FALSE,"日付ﾁｪｯｸ要領";#N/A,#N/A,FALSE,"ｺｰﾄﾞﾁｪｯｸ要領";#N/A,#N/A,FALSE,"編集要領"}</definedName>
    <definedName name="wrn.all." localSheetId="6" hidden="1">{#N/A,#N/A,FALSE,"5.1 EC";#N/A,#N/A,FALSE,"5.2 品名コード";#N/A,#N/A,FALSE,"5.４承認プロセス・フォルダ－";#N/A,#N/A,FALSE,"6. HOST IF"}</definedName>
    <definedName name="wrn.all." localSheetId="4" hidden="1">{#N/A,#N/A,FALSE,"5.1 EC";#N/A,#N/A,FALSE,"5.2 品名コード";#N/A,#N/A,FALSE,"5.４承認プロセス・フォルダ－";#N/A,#N/A,FALSE,"6. HOST IF"}</definedName>
    <definedName name="wrn.all." hidden="1">{#N/A,#N/A,FALSE,"5.1 EC";#N/A,#N/A,FALSE,"5.2 品名コード";#N/A,#N/A,FALSE,"5.４承認プロセス・フォルダ－";#N/A,#N/A,FALSE,"6. HOST IF"}</definedName>
    <definedName name="wrn.all.1" localSheetId="6" hidden="1">{#N/A,#N/A,FALSE,"5.1 EC";#N/A,#N/A,FALSE,"5.2 品名コード";#N/A,#N/A,FALSE,"5.４承認プロセス・フォルダ－";#N/A,#N/A,FALSE,"6. HOST IF"}</definedName>
    <definedName name="wrn.all.1" localSheetId="4" hidden="1">{#N/A,#N/A,FALSE,"5.1 EC";#N/A,#N/A,FALSE,"5.2 品名コード";#N/A,#N/A,FALSE,"5.４承認プロセス・フォルダ－";#N/A,#N/A,FALSE,"6. HOST IF"}</definedName>
    <definedName name="wrn.all.1" hidden="1">{#N/A,#N/A,FALSE,"5.1 EC";#N/A,#N/A,FALSE,"5.2 品名コード";#N/A,#N/A,FALSE,"5.４承認プロセス・フォルダ－";#N/A,#N/A,FALSE,"6. HOST IF"}</definedName>
    <definedName name="wrn.April._.Billing." hidden="1">{#N/A,#N/A,FALSE,"0495Bill";#N/A,#N/A,FALSE,"AprExp"}</definedName>
    <definedName name="wrn.BaseSystemSmbc." localSheetId="15" hidden="1">{#N/A,#N/A,TRUE,"改定履歴";#N/A,#N/A,TRUE,"表紙";#N/A,#N/A,TRUE,"目次";#N/A,#N/A,TRUE,"1.1-";#N/A,#N/A,TRUE,"1.2-";#N/A,#N/A,TRUE,"1.3-";#N/A,#N/A,TRUE,"1.4-";#N/A,#N/A,TRUE,"2.2-";#N/A,#N/A,TRUE,"2.1-";#N/A,#N/A,TRUE,"3.a-";#N/A,#N/A,TRUE,"3.b-";#N/A,#N/A,TRUE,"3.c-";#N/A,#N/A,TRUE,"4.-";#N/A,#N/A,TRUE,"5.-";#N/A,#N/A,TRUE,"6.-";#N/A,#N/A,TRUE,"7.-";#N/A,#N/A,TRUE,"8.-";#N/A,#N/A,TRUE,"9.-"}</definedName>
    <definedName name="wrn.BaseSystemSmbc." localSheetId="4" hidden="1">{#N/A,#N/A,TRUE,"改定履歴";#N/A,#N/A,TRUE,"表紙";#N/A,#N/A,TRUE,"目次";#N/A,#N/A,TRUE,"1.1-";#N/A,#N/A,TRUE,"1.2-";#N/A,#N/A,TRUE,"1.3-";#N/A,#N/A,TRUE,"1.4-";#N/A,#N/A,TRUE,"2.2-";#N/A,#N/A,TRUE,"2.1-";#N/A,#N/A,TRUE,"3.a-";#N/A,#N/A,TRUE,"3.b-";#N/A,#N/A,TRUE,"3.c-";#N/A,#N/A,TRUE,"4.-";#N/A,#N/A,TRUE,"5.-";#N/A,#N/A,TRUE,"6.-";#N/A,#N/A,TRUE,"7.-";#N/A,#N/A,TRUE,"8.-";#N/A,#N/A,TRUE,"9.-"}</definedName>
    <definedName name="wrn.BaseSystemSmbc." hidden="1">{#N/A,#N/A,TRUE,"改定履歴";#N/A,#N/A,TRUE,"表紙";#N/A,#N/A,TRUE,"目次";#N/A,#N/A,TRUE,"1.1-";#N/A,#N/A,TRUE,"1.2-";#N/A,#N/A,TRUE,"1.3-";#N/A,#N/A,TRUE,"1.4-";#N/A,#N/A,TRUE,"2.2-";#N/A,#N/A,TRUE,"2.1-";#N/A,#N/A,TRUE,"3.a-";#N/A,#N/A,TRUE,"3.b-";#N/A,#N/A,TRUE,"3.c-";#N/A,#N/A,TRUE,"4.-";#N/A,#N/A,TRUE,"5.-";#N/A,#N/A,TRUE,"6.-";#N/A,#N/A,TRUE,"7.-";#N/A,#N/A,TRUE,"8.-";#N/A,#N/A,TRUE,"9.-"}</definedName>
    <definedName name="wrn.Business._.Case." hidden="1">{"ROI",#N/A,TRUE,"Summary CF";"Sum Cash Flow",#N/A,TRUE,"Summary CF";"Crawside",#N/A,TRUE,"Crawleyside";"Crawley",#N/A,TRUE,"Crawley";"Fawdon",#N/A,TRUE,"Fawdon";"Herinfra",#N/A,TRUE,"Hér Infra";"HerOrg",#N/A,TRUE,"Org redesign";"Sanofi",#N/A,TRUE,"Sanofi ";"Synthol",#N/A,TRUE,"Synthol";"Sbproducts",#N/A,TRUE,"SB products";"Gaviscon",#N/A,TRUE,"Terrass Gav";"Gaviscside",#N/A,TRUE,"GavisconSide";"Zentelside",#N/A,TRUE,"ZentelSide";"Zentel",#N/A,TRUE,"Terrass Zentel";"Upsa",#N/A,TRUE,"Upsa";"Sbbis",#N/A,TRUE,"SB bis"}</definedName>
    <definedName name="wrn.Detail." hidden="1">{"Detail",#N/A,FALSE,"GPDetail"}</definedName>
    <definedName name="wrn.Executive._.Reports." hidden="1">{#N/A,#N/A,FALSE,"Year";#N/A,#N/A,FALSE,"Client Savings";#N/A,#N/A,FALSE,"Staged Delivery by Hour";#N/A,#N/A,FALSE,"Hourly Rate By Activity";#N/A,#N/A,FALSE,"Hourly Rate By Custom Resource";#N/A,#N/A,FALSE,"Line of Business Review";#N/A,#N/A,FALSE,"Financials By Custom Resource";#N/A,#N/A,FALSE,"Assumptions";#N/A,#N/A,FALSE,"Sensitivity Analysis";#N/A,#N/A,FALSE,"Financing By Year";#N/A,#N/A,FALSE,"Billings";#N/A,#N/A,FALSE,"Overall Staffing Review"}</definedName>
    <definedName name="wrn.February._.Billing." hidden="1">{#N/A,#N/A,FALSE,"0295Bill";#N/A,#N/A,FALSE,"FebExp"}</definedName>
    <definedName name="wrn.Financials." hidden="1">{#N/A,#N/A,FALSE,"Year";#N/A,#N/A,FALSE,"AC Fiscal Year";#N/A,#N/A,FALSE,"Financials By Line of Business";#N/A,#N/A,FALSE,"Line of Business Review";#N/A,#N/A,FALSE,"Activity Review";#N/A,#N/A,FALSE,"Financials By Custom Resource";#N/A,#N/A,FALSE,"Custom Resource Review"}</definedName>
    <definedName name="wrn.GPDetail._.Summary._.Totals." hidden="1">{"Summary",#N/A,FALSE,"GPDetail"}</definedName>
    <definedName name="wrn.hl." hidden="1">{#N/A,#N/A,FALSE,"Pro Forma Earnings";#N/A,#N/A,FALSE,"Financial Position"}</definedName>
    <definedName name="wrn.hl.m" hidden="1">{#N/A,#N/A,FALSE,"Pro Forma Earnings";#N/A,#N/A,FALSE,"Financial Position"}</definedName>
    <definedName name="wrn.hl.n" hidden="1">{#N/A,#N/A,FALSE,"Pro Forma Earnings";#N/A,#N/A,FALSE,"Financial Position"}</definedName>
    <definedName name="wrn.Insurance." hidden="1">{"Insurance",#N/A,FALSE,"Profitable Growth by Unit"}</definedName>
    <definedName name="wrn.January._.Billing." hidden="1">{#N/A,#N/A,FALSE,"0195Bill";#N/A,#N/A,FALSE,"JanExp"}</definedName>
    <definedName name="wrn.January._.Scorecard." hidden="1">{#N/A,#N/A,FALSE,"Cover";#N/A,#N/A,FALSE,"Summary";#N/A,#N/A,FALSE,"Comments for GSO Snapshot";#N/A,#N/A,FALSE,"Hdcnt by Function Input";#N/A,#N/A,FALSE,"Hdcnt by Function";#N/A,#N/A,FALSE,"Recruiting by Function Input"}</definedName>
    <definedName name="wrn.Jury." hidden="1">{#N/A,#N/A,FALSE,"Year";#N/A,#N/A,FALSE,"AC Fiscal Year";#N/A,#N/A,FALSE,"Hourly Rate By Activity";#N/A,#N/A,FALSE,"Hourly Rate By Custom Resource";#N/A,#N/A,FALSE,"Sensitivity Analysis";#N/A,#N/A,FALSE,"Overall Staffing Review"}</definedName>
    <definedName name="wrn.March._.Billing." hidden="1">{#N/A,#N/A,FALSE,"0395Bill";#N/A,#N/A,FALSE,"MarExp"}</definedName>
    <definedName name="wrn.Monthly._.Presentation." hidden="1">{#N/A,#N/A,FALSE,"Spread by Industry";#N/A,#N/A,FALSE,"Spread Analysis";#N/A,#N/A,FALSE,"Engagement Summary Analysis";#N/A,#N/A,FALSE,"Contact Info"}</definedName>
    <definedName name="wrn.Monthly._.Report." hidden="1">{#N/A,#N/A,FALSE,"Participant H&amp;E";#N/A,#N/A,FALSE,"Fee Analysis";#N/A,#N/A,FALSE,"FeeGraph";#N/A,#N/A,FALSE,"Exp Analysis";#N/A,#N/A,FALSE,"ExpGraph";#N/A,#N/A,FALSE,"Fee Forecast";#N/A,#N/A,FALSE,"Exp Forecast";#N/A,#N/A,FALSE,"Contingency";#N/A,#N/A,FALSE,"Carrying Costs"}</definedName>
    <definedName name="wrn.Print._.All." hidden="1">{#N/A,#N/A,FALSE,"0195Bill";#N/A,#N/A,FALSE,"0295Bill";#N/A,#N/A,FALSE,"0395Bill";#N/A,#N/A,FALSE,"0495Bill";#N/A,#N/A,FALSE,"YTDBill";#N/A,#N/A,FALSE,"JanExp";#N/A,#N/A,FALSE,"FebExp";#N/A,#N/A,FALSE,"MarExp";#N/A,#N/A,FALSE,"AprExp"}</definedName>
    <definedName name="wrn.Rate._.Reports." hidden="1">{#N/A,#N/A,FALSE,"Monthly Rate By Activity";#N/A,#N/A,FALSE,"Hourly Rate By Activity";#N/A,#N/A,FALSE,"Monthly Rate By Custom Resource";#N/A,#N/A,FALSE,"Hourly Rate By Custom Resource"}</definedName>
    <definedName name="wrn.report" localSheetId="6"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wrn.report" localSheetId="4"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wrn.report"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wrn.Ｒｅｐｏｒｔ." localSheetId="6"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wrn.Ｒｅｐｏｒｔ." localSheetId="4"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wrn.Ｒｅｐｏｒｔ."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wrn.Rippert." hidden="1">{#N/A,#N/A,FALSE,"Year";#N/A,#N/A,FALSE,"AC Fiscal Year";#N/A,#N/A,FALSE,"Hourly Rate By Activity";#N/A,#N/A,FALSE,"Hourly Rate By Custom Resource";#N/A,#N/A,FALSE,"Line of Business Review";#N/A,#N/A,FALSE,"Assumptions";#N/A,#N/A,FALSE,"Sensitivity Analysis";#N/A,#N/A,FALSE,"Overall Staffing Review"}</definedName>
    <definedName name="wrn.Staffing." hidden="1">{#N/A,#N/A,FALSE,"Assessment";#N/A,#N/A,FALSE,"Staffing";#N/A,#N/A,FALSE,"Hires";#N/A,#N/A,FALSE,"Assumptions"}</definedName>
    <definedName name="wrn.Staffing._.Inputs." hidden="1">{#N/A,#N/A,FALSE,"Overall Staffing Review";#N/A,#N/A,FALSE,"Detailed Resource Mix Review";#N/A,#N/A,FALSE,"Detailed Pyramid Review";#N/A,#N/A,FALSE,"Hours By Activity";#N/A,#N/A,FALSE,"Hours By Custom Resource"}</definedName>
    <definedName name="wrn.Staffing1" hidden="1">{#N/A,#N/A,FALSE,"Assessment";#N/A,#N/A,FALSE,"Staffing";#N/A,#N/A,FALSE,"Hires";#N/A,#N/A,FALSE,"Assumptions"}</definedName>
    <definedName name="wrn.sum." hidden="1">{"sum1",#N/A,FALSE,"Summary Cash Flows (Project)";"sum2",#N/A,FALSE,"Summary Cash Flows (Project)";"sum3",#N/A,FALSE,"Summary Cash Flows (Project)";"sum4",#N/A,FALSE,"Summary Cash Flows (Project)"}</definedName>
    <definedName name="wrn.Summary2." hidden="1">{"Summary2",#N/A,FALSE,"GPDetail"}</definedName>
    <definedName name="wrn.Supplemental._.Information." hidden="1">{#N/A,#N/A,FALSE,"Assumptions";#N/A,#N/A,FALSE,"DNP Expense Summary";#N/A,#N/A,FALSE,"Sensitivity Analysis"}</definedName>
    <definedName name="wrn.勤務状況管理表." localSheetId="15" hidden="1">{#N/A,#N/A,FALSE,"勤管理原"}</definedName>
    <definedName name="wrn.勤務状況管理表." localSheetId="6" hidden="1">{#N/A,#N/A,FALSE,"勤管理原"}</definedName>
    <definedName name="wrn.勤務状況管理表." localSheetId="23" hidden="1">{#N/A,#N/A,FALSE,"勤管理原"}</definedName>
    <definedName name="wrn.勤務状況管理表." localSheetId="24" hidden="1">{#N/A,#N/A,FALSE,"勤管理原"}</definedName>
    <definedName name="wrn.勤務状況管理表." localSheetId="4" hidden="1">{#N/A,#N/A,FALSE,"勤管理原"}</definedName>
    <definedName name="wrn.勤務状況管理表." hidden="1">{#N/A,#N/A,FALSE,"勤管理原"}</definedName>
    <definedName name="wwen" hidden="1">{#N/A,#N/A,FALSE,"Pro Forma Earnings";#N/A,#N/A,FALSE,"Financial Position"}</definedName>
    <definedName name="ｘ" localSheetId="15" hidden="1">{#N/A,#N/A,FALSE,"ﾃﾞｰﾀﾌﾛｰ";#N/A,#N/A,FALSE,"PPKE.01";#N/A,#N/A,FALSE,"日付ﾁｪｯｸ要領";#N/A,#N/A,FALSE,"ｺｰﾄﾞﾁｪｯｸ要領";#N/A,#N/A,FALSE,"編集要領"}</definedName>
    <definedName name="ｘ" localSheetId="6" hidden="1">{#N/A,#N/A,FALSE,"ﾃﾞｰﾀﾌﾛｰ";#N/A,#N/A,FALSE,"PPKE.01";#N/A,#N/A,FALSE,"日付ﾁｪｯｸ要領";#N/A,#N/A,FALSE,"ｺｰﾄﾞﾁｪｯｸ要領";#N/A,#N/A,FALSE,"編集要領"}</definedName>
    <definedName name="ｘ" localSheetId="23" hidden="1">{#N/A,#N/A,FALSE,"ﾃﾞｰﾀﾌﾛｰ";#N/A,#N/A,FALSE,"PPKE.01";#N/A,#N/A,FALSE,"日付ﾁｪｯｸ要領";#N/A,#N/A,FALSE,"ｺｰﾄﾞﾁｪｯｸ要領";#N/A,#N/A,FALSE,"編集要領"}</definedName>
    <definedName name="ｘ" localSheetId="24" hidden="1">{#N/A,#N/A,FALSE,"ﾃﾞｰﾀﾌﾛｰ";#N/A,#N/A,FALSE,"PPKE.01";#N/A,#N/A,FALSE,"日付ﾁｪｯｸ要領";#N/A,#N/A,FALSE,"ｺｰﾄﾞﾁｪｯｸ要領";#N/A,#N/A,FALSE,"編集要領"}</definedName>
    <definedName name="ｘ" localSheetId="4" hidden="1">{#N/A,#N/A,FALSE,"ﾃﾞｰﾀﾌﾛｰ";#N/A,#N/A,FALSE,"PPKE.01";#N/A,#N/A,FALSE,"日付ﾁｪｯｸ要領";#N/A,#N/A,FALSE,"ｺｰﾄﾞﾁｪｯｸ要領";#N/A,#N/A,FALSE,"編集要領"}</definedName>
    <definedName name="ｘ" hidden="1">{#N/A,#N/A,FALSE,"ﾃﾞｰﾀﾌﾛｰ";#N/A,#N/A,FALSE,"PPKE.01";#N/A,#N/A,FALSE,"日付ﾁｪｯｸ要領";#N/A,#N/A,FALSE,"ｺｰﾄﾞﾁｪｯｸ要領";#N/A,#N/A,FALSE,"編集要領"}</definedName>
    <definedName name="xcv" hidden="1">#REF!</definedName>
    <definedName name="xcvxv" hidden="1">{#N/A,#N/A,FALSE,"Pro Forma Earnings";#N/A,#N/A,FALSE,"Financial Position"}</definedName>
    <definedName name="xx" localSheetId="15" hidden="1">{#N/A,#N/A,TRUE,"改定履歴";#N/A,#N/A,TRUE,"表紙";#N/A,#N/A,TRUE,"目次";#N/A,#N/A,TRUE,"1.1-";#N/A,#N/A,TRUE,"1.2-";#N/A,#N/A,TRUE,"1.3-";#N/A,#N/A,TRUE,"1.4-";#N/A,#N/A,TRUE,"2.2-";#N/A,#N/A,TRUE,"2.1-";#N/A,#N/A,TRUE,"3.a-";#N/A,#N/A,TRUE,"3.b-";#N/A,#N/A,TRUE,"3.c-";#N/A,#N/A,TRUE,"4.-";#N/A,#N/A,TRUE,"5.-";#N/A,#N/A,TRUE,"6.-";#N/A,#N/A,TRUE,"7.-";#N/A,#N/A,TRUE,"8.-";#N/A,#N/A,TRUE,"9.-"}</definedName>
    <definedName name="xx" hidden="1">{#N/A,#N/A,TRUE,"改定履歴";#N/A,#N/A,TRUE,"表紙";#N/A,#N/A,TRUE,"目次";#N/A,#N/A,TRUE,"1.1-";#N/A,#N/A,TRUE,"1.2-";#N/A,#N/A,TRUE,"1.3-";#N/A,#N/A,TRUE,"1.4-";#N/A,#N/A,TRUE,"2.2-";#N/A,#N/A,TRUE,"2.1-";#N/A,#N/A,TRUE,"3.a-";#N/A,#N/A,TRUE,"3.b-";#N/A,#N/A,TRUE,"3.c-";#N/A,#N/A,TRUE,"4.-";#N/A,#N/A,TRUE,"5.-";#N/A,#N/A,TRUE,"6.-";#N/A,#N/A,TRUE,"7.-";#N/A,#N/A,TRUE,"8.-";#N/A,#N/A,TRUE,"9.-"}</definedName>
    <definedName name="xxx" localSheetId="15" hidden="1">{#N/A,#N/A,TRUE,"改定履歴";#N/A,#N/A,TRUE,"表紙";#N/A,#N/A,TRUE,"目次";#N/A,#N/A,TRUE,"1.1-";#N/A,#N/A,TRUE,"1.2-";#N/A,#N/A,TRUE,"1.3-";#N/A,#N/A,TRUE,"1.4-";#N/A,#N/A,TRUE,"2.2-";#N/A,#N/A,TRUE,"2.1-";#N/A,#N/A,TRUE,"3.a-";#N/A,#N/A,TRUE,"3.b-";#N/A,#N/A,TRUE,"3.c-";#N/A,#N/A,TRUE,"4.-";#N/A,#N/A,TRUE,"5.-";#N/A,#N/A,TRUE,"6.-";#N/A,#N/A,TRUE,"7.-";#N/A,#N/A,TRUE,"8.-";#N/A,#N/A,TRUE,"9.-"}</definedName>
    <definedName name="xxx" localSheetId="4" hidden="1">#REF!</definedName>
    <definedName name="xxx" hidden="1">{#N/A,#N/A,TRUE,"改定履歴";#N/A,#N/A,TRUE,"表紙";#N/A,#N/A,TRUE,"目次";#N/A,#N/A,TRUE,"1.1-";#N/A,#N/A,TRUE,"1.2-";#N/A,#N/A,TRUE,"1.3-";#N/A,#N/A,TRUE,"1.4-";#N/A,#N/A,TRUE,"2.2-";#N/A,#N/A,TRUE,"2.1-";#N/A,#N/A,TRUE,"3.a-";#N/A,#N/A,TRUE,"3.b-";#N/A,#N/A,TRUE,"3.c-";#N/A,#N/A,TRUE,"4.-";#N/A,#N/A,TRUE,"5.-";#N/A,#N/A,TRUE,"6.-";#N/A,#N/A,TRUE,"7.-";#N/A,#N/A,TRUE,"8.-";#N/A,#N/A,TRUE,"9.-"}</definedName>
    <definedName name="xxxx" hidden="1">{#N/A,#N/A,FALSE,"Assessment";#N/A,#N/A,FALSE,"Staffing";#N/A,#N/A,FALSE,"Hires";#N/A,#N/A,FALSE,"Assumptions"}</definedName>
    <definedName name="y" localSheetId="15" hidden="1">{"'Sheet1 (3)'!$A$2:$O$9"}</definedName>
    <definedName name="y" localSheetId="6" hidden="1">{"'Sheet1 (3)'!$A$2:$O$9"}</definedName>
    <definedName name="y" localSheetId="23" hidden="1">{"'Sheet1 (3)'!$A$2:$O$9"}</definedName>
    <definedName name="y" localSheetId="24" hidden="1">{"'Sheet1 (3)'!$A$2:$O$9"}</definedName>
    <definedName name="y" localSheetId="4" hidden="1">{"'Sheet1 (3)'!$A$2:$O$9"}</definedName>
    <definedName name="y" hidden="1">{"'Sheet1 (3)'!$A$2:$O$9"}</definedName>
    <definedName name="Z">{#N/A,#N/A,FALSE,"Assessment";#N/A,#N/A,FALSE,"Staffing";#N/A,#N/A,FALSE,"Hires";#N/A,#N/A,FALSE,"Assumptions"}</definedName>
    <definedName name="zaax" hidden="1">{"'3_次元階層説明表_FCB'!$B$5:$F$42"}</definedName>
    <definedName name="ZZZ" localSheetId="4" hidden="1">#REF!</definedName>
    <definedName name="zzz" hidden="1">[1]会社情報!#REF!</definedName>
    <definedName name="zzz10" localSheetId="6" hidden="1">{#N/A,#N/A,FALSE,"勤管理原"}</definedName>
    <definedName name="zzz10" localSheetId="4" hidden="1">{#N/A,#N/A,FALSE,"勤管理原"}</definedName>
    <definedName name="zzz10" hidden="1">{#N/A,#N/A,FALSE,"勤管理原"}</definedName>
    <definedName name="zzz11" localSheetId="6" hidden="1">{#N/A,#N/A,FALSE,"勤管理原"}</definedName>
    <definedName name="zzz11" localSheetId="4" hidden="1">{#N/A,#N/A,FALSE,"勤管理原"}</definedName>
    <definedName name="zzz11" hidden="1">{#N/A,#N/A,FALSE,"勤管理原"}</definedName>
    <definedName name="zzz12" hidden="1">#REF!</definedName>
    <definedName name="zzz13" localSheetId="6" hidden="1">{#N/A,#N/A,FALSE,"勤管理原"}</definedName>
    <definedName name="zzz13" localSheetId="4" hidden="1">{#N/A,#N/A,FALSE,"勤管理原"}</definedName>
    <definedName name="zzz13" hidden="1">{#N/A,#N/A,FALSE,"勤管理原"}</definedName>
    <definedName name="zzz14" localSheetId="6" hidden="1">{"'Sheet1 (3)'!$A$2:$O$9"}</definedName>
    <definedName name="zzz14" localSheetId="4" hidden="1">{"'Sheet1 (3)'!$A$2:$O$9"}</definedName>
    <definedName name="zzz14" hidden="1">{"'Sheet1 (3)'!$A$2:$O$9"}</definedName>
    <definedName name="zzz15" localSheetId="6" hidden="1">{#N/A,#N/A,FALSE,"勤管理原"}</definedName>
    <definedName name="zzz15" localSheetId="4" hidden="1">{#N/A,#N/A,FALSE,"勤管理原"}</definedName>
    <definedName name="zzz15" hidden="1">{#N/A,#N/A,FALSE,"勤管理原"}</definedName>
    <definedName name="zzz2" localSheetId="4" hidden="1">#REF!</definedName>
    <definedName name="zzz2" hidden="1">[1]会社情報!#REF!</definedName>
    <definedName name="zzz3" localSheetId="4" hidden="1">#REF!</definedName>
    <definedName name="zzz3" hidden="1">#REF!</definedName>
    <definedName name="zzz4" localSheetId="4" hidden="1">#REF!</definedName>
    <definedName name="zzz4" hidden="1">#REF!</definedName>
    <definedName name="zzz5" localSheetId="4" hidden="1">#REF!</definedName>
    <definedName name="zzz5" hidden="1">[1]会社情報!#REF!</definedName>
    <definedName name="zzz6" localSheetId="4" hidden="1">#REF!</definedName>
    <definedName name="zzz6" hidden="1">#REF!</definedName>
    <definedName name="zzz7" localSheetId="6" hidden="1">{#N/A,#N/A,FALSE,"勤管理原"}</definedName>
    <definedName name="zzz7" localSheetId="4" hidden="1">{#N/A,#N/A,FALSE,"勤管理原"}</definedName>
    <definedName name="zzz7" hidden="1">{#N/A,#N/A,FALSE,"勤管理原"}</definedName>
    <definedName name="zzz8" localSheetId="6" hidden="1">{#N/A,#N/A,FALSE,"勤管理原"}</definedName>
    <definedName name="zzz8" localSheetId="4" hidden="1">{#N/A,#N/A,FALSE,"勤管理原"}</definedName>
    <definedName name="zzz8" hidden="1">{#N/A,#N/A,FALSE,"勤管理原"}</definedName>
    <definedName name="zzz9" localSheetId="6" hidden="1">{#N/A,#N/A,FALSE,"勤管理原"}</definedName>
    <definedName name="zzz9" localSheetId="4" hidden="1">{#N/A,#N/A,FALSE,"勤管理原"}</definedName>
    <definedName name="zzz9" hidden="1">{#N/A,#N/A,FALSE,"勤管理原"}</definedName>
    <definedName name="あ" localSheetId="15" hidden="1">{#N/A,#N/A,FALSE,"勤管理原"}</definedName>
    <definedName name="あ" localSheetId="6" hidden="1">{#N/A,#N/A,FALSE,"ﾃﾞｰﾀﾌﾛｰ";#N/A,#N/A,FALSE,"PPKE.01";#N/A,#N/A,FALSE,"日付ﾁｪｯｸ要領";#N/A,#N/A,FALSE,"ｺｰﾄﾞﾁｪｯｸ要領";#N/A,#N/A,FALSE,"編集要領"}</definedName>
    <definedName name="あ" localSheetId="23" hidden="1">{#N/A,#N/A,FALSE,"ﾃﾞｰﾀﾌﾛｰ";#N/A,#N/A,FALSE,"PPKE.01";#N/A,#N/A,FALSE,"日付ﾁｪｯｸ要領";#N/A,#N/A,FALSE,"ｺｰﾄﾞﾁｪｯｸ要領";#N/A,#N/A,FALSE,"編集要領"}</definedName>
    <definedName name="あ" localSheetId="24" hidden="1">{#N/A,#N/A,FALSE,"ﾃﾞｰﾀﾌﾛｰ";#N/A,#N/A,FALSE,"PPKE.01";#N/A,#N/A,FALSE,"日付ﾁｪｯｸ要領";#N/A,#N/A,FALSE,"ｺｰﾄﾞﾁｪｯｸ要領";#N/A,#N/A,FALSE,"編集要領"}</definedName>
    <definedName name="あ" localSheetId="4" hidden="1">{#N/A,#N/A,FALSE,"ﾃﾞｰﾀﾌﾛｰ";#N/A,#N/A,FALSE,"PPKE.01";#N/A,#N/A,FALSE,"日付ﾁｪｯｸ要領";#N/A,#N/A,FALSE,"ｺｰﾄﾞﾁｪｯｸ要領";#N/A,#N/A,FALSE,"編集要領"}</definedName>
    <definedName name="あ" hidden="1">{#N/A,#N/A,FALSE,"ﾃﾞｰﾀﾌﾛｰ";#N/A,#N/A,FALSE,"PPKE.01";#N/A,#N/A,FALSE,"日付ﾁｪｯｸ要領";#N/A,#N/A,FALSE,"ｺｰﾄﾞﾁｪｯｸ要領";#N/A,#N/A,FALSE,"編集要領"}</definedName>
    <definedName name="あ1" hidden="1">#REF!</definedName>
    <definedName name="ああ" localSheetId="15" hidden="1">{#N/A,#N/A,FALSE,"勤管理原"}</definedName>
    <definedName name="ああ" localSheetId="6" hidden="1">{#N/A,#N/A,FALSE,"ﾃﾞｰﾀﾌﾛｰ";#N/A,#N/A,FALSE,"PPKE.01";#N/A,#N/A,FALSE,"日付ﾁｪｯｸ要領";#N/A,#N/A,FALSE,"ｺｰﾄﾞﾁｪｯｸ要領";#N/A,#N/A,FALSE,"編集要領"}</definedName>
    <definedName name="ああ" localSheetId="23" hidden="1">{#N/A,#N/A,FALSE,"ﾃﾞｰﾀﾌﾛｰ";#N/A,#N/A,FALSE,"PPKE.01";#N/A,#N/A,FALSE,"日付ﾁｪｯｸ要領";#N/A,#N/A,FALSE,"ｺｰﾄﾞﾁｪｯｸ要領";#N/A,#N/A,FALSE,"編集要領"}</definedName>
    <definedName name="ああ" localSheetId="24" hidden="1">{#N/A,#N/A,FALSE,"ﾃﾞｰﾀﾌﾛｰ";#N/A,#N/A,FALSE,"PPKE.01";#N/A,#N/A,FALSE,"日付ﾁｪｯｸ要領";#N/A,#N/A,FALSE,"ｺｰﾄﾞﾁｪｯｸ要領";#N/A,#N/A,FALSE,"編集要領"}</definedName>
    <definedName name="ああ" localSheetId="4" hidden="1">{#N/A,#N/A,FALSE,"ﾃﾞｰﾀﾌﾛｰ";#N/A,#N/A,FALSE,"PPKE.01";#N/A,#N/A,FALSE,"日付ﾁｪｯｸ要領";#N/A,#N/A,FALSE,"ｺｰﾄﾞﾁｪｯｸ要領";#N/A,#N/A,FALSE,"編集要領"}</definedName>
    <definedName name="ああ" hidden="1">{#N/A,#N/A,FALSE,"ﾃﾞｰﾀﾌﾛｰ";#N/A,#N/A,FALSE,"PPKE.01";#N/A,#N/A,FALSE,"日付ﾁｪｯｸ要領";#N/A,#N/A,FALSE,"ｺｰﾄﾞﾁｪｯｸ要領";#N/A,#N/A,FALSE,"編集要領"}</definedName>
    <definedName name="あああ" localSheetId="15" hidden="1">#REF!</definedName>
    <definedName name="あああ" localSheetId="6" hidden="1">{#N/A,#N/A,FALSE,"ﾃﾞｰﾀﾌﾛｰ";#N/A,#N/A,FALSE,"PPKE.01";#N/A,#N/A,FALSE,"日付ﾁｪｯｸ要領";#N/A,#N/A,FALSE,"ｺｰﾄﾞﾁｪｯｸ要領";#N/A,#N/A,FALSE,"編集要領"}</definedName>
    <definedName name="あああ" localSheetId="23" hidden="1">{#N/A,#N/A,FALSE,"ﾃﾞｰﾀﾌﾛｰ";#N/A,#N/A,FALSE,"PPKE.01";#N/A,#N/A,FALSE,"日付ﾁｪｯｸ要領";#N/A,#N/A,FALSE,"ｺｰﾄﾞﾁｪｯｸ要領";#N/A,#N/A,FALSE,"編集要領"}</definedName>
    <definedName name="あああ" localSheetId="24" hidden="1">{#N/A,#N/A,FALSE,"ﾃﾞｰﾀﾌﾛｰ";#N/A,#N/A,FALSE,"PPKE.01";#N/A,#N/A,FALSE,"日付ﾁｪｯｸ要領";#N/A,#N/A,FALSE,"ｺｰﾄﾞﾁｪｯｸ要領";#N/A,#N/A,FALSE,"編集要領"}</definedName>
    <definedName name="あああ" localSheetId="4" hidden="1">{#N/A,#N/A,FALSE,"ﾃﾞｰﾀﾌﾛｰ";#N/A,#N/A,FALSE,"PPKE.01";#N/A,#N/A,FALSE,"日付ﾁｪｯｸ要領";#N/A,#N/A,FALSE,"ｺｰﾄﾞﾁｪｯｸ要領";#N/A,#N/A,FALSE,"編集要領"}</definedName>
    <definedName name="あああ" hidden="1">{#N/A,#N/A,FALSE,"ﾃﾞｰﾀﾌﾛｰ";#N/A,#N/A,FALSE,"PPKE.01";#N/A,#N/A,FALSE,"日付ﾁｪｯｸ要領";#N/A,#N/A,FALSE,"ｺｰﾄﾞﾁｪｯｸ要領";#N/A,#N/A,FALSE,"編集要領"}</definedName>
    <definedName name="あああｑｑｑｑ" localSheetId="15" hidden="1">{#N/A,#N/A,FALSE,"勤管理原"}</definedName>
    <definedName name="あああｑｑｑｑ" localSheetId="6" hidden="1">{#N/A,#N/A,FALSE,"勤管理原"}</definedName>
    <definedName name="あああｑｑｑｑ" localSheetId="23" hidden="1">{#N/A,#N/A,FALSE,"勤管理原"}</definedName>
    <definedName name="あああｑｑｑｑ" localSheetId="24" hidden="1">{#N/A,#N/A,FALSE,"勤管理原"}</definedName>
    <definedName name="あああｑｑｑｑ" localSheetId="4" hidden="1">{#N/A,#N/A,FALSE,"勤管理原"}</definedName>
    <definedName name="あああｑｑｑｑ" hidden="1">{#N/A,#N/A,FALSE,"勤管理原"}</definedName>
    <definedName name="アップロード運用" localSheetId="15" hidden="1">{#N/A,#N/A,FALSE,"ﾃﾞｰﾀﾌﾛｰ";#N/A,#N/A,FALSE,"PPKE.01";#N/A,#N/A,FALSE,"日付ﾁｪｯｸ要領";#N/A,#N/A,FALSE,"ｺｰﾄﾞﾁｪｯｸ要領";#N/A,#N/A,FALSE,"編集要領"}</definedName>
    <definedName name="アップロード運用" localSheetId="6" hidden="1">{#N/A,#N/A,FALSE,"ﾃﾞｰﾀﾌﾛｰ";#N/A,#N/A,FALSE,"PPKE.01";#N/A,#N/A,FALSE,"日付ﾁｪｯｸ要領";#N/A,#N/A,FALSE,"ｺｰﾄﾞﾁｪｯｸ要領";#N/A,#N/A,FALSE,"編集要領"}</definedName>
    <definedName name="アップロード運用" localSheetId="23" hidden="1">{#N/A,#N/A,FALSE,"ﾃﾞｰﾀﾌﾛｰ";#N/A,#N/A,FALSE,"PPKE.01";#N/A,#N/A,FALSE,"日付ﾁｪｯｸ要領";#N/A,#N/A,FALSE,"ｺｰﾄﾞﾁｪｯｸ要領";#N/A,#N/A,FALSE,"編集要領"}</definedName>
    <definedName name="アップロード運用" localSheetId="24" hidden="1">{#N/A,#N/A,FALSE,"ﾃﾞｰﾀﾌﾛｰ";#N/A,#N/A,FALSE,"PPKE.01";#N/A,#N/A,FALSE,"日付ﾁｪｯｸ要領";#N/A,#N/A,FALSE,"ｺｰﾄﾞﾁｪｯｸ要領";#N/A,#N/A,FALSE,"編集要領"}</definedName>
    <definedName name="アップロード運用" localSheetId="4" hidden="1">{#N/A,#N/A,FALSE,"ﾃﾞｰﾀﾌﾛｰ";#N/A,#N/A,FALSE,"PPKE.01";#N/A,#N/A,FALSE,"日付ﾁｪｯｸ要領";#N/A,#N/A,FALSE,"ｺｰﾄﾞﾁｪｯｸ要領";#N/A,#N/A,FALSE,"編集要領"}</definedName>
    <definedName name="アップロード運用" hidden="1">{#N/A,#N/A,FALSE,"ﾃﾞｰﾀﾌﾛｰ";#N/A,#N/A,FALSE,"PPKE.01";#N/A,#N/A,FALSE,"日付ﾁｪｯｸ要領";#N/A,#N/A,FALSE,"ｺｰﾄﾞﾁｪｯｸ要領";#N/A,#N/A,FALSE,"編集要領"}</definedName>
    <definedName name="アプリデータ確認状況">[10]ドロップダウンリスト!$A$24:$A$28</definedName>
    <definedName name="い" localSheetId="6" hidden="1">#REF!</definedName>
    <definedName name="い" localSheetId="4">#REF!:#REF!</definedName>
    <definedName name="い" hidden="1">#REF!</definedName>
    <definedName name="い1" localSheetId="6" hidden="1">#REF!</definedName>
    <definedName name="い1" localSheetId="4" hidden="1">#REF!</definedName>
    <definedName name="い1" hidden="1">#REF!</definedName>
    <definedName name="いい">#REF!:#REF!</definedName>
    <definedName name="いいい" localSheetId="6"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いいい" localSheetId="4" hidden="1">{"'日常作業スケジュール'!$A$1:$S$16"}</definedName>
    <definedName name="いいい"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いいい1" localSheetId="6"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いいい1" localSheetId="4"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いいい1"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う" localSheetId="4" hidden="1">#REF!</definedName>
    <definedName name="う" hidden="1">#REF!</definedName>
    <definedName name="う1" localSheetId="4" hidden="1">#REF!</definedName>
    <definedName name="う1" hidden="1">#REF!</definedName>
    <definedName name="うう">#REF!:#REF!</definedName>
    <definedName name="ええ" localSheetId="15" hidden="1">{"'Sheet1'!$B$5:$H$34"}</definedName>
    <definedName name="ええ" localSheetId="6" hidden="1">{"'Sheet1'!$B$5:$H$34"}</definedName>
    <definedName name="ええ" localSheetId="23" hidden="1">{"'Sheet1'!$B$5:$H$34"}</definedName>
    <definedName name="ええ" localSheetId="24" hidden="1">{"'Sheet1'!$B$5:$H$34"}</definedName>
    <definedName name="ええ" localSheetId="4" hidden="1">{"'Sheet1'!$B$5:$H$34"}</definedName>
    <definedName name="ええ" hidden="1">{"'Sheet1'!$B$5:$H$34"}</definedName>
    <definedName name="ｴｴｴ" hidden="1">#REF!</definedName>
    <definedName name="おお" localSheetId="6"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おお" localSheetId="4"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おお"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おお1" localSheetId="6"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おお1" localSheetId="4"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おお1" hidden="1">{#N/A,#N/A,FALSE,"toc";#N/A,#N/A,FALSE,"表紙";#N/A,#N/A,FALSE,"1.0";#N/A,#N/A,FALSE,"2.0";#N/A,#N/A,FALSE,"3｡0";#N/A,#N/A,FALSE,"4｡0";#N/A,#N/A,FALSE,"5.0";#N/A,#N/A,FALSE,"EC flow";#N/A,#N/A,FALSE,"5.2 ﾚｲｱｳﾄ(EC02)";#N/A,#N/A,FALSE,"5.2 ﾚｲｱｳﾄ(EC10)";#N/A,#N/A,FALSE,"5.2 ﾚｲｱｳﾄ(EC21)";#N/A,#N/A,FALSE,"Item flow";#N/A,#N/A,FALSE,"5.3 ﾚｲｱｳﾄ(ITM02)";#N/A,#N/A,FALSE,"5.3 ﾚｲｱｳﾄ(ITM10)";#N/A,#N/A,FALSE,"5.3 ﾚｲｱｳﾄ(ITM21)";#N/A,#N/A,FALSE,"Doc flow";#N/A,#N/A,FALSE,"Folder flow";#N/A,#N/A,FALSE,"6.0";#N/A,#N/A,FALSE,"7.0";#N/A,#N/A,FALSE,"8.0 "}</definedName>
    <definedName name="キーコード属性一覧_ステータス">[11]List!$Z$2:$Z$8</definedName>
    <definedName name="キーコード定義_ステータス">[11]List!$AC$2:$AC$6</definedName>
    <definedName name="サンプル" localSheetId="6" hidden="1">#REF!</definedName>
    <definedName name="サンプル" localSheetId="4" hidden="1">#REF!</definedName>
    <definedName name="サンプル" hidden="1">#REF!</definedName>
    <definedName name="シナリオ作成状況">[10]ドロップダウンリスト!$A$31:$A$33</definedName>
    <definedName name="シナリオ種別">[10]ドロップダウンリスト!$A$8:$A$14</definedName>
    <definedName name="シナリオ小分類">[12]リスト!$H$3:$H$14</definedName>
    <definedName name="シナリオ大分類">[12]リスト!$G$3:$G$8</definedName>
    <definedName name="タスクドキュメント１" hidden="1">#REF!</definedName>
    <definedName name="データバリエーション定義_ステータス">[11]List!$AB$2:$AB$5</definedName>
    <definedName name="データバリエーション定義_有無">[11]List!$AA$2:$AA$5</definedName>
    <definedName name="データ種別">[2]項目マスタ!$C$2:$C$3</definedName>
    <definedName name="データ転送処理ログファイル書式" localSheetId="6" hidden="1">{#N/A,#N/A,FALSE,"5.1 EC";#N/A,#N/A,FALSE,"5.2 品名コード";#N/A,#N/A,FALSE,"5.４承認プロセス・フォルダ－";#N/A,#N/A,FALSE,"6. HOST IF"}</definedName>
    <definedName name="データ転送処理ログファイル書式" localSheetId="4" hidden="1">{#N/A,#N/A,FALSE,"5.1 EC";#N/A,#N/A,FALSE,"5.2 品名コード";#N/A,#N/A,FALSE,"5.４承認プロセス・フォルダ－";#N/A,#N/A,FALSE,"6. HOST IF"}</definedName>
    <definedName name="データ転送処理ログファイル書式" hidden="1">{#N/A,#N/A,FALSE,"5.1 EC";#N/A,#N/A,FALSE,"5.2 品名コード";#N/A,#N/A,FALSE,"5.４承認プロセス・フォルダ－";#N/A,#N/A,FALSE,"6. HOST IF"}</definedName>
    <definedName name="テキスト形式" localSheetId="4" hidden="1">#REF!</definedName>
    <definedName name="テキスト形式" hidden="1">[7]LOV!$H$2:$H$7</definedName>
    <definedName name="てすと" localSheetId="15" hidden="1">{#N/A,#N/A,FALSE,"勤管理原"}</definedName>
    <definedName name="てすと" localSheetId="6" hidden="1">{#N/A,#N/A,FALSE,"勤管理原"}</definedName>
    <definedName name="てすと" localSheetId="23" hidden="1">{#N/A,#N/A,FALSE,"勤管理原"}</definedName>
    <definedName name="てすと" localSheetId="24" hidden="1">{#N/A,#N/A,FALSE,"勤管理原"}</definedName>
    <definedName name="てすと" localSheetId="4" hidden="1">{#N/A,#N/A,FALSE,"勤管理原"}</definedName>
    <definedName name="てすと" hidden="1">{#N/A,#N/A,FALSE,"勤管理原"}</definedName>
    <definedName name="テストステータスマスタ">[13]リスト!$A$3:$A$11</definedName>
    <definedName name="テスト結果">[13]リスト!$K$3:$K$4</definedName>
    <definedName name="ファイル圧縮有無">[2]項目マスタ!$J$2:$J$3</definedName>
    <definedName name="ファイル分割有無">[2]項目マスタ!$K$2:$K$3</definedName>
    <definedName name="フィールドセキュリティ" localSheetId="4" hidden="1">#REF!</definedName>
    <definedName name="フィールドセキュリティ" hidden="1">[7]LOV!$E$2:$E$4</definedName>
    <definedName name="フィールドの種類" localSheetId="15" hidden="1">#REF!</definedName>
    <definedName name="フィールドの種類" localSheetId="4" hidden="1">#REF!</definedName>
    <definedName name="フィールドの種類" hidden="1">#REF!</definedName>
    <definedName name="フィールド要件" localSheetId="4" hidden="1">#REF!</definedName>
    <definedName name="フィールド要件" hidden="1">[7]LOV!$A$2:$A$5</definedName>
    <definedName name="プロジェクト案件名">OFFSET(#REF!,0,0,COUNTIF(#REF!,"*?"),1)</definedName>
    <definedName name="ヘッダー有無">[2]項目マスタ!$G$2:$G$3</definedName>
    <definedName name="まう" hidden="1">#REF!</definedName>
    <definedName name="も" localSheetId="4" hidden="1">#REF!</definedName>
    <definedName name="も" hidden="1">[1]会社情報!#REF!</definedName>
    <definedName name="リスケフラグ">[13]リスト!$E$3:$E$8</definedName>
    <definedName name="安藤" localSheetId="15" hidden="1">#REF!</definedName>
    <definedName name="安藤" localSheetId="6" hidden="1">#REF!</definedName>
    <definedName name="安藤" localSheetId="4" hidden="1">#REF!</definedName>
    <definedName name="安藤" hidden="1">#REF!</definedName>
    <definedName name="影響有無">[14]ドロップダウンリスト!$A$29:$A$31</definedName>
    <definedName name="画面">"図 1"</definedName>
    <definedName name="回収_TOBE追加" hidden="1">{#N/A,#N/A,FALSE,"ﾃﾞｰﾀﾌﾛｰ";#N/A,#N/A,FALSE,"PPKE.01";#N/A,#N/A,FALSE,"日付ﾁｪｯｸ要領";#N/A,#N/A,FALSE,"ｺｰﾄﾞﾁｪｯｸ要領";#N/A,#N/A,FALSE,"編集要領"}</definedName>
    <definedName name="外字文字有無">[2]項目マスタ!$H$2:$H$3</definedName>
    <definedName name="外部サブルーチン作成日">"1999/6/17"</definedName>
    <definedName name="監査の状態" localSheetId="4" hidden="1">#REF!</definedName>
    <definedName name="監査の状態" hidden="1">[7]LOV!$F$2:$F$4</definedName>
    <definedName name="関ģ0" hidden="1">#N/A</definedName>
    <definedName name="関連表" localSheetId="15" hidden="1">#REF!</definedName>
    <definedName name="関連表" localSheetId="6" hidden="1">#REF!</definedName>
    <definedName name="関連表" localSheetId="4" hidden="1">#REF!</definedName>
    <definedName name="関連表" hidden="1">#REF!</definedName>
    <definedName name="既存のオプションセットの使用" localSheetId="4" hidden="1">#REF!</definedName>
    <definedName name="既存のオプションセットの使用" hidden="1">[7]LOV!$I$2:$I$3</definedName>
    <definedName name="旧統合明細" hidden="1">{"'P-3 PPWマート作成 進捗状況'!$A$1:$I$92"}</definedName>
    <definedName name="検索可能" localSheetId="4" hidden="1">#REF!</definedName>
    <definedName name="検索可能" hidden="1">[7]LOV!$D$2:$D$3</definedName>
    <definedName name="検証方法">[13]リスト!$F$3:$F$8</definedName>
    <definedName name="工数リスト">#REF!:INDEX(#REF!,COUNTA(#REF!)+1)</definedName>
    <definedName name="再検証方法">[15]ドロップダウンリスト!$A$39:$A$41</definedName>
    <definedName name="作成日">[16]承認票!$J$2</definedName>
    <definedName name="仕様書" localSheetId="15" hidden="1">#REF!</definedName>
    <definedName name="仕様書" localSheetId="6" hidden="1">#REF!</definedName>
    <definedName name="仕様書" localSheetId="4" hidden="1">#REF!</definedName>
    <definedName name="仕様書" hidden="1">#REF!</definedName>
    <definedName name="事前準備状況">[17]ドロップダウンリスト!$A$37:$A$38</definedName>
    <definedName name="実行ステータス">[15]ドロップダウンリスト!$A$2:$A$9</definedName>
    <definedName name="実績終了全体">[18]Cycle0スケジュール!$R$72:$R$317</definedName>
    <definedName name="種類" localSheetId="15" hidden="1">#REF!</definedName>
    <definedName name="種類" hidden="1">#REF!</definedName>
    <definedName name="修正規模COB">[19]見積基準!$B$7:$C$11</definedName>
    <definedName name="修正規模UTT">[19]見積基準!$E$7</definedName>
    <definedName name="処理サイクル">[2]項目マスタ!$E$2:$E$6</definedName>
    <definedName name="詳細設計レビュー完">#REF!:#REF!</definedName>
    <definedName name="詳細設計実績完了日">#REF!:#REF!</definedName>
    <definedName name="詳細設計実績着手日">#REF!:#REF!</definedName>
    <definedName name="詳細設計予定完了日">#REF!:#REF!</definedName>
    <definedName name="詳細設計予定着手日">#REF!:#REF!</definedName>
    <definedName name="新規規模COB">[19]見積基準!$B$4:$C$6</definedName>
    <definedName name="新規規模UTT">[19]見積基準!$E$4</definedName>
    <definedName name="新規登録機能の前処理" localSheetId="6" hidden="1">{#N/A,#N/A,FALSE,"5.1 EC";#N/A,#N/A,FALSE,"5.2 品名コード";#N/A,#N/A,FALSE,"5.４承認プロセス・フォルダ－";#N/A,#N/A,FALSE,"6. HOST IF"}</definedName>
    <definedName name="新規登録機能の前処理" localSheetId="4" hidden="1">{#N/A,#N/A,FALSE,"5.1 EC";#N/A,#N/A,FALSE,"5.2 品名コード";#N/A,#N/A,FALSE,"5.４承認プロセス・フォルダ－";#N/A,#N/A,FALSE,"6. HOST IF"}</definedName>
    <definedName name="新規登録機能の前処理" hidden="1">{#N/A,#N/A,FALSE,"5.1 EC";#N/A,#N/A,FALSE,"5.2 品名コード";#N/A,#N/A,FALSE,"5.４承認プロセス・フォルダ－";#N/A,#N/A,FALSE,"6. HOST IF"}</definedName>
    <definedName name="新集計" hidden="1">{"'3_次元階層説明表_FCB'!$B$5:$F$42"}</definedName>
    <definedName name="整数形式" localSheetId="4" hidden="1">#REF!</definedName>
    <definedName name="整数形式" hidden="1">[7]LOV!$J$2:$J$5</definedName>
    <definedName name="全件_差分区分">[2]項目マスタ!$I$2:$I$3</definedName>
    <definedName name="束原" localSheetId="6" hidden="1">#REF!</definedName>
    <definedName name="束原" localSheetId="4" hidden="1">#REF!</definedName>
    <definedName name="束原" hidden="1">#REF!</definedName>
    <definedName name="単体テスト件数">#REF!:#REF!</definedName>
    <definedName name="単体テスト実績完了日">#REF!:#REF!</definedName>
    <definedName name="単体テスト実績着手日">#REF!:#REF!</definedName>
    <definedName name="単体テスト不具合件数">#REF!:#REF!</definedName>
    <definedName name="単体テスト予定完了日">#REF!:#REF!</definedName>
    <definedName name="単体テスト予定着手日">#REF!:#REF!</definedName>
    <definedName name="担当チームマスタ">[13]リスト!$D$3:$D$28</definedName>
    <definedName name="遅延状況">[15]ドロップダウンリスト!$A$12:$A$17</definedName>
    <definedName name="遅延要因">[13]リスト!$I$3:$I$8</definedName>
    <definedName name="転送方式">[2]項目マスタ!$D$2:$D$15</definedName>
    <definedName name="導入時期う" localSheetId="6" hidden="1">#REF!</definedName>
    <definedName name="導入時期う" hidden="1">#REF!</definedName>
    <definedName name="難易度">[19]見積基準!$A$15:$C$18</definedName>
    <definedName name="日付と時間形式" localSheetId="4" hidden="1">#REF!</definedName>
    <definedName name="日付と時間形式" hidden="1">[20]LOV!$L$2:$L$3</definedName>
    <definedName name="日付と時間動作" localSheetId="4" hidden="1">#REF!</definedName>
    <definedName name="日付と時間動作" hidden="1">[7]LOV!$K$2:$K$4</definedName>
    <definedName name="配賦区分" localSheetId="15" hidden="1">{"'Sheet1 (3)'!$A$2:$O$9"}</definedName>
    <definedName name="配賦区分" localSheetId="6" hidden="1">{"'Sheet1 (3)'!$A$2:$O$9"}</definedName>
    <definedName name="配賦区分" localSheetId="23" hidden="1">{"'Sheet1 (3)'!$A$2:$O$9"}</definedName>
    <definedName name="配賦区分" localSheetId="24" hidden="1">{"'Sheet1 (3)'!$A$2:$O$9"}</definedName>
    <definedName name="配賦区分" localSheetId="4" hidden="1">{"'Sheet1 (3)'!$A$2:$O$9"}</definedName>
    <definedName name="配賦区分" hidden="1">{"'Sheet1 (3)'!$A$2:$O$9"}</definedName>
    <definedName name="予定開始全体">[18]Cycle0スケジュール!$O$72:$O$317</definedName>
    <definedName name="予定終了全体">[18]Cycle0スケジュール!$P$72:$P$317</definedName>
    <definedName name="要件確認" hidden="1">{"'日常作業スケジュール'!$A$1:$S$16"}</definedName>
    <definedName name="領域">[21]List!$A$2:$A$12</definedName>
    <definedName name="連携タイミング区分">[2]項目マスタ!$F$2:$F$4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4" i="30" l="1"/>
  <c r="B73" i="30"/>
  <c r="B72" i="30"/>
  <c r="B71" i="30"/>
  <c r="B70" i="30"/>
  <c r="B69" i="30"/>
  <c r="B68" i="30"/>
  <c r="B67" i="30"/>
  <c r="B66" i="30"/>
  <c r="B65" i="30"/>
  <c r="B64" i="30"/>
  <c r="B63" i="30"/>
  <c r="B62" i="30"/>
  <c r="B61" i="30"/>
  <c r="B60" i="30"/>
  <c r="B59" i="30"/>
  <c r="B58" i="30"/>
  <c r="B57" i="30"/>
  <c r="B56" i="30"/>
  <c r="B55" i="30"/>
  <c r="B54" i="30"/>
  <c r="B53" i="30"/>
  <c r="B52" i="30"/>
  <c r="B51" i="30"/>
  <c r="B50" i="30"/>
  <c r="B49" i="30"/>
  <c r="B48" i="30"/>
  <c r="B47" i="30"/>
  <c r="B46" i="30"/>
  <c r="B45" i="30"/>
  <c r="B44" i="30"/>
  <c r="B43" i="30"/>
  <c r="B42" i="30"/>
  <c r="B41" i="30"/>
  <c r="B40" i="30"/>
  <c r="B39" i="30"/>
  <c r="B38" i="30"/>
  <c r="B37" i="30"/>
  <c r="B36" i="30"/>
  <c r="B35" i="30"/>
  <c r="B34" i="30"/>
  <c r="B33" i="30"/>
  <c r="B32" i="30"/>
  <c r="B31" i="30"/>
  <c r="B30" i="30"/>
  <c r="B29" i="30"/>
  <c r="B28" i="30"/>
  <c r="B27" i="30"/>
  <c r="B26" i="30"/>
  <c r="B25" i="30"/>
  <c r="B24" i="30"/>
  <c r="B23" i="30"/>
  <c r="B22" i="30"/>
  <c r="B21" i="30"/>
  <c r="B20" i="30"/>
  <c r="B19" i="30"/>
  <c r="B18" i="30"/>
  <c r="B17" i="30"/>
  <c r="B16" i="30"/>
  <c r="B15" i="30"/>
  <c r="B14" i="30"/>
  <c r="B13" i="30"/>
  <c r="B12" i="30"/>
  <c r="B11" i="30"/>
  <c r="B10" i="30"/>
  <c r="B9" i="30"/>
  <c r="B8" i="30"/>
  <c r="B7" i="30"/>
  <c r="B6" i="30"/>
  <c r="B5" i="30"/>
  <c r="B4" i="30"/>
  <c r="M52" i="9" l="1"/>
  <c r="Z6" i="2" l="1"/>
  <c r="AA114" i="2" l="1"/>
  <c r="Z114" i="2"/>
  <c r="Y114" i="2"/>
  <c r="X112" i="2"/>
  <c r="W112" i="2"/>
  <c r="V114" i="2"/>
  <c r="U114" i="2"/>
  <c r="T114" i="2"/>
  <c r="S114" i="2"/>
  <c r="R114" i="2"/>
  <c r="Q114" i="2"/>
  <c r="P114" i="2"/>
  <c r="O114" i="2"/>
  <c r="J114" i="2"/>
  <c r="I114" i="2"/>
  <c r="H114" i="2"/>
  <c r="G114" i="2"/>
  <c r="F114" i="2"/>
  <c r="E114" i="2"/>
  <c r="D114" i="2"/>
  <c r="C114" i="2"/>
  <c r="B114" i="2"/>
  <c r="A114" i="2"/>
  <c r="AA113" i="2"/>
  <c r="Z113" i="2"/>
  <c r="Y113" i="2"/>
  <c r="X111" i="2"/>
  <c r="W111" i="2"/>
  <c r="V113" i="2"/>
  <c r="U113" i="2"/>
  <c r="T113" i="2"/>
  <c r="S113" i="2"/>
  <c r="R113" i="2"/>
  <c r="Q113" i="2"/>
  <c r="P113" i="2"/>
  <c r="O113" i="2"/>
  <c r="J113" i="2"/>
  <c r="I113" i="2"/>
  <c r="H113" i="2"/>
  <c r="G113" i="2"/>
  <c r="F113" i="2"/>
  <c r="E113" i="2"/>
  <c r="D113" i="2"/>
  <c r="C113" i="2"/>
  <c r="B113" i="2"/>
  <c r="A113" i="2"/>
  <c r="A9" i="23" l="1"/>
  <c r="BC4" i="23"/>
  <c r="BB4" i="23"/>
  <c r="BA4" i="23"/>
  <c r="AZ4" i="23"/>
  <c r="AY4" i="23"/>
  <c r="AX4" i="23"/>
  <c r="AW4" i="23"/>
  <c r="AK4" i="23"/>
  <c r="S4" i="23"/>
  <c r="R4" i="23"/>
  <c r="Q4" i="23"/>
  <c r="P4" i="23"/>
  <c r="O4" i="23"/>
  <c r="N4" i="23"/>
  <c r="M4" i="23"/>
  <c r="L4" i="23"/>
  <c r="J4" i="23"/>
  <c r="I4" i="23"/>
  <c r="H4" i="23"/>
  <c r="G4" i="23"/>
  <c r="F4" i="23"/>
  <c r="E4" i="23"/>
  <c r="D4" i="23"/>
  <c r="C4" i="23"/>
  <c r="B4" i="23"/>
  <c r="A4" i="23"/>
  <c r="G885" i="5" l="1"/>
  <c r="D885" i="5"/>
  <c r="G884" i="5"/>
  <c r="D884" i="5"/>
  <c r="G883" i="5"/>
  <c r="D883" i="5"/>
  <c r="G882" i="5"/>
  <c r="D882" i="5"/>
  <c r="G881" i="5"/>
  <c r="D881" i="5"/>
  <c r="G880" i="5"/>
  <c r="D880" i="5"/>
  <c r="G879" i="5"/>
  <c r="D879" i="5"/>
  <c r="G878" i="5"/>
  <c r="D878" i="5"/>
  <c r="G877" i="5"/>
  <c r="D877" i="5"/>
  <c r="G876" i="5"/>
  <c r="D876" i="5"/>
  <c r="G875" i="5"/>
  <c r="D875" i="5"/>
  <c r="G874" i="5"/>
  <c r="D874" i="5"/>
  <c r="G873" i="5"/>
  <c r="D873" i="5"/>
  <c r="G872" i="5"/>
  <c r="D872" i="5"/>
  <c r="G871" i="5"/>
  <c r="D871" i="5"/>
  <c r="G870" i="5"/>
  <c r="D870" i="5"/>
  <c r="G869" i="5"/>
  <c r="D869" i="5"/>
  <c r="G868" i="5"/>
  <c r="D868" i="5"/>
  <c r="G867" i="5"/>
  <c r="D867" i="5"/>
  <c r="G866" i="5"/>
  <c r="D866" i="5"/>
  <c r="G865" i="5"/>
  <c r="D865" i="5"/>
  <c r="G864" i="5"/>
  <c r="D864" i="5"/>
  <c r="G863" i="5"/>
  <c r="D863" i="5"/>
  <c r="G862" i="5"/>
  <c r="D862" i="5"/>
  <c r="G861" i="5"/>
  <c r="D861" i="5"/>
  <c r="G860" i="5"/>
  <c r="D860" i="5"/>
  <c r="G859" i="5"/>
  <c r="D859" i="5"/>
  <c r="G858" i="5"/>
  <c r="D858" i="5"/>
  <c r="G857" i="5"/>
  <c r="D857" i="5"/>
  <c r="G856" i="5"/>
  <c r="D856" i="5"/>
  <c r="G855" i="5"/>
  <c r="D855" i="5"/>
  <c r="G854" i="5"/>
  <c r="D854" i="5"/>
  <c r="G853" i="5"/>
  <c r="D853" i="5"/>
  <c r="G852" i="5"/>
  <c r="D852" i="5"/>
  <c r="G851" i="5"/>
  <c r="D851" i="5"/>
  <c r="G850" i="5"/>
  <c r="D850" i="5"/>
  <c r="M849" i="5"/>
  <c r="G849" i="5"/>
  <c r="D849" i="5"/>
  <c r="M848" i="5"/>
  <c r="G848" i="5"/>
  <c r="D848" i="5"/>
  <c r="M847" i="5"/>
  <c r="G847" i="5"/>
  <c r="D847" i="5"/>
  <c r="M846" i="5"/>
  <c r="G846" i="5"/>
  <c r="D846" i="5"/>
  <c r="M845" i="5"/>
  <c r="G845" i="5"/>
  <c r="D845" i="5"/>
  <c r="M844" i="5"/>
  <c r="G844" i="5"/>
  <c r="D844" i="5"/>
  <c r="M843" i="5"/>
  <c r="G843" i="5"/>
  <c r="D843" i="5"/>
  <c r="M842" i="5"/>
  <c r="G842" i="5"/>
  <c r="D842" i="5"/>
  <c r="G841" i="5"/>
  <c r="D841" i="5"/>
  <c r="G840" i="5"/>
  <c r="D840" i="5"/>
  <c r="G839" i="5"/>
  <c r="D839" i="5"/>
  <c r="G838" i="5"/>
  <c r="D838" i="5"/>
  <c r="I836" i="5"/>
  <c r="G835" i="5"/>
  <c r="D835" i="5"/>
  <c r="G834" i="5"/>
  <c r="D834" i="5"/>
  <c r="G833" i="5"/>
  <c r="D833" i="5"/>
  <c r="G832" i="5"/>
  <c r="D832" i="5"/>
  <c r="G831" i="5"/>
  <c r="D831" i="5"/>
  <c r="G830" i="5"/>
  <c r="D830" i="5"/>
  <c r="G829" i="5"/>
  <c r="D829" i="5"/>
  <c r="G828" i="5"/>
  <c r="D828" i="5"/>
  <c r="G827" i="5"/>
  <c r="D827" i="5"/>
  <c r="G826" i="5"/>
  <c r="D826" i="5"/>
  <c r="G825" i="5"/>
  <c r="D825" i="5"/>
  <c r="G824" i="5"/>
  <c r="D824" i="5"/>
  <c r="G823" i="5"/>
  <c r="D823" i="5"/>
  <c r="G822" i="5"/>
  <c r="D822" i="5"/>
  <c r="G821" i="5"/>
  <c r="D821" i="5"/>
  <c r="G820" i="5"/>
  <c r="D820" i="5"/>
  <c r="G819" i="5"/>
  <c r="D819" i="5"/>
  <c r="G818" i="5"/>
  <c r="D818" i="5"/>
  <c r="G817" i="5"/>
  <c r="D817" i="5"/>
  <c r="G816" i="5"/>
  <c r="D816" i="5"/>
  <c r="G815" i="5"/>
  <c r="D815" i="5"/>
  <c r="G814" i="5"/>
  <c r="D814" i="5"/>
  <c r="G813" i="5"/>
  <c r="D813" i="5"/>
  <c r="G812" i="5"/>
  <c r="D812" i="5"/>
  <c r="G811" i="5"/>
  <c r="D811" i="5"/>
  <c r="G810" i="5"/>
  <c r="D810" i="5"/>
  <c r="G809" i="5"/>
  <c r="D809" i="5"/>
  <c r="G808" i="5"/>
  <c r="D808" i="5"/>
  <c r="G807" i="5"/>
  <c r="D807" i="5"/>
  <c r="G806" i="5"/>
  <c r="D806" i="5"/>
  <c r="G805" i="5"/>
  <c r="D805" i="5"/>
  <c r="G804" i="5"/>
  <c r="D804" i="5"/>
  <c r="G803" i="5"/>
  <c r="D803" i="5"/>
  <c r="G802" i="5"/>
  <c r="D802" i="5"/>
  <c r="G801" i="5"/>
  <c r="D801" i="5"/>
  <c r="G800" i="5"/>
  <c r="D800" i="5"/>
  <c r="G799" i="5"/>
  <c r="D799" i="5"/>
  <c r="G798" i="5"/>
  <c r="D798" i="5"/>
  <c r="G797" i="5"/>
  <c r="D797" i="5"/>
  <c r="G796" i="5"/>
  <c r="D796" i="5"/>
  <c r="G795" i="5"/>
  <c r="D795" i="5"/>
  <c r="G794" i="5"/>
  <c r="D794" i="5"/>
  <c r="G793" i="5"/>
  <c r="D793" i="5"/>
  <c r="G792" i="5"/>
  <c r="D792" i="5"/>
  <c r="G791" i="5"/>
  <c r="D791" i="5"/>
  <c r="G790" i="5"/>
  <c r="D790" i="5"/>
  <c r="G789" i="5"/>
  <c r="D789" i="5"/>
  <c r="G788" i="5"/>
  <c r="D788" i="5"/>
  <c r="M787" i="5"/>
  <c r="N787" i="5" s="1"/>
  <c r="G787" i="5"/>
  <c r="D787" i="5"/>
  <c r="M786" i="5"/>
  <c r="N786" i="5" s="1"/>
  <c r="G786" i="5"/>
  <c r="D786" i="5"/>
  <c r="M785" i="5"/>
  <c r="N785" i="5" s="1"/>
  <c r="G785" i="5"/>
  <c r="D785" i="5"/>
  <c r="G784" i="5"/>
  <c r="D784" i="5"/>
  <c r="G783" i="5"/>
  <c r="D783" i="5"/>
  <c r="G782" i="5"/>
  <c r="D782" i="5"/>
  <c r="G781" i="5"/>
  <c r="I781" i="5" s="1"/>
  <c r="G780" i="5"/>
  <c r="D780" i="5"/>
  <c r="M779" i="5"/>
  <c r="N779" i="5" s="1"/>
  <c r="G779" i="5"/>
  <c r="D779" i="5"/>
  <c r="M778" i="5"/>
  <c r="N778" i="5" s="1"/>
  <c r="G778" i="5"/>
  <c r="D778" i="5"/>
  <c r="M777" i="5"/>
  <c r="N777" i="5" s="1"/>
  <c r="G777" i="5"/>
  <c r="D777" i="5"/>
  <c r="M776" i="5"/>
  <c r="N776" i="5" s="1"/>
  <c r="G776" i="5"/>
  <c r="D776" i="5"/>
  <c r="G775" i="5"/>
  <c r="D775" i="5"/>
  <c r="M774" i="5"/>
  <c r="N774" i="5" s="1"/>
  <c r="G774" i="5"/>
  <c r="D774" i="5"/>
  <c r="M773" i="5"/>
  <c r="N773" i="5" s="1"/>
  <c r="G773" i="5"/>
  <c r="D773" i="5"/>
  <c r="G772" i="5"/>
  <c r="D772" i="5"/>
  <c r="G771" i="5"/>
  <c r="D771" i="5"/>
  <c r="M770" i="5"/>
  <c r="N770" i="5" s="1"/>
  <c r="G770" i="5"/>
  <c r="D770" i="5"/>
  <c r="M769" i="5"/>
  <c r="N769" i="5" s="1"/>
  <c r="G769" i="5"/>
  <c r="D769" i="5"/>
  <c r="M768" i="5"/>
  <c r="N768" i="5" s="1"/>
  <c r="G768" i="5"/>
  <c r="D768" i="5"/>
  <c r="M767" i="5"/>
  <c r="N767" i="5" s="1"/>
  <c r="G767" i="5"/>
  <c r="D767" i="5"/>
  <c r="M766" i="5"/>
  <c r="N766" i="5" s="1"/>
  <c r="G766" i="5"/>
  <c r="D766" i="5"/>
  <c r="G765" i="5"/>
  <c r="D765" i="5"/>
  <c r="M764" i="5"/>
  <c r="N764" i="5" s="1"/>
  <c r="G764" i="5"/>
  <c r="D764" i="5"/>
  <c r="G763" i="5"/>
  <c r="D763" i="5"/>
  <c r="M762" i="5"/>
  <c r="N762" i="5" s="1"/>
  <c r="G762" i="5"/>
  <c r="D762" i="5"/>
  <c r="M761" i="5"/>
  <c r="N761" i="5" s="1"/>
  <c r="G761" i="5"/>
  <c r="D761" i="5"/>
  <c r="M760" i="5"/>
  <c r="N760" i="5" s="1"/>
  <c r="G760" i="5"/>
  <c r="D760" i="5"/>
  <c r="M759" i="5"/>
  <c r="N759" i="5" s="1"/>
  <c r="G759" i="5"/>
  <c r="D759" i="5"/>
  <c r="G758" i="5"/>
  <c r="D758" i="5"/>
  <c r="M757" i="5"/>
  <c r="N757" i="5" s="1"/>
  <c r="G757" i="5"/>
  <c r="D757" i="5"/>
  <c r="M756" i="5"/>
  <c r="N756" i="5" s="1"/>
  <c r="G756" i="5"/>
  <c r="D756" i="5"/>
  <c r="G755" i="5"/>
  <c r="D755" i="5"/>
  <c r="M754" i="5"/>
  <c r="N754" i="5" s="1"/>
  <c r="G754" i="5"/>
  <c r="D754" i="5"/>
  <c r="M753" i="5"/>
  <c r="N753" i="5" s="1"/>
  <c r="G753" i="5"/>
  <c r="D753" i="5"/>
  <c r="M752" i="5"/>
  <c r="N752" i="5" s="1"/>
  <c r="G752" i="5"/>
  <c r="D752" i="5"/>
  <c r="M751" i="5"/>
  <c r="N751" i="5" s="1"/>
  <c r="G751" i="5"/>
  <c r="D751" i="5"/>
  <c r="M750" i="5"/>
  <c r="N750" i="5" s="1"/>
  <c r="G750" i="5"/>
  <c r="D750" i="5"/>
  <c r="M749" i="5"/>
  <c r="N749" i="5" s="1"/>
  <c r="G749" i="5"/>
  <c r="D749" i="5"/>
  <c r="M748" i="5"/>
  <c r="N748" i="5" s="1"/>
  <c r="G748" i="5"/>
  <c r="D748" i="5"/>
  <c r="M747" i="5"/>
  <c r="N747" i="5" s="1"/>
  <c r="G747" i="5"/>
  <c r="D747" i="5"/>
  <c r="M746" i="5"/>
  <c r="N746" i="5" s="1"/>
  <c r="G746" i="5"/>
  <c r="D746" i="5"/>
  <c r="M745" i="5"/>
  <c r="N745" i="5" s="1"/>
  <c r="G745" i="5"/>
  <c r="D745" i="5"/>
  <c r="M744" i="5"/>
  <c r="N744" i="5" s="1"/>
  <c r="G744" i="5"/>
  <c r="D744" i="5"/>
  <c r="M743" i="5"/>
  <c r="N743" i="5" s="1"/>
  <c r="G743" i="5"/>
  <c r="D743" i="5"/>
  <c r="M742" i="5"/>
  <c r="N742" i="5" s="1"/>
  <c r="G742" i="5"/>
  <c r="D742" i="5"/>
  <c r="M741" i="5"/>
  <c r="N741" i="5" s="1"/>
  <c r="G741" i="5"/>
  <c r="D741" i="5"/>
  <c r="M740" i="5"/>
  <c r="N740" i="5" s="1"/>
  <c r="G740" i="5"/>
  <c r="D740" i="5"/>
  <c r="M739" i="5"/>
  <c r="N739" i="5" s="1"/>
  <c r="G739" i="5"/>
  <c r="D739" i="5"/>
  <c r="M738" i="5"/>
  <c r="N738" i="5" s="1"/>
  <c r="G738" i="5"/>
  <c r="D738" i="5"/>
  <c r="M737" i="5"/>
  <c r="N737" i="5" s="1"/>
  <c r="G737" i="5"/>
  <c r="D737" i="5"/>
  <c r="M736" i="5"/>
  <c r="N736" i="5" s="1"/>
  <c r="G736" i="5"/>
  <c r="D736" i="5"/>
  <c r="M735" i="5"/>
  <c r="N735" i="5" s="1"/>
  <c r="G735" i="5"/>
  <c r="D735" i="5"/>
  <c r="M734" i="5"/>
  <c r="N734" i="5" s="1"/>
  <c r="G734" i="5"/>
  <c r="D734" i="5"/>
  <c r="M733" i="5"/>
  <c r="N733" i="5" s="1"/>
  <c r="G733" i="5"/>
  <c r="D733" i="5"/>
  <c r="M732" i="5"/>
  <c r="N732" i="5" s="1"/>
  <c r="G732" i="5"/>
  <c r="D732" i="5"/>
  <c r="M731" i="5"/>
  <c r="N731" i="5" s="1"/>
  <c r="G731" i="5"/>
  <c r="D731" i="5"/>
  <c r="M730" i="5"/>
  <c r="N730" i="5" s="1"/>
  <c r="G730" i="5"/>
  <c r="D730" i="5"/>
  <c r="M729" i="5"/>
  <c r="N729" i="5" s="1"/>
  <c r="G729" i="5"/>
  <c r="D729" i="5"/>
  <c r="M728" i="5"/>
  <c r="N728" i="5" s="1"/>
  <c r="G728" i="5"/>
  <c r="D728" i="5"/>
  <c r="M727" i="5"/>
  <c r="N727" i="5" s="1"/>
  <c r="G727" i="5"/>
  <c r="D727" i="5"/>
  <c r="M726" i="5"/>
  <c r="N726" i="5" s="1"/>
  <c r="G726" i="5"/>
  <c r="D726" i="5"/>
  <c r="M725" i="5"/>
  <c r="N725" i="5" s="1"/>
  <c r="G725" i="5"/>
  <c r="D725" i="5"/>
  <c r="M724" i="5"/>
  <c r="N724" i="5" s="1"/>
  <c r="G724" i="5"/>
  <c r="D724" i="5"/>
  <c r="M723" i="5"/>
  <c r="N723" i="5" s="1"/>
  <c r="G723" i="5"/>
  <c r="D723" i="5"/>
  <c r="M722" i="5"/>
  <c r="N722" i="5" s="1"/>
  <c r="G722" i="5"/>
  <c r="D722" i="5"/>
  <c r="M721" i="5"/>
  <c r="N721" i="5" s="1"/>
  <c r="G721" i="5"/>
  <c r="D721" i="5"/>
  <c r="M720" i="5"/>
  <c r="N720" i="5" s="1"/>
  <c r="G720" i="5"/>
  <c r="D720" i="5"/>
  <c r="M719" i="5"/>
  <c r="N719" i="5" s="1"/>
  <c r="G719" i="5"/>
  <c r="D719" i="5"/>
  <c r="M718" i="5"/>
  <c r="N718" i="5" s="1"/>
  <c r="G718" i="5"/>
  <c r="D718" i="5"/>
  <c r="M717" i="5"/>
  <c r="N717" i="5" s="1"/>
  <c r="G717" i="5"/>
  <c r="D717" i="5"/>
  <c r="M716" i="5"/>
  <c r="N716" i="5" s="1"/>
  <c r="G716" i="5"/>
  <c r="D716" i="5"/>
  <c r="M715" i="5"/>
  <c r="N715" i="5" s="1"/>
  <c r="G715" i="5"/>
  <c r="D715" i="5"/>
  <c r="M714" i="5"/>
  <c r="N714" i="5" s="1"/>
  <c r="G714" i="5"/>
  <c r="D714" i="5"/>
  <c r="M713" i="5"/>
  <c r="N713" i="5" s="1"/>
  <c r="G713" i="5"/>
  <c r="D713" i="5"/>
  <c r="M712" i="5"/>
  <c r="N712" i="5" s="1"/>
  <c r="G712" i="5"/>
  <c r="D712" i="5"/>
  <c r="M711" i="5"/>
  <c r="N711" i="5" s="1"/>
  <c r="G711" i="5"/>
  <c r="D711" i="5"/>
  <c r="M710" i="5"/>
  <c r="N710" i="5" s="1"/>
  <c r="G710" i="5"/>
  <c r="D710" i="5"/>
  <c r="M709" i="5"/>
  <c r="N709" i="5" s="1"/>
  <c r="G709" i="5"/>
  <c r="D709" i="5"/>
  <c r="M708" i="5"/>
  <c r="N708" i="5" s="1"/>
  <c r="G708" i="5"/>
  <c r="D708" i="5"/>
  <c r="M707" i="5"/>
  <c r="N707" i="5" s="1"/>
  <c r="G707" i="5"/>
  <c r="D707" i="5"/>
  <c r="M706" i="5"/>
  <c r="N706" i="5" s="1"/>
  <c r="G706" i="5"/>
  <c r="D706" i="5"/>
  <c r="M705" i="5"/>
  <c r="N705" i="5" s="1"/>
  <c r="G705" i="5"/>
  <c r="D705" i="5"/>
  <c r="M704" i="5"/>
  <c r="N704" i="5" s="1"/>
  <c r="G704" i="5"/>
  <c r="D704" i="5"/>
  <c r="M703" i="5"/>
  <c r="N703" i="5" s="1"/>
  <c r="G703" i="5"/>
  <c r="D703" i="5"/>
  <c r="M702" i="5"/>
  <c r="N702" i="5" s="1"/>
  <c r="G702" i="5"/>
  <c r="D702" i="5"/>
  <c r="M701" i="5"/>
  <c r="N701" i="5" s="1"/>
  <c r="G701" i="5"/>
  <c r="D701" i="5"/>
  <c r="M700" i="5"/>
  <c r="N700" i="5" s="1"/>
  <c r="G700" i="5"/>
  <c r="D700" i="5"/>
  <c r="M699" i="5"/>
  <c r="N699" i="5" s="1"/>
  <c r="G699" i="5"/>
  <c r="D699" i="5"/>
  <c r="M698" i="5"/>
  <c r="N698" i="5" s="1"/>
  <c r="G698" i="5"/>
  <c r="D698" i="5"/>
  <c r="M697" i="5"/>
  <c r="N697" i="5" s="1"/>
  <c r="G697" i="5"/>
  <c r="D697" i="5"/>
  <c r="M696" i="5"/>
  <c r="N696" i="5" s="1"/>
  <c r="G696" i="5"/>
  <c r="D696" i="5"/>
  <c r="M695" i="5"/>
  <c r="N695" i="5" s="1"/>
  <c r="G695" i="5"/>
  <c r="D695" i="5"/>
  <c r="M694" i="5"/>
  <c r="N694" i="5" s="1"/>
  <c r="G694" i="5"/>
  <c r="D694" i="5"/>
  <c r="M693" i="5"/>
  <c r="N693" i="5" s="1"/>
  <c r="G693" i="5"/>
  <c r="D693" i="5"/>
  <c r="I693" i="5" s="1"/>
  <c r="M692" i="5"/>
  <c r="N692" i="5" s="1"/>
  <c r="G692" i="5"/>
  <c r="D692" i="5"/>
  <c r="M691" i="5"/>
  <c r="N691" i="5" s="1"/>
  <c r="G691" i="5"/>
  <c r="D691" i="5"/>
  <c r="M690" i="5"/>
  <c r="N690" i="5" s="1"/>
  <c r="G690" i="5"/>
  <c r="D690" i="5"/>
  <c r="M689" i="5"/>
  <c r="N689" i="5" s="1"/>
  <c r="G689" i="5"/>
  <c r="D689" i="5"/>
  <c r="M688" i="5"/>
  <c r="N688" i="5" s="1"/>
  <c r="G688" i="5"/>
  <c r="D688" i="5"/>
  <c r="M687" i="5"/>
  <c r="N687" i="5" s="1"/>
  <c r="G687" i="5"/>
  <c r="D687" i="5"/>
  <c r="M686" i="5"/>
  <c r="N686" i="5" s="1"/>
  <c r="G686" i="5"/>
  <c r="D686" i="5"/>
  <c r="M685" i="5"/>
  <c r="N685" i="5" s="1"/>
  <c r="G685" i="5"/>
  <c r="D685" i="5"/>
  <c r="M684" i="5"/>
  <c r="N684" i="5" s="1"/>
  <c r="G684" i="5"/>
  <c r="D684" i="5"/>
  <c r="M683" i="5"/>
  <c r="N683" i="5" s="1"/>
  <c r="G683" i="5"/>
  <c r="D683" i="5"/>
  <c r="M682" i="5"/>
  <c r="N682" i="5" s="1"/>
  <c r="G682" i="5"/>
  <c r="D682" i="5"/>
  <c r="M681" i="5"/>
  <c r="N681" i="5" s="1"/>
  <c r="G681" i="5"/>
  <c r="D681" i="5"/>
  <c r="M680" i="5"/>
  <c r="N680" i="5" s="1"/>
  <c r="G680" i="5"/>
  <c r="D680" i="5"/>
  <c r="M679" i="5"/>
  <c r="N679" i="5" s="1"/>
  <c r="G679" i="5"/>
  <c r="D679" i="5"/>
  <c r="M678" i="5"/>
  <c r="N678" i="5" s="1"/>
  <c r="G678" i="5"/>
  <c r="D678" i="5"/>
  <c r="M677" i="5"/>
  <c r="N677" i="5" s="1"/>
  <c r="G677" i="5"/>
  <c r="D677" i="5"/>
  <c r="I677" i="5" s="1"/>
  <c r="M676" i="5"/>
  <c r="N676" i="5" s="1"/>
  <c r="G676" i="5"/>
  <c r="D676" i="5"/>
  <c r="M675" i="5"/>
  <c r="N675" i="5" s="1"/>
  <c r="G675" i="5"/>
  <c r="D675" i="5"/>
  <c r="M674" i="5"/>
  <c r="N674" i="5" s="1"/>
  <c r="G674" i="5"/>
  <c r="D674" i="5"/>
  <c r="M673" i="5"/>
  <c r="N673" i="5" s="1"/>
  <c r="G673" i="5"/>
  <c r="D673" i="5"/>
  <c r="M672" i="5"/>
  <c r="N672" i="5" s="1"/>
  <c r="G672" i="5"/>
  <c r="D672" i="5"/>
  <c r="M671" i="5"/>
  <c r="N671" i="5" s="1"/>
  <c r="G671" i="5"/>
  <c r="D671" i="5"/>
  <c r="M670" i="5"/>
  <c r="N670" i="5" s="1"/>
  <c r="G670" i="5"/>
  <c r="D670" i="5"/>
  <c r="M669" i="5"/>
  <c r="N669" i="5" s="1"/>
  <c r="G669" i="5"/>
  <c r="D669" i="5"/>
  <c r="M668" i="5"/>
  <c r="N668" i="5" s="1"/>
  <c r="G668" i="5"/>
  <c r="D668" i="5"/>
  <c r="M667" i="5"/>
  <c r="N667" i="5" s="1"/>
  <c r="G667" i="5"/>
  <c r="D667" i="5"/>
  <c r="M666" i="5"/>
  <c r="N666" i="5" s="1"/>
  <c r="G666" i="5"/>
  <c r="D666" i="5"/>
  <c r="M665" i="5"/>
  <c r="N665" i="5" s="1"/>
  <c r="G665" i="5"/>
  <c r="D665" i="5"/>
  <c r="M664" i="5"/>
  <c r="N664" i="5" s="1"/>
  <c r="G664" i="5"/>
  <c r="D664" i="5"/>
  <c r="M663" i="5"/>
  <c r="N663" i="5" s="1"/>
  <c r="G663" i="5"/>
  <c r="D663" i="5"/>
  <c r="M662" i="5"/>
  <c r="N662" i="5" s="1"/>
  <c r="G662" i="5"/>
  <c r="D662" i="5"/>
  <c r="M661" i="5"/>
  <c r="N661" i="5" s="1"/>
  <c r="G661" i="5"/>
  <c r="D661" i="5"/>
  <c r="M660" i="5"/>
  <c r="N660" i="5" s="1"/>
  <c r="G660" i="5"/>
  <c r="D660" i="5"/>
  <c r="M659" i="5"/>
  <c r="N659" i="5" s="1"/>
  <c r="G659" i="5"/>
  <c r="D659" i="5"/>
  <c r="M658" i="5"/>
  <c r="N658" i="5" s="1"/>
  <c r="G658" i="5"/>
  <c r="D658" i="5"/>
  <c r="M657" i="5"/>
  <c r="N657" i="5" s="1"/>
  <c r="G657" i="5"/>
  <c r="D657" i="5"/>
  <c r="M656" i="5"/>
  <c r="N656" i="5" s="1"/>
  <c r="G656" i="5"/>
  <c r="D656" i="5"/>
  <c r="M655" i="5"/>
  <c r="N655" i="5" s="1"/>
  <c r="G655" i="5"/>
  <c r="D655" i="5"/>
  <c r="M654" i="5"/>
  <c r="N654" i="5" s="1"/>
  <c r="G654" i="5"/>
  <c r="D654" i="5"/>
  <c r="M653" i="5"/>
  <c r="N653" i="5" s="1"/>
  <c r="G653" i="5"/>
  <c r="D653" i="5"/>
  <c r="M652" i="5"/>
  <c r="N652" i="5" s="1"/>
  <c r="G652" i="5"/>
  <c r="D652" i="5"/>
  <c r="M651" i="5"/>
  <c r="N651" i="5" s="1"/>
  <c r="G651" i="5"/>
  <c r="D651" i="5"/>
  <c r="M650" i="5"/>
  <c r="N650" i="5" s="1"/>
  <c r="G650" i="5"/>
  <c r="D650" i="5"/>
  <c r="M649" i="5"/>
  <c r="N649" i="5" s="1"/>
  <c r="G649" i="5"/>
  <c r="D649" i="5"/>
  <c r="M648" i="5"/>
  <c r="N648" i="5" s="1"/>
  <c r="G648" i="5"/>
  <c r="D648" i="5"/>
  <c r="M647" i="5"/>
  <c r="N647" i="5" s="1"/>
  <c r="G647" i="5"/>
  <c r="D647" i="5"/>
  <c r="M646" i="5"/>
  <c r="N646" i="5" s="1"/>
  <c r="G646" i="5"/>
  <c r="D646" i="5"/>
  <c r="M645" i="5"/>
  <c r="N645" i="5" s="1"/>
  <c r="G645" i="5"/>
  <c r="D645" i="5"/>
  <c r="M644" i="5"/>
  <c r="N644" i="5" s="1"/>
  <c r="G644" i="5"/>
  <c r="D644" i="5"/>
  <c r="M643" i="5"/>
  <c r="N643" i="5" s="1"/>
  <c r="G643" i="5"/>
  <c r="D643" i="5"/>
  <c r="M642" i="5"/>
  <c r="N642" i="5" s="1"/>
  <c r="G642" i="5"/>
  <c r="D642" i="5"/>
  <c r="M641" i="5"/>
  <c r="N641" i="5" s="1"/>
  <c r="G641" i="5"/>
  <c r="D641" i="5"/>
  <c r="M640" i="5"/>
  <c r="N640" i="5" s="1"/>
  <c r="G640" i="5"/>
  <c r="D640" i="5"/>
  <c r="M639" i="5"/>
  <c r="N639" i="5" s="1"/>
  <c r="G639" i="5"/>
  <c r="D639" i="5"/>
  <c r="M638" i="5"/>
  <c r="N638" i="5" s="1"/>
  <c r="G638" i="5"/>
  <c r="D638" i="5"/>
  <c r="M637" i="5"/>
  <c r="N637" i="5" s="1"/>
  <c r="G637" i="5"/>
  <c r="D637" i="5"/>
  <c r="M636" i="5"/>
  <c r="N636" i="5" s="1"/>
  <c r="G636" i="5"/>
  <c r="D636" i="5"/>
  <c r="M635" i="5"/>
  <c r="N635" i="5" s="1"/>
  <c r="G635" i="5"/>
  <c r="D635" i="5"/>
  <c r="M634" i="5"/>
  <c r="N634" i="5" s="1"/>
  <c r="G634" i="5"/>
  <c r="D634" i="5"/>
  <c r="M633" i="5"/>
  <c r="N633" i="5" s="1"/>
  <c r="G633" i="5"/>
  <c r="D633" i="5"/>
  <c r="M632" i="5"/>
  <c r="N632" i="5" s="1"/>
  <c r="G632" i="5"/>
  <c r="D632" i="5"/>
  <c r="M631" i="5"/>
  <c r="N631" i="5" s="1"/>
  <c r="G631" i="5"/>
  <c r="D631" i="5"/>
  <c r="M630" i="5"/>
  <c r="N630" i="5" s="1"/>
  <c r="G630" i="5"/>
  <c r="D630" i="5"/>
  <c r="M629" i="5"/>
  <c r="N629" i="5" s="1"/>
  <c r="G629" i="5"/>
  <c r="D629" i="5"/>
  <c r="M628" i="5"/>
  <c r="N628" i="5" s="1"/>
  <c r="G628" i="5"/>
  <c r="D628" i="5"/>
  <c r="M627" i="5"/>
  <c r="N627" i="5" s="1"/>
  <c r="G627" i="5"/>
  <c r="D627" i="5"/>
  <c r="M626" i="5"/>
  <c r="N626" i="5" s="1"/>
  <c r="G626" i="5"/>
  <c r="D626" i="5"/>
  <c r="M625" i="5"/>
  <c r="N625" i="5" s="1"/>
  <c r="G625" i="5"/>
  <c r="D625" i="5"/>
  <c r="M624" i="5"/>
  <c r="N624" i="5" s="1"/>
  <c r="G624" i="5"/>
  <c r="D624" i="5"/>
  <c r="M623" i="5"/>
  <c r="N623" i="5" s="1"/>
  <c r="G623" i="5"/>
  <c r="D623" i="5"/>
  <c r="M622" i="5"/>
  <c r="N622" i="5" s="1"/>
  <c r="G622" i="5"/>
  <c r="D622" i="5"/>
  <c r="M621" i="5"/>
  <c r="N621" i="5" s="1"/>
  <c r="G621" i="5"/>
  <c r="D621" i="5"/>
  <c r="M620" i="5"/>
  <c r="N620" i="5" s="1"/>
  <c r="G620" i="5"/>
  <c r="D620" i="5"/>
  <c r="M619" i="5"/>
  <c r="N619" i="5" s="1"/>
  <c r="G619" i="5"/>
  <c r="D619" i="5"/>
  <c r="G618" i="5"/>
  <c r="D618" i="5"/>
  <c r="G617" i="5"/>
  <c r="D617" i="5"/>
  <c r="G616" i="5"/>
  <c r="D616" i="5"/>
  <c r="G615" i="5"/>
  <c r="D615" i="5"/>
  <c r="M614" i="5"/>
  <c r="N614" i="5" s="1"/>
  <c r="G614" i="5"/>
  <c r="D614" i="5"/>
  <c r="M613" i="5"/>
  <c r="N613" i="5" s="1"/>
  <c r="G613" i="5"/>
  <c r="D613" i="5"/>
  <c r="M612" i="5"/>
  <c r="N612" i="5" s="1"/>
  <c r="G612" i="5"/>
  <c r="D612" i="5"/>
  <c r="M611" i="5"/>
  <c r="N611" i="5" s="1"/>
  <c r="G611" i="5"/>
  <c r="D611" i="5"/>
  <c r="M610" i="5"/>
  <c r="N610" i="5" s="1"/>
  <c r="G610" i="5"/>
  <c r="D610" i="5"/>
  <c r="M609" i="5"/>
  <c r="N609" i="5" s="1"/>
  <c r="G609" i="5"/>
  <c r="D609" i="5"/>
  <c r="M608" i="5"/>
  <c r="N608" i="5" s="1"/>
  <c r="G608" i="5"/>
  <c r="D608" i="5"/>
  <c r="M607" i="5"/>
  <c r="N607" i="5" s="1"/>
  <c r="G607" i="5"/>
  <c r="D607" i="5"/>
  <c r="M606" i="5"/>
  <c r="N606" i="5" s="1"/>
  <c r="G606" i="5"/>
  <c r="D606" i="5"/>
  <c r="M605" i="5"/>
  <c r="N605" i="5" s="1"/>
  <c r="G605" i="5"/>
  <c r="D605" i="5"/>
  <c r="M604" i="5"/>
  <c r="N604" i="5" s="1"/>
  <c r="G604" i="5"/>
  <c r="D604" i="5"/>
  <c r="M603" i="5"/>
  <c r="N603" i="5" s="1"/>
  <c r="G603" i="5"/>
  <c r="D603" i="5"/>
  <c r="M602" i="5"/>
  <c r="N602" i="5" s="1"/>
  <c r="G602" i="5"/>
  <c r="D602" i="5"/>
  <c r="M601" i="5"/>
  <c r="N601" i="5" s="1"/>
  <c r="G601" i="5"/>
  <c r="D601" i="5"/>
  <c r="M600" i="5"/>
  <c r="N600" i="5" s="1"/>
  <c r="G600" i="5"/>
  <c r="D600" i="5"/>
  <c r="M599" i="5"/>
  <c r="N599" i="5" s="1"/>
  <c r="G599" i="5"/>
  <c r="D599" i="5"/>
  <c r="M598" i="5"/>
  <c r="N598" i="5" s="1"/>
  <c r="G598" i="5"/>
  <c r="D598" i="5"/>
  <c r="M597" i="5"/>
  <c r="N597" i="5" s="1"/>
  <c r="G597" i="5"/>
  <c r="D597" i="5"/>
  <c r="M596" i="5"/>
  <c r="N596" i="5" s="1"/>
  <c r="G596" i="5"/>
  <c r="D596" i="5"/>
  <c r="M595" i="5"/>
  <c r="N595" i="5" s="1"/>
  <c r="G595" i="5"/>
  <c r="D595" i="5"/>
  <c r="M594" i="5"/>
  <c r="N594" i="5" s="1"/>
  <c r="G594" i="5"/>
  <c r="D594" i="5"/>
  <c r="M593" i="5"/>
  <c r="N593" i="5" s="1"/>
  <c r="G593" i="5"/>
  <c r="D593" i="5"/>
  <c r="M592" i="5"/>
  <c r="N592" i="5" s="1"/>
  <c r="G592" i="5"/>
  <c r="D592" i="5"/>
  <c r="M591" i="5"/>
  <c r="N591" i="5" s="1"/>
  <c r="G591" i="5"/>
  <c r="D591" i="5"/>
  <c r="M590" i="5"/>
  <c r="N590" i="5" s="1"/>
  <c r="G590" i="5"/>
  <c r="D590" i="5"/>
  <c r="M589" i="5"/>
  <c r="N589" i="5" s="1"/>
  <c r="G589" i="5"/>
  <c r="D589" i="5"/>
  <c r="M588" i="5"/>
  <c r="N588" i="5" s="1"/>
  <c r="G588" i="5"/>
  <c r="D588" i="5"/>
  <c r="M587" i="5"/>
  <c r="N587" i="5" s="1"/>
  <c r="G587" i="5"/>
  <c r="D587" i="5"/>
  <c r="M586" i="5"/>
  <c r="N586" i="5" s="1"/>
  <c r="G586" i="5"/>
  <c r="D586" i="5"/>
  <c r="M585" i="5"/>
  <c r="N585" i="5" s="1"/>
  <c r="G585" i="5"/>
  <c r="D585" i="5"/>
  <c r="M584" i="5"/>
  <c r="N584" i="5" s="1"/>
  <c r="G584" i="5"/>
  <c r="D584" i="5"/>
  <c r="G583" i="5"/>
  <c r="D583" i="5"/>
  <c r="G582" i="5"/>
  <c r="D582" i="5"/>
  <c r="G581" i="5"/>
  <c r="D581" i="5"/>
  <c r="G580" i="5"/>
  <c r="D580" i="5"/>
  <c r="M579" i="5"/>
  <c r="N579" i="5" s="1"/>
  <c r="G579" i="5"/>
  <c r="D579" i="5"/>
  <c r="M578" i="5"/>
  <c r="N578" i="5" s="1"/>
  <c r="G578" i="5"/>
  <c r="D578" i="5"/>
  <c r="G577" i="5"/>
  <c r="D577" i="5"/>
  <c r="G576" i="5"/>
  <c r="D576" i="5"/>
  <c r="M575" i="5"/>
  <c r="N575" i="5" s="1"/>
  <c r="G575" i="5"/>
  <c r="D575" i="5"/>
  <c r="M574" i="5"/>
  <c r="N574" i="5" s="1"/>
  <c r="G574" i="5"/>
  <c r="D574" i="5"/>
  <c r="M573" i="5"/>
  <c r="N573" i="5" s="1"/>
  <c r="G573" i="5"/>
  <c r="D573" i="5"/>
  <c r="G572" i="5"/>
  <c r="D572" i="5"/>
  <c r="G571" i="5"/>
  <c r="D571" i="5"/>
  <c r="G570" i="5"/>
  <c r="D570" i="5"/>
  <c r="G569" i="5"/>
  <c r="D569" i="5"/>
  <c r="G568" i="5"/>
  <c r="D568" i="5"/>
  <c r="G567" i="5"/>
  <c r="D567" i="5"/>
  <c r="G566" i="5"/>
  <c r="D566" i="5"/>
  <c r="G565" i="5"/>
  <c r="D565" i="5"/>
  <c r="G564" i="5"/>
  <c r="D564" i="5"/>
  <c r="G563" i="5"/>
  <c r="D563" i="5"/>
  <c r="G562" i="5"/>
  <c r="D562" i="5"/>
  <c r="G561" i="5"/>
  <c r="D561" i="5"/>
  <c r="G560" i="5"/>
  <c r="D560" i="5"/>
  <c r="G559" i="5"/>
  <c r="D559" i="5"/>
  <c r="G558" i="5"/>
  <c r="D558" i="5"/>
  <c r="G557" i="5"/>
  <c r="D557" i="5"/>
  <c r="G556" i="5"/>
  <c r="D556" i="5"/>
  <c r="G555" i="5"/>
  <c r="D555" i="5"/>
  <c r="G554" i="5"/>
  <c r="D554" i="5"/>
  <c r="G553" i="5"/>
  <c r="D553" i="5"/>
  <c r="G552" i="5"/>
  <c r="D552" i="5"/>
  <c r="G551" i="5"/>
  <c r="D551" i="5"/>
  <c r="G550" i="5"/>
  <c r="D550" i="5"/>
  <c r="G549" i="5"/>
  <c r="D549" i="5"/>
  <c r="G548" i="5"/>
  <c r="D548" i="5"/>
  <c r="G547" i="5"/>
  <c r="D547" i="5"/>
  <c r="G546" i="5"/>
  <c r="D546" i="5"/>
  <c r="G545" i="5"/>
  <c r="D545" i="5"/>
  <c r="G544" i="5"/>
  <c r="D544" i="5"/>
  <c r="G543" i="5"/>
  <c r="D543" i="5"/>
  <c r="G542" i="5"/>
  <c r="D542" i="5"/>
  <c r="G541" i="5"/>
  <c r="D541" i="5"/>
  <c r="G540" i="5"/>
  <c r="D540" i="5"/>
  <c r="I540" i="5" s="1"/>
  <c r="G539" i="5"/>
  <c r="D539" i="5"/>
  <c r="G538" i="5"/>
  <c r="D538" i="5"/>
  <c r="G537" i="5"/>
  <c r="D537" i="5"/>
  <c r="G536" i="5"/>
  <c r="D536" i="5"/>
  <c r="G535" i="5"/>
  <c r="D535" i="5"/>
  <c r="G534" i="5"/>
  <c r="D534" i="5"/>
  <c r="G533" i="5"/>
  <c r="D533" i="5"/>
  <c r="G532" i="5"/>
  <c r="D532" i="5"/>
  <c r="I532" i="5" s="1"/>
  <c r="G531" i="5"/>
  <c r="D531" i="5"/>
  <c r="G530" i="5"/>
  <c r="D530" i="5"/>
  <c r="G529" i="5"/>
  <c r="D529" i="5"/>
  <c r="G528" i="5"/>
  <c r="D528" i="5"/>
  <c r="G527" i="5"/>
  <c r="D527" i="5"/>
  <c r="G526" i="5"/>
  <c r="D526" i="5"/>
  <c r="G525" i="5"/>
  <c r="D525" i="5"/>
  <c r="G524" i="5"/>
  <c r="D524" i="5"/>
  <c r="G523" i="5"/>
  <c r="D523" i="5"/>
  <c r="G522" i="5"/>
  <c r="D522" i="5"/>
  <c r="G521" i="5"/>
  <c r="D521" i="5"/>
  <c r="G520" i="5"/>
  <c r="D520" i="5"/>
  <c r="G519" i="5"/>
  <c r="D519" i="5"/>
  <c r="G518" i="5"/>
  <c r="D518" i="5"/>
  <c r="G517" i="5"/>
  <c r="D517" i="5"/>
  <c r="G516" i="5"/>
  <c r="D516" i="5"/>
  <c r="G515" i="5"/>
  <c r="D515" i="5"/>
  <c r="G514" i="5"/>
  <c r="D514" i="5"/>
  <c r="G513" i="5"/>
  <c r="D513" i="5"/>
  <c r="G512" i="5"/>
  <c r="D512" i="5"/>
  <c r="G511" i="5"/>
  <c r="D511" i="5"/>
  <c r="G510" i="5"/>
  <c r="D510" i="5"/>
  <c r="G509" i="5"/>
  <c r="D509" i="5"/>
  <c r="G508" i="5"/>
  <c r="D508" i="5"/>
  <c r="G507" i="5"/>
  <c r="D507" i="5"/>
  <c r="G506" i="5"/>
  <c r="D506" i="5"/>
  <c r="G505" i="5"/>
  <c r="D505" i="5"/>
  <c r="G504" i="5"/>
  <c r="D504" i="5"/>
  <c r="M503" i="5"/>
  <c r="N503" i="5" s="1"/>
  <c r="G503" i="5"/>
  <c r="M502" i="5"/>
  <c r="N502" i="5" s="1"/>
  <c r="G502" i="5"/>
  <c r="M501" i="5"/>
  <c r="N501" i="5" s="1"/>
  <c r="G501" i="5"/>
  <c r="I501" i="5" s="1"/>
  <c r="M500" i="5"/>
  <c r="N500" i="5" s="1"/>
  <c r="G500" i="5"/>
  <c r="I500" i="5" s="1"/>
  <c r="M499" i="5"/>
  <c r="N499" i="5" s="1"/>
  <c r="G499" i="5"/>
  <c r="M498" i="5"/>
  <c r="N498" i="5" s="1"/>
  <c r="G498" i="5"/>
  <c r="I498" i="5" s="1"/>
  <c r="M497" i="5"/>
  <c r="N497" i="5" s="1"/>
  <c r="G497" i="5"/>
  <c r="I497" i="5" s="1"/>
  <c r="M496" i="5"/>
  <c r="N496" i="5" s="1"/>
  <c r="G496" i="5"/>
  <c r="M495" i="5"/>
  <c r="N495" i="5" s="1"/>
  <c r="G495" i="5"/>
  <c r="I495" i="5" s="1"/>
  <c r="M494" i="5"/>
  <c r="N494" i="5" s="1"/>
  <c r="G494" i="5"/>
  <c r="I494" i="5" s="1"/>
  <c r="M493" i="5"/>
  <c r="N493" i="5" s="1"/>
  <c r="G493" i="5"/>
  <c r="D493" i="5"/>
  <c r="G492" i="5"/>
  <c r="D492" i="5"/>
  <c r="M491" i="5"/>
  <c r="N491" i="5" s="1"/>
  <c r="G491" i="5"/>
  <c r="D491" i="5"/>
  <c r="M490" i="5"/>
  <c r="N490" i="5" s="1"/>
  <c r="G490" i="5"/>
  <c r="D490" i="5"/>
  <c r="M489" i="5"/>
  <c r="N489" i="5" s="1"/>
  <c r="G489" i="5"/>
  <c r="D489" i="5"/>
  <c r="G488" i="5"/>
  <c r="D488" i="5"/>
  <c r="G487" i="5"/>
  <c r="D487" i="5"/>
  <c r="G486" i="5"/>
  <c r="D486" i="5"/>
  <c r="M485" i="5"/>
  <c r="N485" i="5" s="1"/>
  <c r="G485" i="5"/>
  <c r="D485" i="5"/>
  <c r="M484" i="5"/>
  <c r="N484" i="5" s="1"/>
  <c r="G484" i="5"/>
  <c r="D484" i="5"/>
  <c r="M483" i="5"/>
  <c r="N483" i="5" s="1"/>
  <c r="G483" i="5"/>
  <c r="D483" i="5"/>
  <c r="M482" i="5"/>
  <c r="N482" i="5" s="1"/>
  <c r="G482" i="5"/>
  <c r="D482" i="5"/>
  <c r="G481" i="5"/>
  <c r="D481" i="5"/>
  <c r="G480" i="5"/>
  <c r="D480" i="5"/>
  <c r="G479" i="5"/>
  <c r="D479" i="5"/>
  <c r="G478" i="5"/>
  <c r="D478" i="5"/>
  <c r="G477" i="5"/>
  <c r="D477" i="5"/>
  <c r="G476" i="5"/>
  <c r="D476" i="5"/>
  <c r="G475" i="5"/>
  <c r="D475" i="5"/>
  <c r="G474" i="5"/>
  <c r="D474" i="5"/>
  <c r="G473" i="5"/>
  <c r="D473" i="5"/>
  <c r="G472" i="5"/>
  <c r="D472" i="5"/>
  <c r="G471" i="5"/>
  <c r="D471" i="5"/>
  <c r="G470" i="5"/>
  <c r="D470" i="5"/>
  <c r="G469" i="5"/>
  <c r="D469" i="5"/>
  <c r="G468" i="5"/>
  <c r="D468" i="5"/>
  <c r="G467" i="5"/>
  <c r="D467" i="5"/>
  <c r="G466" i="5"/>
  <c r="D466" i="5"/>
  <c r="G465" i="5"/>
  <c r="D465" i="5"/>
  <c r="M464" i="5"/>
  <c r="N464" i="5" s="1"/>
  <c r="G464" i="5"/>
  <c r="D464" i="5"/>
  <c r="M463" i="5"/>
  <c r="N463" i="5" s="1"/>
  <c r="G463" i="5"/>
  <c r="D463" i="5"/>
  <c r="M462" i="5"/>
  <c r="N462" i="5" s="1"/>
  <c r="G462" i="5"/>
  <c r="D462" i="5"/>
  <c r="G461" i="5"/>
  <c r="D461" i="5"/>
  <c r="M460" i="5"/>
  <c r="N460" i="5" s="1"/>
  <c r="G460" i="5"/>
  <c r="D460" i="5"/>
  <c r="G459" i="5"/>
  <c r="D459" i="5"/>
  <c r="M458" i="5"/>
  <c r="N458" i="5" s="1"/>
  <c r="G458" i="5"/>
  <c r="D458" i="5"/>
  <c r="G457" i="5"/>
  <c r="D457" i="5"/>
  <c r="M456" i="5"/>
  <c r="N456" i="5" s="1"/>
  <c r="G456" i="5"/>
  <c r="D456" i="5"/>
  <c r="M455" i="5"/>
  <c r="N455" i="5" s="1"/>
  <c r="G455" i="5"/>
  <c r="D455" i="5"/>
  <c r="G454" i="5"/>
  <c r="D454" i="5"/>
  <c r="G453" i="5"/>
  <c r="D453" i="5"/>
  <c r="M452" i="5"/>
  <c r="N452" i="5" s="1"/>
  <c r="G452" i="5"/>
  <c r="D452" i="5"/>
  <c r="I452" i="5" s="1"/>
  <c r="G451" i="5"/>
  <c r="D451" i="5"/>
  <c r="M450" i="5"/>
  <c r="N450" i="5" s="1"/>
  <c r="G450" i="5"/>
  <c r="D450" i="5"/>
  <c r="M449" i="5"/>
  <c r="N449" i="5" s="1"/>
  <c r="G449" i="5"/>
  <c r="D449" i="5"/>
  <c r="G448" i="5"/>
  <c r="D448" i="5"/>
  <c r="M447" i="5"/>
  <c r="N447" i="5" s="1"/>
  <c r="G447" i="5"/>
  <c r="D447" i="5"/>
  <c r="M446" i="5"/>
  <c r="N446" i="5" s="1"/>
  <c r="G446" i="5"/>
  <c r="D446" i="5"/>
  <c r="M445" i="5"/>
  <c r="N445" i="5" s="1"/>
  <c r="G445" i="5"/>
  <c r="D445" i="5"/>
  <c r="M444" i="5"/>
  <c r="N444" i="5" s="1"/>
  <c r="G444" i="5"/>
  <c r="D444" i="5"/>
  <c r="M443" i="5"/>
  <c r="N443" i="5" s="1"/>
  <c r="G443" i="5"/>
  <c r="D443" i="5"/>
  <c r="M442" i="5"/>
  <c r="N442" i="5" s="1"/>
  <c r="G442" i="5"/>
  <c r="D442" i="5"/>
  <c r="M441" i="5"/>
  <c r="N441" i="5" s="1"/>
  <c r="G441" i="5"/>
  <c r="D441" i="5"/>
  <c r="M440" i="5"/>
  <c r="N440" i="5" s="1"/>
  <c r="G440" i="5"/>
  <c r="D440" i="5"/>
  <c r="M439" i="5"/>
  <c r="N439" i="5" s="1"/>
  <c r="G439" i="5"/>
  <c r="D439" i="5"/>
  <c r="M438" i="5"/>
  <c r="N438" i="5" s="1"/>
  <c r="G438" i="5"/>
  <c r="D438" i="5"/>
  <c r="G437" i="5"/>
  <c r="D437" i="5"/>
  <c r="G436" i="5"/>
  <c r="D436" i="5"/>
  <c r="G435" i="5"/>
  <c r="D435" i="5"/>
  <c r="G434" i="5"/>
  <c r="D434" i="5"/>
  <c r="I434" i="5" s="1"/>
  <c r="G433" i="5"/>
  <c r="D433" i="5"/>
  <c r="G432" i="5"/>
  <c r="D432" i="5"/>
  <c r="G431" i="5"/>
  <c r="D431" i="5"/>
  <c r="G430" i="5"/>
  <c r="D430" i="5"/>
  <c r="G429" i="5"/>
  <c r="D429" i="5"/>
  <c r="G428" i="5"/>
  <c r="D428" i="5"/>
  <c r="G427" i="5"/>
  <c r="D427" i="5"/>
  <c r="G426" i="5"/>
  <c r="D426" i="5"/>
  <c r="G425" i="5"/>
  <c r="D425" i="5"/>
  <c r="G424" i="5"/>
  <c r="D424" i="5"/>
  <c r="G423" i="5"/>
  <c r="D423" i="5"/>
  <c r="M422" i="5"/>
  <c r="N422" i="5" s="1"/>
  <c r="G422" i="5"/>
  <c r="D422" i="5"/>
  <c r="G421" i="5"/>
  <c r="D421" i="5"/>
  <c r="G420" i="5"/>
  <c r="D420" i="5"/>
  <c r="G419" i="5"/>
  <c r="D419" i="5"/>
  <c r="G418" i="5"/>
  <c r="D418" i="5"/>
  <c r="G417" i="5"/>
  <c r="D417" i="5"/>
  <c r="G416" i="5"/>
  <c r="D416" i="5"/>
  <c r="G415" i="5"/>
  <c r="D415" i="5"/>
  <c r="G414" i="5"/>
  <c r="D414" i="5"/>
  <c r="G413" i="5"/>
  <c r="D413" i="5"/>
  <c r="G412" i="5"/>
  <c r="D412" i="5"/>
  <c r="G411" i="5"/>
  <c r="D411" i="5"/>
  <c r="G410" i="5"/>
  <c r="D410" i="5"/>
  <c r="M409" i="5"/>
  <c r="N409" i="5" s="1"/>
  <c r="G409" i="5"/>
  <c r="D409" i="5"/>
  <c r="M408" i="5"/>
  <c r="N408" i="5" s="1"/>
  <c r="G408" i="5"/>
  <c r="D408" i="5"/>
  <c r="M407" i="5"/>
  <c r="N407" i="5" s="1"/>
  <c r="G407" i="5"/>
  <c r="D407" i="5"/>
  <c r="M406" i="5"/>
  <c r="N406" i="5" s="1"/>
  <c r="G406" i="5"/>
  <c r="D406" i="5"/>
  <c r="G405" i="5"/>
  <c r="D405" i="5"/>
  <c r="M404" i="5"/>
  <c r="N404" i="5" s="1"/>
  <c r="G404" i="5"/>
  <c r="D404" i="5"/>
  <c r="G403" i="5"/>
  <c r="D403" i="5"/>
  <c r="M402" i="5"/>
  <c r="N402" i="5" s="1"/>
  <c r="G402" i="5"/>
  <c r="D402" i="5"/>
  <c r="M401" i="5"/>
  <c r="N401" i="5" s="1"/>
  <c r="G401" i="5"/>
  <c r="D401" i="5"/>
  <c r="M400" i="5"/>
  <c r="N400" i="5" s="1"/>
  <c r="G400" i="5"/>
  <c r="D400" i="5"/>
  <c r="G399" i="5"/>
  <c r="D399" i="5"/>
  <c r="M398" i="5"/>
  <c r="N398" i="5" s="1"/>
  <c r="G398" i="5"/>
  <c r="D398" i="5"/>
  <c r="M397" i="5"/>
  <c r="N397" i="5" s="1"/>
  <c r="G397" i="5"/>
  <c r="D397" i="5"/>
  <c r="M396" i="5"/>
  <c r="N396" i="5" s="1"/>
  <c r="G396" i="5"/>
  <c r="D396" i="5"/>
  <c r="G395" i="5"/>
  <c r="D395" i="5"/>
  <c r="N394" i="5"/>
  <c r="G394" i="5"/>
  <c r="I394" i="5" s="1"/>
  <c r="G393" i="5"/>
  <c r="D393" i="5"/>
  <c r="G392" i="5"/>
  <c r="D392" i="5"/>
  <c r="M391" i="5"/>
  <c r="N391" i="5" s="1"/>
  <c r="G391" i="5"/>
  <c r="D391" i="5"/>
  <c r="M390" i="5"/>
  <c r="N390" i="5" s="1"/>
  <c r="G390" i="5"/>
  <c r="D390" i="5"/>
  <c r="M389" i="5"/>
  <c r="N389" i="5" s="1"/>
  <c r="G389" i="5"/>
  <c r="D389" i="5"/>
  <c r="M388" i="5"/>
  <c r="N388" i="5" s="1"/>
  <c r="G388" i="5"/>
  <c r="D388" i="5"/>
  <c r="G387" i="5"/>
  <c r="D387" i="5"/>
  <c r="G386" i="5"/>
  <c r="D386" i="5"/>
  <c r="G385" i="5"/>
  <c r="D385" i="5"/>
  <c r="G384" i="5"/>
  <c r="D384" i="5"/>
  <c r="G383" i="5"/>
  <c r="D383" i="5"/>
  <c r="G382" i="5"/>
  <c r="D382" i="5"/>
  <c r="G381" i="5"/>
  <c r="D381" i="5"/>
  <c r="G380" i="5"/>
  <c r="D380" i="5"/>
  <c r="G379" i="5"/>
  <c r="D379" i="5"/>
  <c r="G378" i="5"/>
  <c r="D378" i="5"/>
  <c r="G377" i="5"/>
  <c r="D377" i="5"/>
  <c r="G376" i="5"/>
  <c r="D376" i="5"/>
  <c r="G375" i="5"/>
  <c r="D375" i="5"/>
  <c r="G374" i="5"/>
  <c r="D374" i="5"/>
  <c r="G373" i="5"/>
  <c r="D373" i="5"/>
  <c r="G372" i="5"/>
  <c r="D372" i="5"/>
  <c r="G371" i="5"/>
  <c r="D371" i="5"/>
  <c r="G370" i="5"/>
  <c r="D370" i="5"/>
  <c r="G369" i="5"/>
  <c r="D369" i="5"/>
  <c r="G368" i="5"/>
  <c r="D368" i="5"/>
  <c r="G367" i="5"/>
  <c r="D367" i="5"/>
  <c r="M366" i="5"/>
  <c r="N366" i="5" s="1"/>
  <c r="G366" i="5"/>
  <c r="D366" i="5"/>
  <c r="G365" i="5"/>
  <c r="D365" i="5"/>
  <c r="G364" i="5"/>
  <c r="D364" i="5"/>
  <c r="M363" i="5"/>
  <c r="N363" i="5" s="1"/>
  <c r="G363" i="5"/>
  <c r="D363" i="5"/>
  <c r="G362" i="5"/>
  <c r="D362" i="5"/>
  <c r="M361" i="5"/>
  <c r="N361" i="5" s="1"/>
  <c r="G361" i="5"/>
  <c r="D361" i="5"/>
  <c r="G360" i="5"/>
  <c r="D360" i="5"/>
  <c r="M359" i="5"/>
  <c r="N359" i="5" s="1"/>
  <c r="G359" i="5"/>
  <c r="D359" i="5"/>
  <c r="M358" i="5"/>
  <c r="N358" i="5" s="1"/>
  <c r="G358" i="5"/>
  <c r="D358" i="5"/>
  <c r="G357" i="5"/>
  <c r="D357" i="5"/>
  <c r="G356" i="5"/>
  <c r="D356" i="5"/>
  <c r="M355" i="5"/>
  <c r="N355" i="5" s="1"/>
  <c r="G355" i="5"/>
  <c r="D355" i="5"/>
  <c r="G354" i="5"/>
  <c r="D354" i="5"/>
  <c r="G353" i="5"/>
  <c r="D353" i="5"/>
  <c r="N352" i="5"/>
  <c r="G352" i="5"/>
  <c r="I352" i="5" s="1"/>
  <c r="M351" i="5"/>
  <c r="N351" i="5" s="1"/>
  <c r="G351" i="5"/>
  <c r="D351" i="5"/>
  <c r="M350" i="5"/>
  <c r="N350" i="5" s="1"/>
  <c r="G350" i="5"/>
  <c r="D350" i="5"/>
  <c r="G349" i="5"/>
  <c r="D349" i="5"/>
  <c r="M348" i="5"/>
  <c r="N348" i="5" s="1"/>
  <c r="G348" i="5"/>
  <c r="D348" i="5"/>
  <c r="G347" i="5"/>
  <c r="D347" i="5"/>
  <c r="G346" i="5"/>
  <c r="D346" i="5"/>
  <c r="G345" i="5"/>
  <c r="D345" i="5"/>
  <c r="G344" i="5"/>
  <c r="D344" i="5"/>
  <c r="M343" i="5"/>
  <c r="N343" i="5" s="1"/>
  <c r="G343" i="5"/>
  <c r="D343" i="5"/>
  <c r="M342" i="5"/>
  <c r="N342" i="5" s="1"/>
  <c r="G342" i="5"/>
  <c r="D342" i="5"/>
  <c r="M341" i="5"/>
  <c r="N341" i="5" s="1"/>
  <c r="G341" i="5"/>
  <c r="D341" i="5"/>
  <c r="G340" i="5"/>
  <c r="D340" i="5"/>
  <c r="G339" i="5"/>
  <c r="D339" i="5"/>
  <c r="G338" i="5"/>
  <c r="D338" i="5"/>
  <c r="G337" i="5"/>
  <c r="D337" i="5"/>
  <c r="M336" i="5"/>
  <c r="N336" i="5" s="1"/>
  <c r="G336" i="5"/>
  <c r="D336" i="5"/>
  <c r="M335" i="5"/>
  <c r="N335" i="5" s="1"/>
  <c r="G335" i="5"/>
  <c r="D335" i="5"/>
  <c r="G334" i="5"/>
  <c r="D334" i="5"/>
  <c r="G333" i="5"/>
  <c r="D333" i="5"/>
  <c r="M332" i="5"/>
  <c r="N332" i="5" s="1"/>
  <c r="G332" i="5"/>
  <c r="D332" i="5"/>
  <c r="G331" i="5"/>
  <c r="D331" i="5"/>
  <c r="G330" i="5"/>
  <c r="D330" i="5"/>
  <c r="M329" i="5"/>
  <c r="N329" i="5" s="1"/>
  <c r="G329" i="5"/>
  <c r="D329" i="5"/>
  <c r="G328" i="5"/>
  <c r="D328" i="5"/>
  <c r="G327" i="5"/>
  <c r="D327" i="5"/>
  <c r="G326" i="5"/>
  <c r="D326" i="5"/>
  <c r="G325" i="5"/>
  <c r="D325" i="5"/>
  <c r="M324" i="5"/>
  <c r="N324" i="5" s="1"/>
  <c r="G324" i="5"/>
  <c r="D324" i="5"/>
  <c r="M323" i="5"/>
  <c r="N323" i="5" s="1"/>
  <c r="G323" i="5"/>
  <c r="D323" i="5"/>
  <c r="M322" i="5"/>
  <c r="N322" i="5" s="1"/>
  <c r="G322" i="5"/>
  <c r="D322" i="5"/>
  <c r="G321" i="5"/>
  <c r="D321" i="5"/>
  <c r="G320" i="5"/>
  <c r="D320" i="5"/>
  <c r="G319" i="5"/>
  <c r="D319" i="5"/>
  <c r="G318" i="5"/>
  <c r="D318" i="5"/>
  <c r="G317" i="5"/>
  <c r="D317" i="5"/>
  <c r="G316" i="5"/>
  <c r="D316" i="5"/>
  <c r="G315" i="5"/>
  <c r="D315" i="5"/>
  <c r="G314" i="5"/>
  <c r="D314" i="5"/>
  <c r="G313" i="5"/>
  <c r="D313" i="5"/>
  <c r="G312" i="5"/>
  <c r="D312" i="5"/>
  <c r="G311" i="5"/>
  <c r="D311" i="5"/>
  <c r="G310" i="5"/>
  <c r="D310" i="5"/>
  <c r="G309" i="5"/>
  <c r="D309" i="5"/>
  <c r="G308" i="5"/>
  <c r="D308" i="5"/>
  <c r="G307" i="5"/>
  <c r="D307" i="5"/>
  <c r="G306" i="5"/>
  <c r="D306" i="5"/>
  <c r="G305" i="5"/>
  <c r="D305" i="5"/>
  <c r="G304" i="5"/>
  <c r="D304" i="5"/>
  <c r="G303" i="5"/>
  <c r="D303" i="5"/>
  <c r="M302" i="5"/>
  <c r="N302" i="5" s="1"/>
  <c r="G302" i="5"/>
  <c r="D302" i="5"/>
  <c r="G301" i="5"/>
  <c r="D301" i="5"/>
  <c r="M300" i="5"/>
  <c r="N300" i="5" s="1"/>
  <c r="G300" i="5"/>
  <c r="D300" i="5"/>
  <c r="G299" i="5"/>
  <c r="D299" i="5"/>
  <c r="M298" i="5"/>
  <c r="N298" i="5" s="1"/>
  <c r="G298" i="5"/>
  <c r="D298" i="5"/>
  <c r="M297" i="5"/>
  <c r="N297" i="5" s="1"/>
  <c r="G297" i="5"/>
  <c r="D297" i="5"/>
  <c r="G296" i="5"/>
  <c r="D296" i="5"/>
  <c r="G295" i="5"/>
  <c r="D295" i="5"/>
  <c r="G294" i="5"/>
  <c r="D294" i="5"/>
  <c r="G293" i="5"/>
  <c r="D293" i="5"/>
  <c r="M292" i="5"/>
  <c r="N292" i="5" s="1"/>
  <c r="G292" i="5"/>
  <c r="D292" i="5"/>
  <c r="M291" i="5"/>
  <c r="N291" i="5" s="1"/>
  <c r="G291" i="5"/>
  <c r="D291" i="5"/>
  <c r="M290" i="5"/>
  <c r="N290" i="5" s="1"/>
  <c r="G290" i="5"/>
  <c r="D290" i="5"/>
  <c r="G289" i="5"/>
  <c r="D289" i="5"/>
  <c r="M288" i="5"/>
  <c r="N288" i="5" s="1"/>
  <c r="G288" i="5"/>
  <c r="D288" i="5"/>
  <c r="M287" i="5"/>
  <c r="N287" i="5" s="1"/>
  <c r="G287" i="5"/>
  <c r="D287" i="5"/>
  <c r="G286" i="5"/>
  <c r="D286" i="5"/>
  <c r="K285" i="5"/>
  <c r="L285" i="5" s="1"/>
  <c r="K284" i="5"/>
  <c r="L284" i="5" s="1"/>
  <c r="K283" i="5"/>
  <c r="L283" i="5" s="1"/>
  <c r="K282" i="5"/>
  <c r="L282" i="5" s="1"/>
  <c r="K281" i="5"/>
  <c r="L281" i="5" s="1"/>
  <c r="K280" i="5"/>
  <c r="L280" i="5" s="1"/>
  <c r="N279" i="5"/>
  <c r="G279" i="5"/>
  <c r="I279" i="5" s="1"/>
  <c r="N278" i="5"/>
  <c r="G278" i="5"/>
  <c r="I278" i="5" s="1"/>
  <c r="G277" i="5"/>
  <c r="D277" i="5"/>
  <c r="G276" i="5"/>
  <c r="D276" i="5"/>
  <c r="M275" i="5"/>
  <c r="N275" i="5" s="1"/>
  <c r="G275" i="5"/>
  <c r="D275" i="5"/>
  <c r="G274" i="5"/>
  <c r="D274" i="5"/>
  <c r="G273" i="5"/>
  <c r="D273" i="5"/>
  <c r="G272" i="5"/>
  <c r="D272" i="5"/>
  <c r="G271" i="5"/>
  <c r="D271" i="5"/>
  <c r="G270" i="5"/>
  <c r="D270" i="5"/>
  <c r="G269" i="5"/>
  <c r="D269" i="5"/>
  <c r="M268" i="5"/>
  <c r="N268" i="5" s="1"/>
  <c r="G268" i="5"/>
  <c r="D268" i="5"/>
  <c r="G267" i="5"/>
  <c r="D267" i="5"/>
  <c r="G266" i="5"/>
  <c r="D266" i="5"/>
  <c r="G265" i="5"/>
  <c r="D265" i="5"/>
  <c r="M264" i="5"/>
  <c r="N264" i="5" s="1"/>
  <c r="G264" i="5"/>
  <c r="D264" i="5"/>
  <c r="M263" i="5"/>
  <c r="N263" i="5" s="1"/>
  <c r="G263" i="5"/>
  <c r="D263" i="5"/>
  <c r="I263" i="5" s="1"/>
  <c r="M262" i="5"/>
  <c r="N262" i="5" s="1"/>
  <c r="G262" i="5"/>
  <c r="D262" i="5"/>
  <c r="G261" i="5"/>
  <c r="D261" i="5"/>
  <c r="G260" i="5"/>
  <c r="D260" i="5"/>
  <c r="G259" i="5"/>
  <c r="D259" i="5"/>
  <c r="G258" i="5"/>
  <c r="D258" i="5"/>
  <c r="M257" i="5"/>
  <c r="N257" i="5" s="1"/>
  <c r="G257" i="5"/>
  <c r="D257" i="5"/>
  <c r="M256" i="5"/>
  <c r="N256" i="5" s="1"/>
  <c r="G256" i="5"/>
  <c r="D256" i="5"/>
  <c r="M255" i="5"/>
  <c r="N255" i="5" s="1"/>
  <c r="G255" i="5"/>
  <c r="D255" i="5"/>
  <c r="M254" i="5"/>
  <c r="N254" i="5" s="1"/>
  <c r="G254" i="5"/>
  <c r="D254" i="5"/>
  <c r="G253" i="5"/>
  <c r="D253" i="5"/>
  <c r="M252" i="5"/>
  <c r="N252" i="5" s="1"/>
  <c r="G252" i="5"/>
  <c r="D252" i="5"/>
  <c r="M251" i="5"/>
  <c r="N251" i="5" s="1"/>
  <c r="G251" i="5"/>
  <c r="D251" i="5"/>
  <c r="M250" i="5"/>
  <c r="N250" i="5" s="1"/>
  <c r="G250" i="5"/>
  <c r="D250" i="5"/>
  <c r="M249" i="5"/>
  <c r="N249" i="5" s="1"/>
  <c r="G249" i="5"/>
  <c r="D249" i="5"/>
  <c r="M248" i="5"/>
  <c r="N248" i="5" s="1"/>
  <c r="G248" i="5"/>
  <c r="D248" i="5"/>
  <c r="M247" i="5"/>
  <c r="N247" i="5" s="1"/>
  <c r="G247" i="5"/>
  <c r="D247" i="5"/>
  <c r="M246" i="5"/>
  <c r="N246" i="5" s="1"/>
  <c r="G246" i="5"/>
  <c r="D246" i="5"/>
  <c r="G245" i="5"/>
  <c r="D245" i="5"/>
  <c r="M244" i="5"/>
  <c r="N244" i="5" s="1"/>
  <c r="G244" i="5"/>
  <c r="D244" i="5"/>
  <c r="G243" i="5"/>
  <c r="D243" i="5"/>
  <c r="G242" i="5"/>
  <c r="D242" i="5"/>
  <c r="G241" i="5"/>
  <c r="D241" i="5"/>
  <c r="G240" i="5"/>
  <c r="D240" i="5"/>
  <c r="G239" i="5"/>
  <c r="D239" i="5"/>
  <c r="G238" i="5"/>
  <c r="D238" i="5"/>
  <c r="G237" i="5"/>
  <c r="D237" i="5"/>
  <c r="G236" i="5"/>
  <c r="D236" i="5"/>
  <c r="M235" i="5"/>
  <c r="N235" i="5" s="1"/>
  <c r="G235" i="5"/>
  <c r="D235" i="5"/>
  <c r="G234" i="5"/>
  <c r="D234" i="5"/>
  <c r="G233" i="5"/>
  <c r="D233" i="5"/>
  <c r="G232" i="5"/>
  <c r="D232" i="5"/>
  <c r="G231" i="5"/>
  <c r="D231" i="5"/>
  <c r="G230" i="5"/>
  <c r="D230" i="5"/>
  <c r="G229" i="5"/>
  <c r="D229" i="5"/>
  <c r="G228" i="5"/>
  <c r="D228" i="5"/>
  <c r="G227" i="5"/>
  <c r="D227" i="5"/>
  <c r="G226" i="5"/>
  <c r="D226" i="5"/>
  <c r="G225" i="5"/>
  <c r="D225" i="5"/>
  <c r="G224" i="5"/>
  <c r="D224" i="5"/>
  <c r="G223" i="5"/>
  <c r="D223" i="5"/>
  <c r="G222" i="5"/>
  <c r="D222" i="5"/>
  <c r="G221" i="5"/>
  <c r="D221" i="5"/>
  <c r="G220" i="5"/>
  <c r="D220" i="5"/>
  <c r="G219" i="5"/>
  <c r="D219" i="5"/>
  <c r="G218" i="5"/>
  <c r="D218" i="5"/>
  <c r="G217" i="5"/>
  <c r="D217" i="5"/>
  <c r="G216" i="5"/>
  <c r="D216" i="5"/>
  <c r="G215" i="5"/>
  <c r="D215" i="5"/>
  <c r="G214" i="5"/>
  <c r="D214" i="5"/>
  <c r="G213" i="5"/>
  <c r="D213" i="5"/>
  <c r="G212" i="5"/>
  <c r="D212" i="5"/>
  <c r="G211" i="5"/>
  <c r="D211" i="5"/>
  <c r="G210" i="5"/>
  <c r="D210" i="5"/>
  <c r="G209" i="5"/>
  <c r="D209" i="5"/>
  <c r="G208" i="5"/>
  <c r="D208" i="5"/>
  <c r="G207" i="5"/>
  <c r="D207" i="5"/>
  <c r="G206" i="5"/>
  <c r="D206" i="5"/>
  <c r="I206" i="5" s="1"/>
  <c r="G205" i="5"/>
  <c r="D205" i="5"/>
  <c r="G204" i="5"/>
  <c r="D204" i="5"/>
  <c r="G203" i="5"/>
  <c r="D203" i="5"/>
  <c r="G202" i="5"/>
  <c r="D202" i="5"/>
  <c r="G201" i="5"/>
  <c r="D201" i="5"/>
  <c r="G200" i="5"/>
  <c r="D200" i="5"/>
  <c r="G199" i="5"/>
  <c r="D199" i="5"/>
  <c r="G198" i="5"/>
  <c r="D198" i="5"/>
  <c r="G197" i="5"/>
  <c r="D197" i="5"/>
  <c r="G196" i="5"/>
  <c r="D196" i="5"/>
  <c r="G195" i="5"/>
  <c r="D195" i="5"/>
  <c r="G194" i="5"/>
  <c r="D194" i="5"/>
  <c r="G193" i="5"/>
  <c r="D193" i="5"/>
  <c r="G192" i="5"/>
  <c r="D192" i="5"/>
  <c r="M191" i="5"/>
  <c r="N191" i="5" s="1"/>
  <c r="G191" i="5"/>
  <c r="D191" i="5"/>
  <c r="G190" i="5"/>
  <c r="D190" i="5"/>
  <c r="G189" i="5"/>
  <c r="D189" i="5"/>
  <c r="G188" i="5"/>
  <c r="D188" i="5"/>
  <c r="G187" i="5"/>
  <c r="D187" i="5"/>
  <c r="G186" i="5"/>
  <c r="D186" i="5"/>
  <c r="G185" i="5"/>
  <c r="D185" i="5"/>
  <c r="G184" i="5"/>
  <c r="D184" i="5"/>
  <c r="G183" i="5"/>
  <c r="D183" i="5"/>
  <c r="G182" i="5"/>
  <c r="D182" i="5"/>
  <c r="G181" i="5"/>
  <c r="D181" i="5"/>
  <c r="G180" i="5"/>
  <c r="D180" i="5"/>
  <c r="G179" i="5"/>
  <c r="D179" i="5"/>
  <c r="G178" i="5"/>
  <c r="D178" i="5"/>
  <c r="G177" i="5"/>
  <c r="D177" i="5"/>
  <c r="G176" i="5"/>
  <c r="D176" i="5"/>
  <c r="G175" i="5"/>
  <c r="D175" i="5"/>
  <c r="G174" i="5"/>
  <c r="D174" i="5"/>
  <c r="G173" i="5"/>
  <c r="D173" i="5"/>
  <c r="G172" i="5"/>
  <c r="D172" i="5"/>
  <c r="G171" i="5"/>
  <c r="D171" i="5"/>
  <c r="G170" i="5"/>
  <c r="D170" i="5"/>
  <c r="G169" i="5"/>
  <c r="D169" i="5"/>
  <c r="G168" i="5"/>
  <c r="D168" i="5"/>
  <c r="G167" i="5"/>
  <c r="D167" i="5"/>
  <c r="G166" i="5"/>
  <c r="D166" i="5"/>
  <c r="G165" i="5"/>
  <c r="D165" i="5"/>
  <c r="G164" i="5"/>
  <c r="D164" i="5"/>
  <c r="M163" i="5"/>
  <c r="N163" i="5" s="1"/>
  <c r="G163" i="5"/>
  <c r="D163" i="5"/>
  <c r="M162" i="5"/>
  <c r="N162" i="5" s="1"/>
  <c r="G162" i="5"/>
  <c r="D162" i="5"/>
  <c r="G161" i="5"/>
  <c r="D161" i="5"/>
  <c r="G160" i="5"/>
  <c r="D160" i="5"/>
  <c r="G159" i="5"/>
  <c r="D159" i="5"/>
  <c r="G158" i="5"/>
  <c r="D158" i="5"/>
  <c r="G157" i="5"/>
  <c r="D157" i="5"/>
  <c r="G156" i="5"/>
  <c r="D156" i="5"/>
  <c r="G155" i="5"/>
  <c r="D155" i="5"/>
  <c r="M154" i="5"/>
  <c r="N154" i="5" s="1"/>
  <c r="G154" i="5"/>
  <c r="D154" i="5"/>
  <c r="G153" i="5"/>
  <c r="D153" i="5"/>
  <c r="G152" i="5"/>
  <c r="D152" i="5"/>
  <c r="G151" i="5"/>
  <c r="D151" i="5"/>
  <c r="M150" i="5"/>
  <c r="N150" i="5" s="1"/>
  <c r="G150" i="5"/>
  <c r="D150" i="5"/>
  <c r="M149" i="5"/>
  <c r="N149" i="5" s="1"/>
  <c r="G149" i="5"/>
  <c r="D149" i="5"/>
  <c r="M148" i="5"/>
  <c r="N148" i="5" s="1"/>
  <c r="G148" i="5"/>
  <c r="D148" i="5"/>
  <c r="G147" i="5"/>
  <c r="D147" i="5"/>
  <c r="G146" i="5"/>
  <c r="D146" i="5"/>
  <c r="G145" i="5"/>
  <c r="D145" i="5"/>
  <c r="G144" i="5"/>
  <c r="D144" i="5"/>
  <c r="G143" i="5"/>
  <c r="D143" i="5"/>
  <c r="G142" i="5"/>
  <c r="D142" i="5"/>
  <c r="G141" i="5"/>
  <c r="D141" i="5"/>
  <c r="G140" i="5"/>
  <c r="D140" i="5"/>
  <c r="G139" i="5"/>
  <c r="D139" i="5"/>
  <c r="G138" i="5"/>
  <c r="D138" i="5"/>
  <c r="G137" i="5"/>
  <c r="D137" i="5"/>
  <c r="G136" i="5"/>
  <c r="D136" i="5"/>
  <c r="G135" i="5"/>
  <c r="D135" i="5"/>
  <c r="G134" i="5"/>
  <c r="D134" i="5"/>
  <c r="G133" i="5"/>
  <c r="D133" i="5"/>
  <c r="G132" i="5"/>
  <c r="D132" i="5"/>
  <c r="G131" i="5"/>
  <c r="D131" i="5"/>
  <c r="G130" i="5"/>
  <c r="D130" i="5"/>
  <c r="G129" i="5"/>
  <c r="D129" i="5"/>
  <c r="G128" i="5"/>
  <c r="D128" i="5"/>
  <c r="G127" i="5"/>
  <c r="D127" i="5"/>
  <c r="G126" i="5"/>
  <c r="D126" i="5"/>
  <c r="G125" i="5"/>
  <c r="D125" i="5"/>
  <c r="M124" i="5"/>
  <c r="N124" i="5" s="1"/>
  <c r="G124" i="5"/>
  <c r="D124" i="5"/>
  <c r="G123" i="5"/>
  <c r="D123" i="5"/>
  <c r="G122" i="5"/>
  <c r="D122" i="5"/>
  <c r="I122" i="5" s="1"/>
  <c r="G121" i="5"/>
  <c r="D121" i="5"/>
  <c r="G120" i="5"/>
  <c r="D120" i="5"/>
  <c r="G119" i="5"/>
  <c r="D119" i="5"/>
  <c r="G118" i="5"/>
  <c r="D118" i="5"/>
  <c r="G117" i="5"/>
  <c r="D117" i="5"/>
  <c r="G116" i="5"/>
  <c r="D116" i="5"/>
  <c r="G115" i="5"/>
  <c r="D115" i="5"/>
  <c r="G114" i="5"/>
  <c r="D114" i="5"/>
  <c r="I114" i="5" s="1"/>
  <c r="G113" i="5"/>
  <c r="D113" i="5"/>
  <c r="G112" i="5"/>
  <c r="D112" i="5"/>
  <c r="G111" i="5"/>
  <c r="D111" i="5"/>
  <c r="G110" i="5"/>
  <c r="D110" i="5"/>
  <c r="G109" i="5"/>
  <c r="D109" i="5"/>
  <c r="G108" i="5"/>
  <c r="D108" i="5"/>
  <c r="G107" i="5"/>
  <c r="D107" i="5"/>
  <c r="G106" i="5"/>
  <c r="D106" i="5"/>
  <c r="G105" i="5"/>
  <c r="D105" i="5"/>
  <c r="G104" i="5"/>
  <c r="D104" i="5"/>
  <c r="G103" i="5"/>
  <c r="D103" i="5"/>
  <c r="G102" i="5"/>
  <c r="D102" i="5"/>
  <c r="G101" i="5"/>
  <c r="D101" i="5"/>
  <c r="G100" i="5"/>
  <c r="D100" i="5"/>
  <c r="M99" i="5"/>
  <c r="N99" i="5" s="1"/>
  <c r="G99" i="5"/>
  <c r="D99" i="5"/>
  <c r="G98" i="5"/>
  <c r="D98" i="5"/>
  <c r="M97" i="5"/>
  <c r="N97" i="5" s="1"/>
  <c r="G97" i="5"/>
  <c r="D97" i="5"/>
  <c r="G96" i="5"/>
  <c r="D96" i="5"/>
  <c r="M95" i="5"/>
  <c r="N95" i="5" s="1"/>
  <c r="G95" i="5"/>
  <c r="D95" i="5"/>
  <c r="G94" i="5"/>
  <c r="D94" i="5"/>
  <c r="G93" i="5"/>
  <c r="D93" i="5"/>
  <c r="G92" i="5"/>
  <c r="D92" i="5"/>
  <c r="G91" i="5"/>
  <c r="D91" i="5"/>
  <c r="G90" i="5"/>
  <c r="D90" i="5"/>
  <c r="G89" i="5"/>
  <c r="D89" i="5"/>
  <c r="G88" i="5"/>
  <c r="D88" i="5"/>
  <c r="G87" i="5"/>
  <c r="D87" i="5"/>
  <c r="G86" i="5"/>
  <c r="D86" i="5"/>
  <c r="G85" i="5"/>
  <c r="D85" i="5"/>
  <c r="M84" i="5"/>
  <c r="N84" i="5" s="1"/>
  <c r="G84" i="5"/>
  <c r="D84" i="5"/>
  <c r="M83" i="5"/>
  <c r="N83" i="5" s="1"/>
  <c r="G83" i="5"/>
  <c r="D83" i="5"/>
  <c r="G82" i="5"/>
  <c r="D82" i="5"/>
  <c r="G81" i="5"/>
  <c r="D81" i="5"/>
  <c r="M80" i="5"/>
  <c r="N80" i="5" s="1"/>
  <c r="G80" i="5"/>
  <c r="D80" i="5"/>
  <c r="M79" i="5"/>
  <c r="N79" i="5" s="1"/>
  <c r="G79" i="5"/>
  <c r="D79" i="5"/>
  <c r="M78" i="5"/>
  <c r="N78" i="5" s="1"/>
  <c r="G78" i="5"/>
  <c r="D78" i="5"/>
  <c r="M77" i="5"/>
  <c r="N77" i="5" s="1"/>
  <c r="G77" i="5"/>
  <c r="D77" i="5"/>
  <c r="G76" i="5"/>
  <c r="D76" i="5"/>
  <c r="G75" i="5"/>
  <c r="D75" i="5"/>
  <c r="G74" i="5"/>
  <c r="D74" i="5"/>
  <c r="G73" i="5"/>
  <c r="D73" i="5"/>
  <c r="G72" i="5"/>
  <c r="D72" i="5"/>
  <c r="G71" i="5"/>
  <c r="D71" i="5"/>
  <c r="G70" i="5"/>
  <c r="D70" i="5"/>
  <c r="G69" i="5"/>
  <c r="D69" i="5"/>
  <c r="G68" i="5"/>
  <c r="D68" i="5"/>
  <c r="G67" i="5"/>
  <c r="D67" i="5"/>
  <c r="G66" i="5"/>
  <c r="D66" i="5"/>
  <c r="G65" i="5"/>
  <c r="D65" i="5"/>
  <c r="G64" i="5"/>
  <c r="D64" i="5"/>
  <c r="G63" i="5"/>
  <c r="D63" i="5"/>
  <c r="G62" i="5"/>
  <c r="D62" i="5"/>
  <c r="G61" i="5"/>
  <c r="D61" i="5"/>
  <c r="G60" i="5"/>
  <c r="D60" i="5"/>
  <c r="D59" i="5"/>
  <c r="I59" i="5" s="1"/>
  <c r="G58" i="5"/>
  <c r="D58" i="5"/>
  <c r="G57" i="5"/>
  <c r="D57" i="5"/>
  <c r="G56" i="5"/>
  <c r="D56" i="5"/>
  <c r="M55" i="5"/>
  <c r="N55" i="5" s="1"/>
  <c r="G55" i="5"/>
  <c r="D55" i="5"/>
  <c r="G54" i="5"/>
  <c r="D54" i="5"/>
  <c r="G53" i="5"/>
  <c r="D53" i="5"/>
  <c r="G52" i="5"/>
  <c r="D52" i="5"/>
  <c r="G51" i="5"/>
  <c r="D51" i="5"/>
  <c r="G50" i="5"/>
  <c r="D50" i="5"/>
  <c r="G49" i="5"/>
  <c r="D49" i="5"/>
  <c r="G48" i="5"/>
  <c r="D48" i="5"/>
  <c r="G47" i="5"/>
  <c r="D47" i="5"/>
  <c r="G46" i="5"/>
  <c r="D46" i="5"/>
  <c r="G45" i="5"/>
  <c r="D45" i="5"/>
  <c r="G44" i="5"/>
  <c r="D44" i="5"/>
  <c r="G43" i="5"/>
  <c r="D43" i="5"/>
  <c r="G42" i="5"/>
  <c r="D42" i="5"/>
  <c r="G41" i="5"/>
  <c r="D41" i="5"/>
  <c r="G40" i="5"/>
  <c r="D40" i="5"/>
  <c r="G39" i="5"/>
  <c r="D39" i="5"/>
  <c r="G38" i="5"/>
  <c r="D38" i="5"/>
  <c r="G37" i="5"/>
  <c r="D37" i="5"/>
  <c r="G36" i="5"/>
  <c r="D36" i="5"/>
  <c r="G35" i="5"/>
  <c r="D35" i="5"/>
  <c r="G34" i="5"/>
  <c r="D34" i="5"/>
  <c r="G33" i="5"/>
  <c r="D33" i="5"/>
  <c r="G32" i="5"/>
  <c r="D32" i="5"/>
  <c r="G31" i="5"/>
  <c r="D31" i="5"/>
  <c r="G30" i="5"/>
  <c r="D30" i="5"/>
  <c r="G29" i="5"/>
  <c r="D29" i="5"/>
  <c r="G28" i="5"/>
  <c r="D28" i="5"/>
  <c r="G27" i="5"/>
  <c r="D27" i="5"/>
  <c r="G26" i="5"/>
  <c r="D26" i="5"/>
  <c r="G25" i="5"/>
  <c r="D25" i="5"/>
  <c r="G24" i="5"/>
  <c r="D24" i="5"/>
  <c r="G23" i="5"/>
  <c r="D23" i="5"/>
  <c r="G22" i="5"/>
  <c r="D22" i="5"/>
  <c r="G21" i="5"/>
  <c r="D21" i="5"/>
  <c r="G20" i="5"/>
  <c r="D20" i="5"/>
  <c r="G19" i="5"/>
  <c r="D19" i="5"/>
  <c r="G18" i="5"/>
  <c r="D18" i="5"/>
  <c r="G17" i="5"/>
  <c r="D17" i="5"/>
  <c r="G16" i="5"/>
  <c r="D16" i="5"/>
  <c r="G15" i="5"/>
  <c r="D15" i="5"/>
  <c r="G14" i="5"/>
  <c r="D14" i="5"/>
  <c r="G13" i="5"/>
  <c r="D13" i="5"/>
  <c r="G12" i="5"/>
  <c r="D12" i="5"/>
  <c r="G11" i="5"/>
  <c r="D11" i="5"/>
  <c r="G10" i="5"/>
  <c r="D10" i="5"/>
  <c r="G9" i="5"/>
  <c r="D9" i="5"/>
  <c r="G8" i="5"/>
  <c r="D8" i="5"/>
  <c r="G7" i="5"/>
  <c r="D7" i="5"/>
  <c r="G6" i="5"/>
  <c r="D6" i="5"/>
  <c r="G5" i="5"/>
  <c r="D5" i="5"/>
  <c r="G4" i="5"/>
  <c r="D4" i="5"/>
  <c r="A15" i="9" a="1"/>
  <c r="A13" i="9" a="1"/>
  <c r="A12" i="9" a="1"/>
  <c r="A14" i="9" a="1"/>
  <c r="I548" i="5" l="1"/>
  <c r="I618" i="5"/>
  <c r="I190" i="5"/>
  <c r="I237" i="5"/>
  <c r="I336" i="5"/>
  <c r="I464" i="5"/>
  <c r="I492" i="5"/>
  <c r="I775" i="5"/>
  <c r="I820" i="5"/>
  <c r="I9" i="5"/>
  <c r="I17" i="5"/>
  <c r="I41" i="5"/>
  <c r="I65" i="5"/>
  <c r="I73" i="5"/>
  <c r="I140" i="5"/>
  <c r="I177" i="5"/>
  <c r="I580" i="5"/>
  <c r="I221" i="5"/>
  <c r="I250" i="5"/>
  <c r="I287" i="5"/>
  <c r="I362" i="5"/>
  <c r="I440" i="5"/>
  <c r="I451" i="5"/>
  <c r="I471" i="5"/>
  <c r="I507" i="5"/>
  <c r="I531" i="5"/>
  <c r="I539" i="5"/>
  <c r="I547" i="5"/>
  <c r="I655" i="5"/>
  <c r="I671" i="5"/>
  <c r="I703" i="5"/>
  <c r="I751" i="5"/>
  <c r="I780" i="5"/>
  <c r="I795" i="5"/>
  <c r="I819" i="5"/>
  <c r="I7" i="5"/>
  <c r="I23" i="5"/>
  <c r="I31" i="5"/>
  <c r="I55" i="5"/>
  <c r="I71" i="5"/>
  <c r="I92" i="5"/>
  <c r="I146" i="5"/>
  <c r="I175" i="5"/>
  <c r="I270" i="5"/>
  <c r="I288" i="5"/>
  <c r="I330" i="5"/>
  <c r="I399" i="5"/>
  <c r="I405" i="5"/>
  <c r="I411" i="5"/>
  <c r="I624" i="5"/>
  <c r="I640" i="5"/>
  <c r="I337" i="5"/>
  <c r="I509" i="5"/>
  <c r="I517" i="5"/>
  <c r="I591" i="5"/>
  <c r="I619" i="5"/>
  <c r="I599" i="5"/>
  <c r="I615" i="5"/>
  <c r="I659" i="5"/>
  <c r="I691" i="5"/>
  <c r="I767" i="5"/>
  <c r="I793" i="5"/>
  <c r="I570" i="5"/>
  <c r="I633" i="5"/>
  <c r="I756" i="5"/>
  <c r="I818" i="5"/>
  <c r="I834" i="5"/>
  <c r="I481" i="5"/>
  <c r="I541" i="5"/>
  <c r="I485" i="5"/>
  <c r="I577" i="5"/>
  <c r="I584" i="5"/>
  <c r="I600" i="5"/>
  <c r="I762" i="5"/>
  <c r="I774" i="5"/>
  <c r="I864" i="5"/>
  <c r="K866" i="5"/>
  <c r="L866" i="5" s="1"/>
  <c r="N866" i="5" s="1"/>
  <c r="K874" i="5"/>
  <c r="L874" i="5" s="1"/>
  <c r="N874" i="5" s="1"/>
  <c r="K882" i="5"/>
  <c r="L882" i="5" s="1"/>
  <c r="N882" i="5" s="1"/>
  <c r="I16" i="5"/>
  <c r="I24" i="5"/>
  <c r="I48" i="5"/>
  <c r="I85" i="5"/>
  <c r="I93" i="5"/>
  <c r="I264" i="5"/>
  <c r="I317" i="5"/>
  <c r="I324" i="5"/>
  <c r="I331" i="5"/>
  <c r="I420" i="5"/>
  <c r="I447" i="5"/>
  <c r="I453" i="5"/>
  <c r="K883" i="5"/>
  <c r="L883" i="5" s="1"/>
  <c r="N883" i="5" s="1"/>
  <c r="I50" i="5"/>
  <c r="I141" i="5"/>
  <c r="I170" i="5"/>
  <c r="I346" i="5"/>
  <c r="I422" i="5"/>
  <c r="K885" i="5"/>
  <c r="L885" i="5" s="1"/>
  <c r="N885" i="5" s="1"/>
  <c r="I44" i="5"/>
  <c r="I52" i="5"/>
  <c r="I82" i="5"/>
  <c r="I89" i="5"/>
  <c r="I127" i="5"/>
  <c r="I143" i="5"/>
  <c r="I150" i="5"/>
  <c r="I180" i="5"/>
  <c r="I594" i="5"/>
  <c r="I779" i="5"/>
  <c r="K879" i="5"/>
  <c r="L879" i="5" s="1"/>
  <c r="N879" i="5" s="1"/>
  <c r="I558" i="5"/>
  <c r="I187" i="5"/>
  <c r="I274" i="5"/>
  <c r="I304" i="5"/>
  <c r="I320" i="5"/>
  <c r="I632" i="5"/>
  <c r="I680" i="5"/>
  <c r="I696" i="5"/>
  <c r="I881" i="5"/>
  <c r="K187" i="5"/>
  <c r="L187" i="5" s="1"/>
  <c r="N187" i="5" s="1"/>
  <c r="I56" i="5"/>
  <c r="I154" i="5"/>
  <c r="K289" i="5"/>
  <c r="L289" i="5" s="1"/>
  <c r="N289" i="5" s="1"/>
  <c r="I302" i="5"/>
  <c r="I338" i="5"/>
  <c r="I428" i="5"/>
  <c r="I466" i="5"/>
  <c r="I474" i="5"/>
  <c r="I510" i="5"/>
  <c r="I534" i="5"/>
  <c r="I542" i="5"/>
  <c r="I753" i="5"/>
  <c r="I790" i="5"/>
  <c r="I798" i="5"/>
  <c r="I806" i="5"/>
  <c r="I814" i="5"/>
  <c r="I651" i="5"/>
  <c r="I57" i="5"/>
  <c r="I201" i="5"/>
  <c r="I217" i="5"/>
  <c r="I543" i="5"/>
  <c r="I559" i="5"/>
  <c r="I353" i="5"/>
  <c r="I438" i="5"/>
  <c r="I878" i="5"/>
  <c r="I27" i="5"/>
  <c r="I43" i="5"/>
  <c r="I156" i="5"/>
  <c r="I186" i="5"/>
  <c r="I273" i="5"/>
  <c r="I319" i="5"/>
  <c r="I373" i="5"/>
  <c r="I429" i="5"/>
  <c r="I437" i="5"/>
  <c r="I475" i="5"/>
  <c r="I667" i="5"/>
  <c r="I683" i="5"/>
  <c r="I699" i="5"/>
  <c r="I715" i="5"/>
  <c r="I747" i="5"/>
  <c r="I829" i="5"/>
  <c r="K288" i="5"/>
  <c r="L288" i="5" s="1"/>
  <c r="I60" i="5"/>
  <c r="I211" i="5"/>
  <c r="I347" i="5"/>
  <c r="I520" i="5"/>
  <c r="I528" i="5"/>
  <c r="I603" i="5"/>
  <c r="I636" i="5"/>
  <c r="I652" i="5"/>
  <c r="I748" i="5"/>
  <c r="I777" i="5"/>
  <c r="I83" i="5"/>
  <c r="I261" i="5"/>
  <c r="I275" i="5"/>
  <c r="I313" i="5"/>
  <c r="I321" i="5"/>
  <c r="I354" i="5"/>
  <c r="I367" i="5"/>
  <c r="I598" i="5"/>
  <c r="I631" i="5"/>
  <c r="I711" i="5"/>
  <c r="I743" i="5"/>
  <c r="I771" i="5"/>
  <c r="I799" i="5"/>
  <c r="I815" i="5"/>
  <c r="I105" i="5"/>
  <c r="I121" i="5"/>
  <c r="I212" i="5"/>
  <c r="I228" i="5"/>
  <c r="I292" i="5"/>
  <c r="I348" i="5"/>
  <c r="I537" i="5"/>
  <c r="I582" i="5"/>
  <c r="I609" i="5"/>
  <c r="I626" i="5"/>
  <c r="K869" i="5"/>
  <c r="L869" i="5" s="1"/>
  <c r="N869" i="5" s="1"/>
  <c r="K877" i="5"/>
  <c r="L877" i="5" s="1"/>
  <c r="N877" i="5" s="1"/>
  <c r="I885" i="5"/>
  <c r="I14" i="5"/>
  <c r="I30" i="5"/>
  <c r="I62" i="5"/>
  <c r="I91" i="5"/>
  <c r="I236" i="5"/>
  <c r="I368" i="5"/>
  <c r="I478" i="5"/>
  <c r="I491" i="5"/>
  <c r="I637" i="5"/>
  <c r="I701" i="5"/>
  <c r="I749" i="5"/>
  <c r="I772" i="5"/>
  <c r="I808" i="5"/>
  <c r="I816" i="5"/>
  <c r="I832" i="5"/>
  <c r="K863" i="5"/>
  <c r="L863" i="5" s="1"/>
  <c r="N863" i="5" s="1"/>
  <c r="K871" i="5"/>
  <c r="L871" i="5" s="1"/>
  <c r="N871" i="5" s="1"/>
  <c r="K873" i="5"/>
  <c r="L873" i="5" s="1"/>
  <c r="N873" i="5" s="1"/>
  <c r="I866" i="5"/>
  <c r="I109" i="5"/>
  <c r="I185" i="5"/>
  <c r="I223" i="5"/>
  <c r="I251" i="5"/>
  <c r="I322" i="5"/>
  <c r="I335" i="5"/>
  <c r="I488" i="5"/>
  <c r="I557" i="5"/>
  <c r="I606" i="5"/>
  <c r="I623" i="5"/>
  <c r="I712" i="5"/>
  <c r="I830" i="5"/>
  <c r="I867" i="5"/>
  <c r="K875" i="5"/>
  <c r="L875" i="5" s="1"/>
  <c r="N875" i="5" s="1"/>
  <c r="K159" i="5"/>
  <c r="L159" i="5" s="1"/>
  <c r="N159" i="5" s="1"/>
  <c r="I286" i="5"/>
  <c r="I760" i="5"/>
  <c r="I195" i="5"/>
  <c r="I84" i="5"/>
  <c r="I20" i="5"/>
  <c r="I36" i="5"/>
  <c r="I67" i="5"/>
  <c r="I88" i="5"/>
  <c r="I102" i="5"/>
  <c r="I110" i="5"/>
  <c r="I163" i="5"/>
  <c r="I308" i="5"/>
  <c r="I573" i="5"/>
  <c r="I639" i="5"/>
  <c r="I660" i="5"/>
  <c r="I676" i="5"/>
  <c r="I734" i="5"/>
  <c r="I792" i="5"/>
  <c r="I840" i="5"/>
  <c r="I852" i="5"/>
  <c r="I876" i="5"/>
  <c r="I421" i="5"/>
  <c r="I410" i="5"/>
  <c r="I581" i="5"/>
  <c r="I311" i="5"/>
  <c r="I826" i="5"/>
  <c r="I516" i="5"/>
  <c r="I100" i="5"/>
  <c r="I529" i="5"/>
  <c r="I553" i="5"/>
  <c r="I811" i="5"/>
  <c r="I334" i="5"/>
  <c r="I629" i="5"/>
  <c r="I104" i="5"/>
  <c r="I120" i="5"/>
  <c r="I226" i="5"/>
  <c r="I343" i="5"/>
  <c r="I356" i="5"/>
  <c r="I463" i="5"/>
  <c r="I608" i="5"/>
  <c r="I757" i="5"/>
  <c r="I825" i="5"/>
  <c r="I854" i="5"/>
  <c r="K857" i="5"/>
  <c r="L857" i="5" s="1"/>
  <c r="N857" i="5" s="1"/>
  <c r="K872" i="5"/>
  <c r="L872" i="5" s="1"/>
  <c r="N872" i="5" s="1"/>
  <c r="K880" i="5"/>
  <c r="L880" i="5" s="1"/>
  <c r="N880" i="5" s="1"/>
  <c r="I874" i="5"/>
  <c r="K867" i="5"/>
  <c r="L867" i="5" s="1"/>
  <c r="N867" i="5" s="1"/>
  <c r="I25" i="5"/>
  <c r="I207" i="5"/>
  <c r="I34" i="5"/>
  <c r="I64" i="5"/>
  <c r="I136" i="5"/>
  <c r="I192" i="5"/>
  <c r="I208" i="5"/>
  <c r="I215" i="5"/>
  <c r="I246" i="5"/>
  <c r="I256" i="5"/>
  <c r="I291" i="5"/>
  <c r="I297" i="5"/>
  <c r="I303" i="5"/>
  <c r="I318" i="5"/>
  <c r="I374" i="5"/>
  <c r="I382" i="5"/>
  <c r="I480" i="5"/>
  <c r="I504" i="5"/>
  <c r="I519" i="5"/>
  <c r="I610" i="5"/>
  <c r="I661" i="5"/>
  <c r="I687" i="5"/>
  <c r="I692" i="5"/>
  <c r="I707" i="5"/>
  <c r="I727" i="5"/>
  <c r="I764" i="5"/>
  <c r="K860" i="5"/>
  <c r="L860" i="5" s="1"/>
  <c r="N860" i="5" s="1"/>
  <c r="K881" i="5"/>
  <c r="L881" i="5" s="1"/>
  <c r="N881" i="5" s="1"/>
  <c r="K868" i="5"/>
  <c r="L868" i="5" s="1"/>
  <c r="N868" i="5" s="1"/>
  <c r="I142" i="5"/>
  <c r="I169" i="5"/>
  <c r="I379" i="5"/>
  <c r="I675" i="5"/>
  <c r="I119" i="5"/>
  <c r="I425" i="5"/>
  <c r="I828" i="5"/>
  <c r="I125" i="5"/>
  <c r="I524" i="5"/>
  <c r="I39" i="5"/>
  <c r="I32" i="5"/>
  <c r="I198" i="5"/>
  <c r="I822" i="5"/>
  <c r="I222" i="5"/>
  <c r="I144" i="5"/>
  <c r="I179" i="5"/>
  <c r="I616" i="5"/>
  <c r="I759" i="5"/>
  <c r="I11" i="5"/>
  <c r="I137" i="5"/>
  <c r="I402" i="5"/>
  <c r="I802" i="5"/>
  <c r="I4" i="5"/>
  <c r="J4" i="5" s="1"/>
  <c r="K4" i="5" s="1"/>
  <c r="L4" i="5" s="1"/>
  <c r="N4" i="5" s="1"/>
  <c r="I28" i="5"/>
  <c r="I66" i="5"/>
  <c r="I99" i="5"/>
  <c r="I130" i="5"/>
  <c r="I152" i="5"/>
  <c r="I159" i="5"/>
  <c r="I173" i="5"/>
  <c r="I194" i="5"/>
  <c r="I210" i="5"/>
  <c r="I233" i="5"/>
  <c r="I305" i="5"/>
  <c r="I376" i="5"/>
  <c r="I443" i="5"/>
  <c r="I514" i="5"/>
  <c r="I521" i="5"/>
  <c r="I552" i="5"/>
  <c r="I567" i="5"/>
  <c r="I574" i="5"/>
  <c r="I596" i="5"/>
  <c r="I673" i="5"/>
  <c r="I708" i="5"/>
  <c r="I723" i="5"/>
  <c r="I765" i="5"/>
  <c r="I782" i="5"/>
  <c r="I803" i="5"/>
  <c r="K826" i="5"/>
  <c r="L826" i="5" s="1"/>
  <c r="N826" i="5" s="1"/>
  <c r="K870" i="5"/>
  <c r="L870" i="5" s="1"/>
  <c r="N870" i="5" s="1"/>
  <c r="I877" i="5"/>
  <c r="K884" i="5"/>
  <c r="L884" i="5" s="1"/>
  <c r="N884" i="5" s="1"/>
  <c r="I96" i="5"/>
  <c r="I406" i="5"/>
  <c r="I839" i="5"/>
  <c r="I583" i="5"/>
  <c r="I86" i="5"/>
  <c r="I153" i="5"/>
  <c r="I174" i="5"/>
  <c r="I181" i="5"/>
  <c r="I203" i="5"/>
  <c r="I218" i="5"/>
  <c r="I253" i="5"/>
  <c r="I271" i="5"/>
  <c r="I327" i="5"/>
  <c r="I333" i="5"/>
  <c r="I489" i="5"/>
  <c r="I515" i="5"/>
  <c r="I545" i="5"/>
  <c r="I560" i="5"/>
  <c r="I586" i="5"/>
  <c r="I607" i="5"/>
  <c r="I643" i="5"/>
  <c r="I653" i="5"/>
  <c r="I684" i="5"/>
  <c r="I729" i="5"/>
  <c r="I855" i="5"/>
  <c r="I95" i="5"/>
  <c r="I161" i="5"/>
  <c r="I189" i="5"/>
  <c r="I433" i="5"/>
  <c r="I260" i="5"/>
  <c r="I364" i="5"/>
  <c r="I477" i="5"/>
  <c r="I147" i="5"/>
  <c r="I219" i="5"/>
  <c r="I227" i="5"/>
  <c r="I272" i="5"/>
  <c r="I300" i="5"/>
  <c r="I357" i="5"/>
  <c r="I398" i="5"/>
  <c r="I404" i="5"/>
  <c r="I483" i="5"/>
  <c r="I530" i="5"/>
  <c r="I538" i="5"/>
  <c r="I575" i="5"/>
  <c r="I602" i="5"/>
  <c r="I704" i="5"/>
  <c r="I709" i="5"/>
  <c r="I740" i="5"/>
  <c r="I204" i="5"/>
  <c r="I235" i="5"/>
  <c r="I259" i="5"/>
  <c r="I265" i="5"/>
  <c r="I328" i="5"/>
  <c r="I386" i="5"/>
  <c r="I462" i="5"/>
  <c r="I476" i="5"/>
  <c r="I523" i="5"/>
  <c r="I561" i="5"/>
  <c r="I592" i="5"/>
  <c r="I669" i="5"/>
  <c r="I719" i="5"/>
  <c r="I735" i="5"/>
  <c r="I745" i="5"/>
  <c r="I813" i="5"/>
  <c r="K878" i="5"/>
  <c r="L878" i="5" s="1"/>
  <c r="N878" i="5" s="1"/>
  <c r="K861" i="5"/>
  <c r="L861" i="5" s="1"/>
  <c r="N861" i="5" s="1"/>
  <c r="I861" i="5"/>
  <c r="I391" i="5"/>
  <c r="I459" i="5"/>
  <c r="I240" i="5"/>
  <c r="I370" i="5"/>
  <c r="I473" i="5"/>
  <c r="I533" i="5"/>
  <c r="I804" i="5"/>
  <c r="K865" i="5"/>
  <c r="L865" i="5" s="1"/>
  <c r="N865" i="5" s="1"/>
  <c r="I117" i="5"/>
  <c r="I412" i="5"/>
  <c r="I262" i="5"/>
  <c r="I155" i="5"/>
  <c r="I257" i="5"/>
  <c r="I784" i="5"/>
  <c r="I439" i="5"/>
  <c r="I578" i="5"/>
  <c r="I124" i="5"/>
  <c r="I823" i="5"/>
  <c r="K823" i="5"/>
  <c r="L823" i="5" s="1"/>
  <c r="N823" i="5" s="1"/>
  <c r="K855" i="5"/>
  <c r="L855" i="5" s="1"/>
  <c r="N855" i="5" s="1"/>
  <c r="I234" i="5"/>
  <c r="I512" i="5"/>
  <c r="I572" i="5"/>
  <c r="I75" i="5"/>
  <c r="I248" i="5"/>
  <c r="K61" i="5"/>
  <c r="L61" i="5" s="1"/>
  <c r="N61" i="5" s="1"/>
  <c r="I157" i="5"/>
  <c r="I493" i="5"/>
  <c r="K856" i="5"/>
  <c r="L856" i="5" s="1"/>
  <c r="N856" i="5" s="1"/>
  <c r="K864" i="5"/>
  <c r="L864" i="5" s="1"/>
  <c r="N864" i="5" s="1"/>
  <c r="I868" i="5"/>
  <c r="I865" i="5"/>
  <c r="I875" i="5"/>
  <c r="I882" i="5"/>
  <c r="I138" i="5"/>
  <c r="I214" i="5"/>
  <c r="I444" i="5"/>
  <c r="I505" i="5"/>
  <c r="I8" i="5"/>
  <c r="I15" i="5"/>
  <c r="I139" i="5"/>
  <c r="I145" i="5"/>
  <c r="I182" i="5"/>
  <c r="I202" i="5"/>
  <c r="I345" i="5"/>
  <c r="I387" i="5"/>
  <c r="I403" i="5"/>
  <c r="I427" i="5"/>
  <c r="I449" i="5"/>
  <c r="I460" i="5"/>
  <c r="I465" i="5"/>
  <c r="I506" i="5"/>
  <c r="I611" i="5"/>
  <c r="I648" i="5"/>
  <c r="I688" i="5"/>
  <c r="I726" i="5"/>
  <c r="I752" i="5"/>
  <c r="I766" i="5"/>
  <c r="I770" i="5"/>
  <c r="I869" i="5"/>
  <c r="I872" i="5"/>
  <c r="I879" i="5"/>
  <c r="I883" i="5"/>
  <c r="K862" i="5"/>
  <c r="L862" i="5" s="1"/>
  <c r="N862" i="5" s="1"/>
  <c r="I870" i="5"/>
  <c r="I873" i="5"/>
  <c r="K876" i="5"/>
  <c r="L876" i="5" s="1"/>
  <c r="N876" i="5" s="1"/>
  <c r="I880" i="5"/>
  <c r="I230" i="5"/>
  <c r="I244" i="5"/>
  <c r="I456" i="5"/>
  <c r="I508" i="5"/>
  <c r="I857" i="5"/>
  <c r="I134" i="5"/>
  <c r="I171" i="5"/>
  <c r="I254" i="5"/>
  <c r="I289" i="5"/>
  <c r="K362" i="5"/>
  <c r="L362" i="5" s="1"/>
  <c r="N362" i="5" s="1"/>
  <c r="I535" i="5"/>
  <c r="K832" i="5"/>
  <c r="L832" i="5" s="1"/>
  <c r="N832" i="5" s="1"/>
  <c r="I441" i="5"/>
  <c r="I18" i="5"/>
  <c r="I72" i="5"/>
  <c r="I135" i="5"/>
  <c r="I148" i="5"/>
  <c r="I178" i="5"/>
  <c r="I231" i="5"/>
  <c r="I306" i="5"/>
  <c r="I342" i="5"/>
  <c r="I417" i="5"/>
  <c r="I522" i="5"/>
  <c r="I569" i="5"/>
  <c r="I590" i="5"/>
  <c r="I613" i="5"/>
  <c r="I641" i="5"/>
  <c r="I663" i="5"/>
  <c r="I668" i="5"/>
  <c r="I732" i="5"/>
  <c r="I858" i="5"/>
  <c r="I863" i="5"/>
  <c r="I884" i="5"/>
  <c r="I225" i="5"/>
  <c r="I277" i="5"/>
  <c r="I375" i="5"/>
  <c r="I383" i="5"/>
  <c r="I431" i="5"/>
  <c r="I562" i="5"/>
  <c r="I604" i="5"/>
  <c r="I716" i="5"/>
  <c r="I720" i="5"/>
  <c r="I724" i="5"/>
  <c r="I750" i="5"/>
  <c r="I754" i="5"/>
  <c r="I768" i="5"/>
  <c r="I833" i="5"/>
  <c r="I853" i="5"/>
  <c r="I46" i="5"/>
  <c r="I199" i="5"/>
  <c r="I290" i="5"/>
  <c r="I871" i="5"/>
  <c r="I63" i="5"/>
  <c r="I243" i="5"/>
  <c r="I436" i="5"/>
  <c r="I445" i="5"/>
  <c r="I115" i="5"/>
  <c r="K859" i="5"/>
  <c r="L859" i="5" s="1"/>
  <c r="N859" i="5" s="1"/>
  <c r="I40" i="5"/>
  <c r="I123" i="5"/>
  <c r="I129" i="5"/>
  <c r="I149" i="5"/>
  <c r="I166" i="5"/>
  <c r="I193" i="5"/>
  <c r="I239" i="5"/>
  <c r="I266" i="5"/>
  <c r="I349" i="5"/>
  <c r="I384" i="5"/>
  <c r="I419" i="5"/>
  <c r="I432" i="5"/>
  <c r="I551" i="5"/>
  <c r="I605" i="5"/>
  <c r="I614" i="5"/>
  <c r="I664" i="5"/>
  <c r="I700" i="5"/>
  <c r="I721" i="5"/>
  <c r="I778" i="5"/>
  <c r="I26" i="5"/>
  <c r="I37" i="5"/>
  <c r="I103" i="5"/>
  <c r="I12" i="5"/>
  <c r="I21" i="5"/>
  <c r="I78" i="5"/>
  <c r="I98" i="5"/>
  <c r="I53" i="5"/>
  <c r="I42" i="5"/>
  <c r="I10" i="5"/>
  <c r="I5" i="5"/>
  <c r="I19" i="5"/>
  <c r="I80" i="5"/>
  <c r="I35" i="5"/>
  <c r="I69" i="5"/>
  <c r="I76" i="5"/>
  <c r="I33" i="5"/>
  <c r="I47" i="5"/>
  <c r="I70" i="5"/>
  <c r="I6" i="5"/>
  <c r="I22" i="5"/>
  <c r="I38" i="5"/>
  <c r="I54" i="5"/>
  <c r="I77" i="5"/>
  <c r="I79" i="5"/>
  <c r="I81" i="5"/>
  <c r="I90" i="5"/>
  <c r="I160" i="5"/>
  <c r="I165" i="5"/>
  <c r="I196" i="5"/>
  <c r="I51" i="5"/>
  <c r="I13" i="5"/>
  <c r="I29" i="5"/>
  <c r="I45" i="5"/>
  <c r="I61" i="5"/>
  <c r="I68" i="5"/>
  <c r="I97" i="5"/>
  <c r="I168" i="5"/>
  <c r="I176" i="5"/>
  <c r="I209" i="5"/>
  <c r="I255" i="5"/>
  <c r="I107" i="5"/>
  <c r="I112" i="5"/>
  <c r="I132" i="5"/>
  <c r="I188" i="5"/>
  <c r="I229" i="5"/>
  <c r="I191" i="5"/>
  <c r="I200" i="5"/>
  <c r="I197" i="5"/>
  <c r="I158" i="5"/>
  <c r="I216" i="5"/>
  <c r="I213" i="5"/>
  <c r="I128" i="5"/>
  <c r="I108" i="5"/>
  <c r="I113" i="5"/>
  <c r="I118" i="5"/>
  <c r="I133" i="5"/>
  <c r="I151" i="5"/>
  <c r="I172" i="5"/>
  <c r="I183" i="5"/>
  <c r="I220" i="5"/>
  <c r="I242" i="5"/>
  <c r="I249" i="5"/>
  <c r="I74" i="5"/>
  <c r="I94" i="5"/>
  <c r="I164" i="5"/>
  <c r="I87" i="5"/>
  <c r="I101" i="5"/>
  <c r="I111" i="5"/>
  <c r="I126" i="5"/>
  <c r="I162" i="5"/>
  <c r="I224" i="5"/>
  <c r="I106" i="5"/>
  <c r="I116" i="5"/>
  <c r="I131" i="5"/>
  <c r="I167" i="5"/>
  <c r="I184" i="5"/>
  <c r="I205" i="5"/>
  <c r="I49" i="5"/>
  <c r="I58" i="5"/>
  <c r="I258" i="5"/>
  <c r="I267" i="5"/>
  <c r="I299" i="5"/>
  <c r="I323" i="5"/>
  <c r="I326" i="5"/>
  <c r="I329" i="5"/>
  <c r="I332" i="5"/>
  <c r="I365" i="5"/>
  <c r="I268" i="5"/>
  <c r="I396" i="5"/>
  <c r="I426" i="5"/>
  <c r="I232" i="5"/>
  <c r="I241" i="5"/>
  <c r="I252" i="5"/>
  <c r="I276" i="5"/>
  <c r="I294" i="5"/>
  <c r="I314" i="5"/>
  <c r="I366" i="5"/>
  <c r="I369" i="5"/>
  <c r="I339" i="5"/>
  <c r="I363" i="5"/>
  <c r="I378" i="5"/>
  <c r="I309" i="5"/>
  <c r="I340" i="5"/>
  <c r="I392" i="5"/>
  <c r="I269" i="5"/>
  <c r="I295" i="5"/>
  <c r="I315" i="5"/>
  <c r="I350" i="5"/>
  <c r="I407" i="5"/>
  <c r="I298" i="5"/>
  <c r="I312" i="5"/>
  <c r="I360" i="5"/>
  <c r="I371" i="5"/>
  <c r="I393" i="5"/>
  <c r="I430" i="5"/>
  <c r="I293" i="5"/>
  <c r="I385" i="5"/>
  <c r="I301" i="5"/>
  <c r="I325" i="5"/>
  <c r="I408" i="5"/>
  <c r="I238" i="5"/>
  <c r="I245" i="5"/>
  <c r="I247" i="5"/>
  <c r="I296" i="5"/>
  <c r="I316" i="5"/>
  <c r="I341" i="5"/>
  <c r="I344" i="5"/>
  <c r="I351" i="5"/>
  <c r="K361" i="5"/>
  <c r="L361" i="5" s="1"/>
  <c r="I361" i="5"/>
  <c r="I372" i="5"/>
  <c r="I380" i="5"/>
  <c r="I413" i="5"/>
  <c r="I307" i="5"/>
  <c r="I310" i="5"/>
  <c r="I355" i="5"/>
  <c r="I358" i="5"/>
  <c r="I381" i="5"/>
  <c r="I400" i="5"/>
  <c r="I395" i="5"/>
  <c r="I549" i="5"/>
  <c r="I359" i="5"/>
  <c r="I377" i="5"/>
  <c r="I389" i="5"/>
  <c r="I442" i="5"/>
  <c r="I468" i="5"/>
  <c r="I486" i="5"/>
  <c r="I511" i="5"/>
  <c r="I526" i="5"/>
  <c r="I414" i="5"/>
  <c r="I455" i="5"/>
  <c r="I518" i="5"/>
  <c r="I554" i="5"/>
  <c r="I588" i="5"/>
  <c r="I397" i="5"/>
  <c r="I409" i="5"/>
  <c r="I458" i="5"/>
  <c r="I484" i="5"/>
  <c r="I487" i="5"/>
  <c r="I502" i="5"/>
  <c r="I546" i="5"/>
  <c r="I550" i="5"/>
  <c r="I527" i="5"/>
  <c r="I469" i="5"/>
  <c r="I499" i="5"/>
  <c r="I390" i="5"/>
  <c r="I450" i="5"/>
  <c r="I461" i="5"/>
  <c r="I472" i="5"/>
  <c r="I479" i="5"/>
  <c r="I482" i="5"/>
  <c r="I496" i="5"/>
  <c r="I564" i="5"/>
  <c r="I415" i="5"/>
  <c r="I418" i="5"/>
  <c r="I490" i="5"/>
  <c r="I556" i="5"/>
  <c r="I388" i="5"/>
  <c r="I435" i="5"/>
  <c r="I503" i="5"/>
  <c r="I513" i="5"/>
  <c r="I470" i="5"/>
  <c r="I448" i="5"/>
  <c r="I467" i="5"/>
  <c r="I536" i="5"/>
  <c r="I416" i="5"/>
  <c r="I424" i="5"/>
  <c r="I446" i="5"/>
  <c r="I454" i="5"/>
  <c r="I544" i="5"/>
  <c r="I525" i="5"/>
  <c r="I457" i="5"/>
  <c r="I401" i="5"/>
  <c r="I702" i="5"/>
  <c r="I589" i="5"/>
  <c r="I597" i="5"/>
  <c r="I627" i="5"/>
  <c r="I630" i="5"/>
  <c r="I642" i="5"/>
  <c r="I645" i="5"/>
  <c r="I423" i="5"/>
  <c r="I681" i="5"/>
  <c r="I695" i="5"/>
  <c r="I625" i="5"/>
  <c r="I649" i="5"/>
  <c r="I713" i="5"/>
  <c r="I587" i="5"/>
  <c r="I595" i="5"/>
  <c r="I665" i="5"/>
  <c r="I685" i="5"/>
  <c r="I620" i="5"/>
  <c r="I672" i="5"/>
  <c r="I555" i="5"/>
  <c r="I565" i="5"/>
  <c r="I617" i="5"/>
  <c r="I634" i="5"/>
  <c r="I656" i="5"/>
  <c r="I689" i="5"/>
  <c r="I717" i="5"/>
  <c r="I568" i="5"/>
  <c r="I571" i="5"/>
  <c r="I579" i="5"/>
  <c r="I563" i="5"/>
  <c r="I576" i="5"/>
  <c r="I585" i="5"/>
  <c r="I593" i="5"/>
  <c r="I601" i="5"/>
  <c r="I679" i="5"/>
  <c r="I686" i="5"/>
  <c r="I566" i="5"/>
  <c r="I612" i="5"/>
  <c r="I635" i="5"/>
  <c r="I647" i="5"/>
  <c r="I657" i="5"/>
  <c r="I697" i="5"/>
  <c r="I644" i="5"/>
  <c r="I654" i="5"/>
  <c r="I670" i="5"/>
  <c r="I718" i="5"/>
  <c r="I621" i="5"/>
  <c r="I705" i="5"/>
  <c r="I835" i="5"/>
  <c r="I622" i="5"/>
  <c r="I650" i="5"/>
  <c r="I666" i="5"/>
  <c r="I682" i="5"/>
  <c r="I698" i="5"/>
  <c r="I714" i="5"/>
  <c r="I728" i="5"/>
  <c r="I755" i="5"/>
  <c r="I773" i="5"/>
  <c r="I733" i="5"/>
  <c r="I738" i="5"/>
  <c r="I787" i="5"/>
  <c r="I797" i="5"/>
  <c r="I807" i="5"/>
  <c r="I821" i="5"/>
  <c r="I844" i="5"/>
  <c r="I850" i="5"/>
  <c r="I800" i="5"/>
  <c r="I841" i="5"/>
  <c r="I847" i="5"/>
  <c r="I646" i="5"/>
  <c r="I662" i="5"/>
  <c r="I678" i="5"/>
  <c r="I694" i="5"/>
  <c r="I710" i="5"/>
  <c r="I731" i="5"/>
  <c r="I736" i="5"/>
  <c r="I758" i="5"/>
  <c r="I763" i="5"/>
  <c r="I776" i="5"/>
  <c r="I785" i="5"/>
  <c r="I741" i="5"/>
  <c r="I746" i="5"/>
  <c r="I801" i="5"/>
  <c r="I791" i="5"/>
  <c r="I842" i="5"/>
  <c r="I761" i="5"/>
  <c r="I812" i="5"/>
  <c r="I848" i="5"/>
  <c r="I851" i="5"/>
  <c r="I638" i="5"/>
  <c r="I658" i="5"/>
  <c r="I674" i="5"/>
  <c r="I690" i="5"/>
  <c r="I706" i="5"/>
  <c r="I722" i="5"/>
  <c r="I739" i="5"/>
  <c r="I744" i="5"/>
  <c r="I788" i="5"/>
  <c r="I805" i="5"/>
  <c r="I838" i="5"/>
  <c r="I845" i="5"/>
  <c r="I827" i="5"/>
  <c r="I737" i="5"/>
  <c r="I742" i="5"/>
  <c r="I769" i="5"/>
  <c r="I786" i="5"/>
  <c r="I809" i="5"/>
  <c r="I846" i="5"/>
  <c r="I628" i="5"/>
  <c r="I725" i="5"/>
  <c r="I730" i="5"/>
  <c r="I789" i="5"/>
  <c r="I824" i="5"/>
  <c r="I831" i="5"/>
  <c r="I843" i="5"/>
  <c r="I796" i="5"/>
  <c r="I817" i="5"/>
  <c r="I849" i="5"/>
  <c r="I856" i="5"/>
  <c r="K858" i="5"/>
  <c r="L858" i="5" s="1"/>
  <c r="N858" i="5" s="1"/>
  <c r="I783" i="5"/>
  <c r="I794" i="5"/>
  <c r="I810" i="5"/>
  <c r="I859" i="5"/>
  <c r="I862" i="5"/>
  <c r="I860" i="5"/>
  <c r="A13" i="9"/>
  <c r="A14" i="9"/>
  <c r="A12" i="9"/>
  <c r="A15" i="9"/>
  <c r="J768" i="5" l="1"/>
  <c r="K768" i="5" s="1"/>
  <c r="L768" i="5" s="1"/>
  <c r="J89" i="5"/>
  <c r="K89" i="5" s="1"/>
  <c r="L89" i="5" s="1"/>
  <c r="N89" i="5" s="1"/>
  <c r="J628" i="5"/>
  <c r="K628" i="5" s="1"/>
  <c r="L628" i="5" s="1"/>
  <c r="J810" i="5"/>
  <c r="K810" i="5" s="1"/>
  <c r="L810" i="5" s="1"/>
  <c r="N810" i="5" s="1"/>
  <c r="J601" i="5"/>
  <c r="K601" i="5" s="1"/>
  <c r="L601" i="5" s="1"/>
  <c r="J816" i="5"/>
  <c r="K816" i="5" s="1"/>
  <c r="L816" i="5" s="1"/>
  <c r="N816" i="5" s="1"/>
  <c r="J457" i="5"/>
  <c r="K457" i="5" s="1"/>
  <c r="L457" i="5" s="1"/>
  <c r="N457" i="5" s="1"/>
  <c r="J758" i="5"/>
  <c r="K758" i="5" s="1"/>
  <c r="L758" i="5" s="1"/>
  <c r="N758" i="5" s="1"/>
  <c r="J123" i="5"/>
  <c r="K123" i="5" s="1"/>
  <c r="L123" i="5" s="1"/>
  <c r="N123" i="5" s="1"/>
  <c r="J221" i="5"/>
  <c r="K221" i="5" s="1"/>
  <c r="L221" i="5" s="1"/>
  <c r="N221" i="5" s="1"/>
  <c r="J409" i="5"/>
  <c r="K409" i="5" s="1"/>
  <c r="L409" i="5" s="1"/>
  <c r="J49" i="5"/>
  <c r="K49" i="5" s="1"/>
  <c r="L49" i="5" s="1"/>
  <c r="N49" i="5" s="1"/>
  <c r="J47" i="5"/>
  <c r="K47" i="5" s="1"/>
  <c r="L47" i="5" s="1"/>
  <c r="N47" i="5" s="1"/>
  <c r="J834" i="5"/>
  <c r="K834" i="5" s="1"/>
  <c r="L834" i="5" s="1"/>
  <c r="N834" i="5" s="1"/>
  <c r="J796" i="5"/>
  <c r="K796" i="5" s="1"/>
  <c r="L796" i="5" s="1"/>
  <c r="N796" i="5" s="1"/>
  <c r="J777" i="5"/>
  <c r="K777" i="5" s="1"/>
  <c r="L777" i="5" s="1"/>
  <c r="J423" i="5"/>
  <c r="K423" i="5" s="1"/>
  <c r="L423" i="5" s="1"/>
  <c r="N423" i="5" s="1"/>
  <c r="J397" i="5"/>
  <c r="K397" i="5" s="1"/>
  <c r="L397" i="5" s="1"/>
  <c r="J201" i="5"/>
  <c r="K201" i="5" s="1"/>
  <c r="L201" i="5" s="1"/>
  <c r="N201" i="5" s="1"/>
  <c r="J33" i="5"/>
  <c r="K33" i="5" s="1"/>
  <c r="L33" i="5" s="1"/>
  <c r="N33" i="5" s="1"/>
  <c r="J418" i="5"/>
  <c r="K418" i="5" s="1"/>
  <c r="L418" i="5" s="1"/>
  <c r="N418" i="5" s="1"/>
  <c r="J6" i="5"/>
  <c r="K6" i="5" s="1"/>
  <c r="L6" i="5" s="1"/>
  <c r="N6" i="5" s="1"/>
  <c r="J842" i="5"/>
  <c r="K842" i="5" s="1"/>
  <c r="L842" i="5" s="1"/>
  <c r="N842" i="5" s="1"/>
  <c r="J381" i="5"/>
  <c r="K381" i="5" s="1"/>
  <c r="L381" i="5" s="1"/>
  <c r="N381" i="5" s="1"/>
  <c r="J245" i="5"/>
  <c r="K245" i="5" s="1"/>
  <c r="L245" i="5" s="1"/>
  <c r="N245" i="5" s="1"/>
  <c r="J807" i="5"/>
  <c r="K807" i="5" s="1"/>
  <c r="L807" i="5" s="1"/>
  <c r="N807" i="5" s="1"/>
  <c r="J839" i="5"/>
  <c r="K839" i="5" s="1"/>
  <c r="L839" i="5" s="1"/>
  <c r="J612" i="5"/>
  <c r="K612" i="5" s="1"/>
  <c r="L612" i="5" s="1"/>
  <c r="J467" i="5"/>
  <c r="K467" i="5" s="1"/>
  <c r="L467" i="5" s="1"/>
  <c r="N467" i="5" s="1"/>
  <c r="J238" i="5"/>
  <c r="K238" i="5" s="1"/>
  <c r="L238" i="5" s="1"/>
  <c r="N238" i="5" s="1"/>
  <c r="J464" i="5"/>
  <c r="K464" i="5" s="1"/>
  <c r="L464" i="5" s="1"/>
  <c r="J621" i="5"/>
  <c r="K621" i="5" s="1"/>
  <c r="L621" i="5" s="1"/>
  <c r="J674" i="5"/>
  <c r="K674" i="5" s="1"/>
  <c r="L674" i="5" s="1"/>
  <c r="J658" i="5"/>
  <c r="K658" i="5" s="1"/>
  <c r="L658" i="5" s="1"/>
  <c r="J235" i="5"/>
  <c r="K235" i="5" s="1"/>
  <c r="L235" i="5" s="1"/>
  <c r="J808" i="5"/>
  <c r="K808" i="5" s="1"/>
  <c r="L808" i="5" s="1"/>
  <c r="N808" i="5" s="1"/>
  <c r="J566" i="5"/>
  <c r="K566" i="5" s="1"/>
  <c r="L566" i="5" s="1"/>
  <c r="N566" i="5" s="1"/>
  <c r="J355" i="5"/>
  <c r="K355" i="5" s="1"/>
  <c r="L355" i="5" s="1"/>
  <c r="J380" i="5"/>
  <c r="K380" i="5" s="1"/>
  <c r="L380" i="5" s="1"/>
  <c r="N380" i="5" s="1"/>
  <c r="J372" i="5"/>
  <c r="K372" i="5" s="1"/>
  <c r="L372" i="5" s="1"/>
  <c r="N372" i="5" s="1"/>
  <c r="J388" i="5"/>
  <c r="K388" i="5" s="1"/>
  <c r="L388" i="5" s="1"/>
  <c r="J638" i="5"/>
  <c r="K638" i="5" s="1"/>
  <c r="L638" i="5" s="1"/>
  <c r="J730" i="5"/>
  <c r="K730" i="5" s="1"/>
  <c r="L730" i="5" s="1"/>
  <c r="J555" i="5"/>
  <c r="K555" i="5" s="1"/>
  <c r="L555" i="5" s="1"/>
  <c r="N555" i="5" s="1"/>
  <c r="J116" i="5"/>
  <c r="K116" i="5" s="1"/>
  <c r="L116" i="5" s="1"/>
  <c r="N116" i="5" s="1"/>
  <c r="J183" i="5"/>
  <c r="K183" i="5" s="1"/>
  <c r="L183" i="5" s="1"/>
  <c r="N183" i="5" s="1"/>
  <c r="J794" i="5"/>
  <c r="K794" i="5" s="1"/>
  <c r="L794" i="5" s="1"/>
  <c r="N794" i="5" s="1"/>
  <c r="J540" i="5"/>
  <c r="K540" i="5" s="1"/>
  <c r="L540" i="5" s="1"/>
  <c r="N540" i="5" s="1"/>
  <c r="J849" i="5"/>
  <c r="K849" i="5" s="1"/>
  <c r="L849" i="5" s="1"/>
  <c r="N849" i="5" s="1"/>
  <c r="J415" i="5"/>
  <c r="K415" i="5" s="1"/>
  <c r="L415" i="5" s="1"/>
  <c r="N415" i="5" s="1"/>
  <c r="J725" i="5"/>
  <c r="K725" i="5" s="1"/>
  <c r="L725" i="5" s="1"/>
  <c r="J744" i="5"/>
  <c r="K744" i="5" s="1"/>
  <c r="L744" i="5" s="1"/>
  <c r="J301" i="5"/>
  <c r="K301" i="5" s="1"/>
  <c r="L301" i="5" s="1"/>
  <c r="N301" i="5" s="1"/>
  <c r="J106" i="5"/>
  <c r="K106" i="5" s="1"/>
  <c r="L106" i="5" s="1"/>
  <c r="N106" i="5" s="1"/>
  <c r="J859" i="5"/>
  <c r="J852" i="5"/>
  <c r="K852" i="5" s="1"/>
  <c r="L852" i="5" s="1"/>
  <c r="N852" i="5" s="1"/>
  <c r="J885" i="5"/>
  <c r="J843" i="5"/>
  <c r="K843" i="5" s="1"/>
  <c r="L843" i="5" s="1"/>
  <c r="N843" i="5" s="1"/>
  <c r="J838" i="5"/>
  <c r="K838" i="5" s="1"/>
  <c r="L838" i="5" s="1"/>
  <c r="J851" i="5"/>
  <c r="K851" i="5" s="1"/>
  <c r="L851" i="5" s="1"/>
  <c r="N851" i="5" s="1"/>
  <c r="J791" i="5"/>
  <c r="K791" i="5" s="1"/>
  <c r="L791" i="5" s="1"/>
  <c r="N791" i="5" s="1"/>
  <c r="J773" i="5"/>
  <c r="K773" i="5" s="1"/>
  <c r="L773" i="5" s="1"/>
  <c r="J818" i="5"/>
  <c r="K818" i="5" s="1"/>
  <c r="L818" i="5" s="1"/>
  <c r="N818" i="5" s="1"/>
  <c r="J645" i="5"/>
  <c r="K645" i="5" s="1"/>
  <c r="L645" i="5" s="1"/>
  <c r="J580" i="5"/>
  <c r="K580" i="5" s="1"/>
  <c r="L580" i="5" s="1"/>
  <c r="N580" i="5" s="1"/>
  <c r="J616" i="5"/>
  <c r="K616" i="5" s="1"/>
  <c r="L616" i="5" s="1"/>
  <c r="N616" i="5" s="1"/>
  <c r="J484" i="5"/>
  <c r="K484" i="5" s="1"/>
  <c r="L484" i="5" s="1"/>
  <c r="J486" i="5"/>
  <c r="K486" i="5" s="1"/>
  <c r="L486" i="5" s="1"/>
  <c r="N486" i="5" s="1"/>
  <c r="J805" i="5"/>
  <c r="K805" i="5" s="1"/>
  <c r="L805" i="5" s="1"/>
  <c r="N805" i="5" s="1"/>
  <c r="J848" i="5"/>
  <c r="K848" i="5" s="1"/>
  <c r="L848" i="5" s="1"/>
  <c r="N848" i="5" s="1"/>
  <c r="J785" i="5"/>
  <c r="K785" i="5" s="1"/>
  <c r="L785" i="5" s="1"/>
  <c r="J836" i="5"/>
  <c r="K836" i="5" s="1"/>
  <c r="L836" i="5" s="1"/>
  <c r="J844" i="5"/>
  <c r="K844" i="5" s="1"/>
  <c r="L844" i="5" s="1"/>
  <c r="N844" i="5" s="1"/>
  <c r="J755" i="5"/>
  <c r="K755" i="5" s="1"/>
  <c r="L755" i="5" s="1"/>
  <c r="N755" i="5" s="1"/>
  <c r="J657" i="5"/>
  <c r="K657" i="5" s="1"/>
  <c r="L657" i="5" s="1"/>
  <c r="J686" i="5"/>
  <c r="K686" i="5" s="1"/>
  <c r="L686" i="5" s="1"/>
  <c r="J617" i="5"/>
  <c r="K617" i="5" s="1"/>
  <c r="L617" i="5" s="1"/>
  <c r="N617" i="5" s="1"/>
  <c r="J642" i="5"/>
  <c r="K642" i="5" s="1"/>
  <c r="L642" i="5" s="1"/>
  <c r="J742" i="5"/>
  <c r="K742" i="5" s="1"/>
  <c r="L742" i="5" s="1"/>
  <c r="J817" i="5"/>
  <c r="K817" i="5" s="1"/>
  <c r="L817" i="5" s="1"/>
  <c r="N817" i="5" s="1"/>
  <c r="J831" i="5"/>
  <c r="K831" i="5" s="1"/>
  <c r="L831" i="5" s="1"/>
  <c r="J737" i="5"/>
  <c r="K737" i="5" s="1"/>
  <c r="L737" i="5" s="1"/>
  <c r="J788" i="5"/>
  <c r="K788" i="5" s="1"/>
  <c r="L788" i="5" s="1"/>
  <c r="N788" i="5" s="1"/>
  <c r="J756" i="5"/>
  <c r="K756" i="5" s="1"/>
  <c r="L756" i="5" s="1"/>
  <c r="J800" i="5"/>
  <c r="K800" i="5" s="1"/>
  <c r="L800" i="5" s="1"/>
  <c r="N800" i="5" s="1"/>
  <c r="J728" i="5"/>
  <c r="K728" i="5" s="1"/>
  <c r="L728" i="5" s="1"/>
  <c r="J647" i="5"/>
  <c r="K647" i="5" s="1"/>
  <c r="L647" i="5" s="1"/>
  <c r="J679" i="5"/>
  <c r="K679" i="5" s="1"/>
  <c r="L679" i="5" s="1"/>
  <c r="J529" i="5"/>
  <c r="K529" i="5" s="1"/>
  <c r="L529" i="5" s="1"/>
  <c r="N529" i="5" s="1"/>
  <c r="J453" i="5"/>
  <c r="K453" i="5" s="1"/>
  <c r="L453" i="5" s="1"/>
  <c r="N453" i="5" s="1"/>
  <c r="J864" i="5"/>
  <c r="J846" i="5"/>
  <c r="K846" i="5" s="1"/>
  <c r="L846" i="5" s="1"/>
  <c r="N846" i="5" s="1"/>
  <c r="J884" i="5"/>
  <c r="J883" i="5"/>
  <c r="J776" i="5"/>
  <c r="K776" i="5" s="1"/>
  <c r="L776" i="5" s="1"/>
  <c r="J828" i="5"/>
  <c r="K828" i="5" s="1"/>
  <c r="L828" i="5" s="1"/>
  <c r="N828" i="5" s="1"/>
  <c r="J714" i="5"/>
  <c r="K714" i="5" s="1"/>
  <c r="L714" i="5" s="1"/>
  <c r="J665" i="5"/>
  <c r="K665" i="5" s="1"/>
  <c r="L665" i="5" s="1"/>
  <c r="J716" i="5"/>
  <c r="K716" i="5" s="1"/>
  <c r="L716" i="5" s="1"/>
  <c r="J630" i="5"/>
  <c r="K630" i="5" s="1"/>
  <c r="L630" i="5" s="1"/>
  <c r="J494" i="5"/>
  <c r="K494" i="5" s="1"/>
  <c r="L494" i="5" s="1"/>
  <c r="J513" i="5"/>
  <c r="K513" i="5" s="1"/>
  <c r="L513" i="5" s="1"/>
  <c r="N513" i="5" s="1"/>
  <c r="J542" i="5"/>
  <c r="K542" i="5" s="1"/>
  <c r="L542" i="5" s="1"/>
  <c r="N542" i="5" s="1"/>
  <c r="J442" i="5"/>
  <c r="K442" i="5" s="1"/>
  <c r="L442" i="5" s="1"/>
  <c r="J824" i="5"/>
  <c r="K824" i="5" s="1"/>
  <c r="L824" i="5" s="1"/>
  <c r="N824" i="5" s="1"/>
  <c r="J855" i="5"/>
  <c r="J812" i="5"/>
  <c r="K812" i="5" s="1"/>
  <c r="L812" i="5" s="1"/>
  <c r="N812" i="5" s="1"/>
  <c r="J854" i="5"/>
  <c r="K854" i="5" s="1"/>
  <c r="L854" i="5" s="1"/>
  <c r="N854" i="5" s="1"/>
  <c r="J763" i="5"/>
  <c r="K763" i="5" s="1"/>
  <c r="L763" i="5" s="1"/>
  <c r="N763" i="5" s="1"/>
  <c r="J670" i="5"/>
  <c r="K670" i="5" s="1"/>
  <c r="L670" i="5" s="1"/>
  <c r="J635" i="5"/>
  <c r="K635" i="5" s="1"/>
  <c r="L635" i="5" s="1"/>
  <c r="J593" i="5"/>
  <c r="K593" i="5" s="1"/>
  <c r="L593" i="5" s="1"/>
  <c r="J565" i="5"/>
  <c r="K565" i="5" s="1"/>
  <c r="L565" i="5" s="1"/>
  <c r="N565" i="5" s="1"/>
  <c r="J709" i="5"/>
  <c r="K709" i="5" s="1"/>
  <c r="L709" i="5" s="1"/>
  <c r="J627" i="5"/>
  <c r="K627" i="5" s="1"/>
  <c r="L627" i="5" s="1"/>
  <c r="J682" i="5"/>
  <c r="K682" i="5" s="1"/>
  <c r="L682" i="5" s="1"/>
  <c r="J778" i="5"/>
  <c r="K778" i="5" s="1"/>
  <c r="L778" i="5" s="1"/>
  <c r="J663" i="5"/>
  <c r="K663" i="5" s="1"/>
  <c r="L663" i="5" s="1"/>
  <c r="J595" i="5"/>
  <c r="K595" i="5" s="1"/>
  <c r="L595" i="5" s="1"/>
  <c r="J597" i="5"/>
  <c r="K597" i="5" s="1"/>
  <c r="L597" i="5" s="1"/>
  <c r="J515" i="5"/>
  <c r="K515" i="5" s="1"/>
  <c r="L515" i="5" s="1"/>
  <c r="N515" i="5" s="1"/>
  <c r="J806" i="5"/>
  <c r="K806" i="5" s="1"/>
  <c r="L806" i="5" s="1"/>
  <c r="N806" i="5" s="1"/>
  <c r="J827" i="5"/>
  <c r="K827" i="5" s="1"/>
  <c r="L827" i="5" s="1"/>
  <c r="N827" i="5" s="1"/>
  <c r="J801" i="5"/>
  <c r="K801" i="5" s="1"/>
  <c r="L801" i="5" s="1"/>
  <c r="N801" i="5" s="1"/>
  <c r="J666" i="5"/>
  <c r="K666" i="5" s="1"/>
  <c r="L666" i="5" s="1"/>
  <c r="J660" i="5"/>
  <c r="K660" i="5" s="1"/>
  <c r="L660" i="5" s="1"/>
  <c r="J579" i="5"/>
  <c r="K579" i="5" s="1"/>
  <c r="L579" i="5" s="1"/>
  <c r="J587" i="5"/>
  <c r="K587" i="5" s="1"/>
  <c r="L587" i="5" s="1"/>
  <c r="J589" i="5"/>
  <c r="K589" i="5" s="1"/>
  <c r="L589" i="5" s="1"/>
  <c r="J659" i="5"/>
  <c r="K659" i="5" s="1"/>
  <c r="L659" i="5" s="1"/>
  <c r="J516" i="5"/>
  <c r="K516" i="5" s="1"/>
  <c r="L516" i="5" s="1"/>
  <c r="N516" i="5" s="1"/>
  <c r="J780" i="5"/>
  <c r="K780" i="5" s="1"/>
  <c r="L780" i="5" s="1"/>
  <c r="N780" i="5" s="1"/>
  <c r="J877" i="5"/>
  <c r="J739" i="5"/>
  <c r="K739" i="5" s="1"/>
  <c r="L739" i="5" s="1"/>
  <c r="J774" i="5"/>
  <c r="K774" i="5" s="1"/>
  <c r="L774" i="5" s="1"/>
  <c r="J736" i="5"/>
  <c r="K736" i="5" s="1"/>
  <c r="L736" i="5" s="1"/>
  <c r="J680" i="5"/>
  <c r="K680" i="5" s="1"/>
  <c r="L680" i="5" s="1"/>
  <c r="J576" i="5"/>
  <c r="K576" i="5" s="1"/>
  <c r="L576" i="5" s="1"/>
  <c r="N576" i="5" s="1"/>
  <c r="J571" i="5"/>
  <c r="K571" i="5" s="1"/>
  <c r="L571" i="5" s="1"/>
  <c r="N571" i="5" s="1"/>
  <c r="J696" i="5"/>
  <c r="K696" i="5" s="1"/>
  <c r="L696" i="5" s="1"/>
  <c r="J661" i="5"/>
  <c r="K661" i="5" s="1"/>
  <c r="L661" i="5" s="1"/>
  <c r="J520" i="5"/>
  <c r="K520" i="5" s="1"/>
  <c r="L520" i="5" s="1"/>
  <c r="N520" i="5" s="1"/>
  <c r="J819" i="5"/>
  <c r="K819" i="5" s="1"/>
  <c r="L819" i="5" s="1"/>
  <c r="N819" i="5" s="1"/>
  <c r="J722" i="5"/>
  <c r="K722" i="5" s="1"/>
  <c r="L722" i="5" s="1"/>
  <c r="J779" i="5"/>
  <c r="K779" i="5" s="1"/>
  <c r="L779" i="5" s="1"/>
  <c r="J731" i="5"/>
  <c r="K731" i="5" s="1"/>
  <c r="L731" i="5" s="1"/>
  <c r="J676" i="5"/>
  <c r="K676" i="5" s="1"/>
  <c r="L676" i="5" s="1"/>
  <c r="J568" i="5"/>
  <c r="K568" i="5" s="1"/>
  <c r="L568" i="5" s="1"/>
  <c r="N568" i="5" s="1"/>
  <c r="J652" i="5"/>
  <c r="K652" i="5" s="1"/>
  <c r="L652" i="5" s="1"/>
  <c r="J497" i="5"/>
  <c r="K497" i="5" s="1"/>
  <c r="L497" i="5" s="1"/>
  <c r="J493" i="5"/>
  <c r="K493" i="5" s="1"/>
  <c r="L493" i="5" s="1"/>
  <c r="J789" i="5"/>
  <c r="K789" i="5" s="1"/>
  <c r="L789" i="5" s="1"/>
  <c r="N789" i="5" s="1"/>
  <c r="J860" i="5"/>
  <c r="J862" i="5"/>
  <c r="J798" i="5"/>
  <c r="K798" i="5" s="1"/>
  <c r="L798" i="5" s="1"/>
  <c r="N798" i="5" s="1"/>
  <c r="J706" i="5"/>
  <c r="K706" i="5" s="1"/>
  <c r="L706" i="5" s="1"/>
  <c r="J761" i="5"/>
  <c r="K761" i="5" s="1"/>
  <c r="L761" i="5" s="1"/>
  <c r="J710" i="5"/>
  <c r="K710" i="5" s="1"/>
  <c r="L710" i="5" s="1"/>
  <c r="J878" i="5"/>
  <c r="J648" i="5"/>
  <c r="K648" i="5" s="1"/>
  <c r="L648" i="5" s="1"/>
  <c r="J563" i="5"/>
  <c r="K563" i="5" s="1"/>
  <c r="L563" i="5" s="1"/>
  <c r="N563" i="5" s="1"/>
  <c r="J672" i="5"/>
  <c r="K672" i="5" s="1"/>
  <c r="L672" i="5" s="1"/>
  <c r="J752" i="5"/>
  <c r="K752" i="5" s="1"/>
  <c r="L752" i="5" s="1"/>
  <c r="J518" i="5"/>
  <c r="K518" i="5" s="1"/>
  <c r="L518" i="5" s="1"/>
  <c r="N518" i="5" s="1"/>
  <c r="J814" i="5"/>
  <c r="K814" i="5" s="1"/>
  <c r="L814" i="5" s="1"/>
  <c r="N814" i="5" s="1"/>
  <c r="J770" i="5"/>
  <c r="K770" i="5" s="1"/>
  <c r="L770" i="5" s="1"/>
  <c r="J835" i="5"/>
  <c r="K835" i="5" s="1"/>
  <c r="L835" i="5" s="1"/>
  <c r="N835" i="5" s="1"/>
  <c r="J644" i="5"/>
  <c r="K644" i="5" s="1"/>
  <c r="L644" i="5" s="1"/>
  <c r="J626" i="5"/>
  <c r="K626" i="5" s="1"/>
  <c r="L626" i="5" s="1"/>
  <c r="J684" i="5"/>
  <c r="K684" i="5" s="1"/>
  <c r="L684" i="5" s="1"/>
  <c r="J572" i="5"/>
  <c r="K572" i="5" s="1"/>
  <c r="L572" i="5" s="1"/>
  <c r="N572" i="5" s="1"/>
  <c r="J472" i="5"/>
  <c r="K472" i="5" s="1"/>
  <c r="L472" i="5" s="1"/>
  <c r="N472" i="5" s="1"/>
  <c r="J449" i="5"/>
  <c r="K449" i="5" s="1"/>
  <c r="L449" i="5" s="1"/>
  <c r="J746" i="5"/>
  <c r="K746" i="5" s="1"/>
  <c r="L746" i="5" s="1"/>
  <c r="J678" i="5"/>
  <c r="K678" i="5" s="1"/>
  <c r="L678" i="5" s="1"/>
  <c r="J790" i="5"/>
  <c r="K790" i="5" s="1"/>
  <c r="L790" i="5" s="1"/>
  <c r="N790" i="5" s="1"/>
  <c r="J689" i="5"/>
  <c r="K689" i="5" s="1"/>
  <c r="L689" i="5" s="1"/>
  <c r="J637" i="5"/>
  <c r="K637" i="5" s="1"/>
  <c r="L637" i="5" s="1"/>
  <c r="J677" i="5"/>
  <c r="K677" i="5" s="1"/>
  <c r="L677" i="5" s="1"/>
  <c r="J561" i="5"/>
  <c r="K561" i="5" s="1"/>
  <c r="L561" i="5" s="1"/>
  <c r="N561" i="5" s="1"/>
  <c r="J462" i="5"/>
  <c r="K462" i="5" s="1"/>
  <c r="L462" i="5" s="1"/>
  <c r="J455" i="5"/>
  <c r="K455" i="5" s="1"/>
  <c r="L455" i="5" s="1"/>
  <c r="J809" i="5"/>
  <c r="K809" i="5" s="1"/>
  <c r="L809" i="5" s="1"/>
  <c r="N809" i="5" s="1"/>
  <c r="J662" i="5"/>
  <c r="K662" i="5" s="1"/>
  <c r="L662" i="5" s="1"/>
  <c r="J733" i="5"/>
  <c r="K733" i="5" s="1"/>
  <c r="L733" i="5" s="1"/>
  <c r="J853" i="5"/>
  <c r="K853" i="5" s="1"/>
  <c r="L853" i="5" s="1"/>
  <c r="N853" i="5" s="1"/>
  <c r="J840" i="5"/>
  <c r="K840" i="5" s="1"/>
  <c r="L840" i="5" s="1"/>
  <c r="J664" i="5"/>
  <c r="K664" i="5" s="1"/>
  <c r="L664" i="5" s="1"/>
  <c r="J557" i="5"/>
  <c r="K557" i="5" s="1"/>
  <c r="L557" i="5" s="1"/>
  <c r="N557" i="5" s="1"/>
  <c r="J451" i="5"/>
  <c r="K451" i="5" s="1"/>
  <c r="L451" i="5" s="1"/>
  <c r="N451" i="5" s="1"/>
  <c r="J435" i="5"/>
  <c r="J783" i="5"/>
  <c r="K783" i="5" s="1"/>
  <c r="L783" i="5" s="1"/>
  <c r="N783" i="5" s="1"/>
  <c r="J881" i="5"/>
  <c r="J867" i="5"/>
  <c r="J741" i="5"/>
  <c r="K741" i="5" s="1"/>
  <c r="L741" i="5" s="1"/>
  <c r="J646" i="5"/>
  <c r="K646" i="5" s="1"/>
  <c r="L646" i="5" s="1"/>
  <c r="J882" i="5"/>
  <c r="J865" i="5"/>
  <c r="J820" i="5"/>
  <c r="K820" i="5" s="1"/>
  <c r="L820" i="5" s="1"/>
  <c r="N820" i="5" s="1"/>
  <c r="J697" i="5"/>
  <c r="K697" i="5" s="1"/>
  <c r="L697" i="5" s="1"/>
  <c r="J825" i="5"/>
  <c r="K825" i="5" s="1"/>
  <c r="L825" i="5" s="1"/>
  <c r="N825" i="5" s="1"/>
  <c r="J767" i="5"/>
  <c r="K767" i="5" s="1"/>
  <c r="L767" i="5" s="1"/>
  <c r="J656" i="5"/>
  <c r="K656" i="5" s="1"/>
  <c r="L656" i="5" s="1"/>
  <c r="J544" i="5"/>
  <c r="K544" i="5" s="1"/>
  <c r="L544" i="5" s="1"/>
  <c r="N544" i="5" s="1"/>
  <c r="J448" i="5"/>
  <c r="K448" i="5" s="1"/>
  <c r="L448" i="5" s="1"/>
  <c r="N448" i="5" s="1"/>
  <c r="J390" i="5"/>
  <c r="K390" i="5" s="1"/>
  <c r="L390" i="5" s="1"/>
  <c r="J786" i="5"/>
  <c r="K786" i="5" s="1"/>
  <c r="L786" i="5" s="1"/>
  <c r="J863" i="5"/>
  <c r="J880" i="5"/>
  <c r="J833" i="5"/>
  <c r="K833" i="5" s="1"/>
  <c r="L833" i="5" s="1"/>
  <c r="N833" i="5" s="1"/>
  <c r="J866" i="5"/>
  <c r="J847" i="5"/>
  <c r="K847" i="5" s="1"/>
  <c r="L847" i="5" s="1"/>
  <c r="N847" i="5" s="1"/>
  <c r="J875" i="5"/>
  <c r="J772" i="5"/>
  <c r="K772" i="5" s="1"/>
  <c r="L772" i="5" s="1"/>
  <c r="J708" i="5"/>
  <c r="K708" i="5" s="1"/>
  <c r="L708" i="5" s="1"/>
  <c r="J724" i="5"/>
  <c r="K724" i="5" s="1"/>
  <c r="L724" i="5" s="1"/>
  <c r="J620" i="5"/>
  <c r="K620" i="5" s="1"/>
  <c r="L620" i="5" s="1"/>
  <c r="J625" i="5"/>
  <c r="K625" i="5" s="1"/>
  <c r="L625" i="5" s="1"/>
  <c r="J636" i="5"/>
  <c r="K636" i="5" s="1"/>
  <c r="L636" i="5" s="1"/>
  <c r="J495" i="5"/>
  <c r="K495" i="5" s="1"/>
  <c r="L495" i="5" s="1"/>
  <c r="J868" i="5"/>
  <c r="J856" i="5"/>
  <c r="J769" i="5"/>
  <c r="K769" i="5" s="1"/>
  <c r="L769" i="5" s="1"/>
  <c r="J845" i="5"/>
  <c r="K845" i="5" s="1"/>
  <c r="L845" i="5" s="1"/>
  <c r="N845" i="5" s="1"/>
  <c r="J858" i="5"/>
  <c r="J822" i="5"/>
  <c r="K822" i="5" s="1"/>
  <c r="L822" i="5" s="1"/>
  <c r="N822" i="5" s="1"/>
  <c r="J841" i="5"/>
  <c r="K841" i="5" s="1"/>
  <c r="L841" i="5" s="1"/>
  <c r="J861" i="5"/>
  <c r="J803" i="5"/>
  <c r="K803" i="5" s="1"/>
  <c r="L803" i="5" s="1"/>
  <c r="N803" i="5" s="1"/>
  <c r="J718" i="5"/>
  <c r="K718" i="5" s="1"/>
  <c r="L718" i="5" s="1"/>
  <c r="J693" i="5"/>
  <c r="K693" i="5" s="1"/>
  <c r="L693" i="5" s="1"/>
  <c r="J634" i="5"/>
  <c r="K634" i="5" s="1"/>
  <c r="L634" i="5" s="1"/>
  <c r="J581" i="5"/>
  <c r="K581" i="5" s="1"/>
  <c r="L581" i="5" s="1"/>
  <c r="N581" i="5" s="1"/>
  <c r="J470" i="5"/>
  <c r="K470" i="5" s="1"/>
  <c r="L470" i="5" s="1"/>
  <c r="N470" i="5" s="1"/>
  <c r="J675" i="5"/>
  <c r="K675" i="5" s="1"/>
  <c r="L675" i="5" s="1"/>
  <c r="J487" i="5"/>
  <c r="K487" i="5" s="1"/>
  <c r="L487" i="5" s="1"/>
  <c r="N487" i="5" s="1"/>
  <c r="J247" i="5"/>
  <c r="K247" i="5" s="1"/>
  <c r="L247" i="5" s="1"/>
  <c r="J438" i="5"/>
  <c r="K438" i="5" s="1"/>
  <c r="L438" i="5" s="1"/>
  <c r="J508" i="5"/>
  <c r="K508" i="5" s="1"/>
  <c r="L508" i="5" s="1"/>
  <c r="N508" i="5" s="1"/>
  <c r="J535" i="5"/>
  <c r="K535" i="5" s="1"/>
  <c r="L535" i="5" s="1"/>
  <c r="N535" i="5" s="1"/>
  <c r="J623" i="5"/>
  <c r="K623" i="5" s="1"/>
  <c r="L623" i="5" s="1"/>
  <c r="J404" i="5"/>
  <c r="K404" i="5" s="1"/>
  <c r="L404" i="5" s="1"/>
  <c r="J573" i="5"/>
  <c r="K573" i="5" s="1"/>
  <c r="L573" i="5" s="1"/>
  <c r="J879" i="5"/>
  <c r="J748" i="5"/>
  <c r="K748" i="5" s="1"/>
  <c r="L748" i="5" s="1"/>
  <c r="J699" i="5"/>
  <c r="K699" i="5" s="1"/>
  <c r="L699" i="5" s="1"/>
  <c r="J784" i="5"/>
  <c r="K784" i="5" s="1"/>
  <c r="L784" i="5" s="1"/>
  <c r="N784" i="5" s="1"/>
  <c r="J424" i="5"/>
  <c r="K424" i="5" s="1"/>
  <c r="L424" i="5" s="1"/>
  <c r="N424" i="5" s="1"/>
  <c r="J586" i="5"/>
  <c r="K586" i="5" s="1"/>
  <c r="L586" i="5" s="1"/>
  <c r="J618" i="5"/>
  <c r="K618" i="5" s="1"/>
  <c r="L618" i="5" s="1"/>
  <c r="N618" i="5" s="1"/>
  <c r="J667" i="5"/>
  <c r="K667" i="5" s="1"/>
  <c r="L667" i="5" s="1"/>
  <c r="J564" i="5"/>
  <c r="K564" i="5" s="1"/>
  <c r="L564" i="5" s="1"/>
  <c r="N564" i="5" s="1"/>
  <c r="J499" i="5"/>
  <c r="K499" i="5" s="1"/>
  <c r="L499" i="5" s="1"/>
  <c r="J606" i="5"/>
  <c r="K606" i="5" s="1"/>
  <c r="L606" i="5" s="1"/>
  <c r="J583" i="5"/>
  <c r="K583" i="5" s="1"/>
  <c r="L583" i="5" s="1"/>
  <c r="N583" i="5" s="1"/>
  <c r="J610" i="5"/>
  <c r="K610" i="5" s="1"/>
  <c r="L610" i="5" s="1"/>
  <c r="J377" i="5"/>
  <c r="K377" i="5" s="1"/>
  <c r="L377" i="5" s="1"/>
  <c r="N377" i="5" s="1"/>
  <c r="J291" i="5"/>
  <c r="K291" i="5" s="1"/>
  <c r="L291" i="5" s="1"/>
  <c r="J310" i="5"/>
  <c r="K310" i="5" s="1"/>
  <c r="L310" i="5" s="1"/>
  <c r="N310" i="5" s="1"/>
  <c r="J408" i="5"/>
  <c r="K408" i="5" s="1"/>
  <c r="L408" i="5" s="1"/>
  <c r="J385" i="5"/>
  <c r="K385" i="5" s="1"/>
  <c r="L385" i="5" s="1"/>
  <c r="N385" i="5" s="1"/>
  <c r="J430" i="5"/>
  <c r="K430" i="5" s="1"/>
  <c r="L430" i="5" s="1"/>
  <c r="N430" i="5" s="1"/>
  <c r="J371" i="5"/>
  <c r="K371" i="5" s="1"/>
  <c r="L371" i="5" s="1"/>
  <c r="N371" i="5" s="1"/>
  <c r="J350" i="5"/>
  <c r="K350" i="5" s="1"/>
  <c r="L350" i="5" s="1"/>
  <c r="J340" i="5"/>
  <c r="K340" i="5" s="1"/>
  <c r="L340" i="5" s="1"/>
  <c r="N340" i="5" s="1"/>
  <c r="J327" i="5"/>
  <c r="K327" i="5" s="1"/>
  <c r="L327" i="5" s="1"/>
  <c r="N327" i="5" s="1"/>
  <c r="J317" i="5"/>
  <c r="K317" i="5" s="1"/>
  <c r="L317" i="5" s="1"/>
  <c r="N317" i="5" s="1"/>
  <c r="J252" i="5"/>
  <c r="K252" i="5" s="1"/>
  <c r="L252" i="5" s="1"/>
  <c r="J524" i="5"/>
  <c r="K524" i="5" s="1"/>
  <c r="L524" i="5" s="1"/>
  <c r="N524" i="5" s="1"/>
  <c r="J326" i="5"/>
  <c r="K326" i="5" s="1"/>
  <c r="L326" i="5" s="1"/>
  <c r="N326" i="5" s="1"/>
  <c r="J181" i="5"/>
  <c r="K181" i="5" s="1"/>
  <c r="L181" i="5" s="1"/>
  <c r="N181" i="5" s="1"/>
  <c r="J205" i="5"/>
  <c r="K205" i="5" s="1"/>
  <c r="L205" i="5" s="1"/>
  <c r="N205" i="5" s="1"/>
  <c r="J224" i="5"/>
  <c r="K224" i="5" s="1"/>
  <c r="L224" i="5" s="1"/>
  <c r="N224" i="5" s="1"/>
  <c r="J141" i="5"/>
  <c r="K141" i="5" s="1"/>
  <c r="L141" i="5" s="1"/>
  <c r="N141" i="5" s="1"/>
  <c r="J133" i="5"/>
  <c r="K133" i="5" s="1"/>
  <c r="L133" i="5" s="1"/>
  <c r="N133" i="5" s="1"/>
  <c r="J300" i="5"/>
  <c r="K300" i="5" s="1"/>
  <c r="L300" i="5" s="1"/>
  <c r="J437" i="5"/>
  <c r="J567" i="5"/>
  <c r="K567" i="5" s="1"/>
  <c r="L567" i="5" s="1"/>
  <c r="N567" i="5" s="1"/>
  <c r="J611" i="5"/>
  <c r="K611" i="5" s="1"/>
  <c r="L611" i="5" s="1"/>
  <c r="J760" i="5"/>
  <c r="K760" i="5" s="1"/>
  <c r="L760" i="5" s="1"/>
  <c r="J762" i="5"/>
  <c r="K762" i="5" s="1"/>
  <c r="L762" i="5" s="1"/>
  <c r="J209" i="5"/>
  <c r="K209" i="5" s="1"/>
  <c r="L209" i="5" s="1"/>
  <c r="N209" i="5" s="1"/>
  <c r="J77" i="5"/>
  <c r="K77" i="5" s="1"/>
  <c r="L77" i="5" s="1"/>
  <c r="J149" i="5"/>
  <c r="K149" i="5" s="1"/>
  <c r="L149" i="5" s="1"/>
  <c r="J199" i="5"/>
  <c r="K199" i="5" s="1"/>
  <c r="L199" i="5" s="1"/>
  <c r="N199" i="5" s="1"/>
  <c r="J130" i="5"/>
  <c r="K130" i="5" s="1"/>
  <c r="L130" i="5" s="1"/>
  <c r="N130" i="5" s="1"/>
  <c r="J41" i="5"/>
  <c r="K41" i="5" s="1"/>
  <c r="L41" i="5" s="1"/>
  <c r="N41" i="5" s="1"/>
  <c r="J36" i="5"/>
  <c r="K36" i="5" s="1"/>
  <c r="L36" i="5" s="1"/>
  <c r="N36" i="5" s="1"/>
  <c r="J20" i="5"/>
  <c r="K20" i="5" s="1"/>
  <c r="L20" i="5" s="1"/>
  <c r="N20" i="5" s="1"/>
  <c r="J57" i="5"/>
  <c r="K57" i="5" s="1"/>
  <c r="L57" i="5" s="1"/>
  <c r="N57" i="5" s="1"/>
  <c r="J25" i="5"/>
  <c r="K25" i="5" s="1"/>
  <c r="L25" i="5" s="1"/>
  <c r="N25" i="5" s="1"/>
  <c r="J84" i="5"/>
  <c r="K84" i="5" s="1"/>
  <c r="L84" i="5" s="1"/>
  <c r="J5" i="5"/>
  <c r="K5" i="5" s="1"/>
  <c r="L5" i="5" s="1"/>
  <c r="N5" i="5" s="1"/>
  <c r="J105" i="5"/>
  <c r="K105" i="5" s="1"/>
  <c r="L105" i="5" s="1"/>
  <c r="N105" i="5" s="1"/>
  <c r="J32" i="5"/>
  <c r="K32" i="5" s="1"/>
  <c r="L32" i="5" s="1"/>
  <c r="N32" i="5" s="1"/>
  <c r="J9" i="5"/>
  <c r="K9" i="5" s="1"/>
  <c r="L9" i="5" s="1"/>
  <c r="N9" i="5" s="1"/>
  <c r="J71" i="5"/>
  <c r="K71" i="5" s="1"/>
  <c r="L71" i="5" s="1"/>
  <c r="N71" i="5" s="1"/>
  <c r="J48" i="5"/>
  <c r="K48" i="5" s="1"/>
  <c r="L48" i="5" s="1"/>
  <c r="N48" i="5" s="1"/>
  <c r="J16" i="5"/>
  <c r="K16" i="5" s="1"/>
  <c r="L16" i="5" s="1"/>
  <c r="N16" i="5" s="1"/>
  <c r="J39" i="5"/>
  <c r="K39" i="5" s="1"/>
  <c r="L39" i="5" s="1"/>
  <c r="N39" i="5" s="1"/>
  <c r="J8" i="5"/>
  <c r="K8" i="5" s="1"/>
  <c r="L8" i="5" s="1"/>
  <c r="N8" i="5" s="1"/>
  <c r="J694" i="5"/>
  <c r="K694" i="5" s="1"/>
  <c r="L694" i="5" s="1"/>
  <c r="J850" i="5"/>
  <c r="K850" i="5" s="1"/>
  <c r="L850" i="5" s="1"/>
  <c r="N850" i="5" s="1"/>
  <c r="J797" i="5"/>
  <c r="K797" i="5" s="1"/>
  <c r="L797" i="5" s="1"/>
  <c r="N797" i="5" s="1"/>
  <c r="J650" i="5"/>
  <c r="K650" i="5" s="1"/>
  <c r="L650" i="5" s="1"/>
  <c r="J759" i="5"/>
  <c r="K759" i="5" s="1"/>
  <c r="L759" i="5" s="1"/>
  <c r="J632" i="5"/>
  <c r="K632" i="5" s="1"/>
  <c r="L632" i="5" s="1"/>
  <c r="J771" i="5"/>
  <c r="K771" i="5" s="1"/>
  <c r="L771" i="5" s="1"/>
  <c r="J740" i="5"/>
  <c r="K740" i="5" s="1"/>
  <c r="L740" i="5" s="1"/>
  <c r="J811" i="5"/>
  <c r="K811" i="5" s="1"/>
  <c r="L811" i="5" s="1"/>
  <c r="N811" i="5" s="1"/>
  <c r="J747" i="5"/>
  <c r="K747" i="5" s="1"/>
  <c r="L747" i="5" s="1"/>
  <c r="J751" i="5"/>
  <c r="K751" i="5" s="1"/>
  <c r="L751" i="5" s="1"/>
  <c r="J416" i="5"/>
  <c r="K416" i="5" s="1"/>
  <c r="L416" i="5" s="1"/>
  <c r="N416" i="5" s="1"/>
  <c r="J552" i="5"/>
  <c r="K552" i="5" s="1"/>
  <c r="L552" i="5" s="1"/>
  <c r="N552" i="5" s="1"/>
  <c r="J594" i="5"/>
  <c r="K594" i="5" s="1"/>
  <c r="L594" i="5" s="1"/>
  <c r="J640" i="5"/>
  <c r="K640" i="5" s="1"/>
  <c r="L640" i="5" s="1"/>
  <c r="J475" i="5"/>
  <c r="K475" i="5" s="1"/>
  <c r="L475" i="5" s="1"/>
  <c r="J578" i="5"/>
  <c r="K578" i="5" s="1"/>
  <c r="L578" i="5" s="1"/>
  <c r="J545" i="5"/>
  <c r="K545" i="5" s="1"/>
  <c r="L545" i="5" s="1"/>
  <c r="N545" i="5" s="1"/>
  <c r="J359" i="5"/>
  <c r="K359" i="5" s="1"/>
  <c r="L359" i="5" s="1"/>
  <c r="J307" i="5"/>
  <c r="K307" i="5" s="1"/>
  <c r="L307" i="5" s="1"/>
  <c r="N307" i="5" s="1"/>
  <c r="J351" i="5"/>
  <c r="K351" i="5" s="1"/>
  <c r="L351" i="5" s="1"/>
  <c r="J363" i="5"/>
  <c r="K363" i="5" s="1"/>
  <c r="L363" i="5" s="1"/>
  <c r="J241" i="5"/>
  <c r="K241" i="5" s="1"/>
  <c r="L241" i="5" s="1"/>
  <c r="N241" i="5" s="1"/>
  <c r="J517" i="5"/>
  <c r="K517" i="5" s="1"/>
  <c r="L517" i="5" s="1"/>
  <c r="N517" i="5" s="1"/>
  <c r="J193" i="5"/>
  <c r="K193" i="5" s="1"/>
  <c r="L193" i="5" s="1"/>
  <c r="N193" i="5" s="1"/>
  <c r="J170" i="5"/>
  <c r="K170" i="5" s="1"/>
  <c r="L170" i="5" s="1"/>
  <c r="N170" i="5" s="1"/>
  <c r="J175" i="5"/>
  <c r="K175" i="5" s="1"/>
  <c r="L175" i="5" s="1"/>
  <c r="N175" i="5" s="1"/>
  <c r="J118" i="5"/>
  <c r="K118" i="5" s="1"/>
  <c r="L118" i="5" s="1"/>
  <c r="N118" i="5" s="1"/>
  <c r="J334" i="5"/>
  <c r="K334" i="5" s="1"/>
  <c r="L334" i="5" s="1"/>
  <c r="N334" i="5" s="1"/>
  <c r="J52" i="5"/>
  <c r="K52" i="5" s="1"/>
  <c r="L52" i="5" s="1"/>
  <c r="N52" i="5" s="1"/>
  <c r="J305" i="5"/>
  <c r="K305" i="5" s="1"/>
  <c r="L305" i="5" s="1"/>
  <c r="N305" i="5" s="1"/>
  <c r="J489" i="5"/>
  <c r="K489" i="5" s="1"/>
  <c r="L489" i="5" s="1"/>
  <c r="J570" i="5"/>
  <c r="K570" i="5" s="1"/>
  <c r="L570" i="5" s="1"/>
  <c r="N570" i="5" s="1"/>
  <c r="J727" i="5"/>
  <c r="K727" i="5" s="1"/>
  <c r="L727" i="5" s="1"/>
  <c r="J723" i="5"/>
  <c r="K723" i="5" s="1"/>
  <c r="L723" i="5" s="1"/>
  <c r="J799" i="5"/>
  <c r="K799" i="5" s="1"/>
  <c r="L799" i="5" s="1"/>
  <c r="N799" i="5" s="1"/>
  <c r="J29" i="5"/>
  <c r="K29" i="5" s="1"/>
  <c r="L29" i="5" s="1"/>
  <c r="N29" i="5" s="1"/>
  <c r="J54" i="5"/>
  <c r="K54" i="5" s="1"/>
  <c r="L54" i="5" s="1"/>
  <c r="N54" i="5" s="1"/>
  <c r="J129" i="5"/>
  <c r="K129" i="5" s="1"/>
  <c r="L129" i="5" s="1"/>
  <c r="N129" i="5" s="1"/>
  <c r="J192" i="5"/>
  <c r="K192" i="5" s="1"/>
  <c r="L192" i="5" s="1"/>
  <c r="N192" i="5" s="1"/>
  <c r="J185" i="5"/>
  <c r="K185" i="5" s="1"/>
  <c r="L185" i="5" s="1"/>
  <c r="N185" i="5" s="1"/>
  <c r="J66" i="5"/>
  <c r="K66" i="5" s="1"/>
  <c r="L66" i="5" s="1"/>
  <c r="N66" i="5" s="1"/>
  <c r="J98" i="5"/>
  <c r="K98" i="5" s="1"/>
  <c r="L98" i="5" s="1"/>
  <c r="N98" i="5" s="1"/>
  <c r="J137" i="5"/>
  <c r="K137" i="5" s="1"/>
  <c r="L137" i="5" s="1"/>
  <c r="N137" i="5" s="1"/>
  <c r="J17" i="5"/>
  <c r="K17" i="5" s="1"/>
  <c r="L17" i="5" s="1"/>
  <c r="N17" i="5" s="1"/>
  <c r="J37" i="5"/>
  <c r="K37" i="5" s="1"/>
  <c r="L37" i="5" s="1"/>
  <c r="N37" i="5" s="1"/>
  <c r="J787" i="5"/>
  <c r="K787" i="5" s="1"/>
  <c r="L787" i="5" s="1"/>
  <c r="J622" i="5"/>
  <c r="K622" i="5" s="1"/>
  <c r="L622" i="5" s="1"/>
  <c r="J754" i="5"/>
  <c r="K754" i="5" s="1"/>
  <c r="L754" i="5" s="1"/>
  <c r="J721" i="5"/>
  <c r="K721" i="5" s="1"/>
  <c r="L721" i="5" s="1"/>
  <c r="J700" i="5"/>
  <c r="K700" i="5" s="1"/>
  <c r="L700" i="5" s="1"/>
  <c r="J804" i="5"/>
  <c r="K804" i="5" s="1"/>
  <c r="L804" i="5" s="1"/>
  <c r="N804" i="5" s="1"/>
  <c r="J743" i="5"/>
  <c r="K743" i="5" s="1"/>
  <c r="L743" i="5" s="1"/>
  <c r="J715" i="5"/>
  <c r="K715" i="5" s="1"/>
  <c r="L715" i="5" s="1"/>
  <c r="J401" i="5"/>
  <c r="K401" i="5" s="1"/>
  <c r="L401" i="5" s="1"/>
  <c r="J539" i="5"/>
  <c r="K539" i="5" s="1"/>
  <c r="L539" i="5" s="1"/>
  <c r="N539" i="5" s="1"/>
  <c r="J590" i="5"/>
  <c r="K590" i="5" s="1"/>
  <c r="L590" i="5" s="1"/>
  <c r="J469" i="5"/>
  <c r="K469" i="5" s="1"/>
  <c r="L469" i="5" s="1"/>
  <c r="N469" i="5" s="1"/>
  <c r="J550" i="5"/>
  <c r="K550" i="5" s="1"/>
  <c r="L550" i="5" s="1"/>
  <c r="N550" i="5" s="1"/>
  <c r="J530" i="5"/>
  <c r="K530" i="5" s="1"/>
  <c r="L530" i="5" s="1"/>
  <c r="N530" i="5" s="1"/>
  <c r="J526" i="5"/>
  <c r="K526" i="5" s="1"/>
  <c r="L526" i="5" s="1"/>
  <c r="N526" i="5" s="1"/>
  <c r="J344" i="5"/>
  <c r="K344" i="5" s="1"/>
  <c r="L344" i="5" s="1"/>
  <c r="N344" i="5" s="1"/>
  <c r="J357" i="5"/>
  <c r="K357" i="5" s="1"/>
  <c r="L357" i="5" s="1"/>
  <c r="N357" i="5" s="1"/>
  <c r="J411" i="5"/>
  <c r="K411" i="5" s="1"/>
  <c r="L411" i="5" s="1"/>
  <c r="N411" i="5" s="1"/>
  <c r="J360" i="5"/>
  <c r="K360" i="5" s="1"/>
  <c r="L360" i="5" s="1"/>
  <c r="N360" i="5" s="1"/>
  <c r="J324" i="5"/>
  <c r="K324" i="5" s="1"/>
  <c r="L324" i="5" s="1"/>
  <c r="J297" i="5"/>
  <c r="K297" i="5" s="1"/>
  <c r="L297" i="5" s="1"/>
  <c r="J232" i="5"/>
  <c r="K232" i="5" s="1"/>
  <c r="L232" i="5" s="1"/>
  <c r="N232" i="5" s="1"/>
  <c r="J492" i="5"/>
  <c r="K492" i="5" s="1"/>
  <c r="L492" i="5" s="1"/>
  <c r="N492" i="5" s="1"/>
  <c r="J323" i="5"/>
  <c r="K323" i="5" s="1"/>
  <c r="L323" i="5" s="1"/>
  <c r="J157" i="5"/>
  <c r="K157" i="5" s="1"/>
  <c r="L157" i="5" s="1"/>
  <c r="N157" i="5" s="1"/>
  <c r="J139" i="5"/>
  <c r="K139" i="5" s="1"/>
  <c r="L139" i="5" s="1"/>
  <c r="N139" i="5" s="1"/>
  <c r="J162" i="5"/>
  <c r="K162" i="5" s="1"/>
  <c r="L162" i="5" s="1"/>
  <c r="J320" i="5"/>
  <c r="K320" i="5" s="1"/>
  <c r="L320" i="5" s="1"/>
  <c r="N320" i="5" s="1"/>
  <c r="J113" i="5"/>
  <c r="K113" i="5" s="1"/>
  <c r="L113" i="5" s="1"/>
  <c r="N113" i="5" s="1"/>
  <c r="J261" i="5"/>
  <c r="K261" i="5" s="1"/>
  <c r="L261" i="5" s="1"/>
  <c r="N261" i="5" s="1"/>
  <c r="J387" i="5"/>
  <c r="K387" i="5" s="1"/>
  <c r="L387" i="5" s="1"/>
  <c r="N387" i="5" s="1"/>
  <c r="J303" i="5"/>
  <c r="K303" i="5" s="1"/>
  <c r="L303" i="5" s="1"/>
  <c r="N303" i="5" s="1"/>
  <c r="J321" i="5"/>
  <c r="K321" i="5" s="1"/>
  <c r="L321" i="5" s="1"/>
  <c r="N321" i="5" s="1"/>
  <c r="J558" i="5"/>
  <c r="K558" i="5" s="1"/>
  <c r="L558" i="5" s="1"/>
  <c r="N558" i="5" s="1"/>
  <c r="J605" i="5"/>
  <c r="K605" i="5" s="1"/>
  <c r="L605" i="5" s="1"/>
  <c r="J631" i="5"/>
  <c r="K631" i="5" s="1"/>
  <c r="L631" i="5" s="1"/>
  <c r="J765" i="5"/>
  <c r="K765" i="5" s="1"/>
  <c r="L765" i="5" s="1"/>
  <c r="N765" i="5" s="1"/>
  <c r="J874" i="5"/>
  <c r="J38" i="5"/>
  <c r="K38" i="5" s="1"/>
  <c r="L38" i="5" s="1"/>
  <c r="N38" i="5" s="1"/>
  <c r="J154" i="5"/>
  <c r="K154" i="5" s="1"/>
  <c r="L154" i="5" s="1"/>
  <c r="J46" i="5"/>
  <c r="K46" i="5" s="1"/>
  <c r="L46" i="5" s="1"/>
  <c r="N46" i="5" s="1"/>
  <c r="J55" i="5"/>
  <c r="K55" i="5" s="1"/>
  <c r="L55" i="5" s="1"/>
  <c r="J120" i="5"/>
  <c r="K120" i="5" s="1"/>
  <c r="L120" i="5" s="1"/>
  <c r="N120" i="5" s="1"/>
  <c r="J93" i="5"/>
  <c r="K93" i="5" s="1"/>
  <c r="L93" i="5" s="1"/>
  <c r="N93" i="5" s="1"/>
  <c r="J85" i="5"/>
  <c r="K85" i="5" s="1"/>
  <c r="L85" i="5" s="1"/>
  <c r="N85" i="5" s="1"/>
  <c r="J31" i="5"/>
  <c r="K31" i="5" s="1"/>
  <c r="L31" i="5" s="1"/>
  <c r="N31" i="5" s="1"/>
  <c r="J757" i="5"/>
  <c r="K757" i="5" s="1"/>
  <c r="L757" i="5" s="1"/>
  <c r="J695" i="5"/>
  <c r="K695" i="5" s="1"/>
  <c r="L695" i="5" s="1"/>
  <c r="J614" i="5"/>
  <c r="K614" i="5" s="1"/>
  <c r="L614" i="5" s="1"/>
  <c r="J480" i="5"/>
  <c r="K480" i="5" s="1"/>
  <c r="L480" i="5" s="1"/>
  <c r="N480" i="5" s="1"/>
  <c r="J604" i="5"/>
  <c r="K604" i="5" s="1"/>
  <c r="L604" i="5" s="1"/>
  <c r="J560" i="5"/>
  <c r="K560" i="5" s="1"/>
  <c r="L560" i="5" s="1"/>
  <c r="N560" i="5" s="1"/>
  <c r="J496" i="5"/>
  <c r="K496" i="5" s="1"/>
  <c r="L496" i="5" s="1"/>
  <c r="J653" i="5"/>
  <c r="K653" i="5" s="1"/>
  <c r="L653" i="5" s="1"/>
  <c r="J554" i="5"/>
  <c r="K554" i="5" s="1"/>
  <c r="L554" i="5" s="1"/>
  <c r="N554" i="5" s="1"/>
  <c r="J511" i="5"/>
  <c r="K511" i="5" s="1"/>
  <c r="L511" i="5" s="1"/>
  <c r="N511" i="5" s="1"/>
  <c r="J651" i="5"/>
  <c r="K651" i="5" s="1"/>
  <c r="L651" i="5" s="1"/>
  <c r="J543" i="5"/>
  <c r="K543" i="5" s="1"/>
  <c r="L543" i="5" s="1"/>
  <c r="N543" i="5" s="1"/>
  <c r="J341" i="5"/>
  <c r="K341" i="5" s="1"/>
  <c r="L341" i="5" s="1"/>
  <c r="J394" i="5"/>
  <c r="J403" i="5"/>
  <c r="K403" i="5" s="1"/>
  <c r="L403" i="5" s="1"/>
  <c r="N403" i="5" s="1"/>
  <c r="J315" i="5"/>
  <c r="K315" i="5" s="1"/>
  <c r="L315" i="5" s="1"/>
  <c r="N315" i="5" s="1"/>
  <c r="J318" i="5"/>
  <c r="K318" i="5" s="1"/>
  <c r="L318" i="5" s="1"/>
  <c r="N318" i="5" s="1"/>
  <c r="J533" i="5"/>
  <c r="K533" i="5" s="1"/>
  <c r="L533" i="5" s="1"/>
  <c r="N533" i="5" s="1"/>
  <c r="J512" i="5"/>
  <c r="K512" i="5" s="1"/>
  <c r="L512" i="5" s="1"/>
  <c r="N512" i="5" s="1"/>
  <c r="J477" i="5"/>
  <c r="K477" i="5" s="1"/>
  <c r="L477" i="5" s="1"/>
  <c r="J488" i="5"/>
  <c r="K488" i="5" s="1"/>
  <c r="L488" i="5" s="1"/>
  <c r="N488" i="5" s="1"/>
  <c r="J299" i="5"/>
  <c r="K299" i="5" s="1"/>
  <c r="L299" i="5" s="1"/>
  <c r="N299" i="5" s="1"/>
  <c r="J376" i="5"/>
  <c r="K376" i="5" s="1"/>
  <c r="L376" i="5" s="1"/>
  <c r="N376" i="5" s="1"/>
  <c r="J184" i="5"/>
  <c r="K184" i="5" s="1"/>
  <c r="L184" i="5" s="1"/>
  <c r="N184" i="5" s="1"/>
  <c r="J126" i="5"/>
  <c r="K126" i="5" s="1"/>
  <c r="L126" i="5" s="1"/>
  <c r="N126" i="5" s="1"/>
  <c r="J164" i="5"/>
  <c r="K164" i="5" s="1"/>
  <c r="L164" i="5" s="1"/>
  <c r="N164" i="5" s="1"/>
  <c r="J108" i="5"/>
  <c r="K108" i="5" s="1"/>
  <c r="L108" i="5" s="1"/>
  <c r="N108" i="5" s="1"/>
  <c r="J292" i="5"/>
  <c r="K292" i="5" s="1"/>
  <c r="L292" i="5" s="1"/>
  <c r="J264" i="5"/>
  <c r="K264" i="5" s="1"/>
  <c r="L264" i="5" s="1"/>
  <c r="J383" i="5"/>
  <c r="K383" i="5" s="1"/>
  <c r="L383" i="5" s="1"/>
  <c r="N383" i="5" s="1"/>
  <c r="J447" i="5"/>
  <c r="K447" i="5" s="1"/>
  <c r="L447" i="5" s="1"/>
  <c r="J613" i="5"/>
  <c r="K613" i="5" s="1"/>
  <c r="L613" i="5" s="1"/>
  <c r="J720" i="5"/>
  <c r="K720" i="5" s="1"/>
  <c r="L720" i="5" s="1"/>
  <c r="J793" i="5"/>
  <c r="K793" i="5" s="1"/>
  <c r="L793" i="5" s="1"/>
  <c r="N793" i="5" s="1"/>
  <c r="J870" i="5"/>
  <c r="J13" i="5"/>
  <c r="K13" i="5" s="1"/>
  <c r="L13" i="5" s="1"/>
  <c r="N13" i="5" s="1"/>
  <c r="J146" i="5"/>
  <c r="K146" i="5" s="1"/>
  <c r="L146" i="5" s="1"/>
  <c r="N146" i="5" s="1"/>
  <c r="J218" i="5"/>
  <c r="K218" i="5" s="1"/>
  <c r="L218" i="5" s="1"/>
  <c r="N218" i="5" s="1"/>
  <c r="J237" i="5"/>
  <c r="K237" i="5" s="1"/>
  <c r="L237" i="5" s="1"/>
  <c r="N237" i="5" s="1"/>
  <c r="J259" i="5"/>
  <c r="K259" i="5" s="1"/>
  <c r="L259" i="5" s="1"/>
  <c r="N259" i="5" s="1"/>
  <c r="J27" i="5"/>
  <c r="K27" i="5" s="1"/>
  <c r="L27" i="5" s="1"/>
  <c r="N27" i="5" s="1"/>
  <c r="J109" i="5"/>
  <c r="K109" i="5" s="1"/>
  <c r="L109" i="5" s="1"/>
  <c r="N109" i="5" s="1"/>
  <c r="J102" i="5"/>
  <c r="K102" i="5" s="1"/>
  <c r="L102" i="5" s="1"/>
  <c r="N102" i="5" s="1"/>
  <c r="J26" i="5"/>
  <c r="K26" i="5" s="1"/>
  <c r="L26" i="5" s="1"/>
  <c r="N26" i="5" s="1"/>
  <c r="J649" i="5"/>
  <c r="K649" i="5" s="1"/>
  <c r="L649" i="5" s="1"/>
  <c r="J681" i="5"/>
  <c r="K681" i="5" s="1"/>
  <c r="L681" i="5" s="1"/>
  <c r="J577" i="5"/>
  <c r="K577" i="5" s="1"/>
  <c r="L577" i="5" s="1"/>
  <c r="N577" i="5" s="1"/>
  <c r="J536" i="5"/>
  <c r="K536" i="5" s="1"/>
  <c r="L536" i="5" s="1"/>
  <c r="N536" i="5" s="1"/>
  <c r="J473" i="5"/>
  <c r="K473" i="5" s="1"/>
  <c r="L473" i="5" s="1"/>
  <c r="J556" i="5"/>
  <c r="K556" i="5" s="1"/>
  <c r="L556" i="5" s="1"/>
  <c r="N556" i="5" s="1"/>
  <c r="J482" i="5"/>
  <c r="K482" i="5" s="1"/>
  <c r="L482" i="5" s="1"/>
  <c r="J602" i="5"/>
  <c r="K602" i="5" s="1"/>
  <c r="L602" i="5" s="1"/>
  <c r="J546" i="5"/>
  <c r="K546" i="5" s="1"/>
  <c r="L546" i="5" s="1"/>
  <c r="N546" i="5" s="1"/>
  <c r="J534" i="5"/>
  <c r="K534" i="5" s="1"/>
  <c r="L534" i="5" s="1"/>
  <c r="N534" i="5" s="1"/>
  <c r="J596" i="5"/>
  <c r="K596" i="5" s="1"/>
  <c r="L596" i="5" s="1"/>
  <c r="J452" i="5"/>
  <c r="K452" i="5" s="1"/>
  <c r="L452" i="5" s="1"/>
  <c r="J523" i="5"/>
  <c r="K523" i="5" s="1"/>
  <c r="L523" i="5" s="1"/>
  <c r="N523" i="5" s="1"/>
  <c r="J337" i="5"/>
  <c r="K337" i="5" s="1"/>
  <c r="L337" i="5" s="1"/>
  <c r="N337" i="5" s="1"/>
  <c r="J393" i="5"/>
  <c r="K393" i="5" s="1"/>
  <c r="L393" i="5" s="1"/>
  <c r="N393" i="5" s="1"/>
  <c r="J295" i="5"/>
  <c r="K295" i="5" s="1"/>
  <c r="L295" i="5" s="1"/>
  <c r="N295" i="5" s="1"/>
  <c r="J309" i="5"/>
  <c r="K309" i="5" s="1"/>
  <c r="L309" i="5" s="1"/>
  <c r="N309" i="5" s="1"/>
  <c r="J406" i="5"/>
  <c r="K406" i="5" s="1"/>
  <c r="L406" i="5" s="1"/>
  <c r="J459" i="5"/>
  <c r="K459" i="5" s="1"/>
  <c r="L459" i="5" s="1"/>
  <c r="N459" i="5" s="1"/>
  <c r="J471" i="5"/>
  <c r="K471" i="5" s="1"/>
  <c r="L471" i="5" s="1"/>
  <c r="N471" i="5" s="1"/>
  <c r="J483" i="5"/>
  <c r="K483" i="5" s="1"/>
  <c r="L483" i="5" s="1"/>
  <c r="J308" i="5"/>
  <c r="K308" i="5" s="1"/>
  <c r="L308" i="5" s="1"/>
  <c r="N308" i="5" s="1"/>
  <c r="J111" i="5"/>
  <c r="K111" i="5" s="1"/>
  <c r="L111" i="5" s="1"/>
  <c r="N111" i="5" s="1"/>
  <c r="J265" i="5"/>
  <c r="K265" i="5" s="1"/>
  <c r="L265" i="5" s="1"/>
  <c r="N265" i="5" s="1"/>
  <c r="J275" i="5"/>
  <c r="K275" i="5" s="1"/>
  <c r="L275" i="5" s="1"/>
  <c r="J223" i="5"/>
  <c r="K223" i="5" s="1"/>
  <c r="L223" i="5" s="1"/>
  <c r="N223" i="5" s="1"/>
  <c r="J274" i="5"/>
  <c r="K274" i="5" s="1"/>
  <c r="L274" i="5" s="1"/>
  <c r="N274" i="5" s="1"/>
  <c r="J345" i="5"/>
  <c r="K345" i="5" s="1"/>
  <c r="L345" i="5" s="1"/>
  <c r="N345" i="5" s="1"/>
  <c r="J248" i="5"/>
  <c r="K248" i="5" s="1"/>
  <c r="L248" i="5" s="1"/>
  <c r="J330" i="5"/>
  <c r="K330" i="5" s="1"/>
  <c r="L330" i="5" s="1"/>
  <c r="N330" i="5" s="1"/>
  <c r="J466" i="5"/>
  <c r="K466" i="5" s="1"/>
  <c r="L466" i="5" s="1"/>
  <c r="N466" i="5" s="1"/>
  <c r="J619" i="5"/>
  <c r="K619" i="5" s="1"/>
  <c r="L619" i="5" s="1"/>
  <c r="J609" i="5"/>
  <c r="K609" i="5" s="1"/>
  <c r="L609" i="5" s="1"/>
  <c r="J872" i="5"/>
  <c r="J857" i="5"/>
  <c r="J176" i="5"/>
  <c r="K176" i="5" s="1"/>
  <c r="L176" i="5" s="1"/>
  <c r="N176" i="5" s="1"/>
  <c r="J51" i="5"/>
  <c r="K51" i="5" s="1"/>
  <c r="L51" i="5" s="1"/>
  <c r="N51" i="5" s="1"/>
  <c r="J22" i="5"/>
  <c r="K22" i="5" s="1"/>
  <c r="L22" i="5" s="1"/>
  <c r="N22" i="5" s="1"/>
  <c r="J64" i="5"/>
  <c r="K64" i="5" s="1"/>
  <c r="L64" i="5" s="1"/>
  <c r="N64" i="5" s="1"/>
  <c r="J260" i="5"/>
  <c r="K260" i="5" s="1"/>
  <c r="L260" i="5" s="1"/>
  <c r="N260" i="5" s="1"/>
  <c r="J62" i="5"/>
  <c r="K62" i="5" s="1"/>
  <c r="L62" i="5" s="1"/>
  <c r="N62" i="5" s="1"/>
  <c r="J231" i="5"/>
  <c r="K231" i="5" s="1"/>
  <c r="L231" i="5" s="1"/>
  <c r="N231" i="5" s="1"/>
  <c r="J173" i="5"/>
  <c r="K173" i="5" s="1"/>
  <c r="L173" i="5" s="1"/>
  <c r="N173" i="5" s="1"/>
  <c r="J180" i="5"/>
  <c r="K180" i="5" s="1"/>
  <c r="L180" i="5" s="1"/>
  <c r="N180" i="5" s="1"/>
  <c r="J738" i="5"/>
  <c r="K738" i="5" s="1"/>
  <c r="L738" i="5" s="1"/>
  <c r="J712" i="5"/>
  <c r="K712" i="5" s="1"/>
  <c r="L712" i="5" s="1"/>
  <c r="J701" i="5"/>
  <c r="K701" i="5" s="1"/>
  <c r="L701" i="5" s="1"/>
  <c r="J711" i="5"/>
  <c r="K711" i="5" s="1"/>
  <c r="L711" i="5" s="1"/>
  <c r="J673" i="5"/>
  <c r="K673" i="5" s="1"/>
  <c r="L673" i="5" s="1"/>
  <c r="J585" i="5"/>
  <c r="K585" i="5" s="1"/>
  <c r="L585" i="5" s="1"/>
  <c r="J669" i="5"/>
  <c r="K669" i="5" s="1"/>
  <c r="L669" i="5" s="1"/>
  <c r="J643" i="5"/>
  <c r="K643" i="5" s="1"/>
  <c r="L643" i="5" s="1"/>
  <c r="J692" i="5"/>
  <c r="K692" i="5" s="1"/>
  <c r="L692" i="5" s="1"/>
  <c r="J685" i="5"/>
  <c r="K685" i="5" s="1"/>
  <c r="L685" i="5" s="1"/>
  <c r="J702" i="5"/>
  <c r="K702" i="5" s="1"/>
  <c r="L702" i="5" s="1"/>
  <c r="J562" i="5"/>
  <c r="K562" i="5" s="1"/>
  <c r="L562" i="5" s="1"/>
  <c r="N562" i="5" s="1"/>
  <c r="J532" i="5"/>
  <c r="K532" i="5" s="1"/>
  <c r="L532" i="5" s="1"/>
  <c r="N532" i="5" s="1"/>
  <c r="J531" i="5"/>
  <c r="K531" i="5" s="1"/>
  <c r="L531" i="5" s="1"/>
  <c r="N531" i="5" s="1"/>
  <c r="J479" i="5"/>
  <c r="K479" i="5" s="1"/>
  <c r="L479" i="5" s="1"/>
  <c r="N479" i="5" s="1"/>
  <c r="J574" i="5"/>
  <c r="K574" i="5" s="1"/>
  <c r="L574" i="5" s="1"/>
  <c r="J538" i="5"/>
  <c r="K538" i="5" s="1"/>
  <c r="L538" i="5" s="1"/>
  <c r="N538" i="5" s="1"/>
  <c r="J522" i="5"/>
  <c r="K522" i="5" s="1"/>
  <c r="L522" i="5" s="1"/>
  <c r="N522" i="5" s="1"/>
  <c r="J582" i="5"/>
  <c r="K582" i="5" s="1"/>
  <c r="L582" i="5" s="1"/>
  <c r="N582" i="5" s="1"/>
  <c r="J432" i="5"/>
  <c r="J476" i="5"/>
  <c r="K476" i="5" s="1"/>
  <c r="L476" i="5" s="1"/>
  <c r="J354" i="5"/>
  <c r="K354" i="5" s="1"/>
  <c r="L354" i="5" s="1"/>
  <c r="N354" i="5" s="1"/>
  <c r="J312" i="5"/>
  <c r="K312" i="5" s="1"/>
  <c r="L312" i="5" s="1"/>
  <c r="N312" i="5" s="1"/>
  <c r="J269" i="5"/>
  <c r="K269" i="5" s="1"/>
  <c r="L269" i="5" s="1"/>
  <c r="N269" i="5" s="1"/>
  <c r="J339" i="5"/>
  <c r="K339" i="5" s="1"/>
  <c r="L339" i="5" s="1"/>
  <c r="N339" i="5" s="1"/>
  <c r="J443" i="5"/>
  <c r="K443" i="5" s="1"/>
  <c r="L443" i="5" s="1"/>
  <c r="J290" i="5"/>
  <c r="K290" i="5" s="1"/>
  <c r="L290" i="5" s="1"/>
  <c r="J58" i="5"/>
  <c r="K58" i="5" s="1"/>
  <c r="L58" i="5" s="1"/>
  <c r="N58" i="5" s="1"/>
  <c r="J167" i="5"/>
  <c r="K167" i="5" s="1"/>
  <c r="L167" i="5" s="1"/>
  <c r="N167" i="5" s="1"/>
  <c r="J101" i="5"/>
  <c r="K101" i="5" s="1"/>
  <c r="L101" i="5" s="1"/>
  <c r="N101" i="5" s="1"/>
  <c r="J94" i="5"/>
  <c r="K94" i="5" s="1"/>
  <c r="L94" i="5" s="1"/>
  <c r="N94" i="5" s="1"/>
  <c r="J256" i="5"/>
  <c r="K256" i="5" s="1"/>
  <c r="L256" i="5" s="1"/>
  <c r="J210" i="5"/>
  <c r="K210" i="5" s="1"/>
  <c r="L210" i="5" s="1"/>
  <c r="N210" i="5" s="1"/>
  <c r="J333" i="5"/>
  <c r="K333" i="5" s="1"/>
  <c r="L333" i="5" s="1"/>
  <c r="N333" i="5" s="1"/>
  <c r="J509" i="5"/>
  <c r="K509" i="5" s="1"/>
  <c r="L509" i="5" s="1"/>
  <c r="N509" i="5" s="1"/>
  <c r="J639" i="5"/>
  <c r="K639" i="5" s="1"/>
  <c r="L639" i="5" s="1"/>
  <c r="J707" i="5"/>
  <c r="K707" i="5" s="1"/>
  <c r="L707" i="5" s="1"/>
  <c r="J837" i="5"/>
  <c r="K837" i="5" s="1"/>
  <c r="L837" i="5" s="1"/>
  <c r="J873" i="5"/>
  <c r="J168" i="5"/>
  <c r="K168" i="5" s="1"/>
  <c r="L168" i="5" s="1"/>
  <c r="N168" i="5" s="1"/>
  <c r="J343" i="5"/>
  <c r="K343" i="5" s="1"/>
  <c r="L343" i="5" s="1"/>
  <c r="J122" i="5"/>
  <c r="K122" i="5" s="1"/>
  <c r="L122" i="5" s="1"/>
  <c r="N122" i="5" s="1"/>
  <c r="J179" i="5"/>
  <c r="K179" i="5" s="1"/>
  <c r="L179" i="5" s="1"/>
  <c r="N179" i="5" s="1"/>
  <c r="J178" i="5"/>
  <c r="K178" i="5" s="1"/>
  <c r="L178" i="5" s="1"/>
  <c r="N178" i="5" s="1"/>
  <c r="J73" i="5"/>
  <c r="K73" i="5" s="1"/>
  <c r="L73" i="5" s="1"/>
  <c r="N73" i="5" s="1"/>
  <c r="J21" i="5"/>
  <c r="K21" i="5" s="1"/>
  <c r="L21" i="5" s="1"/>
  <c r="N21" i="5" s="1"/>
  <c r="J463" i="5"/>
  <c r="K463" i="5" s="1"/>
  <c r="L463" i="5" s="1"/>
  <c r="J316" i="5"/>
  <c r="K316" i="5" s="1"/>
  <c r="L316" i="5" s="1"/>
  <c r="N316" i="5" s="1"/>
  <c r="J328" i="5"/>
  <c r="K328" i="5" s="1"/>
  <c r="L328" i="5" s="1"/>
  <c r="N328" i="5" s="1"/>
  <c r="J322" i="5"/>
  <c r="K322" i="5" s="1"/>
  <c r="L322" i="5" s="1"/>
  <c r="J514" i="5"/>
  <c r="K514" i="5" s="1"/>
  <c r="L514" i="5" s="1"/>
  <c r="N514" i="5" s="1"/>
  <c r="J440" i="5"/>
  <c r="K440" i="5" s="1"/>
  <c r="L440" i="5" s="1"/>
  <c r="J434" i="5"/>
  <c r="J439" i="5"/>
  <c r="K439" i="5" s="1"/>
  <c r="L439" i="5" s="1"/>
  <c r="J349" i="5"/>
  <c r="K349" i="5" s="1"/>
  <c r="L349" i="5" s="1"/>
  <c r="N349" i="5" s="1"/>
  <c r="J267" i="5"/>
  <c r="K267" i="5" s="1"/>
  <c r="L267" i="5" s="1"/>
  <c r="N267" i="5" s="1"/>
  <c r="J87" i="5"/>
  <c r="K87" i="5" s="1"/>
  <c r="L87" i="5" s="1"/>
  <c r="N87" i="5" s="1"/>
  <c r="J74" i="5"/>
  <c r="K74" i="5" s="1"/>
  <c r="L74" i="5" s="1"/>
  <c r="N74" i="5" s="1"/>
  <c r="J249" i="5"/>
  <c r="K249" i="5" s="1"/>
  <c r="L249" i="5" s="1"/>
  <c r="J240" i="5"/>
  <c r="K240" i="5" s="1"/>
  <c r="L240" i="5" s="1"/>
  <c r="N240" i="5" s="1"/>
  <c r="J222" i="5"/>
  <c r="K222" i="5" s="1"/>
  <c r="L222" i="5" s="1"/>
  <c r="N222" i="5" s="1"/>
  <c r="J336" i="5"/>
  <c r="K336" i="5" s="1"/>
  <c r="L336" i="5" s="1"/>
  <c r="J441" i="5"/>
  <c r="K441" i="5" s="1"/>
  <c r="L441" i="5" s="1"/>
  <c r="J655" i="5"/>
  <c r="K655" i="5" s="1"/>
  <c r="L655" i="5" s="1"/>
  <c r="J732" i="5"/>
  <c r="K732" i="5" s="1"/>
  <c r="L732" i="5" s="1"/>
  <c r="J726" i="5"/>
  <c r="K726" i="5" s="1"/>
  <c r="L726" i="5" s="1"/>
  <c r="J871" i="5"/>
  <c r="J287" i="5"/>
  <c r="K287" i="5" s="1"/>
  <c r="L287" i="5" s="1"/>
  <c r="J100" i="5"/>
  <c r="K100" i="5" s="1"/>
  <c r="L100" i="5" s="1"/>
  <c r="N100" i="5" s="1"/>
  <c r="J204" i="5"/>
  <c r="K204" i="5" s="1"/>
  <c r="L204" i="5" s="1"/>
  <c r="N204" i="5" s="1"/>
  <c r="J78" i="5"/>
  <c r="K78" i="5" s="1"/>
  <c r="L78" i="5" s="1"/>
  <c r="J208" i="5"/>
  <c r="K208" i="5" s="1"/>
  <c r="L208" i="5" s="1"/>
  <c r="N208" i="5" s="1"/>
  <c r="J161" i="5"/>
  <c r="K161" i="5" s="1"/>
  <c r="L161" i="5" s="1"/>
  <c r="N161" i="5" s="1"/>
  <c r="J503" i="5"/>
  <c r="K503" i="5" s="1"/>
  <c r="L503" i="5" s="1"/>
  <c r="J506" i="5"/>
  <c r="K506" i="5" s="1"/>
  <c r="L506" i="5" s="1"/>
  <c r="N506" i="5" s="1"/>
  <c r="J461" i="5"/>
  <c r="K461" i="5" s="1"/>
  <c r="L461" i="5" s="1"/>
  <c r="N461" i="5" s="1"/>
  <c r="J429" i="5"/>
  <c r="J478" i="5"/>
  <c r="K478" i="5" s="1"/>
  <c r="L478" i="5" s="1"/>
  <c r="N478" i="5" s="1"/>
  <c r="J549" i="5"/>
  <c r="K549" i="5" s="1"/>
  <c r="L549" i="5" s="1"/>
  <c r="N549" i="5" s="1"/>
  <c r="J400" i="5"/>
  <c r="K400" i="5" s="1"/>
  <c r="L400" i="5" s="1"/>
  <c r="J296" i="5"/>
  <c r="K296" i="5" s="1"/>
  <c r="L296" i="5" s="1"/>
  <c r="N296" i="5" s="1"/>
  <c r="J325" i="5"/>
  <c r="K325" i="5" s="1"/>
  <c r="L325" i="5" s="1"/>
  <c r="N325" i="5" s="1"/>
  <c r="J298" i="5"/>
  <c r="K298" i="5" s="1"/>
  <c r="L298" i="5" s="1"/>
  <c r="J553" i="5"/>
  <c r="K553" i="5" s="1"/>
  <c r="L553" i="5" s="1"/>
  <c r="N553" i="5" s="1"/>
  <c r="J433" i="5"/>
  <c r="J367" i="5"/>
  <c r="K367" i="5" s="1"/>
  <c r="L367" i="5" s="1"/>
  <c r="N367" i="5" s="1"/>
  <c r="J242" i="5"/>
  <c r="K242" i="5" s="1"/>
  <c r="L242" i="5" s="1"/>
  <c r="N242" i="5" s="1"/>
  <c r="J166" i="5"/>
  <c r="K166" i="5" s="1"/>
  <c r="L166" i="5" s="1"/>
  <c r="N166" i="5" s="1"/>
  <c r="J233" i="5"/>
  <c r="K233" i="5" s="1"/>
  <c r="L233" i="5" s="1"/>
  <c r="N233" i="5" s="1"/>
  <c r="J229" i="5"/>
  <c r="K229" i="5" s="1"/>
  <c r="L229" i="5" s="1"/>
  <c r="N229" i="5" s="1"/>
  <c r="J353" i="5"/>
  <c r="K353" i="5" s="1"/>
  <c r="L353" i="5" s="1"/>
  <c r="N353" i="5" s="1"/>
  <c r="J500" i="5"/>
  <c r="K500" i="5" s="1"/>
  <c r="L500" i="5" s="1"/>
  <c r="J671" i="5"/>
  <c r="K671" i="5" s="1"/>
  <c r="L671" i="5" s="1"/>
  <c r="J704" i="5"/>
  <c r="K704" i="5" s="1"/>
  <c r="L704" i="5" s="1"/>
  <c r="J753" i="5"/>
  <c r="K753" i="5" s="1"/>
  <c r="L753" i="5" s="1"/>
  <c r="J869" i="5"/>
  <c r="J150" i="5"/>
  <c r="K150" i="5" s="1"/>
  <c r="L150" i="5" s="1"/>
  <c r="J152" i="5"/>
  <c r="K152" i="5" s="1"/>
  <c r="L152" i="5" s="1"/>
  <c r="N152" i="5" s="1"/>
  <c r="J11" i="5"/>
  <c r="K11" i="5" s="1"/>
  <c r="L11" i="5" s="1"/>
  <c r="N11" i="5" s="1"/>
  <c r="J42" i="5"/>
  <c r="K42" i="5" s="1"/>
  <c r="L42" i="5" s="1"/>
  <c r="N42" i="5" s="1"/>
  <c r="J72" i="5"/>
  <c r="K72" i="5" s="1"/>
  <c r="L72" i="5" s="1"/>
  <c r="N72" i="5" s="1"/>
  <c r="J202" i="5"/>
  <c r="K202" i="5" s="1"/>
  <c r="L202" i="5" s="1"/>
  <c r="N202" i="5" s="1"/>
  <c r="J190" i="5"/>
  <c r="K190" i="5" s="1"/>
  <c r="L190" i="5" s="1"/>
  <c r="N190" i="5" s="1"/>
  <c r="J155" i="5"/>
  <c r="K155" i="5" s="1"/>
  <c r="L155" i="5" s="1"/>
  <c r="N155" i="5" s="1"/>
  <c r="J117" i="5"/>
  <c r="K117" i="5" s="1"/>
  <c r="L117" i="5" s="1"/>
  <c r="N117" i="5" s="1"/>
  <c r="J450" i="5"/>
  <c r="K450" i="5" s="1"/>
  <c r="L450" i="5" s="1"/>
  <c r="J527" i="5"/>
  <c r="K527" i="5" s="1"/>
  <c r="L527" i="5" s="1"/>
  <c r="N527" i="5" s="1"/>
  <c r="J425" i="5"/>
  <c r="J468" i="5"/>
  <c r="K468" i="5" s="1"/>
  <c r="L468" i="5" s="1"/>
  <c r="N468" i="5" s="1"/>
  <c r="J419" i="5"/>
  <c r="K419" i="5" s="1"/>
  <c r="L419" i="5" s="1"/>
  <c r="N419" i="5" s="1"/>
  <c r="J313" i="5"/>
  <c r="K313" i="5" s="1"/>
  <c r="L313" i="5" s="1"/>
  <c r="N313" i="5" s="1"/>
  <c r="J293" i="5"/>
  <c r="K293" i="5" s="1"/>
  <c r="L293" i="5" s="1"/>
  <c r="N293" i="5" s="1"/>
  <c r="J507" i="5"/>
  <c r="K507" i="5" s="1"/>
  <c r="L507" i="5" s="1"/>
  <c r="N507" i="5" s="1"/>
  <c r="J505" i="5"/>
  <c r="K505" i="5" s="1"/>
  <c r="L505" i="5" s="1"/>
  <c r="N505" i="5" s="1"/>
  <c r="J369" i="5"/>
  <c r="K369" i="5" s="1"/>
  <c r="L369" i="5" s="1"/>
  <c r="N369" i="5" s="1"/>
  <c r="J426" i="5"/>
  <c r="K426" i="5" s="1"/>
  <c r="L426" i="5" s="1"/>
  <c r="N426" i="5" s="1"/>
  <c r="J382" i="5"/>
  <c r="K382" i="5" s="1"/>
  <c r="L382" i="5" s="1"/>
  <c r="N382" i="5" s="1"/>
  <c r="J131" i="5"/>
  <c r="K131" i="5" s="1"/>
  <c r="L131" i="5" s="1"/>
  <c r="N131" i="5" s="1"/>
  <c r="J342" i="5"/>
  <c r="K342" i="5" s="1"/>
  <c r="L342" i="5" s="1"/>
  <c r="J347" i="5"/>
  <c r="K347" i="5" s="1"/>
  <c r="L347" i="5" s="1"/>
  <c r="N347" i="5" s="1"/>
  <c r="J143" i="5"/>
  <c r="K143" i="5" s="1"/>
  <c r="L143" i="5" s="1"/>
  <c r="N143" i="5" s="1"/>
  <c r="J216" i="5"/>
  <c r="K216" i="5" s="1"/>
  <c r="L216" i="5" s="1"/>
  <c r="N216" i="5" s="1"/>
  <c r="J236" i="5"/>
  <c r="K236" i="5" s="1"/>
  <c r="L236" i="5" s="1"/>
  <c r="N236" i="5" s="1"/>
  <c r="J215" i="5"/>
  <c r="K215" i="5" s="1"/>
  <c r="L215" i="5" s="1"/>
  <c r="N215" i="5" s="1"/>
  <c r="J188" i="5"/>
  <c r="K188" i="5" s="1"/>
  <c r="L188" i="5" s="1"/>
  <c r="N188" i="5" s="1"/>
  <c r="J272" i="5"/>
  <c r="K272" i="5" s="1"/>
  <c r="L272" i="5" s="1"/>
  <c r="N272" i="5" s="1"/>
  <c r="J528" i="5"/>
  <c r="K528" i="5" s="1"/>
  <c r="L528" i="5" s="1"/>
  <c r="N528" i="5" s="1"/>
  <c r="J691" i="5"/>
  <c r="K691" i="5" s="1"/>
  <c r="L691" i="5" s="1"/>
  <c r="J683" i="5"/>
  <c r="K683" i="5" s="1"/>
  <c r="L683" i="5" s="1"/>
  <c r="J782" i="5"/>
  <c r="K782" i="5" s="1"/>
  <c r="L782" i="5" s="1"/>
  <c r="N782" i="5" s="1"/>
  <c r="J30" i="5"/>
  <c r="K30" i="5" s="1"/>
  <c r="L30" i="5" s="1"/>
  <c r="N30" i="5" s="1"/>
  <c r="J142" i="5"/>
  <c r="K142" i="5" s="1"/>
  <c r="L142" i="5" s="1"/>
  <c r="N142" i="5" s="1"/>
  <c r="J127" i="5"/>
  <c r="K127" i="5" s="1"/>
  <c r="L127" i="5" s="1"/>
  <c r="N127" i="5" s="1"/>
  <c r="J40" i="5"/>
  <c r="K40" i="5" s="1"/>
  <c r="L40" i="5" s="1"/>
  <c r="N40" i="5" s="1"/>
  <c r="J203" i="5"/>
  <c r="K203" i="5" s="1"/>
  <c r="L203" i="5" s="1"/>
  <c r="N203" i="5" s="1"/>
  <c r="J145" i="5"/>
  <c r="K145" i="5" s="1"/>
  <c r="L145" i="5" s="1"/>
  <c r="N145" i="5" s="1"/>
  <c r="J83" i="5"/>
  <c r="K83" i="5" s="1"/>
  <c r="L83" i="5" s="1"/>
  <c r="J144" i="5"/>
  <c r="K144" i="5" s="1"/>
  <c r="L144" i="5" s="1"/>
  <c r="N144" i="5" s="1"/>
  <c r="J490" i="5"/>
  <c r="K490" i="5" s="1"/>
  <c r="L490" i="5" s="1"/>
  <c r="J519" i="5"/>
  <c r="K519" i="5" s="1"/>
  <c r="L519" i="5" s="1"/>
  <c r="N519" i="5" s="1"/>
  <c r="J502" i="5"/>
  <c r="K502" i="5" s="1"/>
  <c r="L502" i="5" s="1"/>
  <c r="J504" i="5"/>
  <c r="K504" i="5" s="1"/>
  <c r="L504" i="5" s="1"/>
  <c r="N504" i="5" s="1"/>
  <c r="J386" i="5"/>
  <c r="K386" i="5" s="1"/>
  <c r="L386" i="5" s="1"/>
  <c r="N386" i="5" s="1"/>
  <c r="J413" i="5"/>
  <c r="K413" i="5" s="1"/>
  <c r="L413" i="5" s="1"/>
  <c r="N413" i="5" s="1"/>
  <c r="J541" i="5"/>
  <c r="K541" i="5" s="1"/>
  <c r="L541" i="5" s="1"/>
  <c r="N541" i="5" s="1"/>
  <c r="J445" i="5"/>
  <c r="K445" i="5" s="1"/>
  <c r="L445" i="5" s="1"/>
  <c r="J366" i="5"/>
  <c r="K366" i="5" s="1"/>
  <c r="L366" i="5" s="1"/>
  <c r="J420" i="5"/>
  <c r="K420" i="5" s="1"/>
  <c r="L420" i="5" s="1"/>
  <c r="N420" i="5" s="1"/>
  <c r="J258" i="5"/>
  <c r="K258" i="5" s="1"/>
  <c r="L258" i="5" s="1"/>
  <c r="N258" i="5" s="1"/>
  <c r="J121" i="5"/>
  <c r="K121" i="5" s="1"/>
  <c r="L121" i="5" s="1"/>
  <c r="N121" i="5" s="1"/>
  <c r="J262" i="5"/>
  <c r="K262" i="5" s="1"/>
  <c r="L262" i="5" s="1"/>
  <c r="J234" i="5"/>
  <c r="K234" i="5" s="1"/>
  <c r="L234" i="5" s="1"/>
  <c r="N234" i="5" s="1"/>
  <c r="J207" i="5"/>
  <c r="K207" i="5" s="1"/>
  <c r="L207" i="5" s="1"/>
  <c r="N207" i="5" s="1"/>
  <c r="J125" i="5"/>
  <c r="K125" i="5" s="1"/>
  <c r="L125" i="5" s="1"/>
  <c r="N125" i="5" s="1"/>
  <c r="J212" i="5"/>
  <c r="K212" i="5" s="1"/>
  <c r="L212" i="5" s="1"/>
  <c r="N212" i="5" s="1"/>
  <c r="J132" i="5"/>
  <c r="K132" i="5" s="1"/>
  <c r="L132" i="5" s="1"/>
  <c r="N132" i="5" s="1"/>
  <c r="J331" i="5"/>
  <c r="K331" i="5" s="1"/>
  <c r="L331" i="5" s="1"/>
  <c r="N331" i="5" s="1"/>
  <c r="J436" i="5"/>
  <c r="J719" i="5"/>
  <c r="K719" i="5" s="1"/>
  <c r="L719" i="5" s="1"/>
  <c r="J591" i="5"/>
  <c r="K591" i="5" s="1"/>
  <c r="L591" i="5" s="1"/>
  <c r="J829" i="5"/>
  <c r="K829" i="5" s="1"/>
  <c r="L829" i="5" s="1"/>
  <c r="N829" i="5" s="1"/>
  <c r="J196" i="5"/>
  <c r="K196" i="5" s="1"/>
  <c r="L196" i="5" s="1"/>
  <c r="N196" i="5" s="1"/>
  <c r="J217" i="5"/>
  <c r="K217" i="5" s="1"/>
  <c r="L217" i="5" s="1"/>
  <c r="N217" i="5" s="1"/>
  <c r="J76" i="5"/>
  <c r="K76" i="5" s="1"/>
  <c r="L76" i="5" s="1"/>
  <c r="N76" i="5" s="1"/>
  <c r="J136" i="5"/>
  <c r="K136" i="5" s="1"/>
  <c r="L136" i="5" s="1"/>
  <c r="N136" i="5" s="1"/>
  <c r="J19" i="5"/>
  <c r="K19" i="5" s="1"/>
  <c r="L19" i="5" s="1"/>
  <c r="N19" i="5" s="1"/>
  <c r="J171" i="5"/>
  <c r="K171" i="5" s="1"/>
  <c r="L171" i="5" s="1"/>
  <c r="N171" i="5" s="1"/>
  <c r="J257" i="5"/>
  <c r="K257" i="5" s="1"/>
  <c r="L257" i="5" s="1"/>
  <c r="J214" i="5"/>
  <c r="K214" i="5" s="1"/>
  <c r="L214" i="5" s="1"/>
  <c r="N214" i="5" s="1"/>
  <c r="J124" i="5"/>
  <c r="K124" i="5" s="1"/>
  <c r="L124" i="5" s="1"/>
  <c r="J96" i="5"/>
  <c r="K96" i="5" s="1"/>
  <c r="L96" i="5" s="1"/>
  <c r="N96" i="5" s="1"/>
  <c r="J501" i="5"/>
  <c r="K501" i="5" s="1"/>
  <c r="L501" i="5" s="1"/>
  <c r="J417" i="5"/>
  <c r="K417" i="5" s="1"/>
  <c r="L417" i="5" s="1"/>
  <c r="N417" i="5" s="1"/>
  <c r="J422" i="5"/>
  <c r="K422" i="5" s="1"/>
  <c r="L422" i="5" s="1"/>
  <c r="J444" i="5"/>
  <c r="K444" i="5" s="1"/>
  <c r="L444" i="5" s="1"/>
  <c r="J405" i="5"/>
  <c r="K405" i="5" s="1"/>
  <c r="L405" i="5" s="1"/>
  <c r="N405" i="5" s="1"/>
  <c r="J365" i="5"/>
  <c r="K365" i="5" s="1"/>
  <c r="L365" i="5" s="1"/>
  <c r="N365" i="5" s="1"/>
  <c r="J263" i="5"/>
  <c r="K263" i="5" s="1"/>
  <c r="L263" i="5" s="1"/>
  <c r="J254" i="5"/>
  <c r="K254" i="5" s="1"/>
  <c r="L254" i="5" s="1"/>
  <c r="J286" i="5"/>
  <c r="K286" i="5" s="1"/>
  <c r="L286" i="5" s="1"/>
  <c r="N286" i="5" s="1"/>
  <c r="J306" i="5"/>
  <c r="K306" i="5" s="1"/>
  <c r="L306" i="5" s="1"/>
  <c r="N306" i="5" s="1"/>
  <c r="J246" i="5"/>
  <c r="K246" i="5" s="1"/>
  <c r="L246" i="5" s="1"/>
  <c r="J346" i="5"/>
  <c r="K346" i="5" s="1"/>
  <c r="L346" i="5" s="1"/>
  <c r="N346" i="5" s="1"/>
  <c r="J194" i="5"/>
  <c r="K194" i="5" s="1"/>
  <c r="L194" i="5" s="1"/>
  <c r="N194" i="5" s="1"/>
  <c r="J197" i="5"/>
  <c r="K197" i="5" s="1"/>
  <c r="L197" i="5" s="1"/>
  <c r="N197" i="5" s="1"/>
  <c r="J206" i="5"/>
  <c r="K206" i="5" s="1"/>
  <c r="L206" i="5" s="1"/>
  <c r="N206" i="5" s="1"/>
  <c r="J112" i="5"/>
  <c r="K112" i="5" s="1"/>
  <c r="L112" i="5" s="1"/>
  <c r="N112" i="5" s="1"/>
  <c r="J364" i="5"/>
  <c r="K364" i="5" s="1"/>
  <c r="L364" i="5" s="1"/>
  <c r="N364" i="5" s="1"/>
  <c r="J510" i="5"/>
  <c r="K510" i="5" s="1"/>
  <c r="L510" i="5" s="1"/>
  <c r="N510" i="5" s="1"/>
  <c r="J584" i="5"/>
  <c r="K584" i="5" s="1"/>
  <c r="L584" i="5" s="1"/>
  <c r="J599" i="5"/>
  <c r="K599" i="5" s="1"/>
  <c r="L599" i="5" s="1"/>
  <c r="J815" i="5"/>
  <c r="K815" i="5" s="1"/>
  <c r="L815" i="5" s="1"/>
  <c r="N815" i="5" s="1"/>
  <c r="J273" i="5"/>
  <c r="K273" i="5" s="1"/>
  <c r="L273" i="5" s="1"/>
  <c r="N273" i="5" s="1"/>
  <c r="J70" i="5"/>
  <c r="K70" i="5" s="1"/>
  <c r="L70" i="5" s="1"/>
  <c r="N70" i="5" s="1"/>
  <c r="J44" i="5"/>
  <c r="K44" i="5" s="1"/>
  <c r="L44" i="5" s="1"/>
  <c r="N44" i="5" s="1"/>
  <c r="J135" i="5"/>
  <c r="K135" i="5" s="1"/>
  <c r="L135" i="5" s="1"/>
  <c r="N135" i="5" s="1"/>
  <c r="J153" i="5"/>
  <c r="K153" i="5" s="1"/>
  <c r="L153" i="5" s="1"/>
  <c r="N153" i="5" s="1"/>
  <c r="J195" i="5"/>
  <c r="K195" i="5" s="1"/>
  <c r="L195" i="5" s="1"/>
  <c r="N195" i="5" s="1"/>
  <c r="J53" i="5"/>
  <c r="K53" i="5" s="1"/>
  <c r="L53" i="5" s="1"/>
  <c r="N53" i="5" s="1"/>
  <c r="J43" i="5"/>
  <c r="K43" i="5" s="1"/>
  <c r="L43" i="5" s="1"/>
  <c r="N43" i="5" s="1"/>
  <c r="J50" i="5"/>
  <c r="K50" i="5" s="1"/>
  <c r="L50" i="5" s="1"/>
  <c r="N50" i="5" s="1"/>
  <c r="J521" i="5"/>
  <c r="K521" i="5" s="1"/>
  <c r="L521" i="5" s="1"/>
  <c r="N521" i="5" s="1"/>
  <c r="J485" i="5"/>
  <c r="K485" i="5" s="1"/>
  <c r="L485" i="5" s="1"/>
  <c r="J474" i="5"/>
  <c r="K474" i="5" s="1"/>
  <c r="L474" i="5" s="1"/>
  <c r="J410" i="5"/>
  <c r="K410" i="5" s="1"/>
  <c r="L410" i="5" s="1"/>
  <c r="N410" i="5" s="1"/>
  <c r="J465" i="5"/>
  <c r="K465" i="5" s="1"/>
  <c r="L465" i="5" s="1"/>
  <c r="N465" i="5" s="1"/>
  <c r="J427" i="5"/>
  <c r="J335" i="5"/>
  <c r="K335" i="5" s="1"/>
  <c r="L335" i="5" s="1"/>
  <c r="J396" i="5"/>
  <c r="K396" i="5" s="1"/>
  <c r="L396" i="5" s="1"/>
  <c r="J348" i="5"/>
  <c r="K348" i="5" s="1"/>
  <c r="L348" i="5" s="1"/>
  <c r="J243" i="5"/>
  <c r="K243" i="5" s="1"/>
  <c r="L243" i="5" s="1"/>
  <c r="N243" i="5" s="1"/>
  <c r="J220" i="5"/>
  <c r="K220" i="5" s="1"/>
  <c r="L220" i="5" s="1"/>
  <c r="N220" i="5" s="1"/>
  <c r="J177" i="5"/>
  <c r="K177" i="5" s="1"/>
  <c r="L177" i="5" s="1"/>
  <c r="N177" i="5" s="1"/>
  <c r="J200" i="5"/>
  <c r="K200" i="5" s="1"/>
  <c r="L200" i="5" s="1"/>
  <c r="N200" i="5" s="1"/>
  <c r="J107" i="5"/>
  <c r="K107" i="5" s="1"/>
  <c r="L107" i="5" s="1"/>
  <c r="N107" i="5" s="1"/>
  <c r="J270" i="5"/>
  <c r="K270" i="5" s="1"/>
  <c r="L270" i="5" s="1"/>
  <c r="N270" i="5" s="1"/>
  <c r="J548" i="5"/>
  <c r="K548" i="5" s="1"/>
  <c r="L548" i="5" s="1"/>
  <c r="N548" i="5" s="1"/>
  <c r="J592" i="5"/>
  <c r="K592" i="5" s="1"/>
  <c r="L592" i="5" s="1"/>
  <c r="J607" i="5"/>
  <c r="K607" i="5" s="1"/>
  <c r="L607" i="5" s="1"/>
  <c r="J729" i="5"/>
  <c r="K729" i="5" s="1"/>
  <c r="L729" i="5" s="1"/>
  <c r="J255" i="5"/>
  <c r="K255" i="5" s="1"/>
  <c r="L255" i="5" s="1"/>
  <c r="J97" i="5"/>
  <c r="K97" i="5" s="1"/>
  <c r="L97" i="5" s="1"/>
  <c r="J165" i="5"/>
  <c r="K165" i="5" s="1"/>
  <c r="L165" i="5" s="1"/>
  <c r="N165" i="5" s="1"/>
  <c r="J115" i="5"/>
  <c r="K115" i="5" s="1"/>
  <c r="L115" i="5" s="1"/>
  <c r="N115" i="5" s="1"/>
  <c r="J95" i="5"/>
  <c r="K95" i="5" s="1"/>
  <c r="L95" i="5" s="1"/>
  <c r="J147" i="5"/>
  <c r="K147" i="5" s="1"/>
  <c r="L147" i="5" s="1"/>
  <c r="N147" i="5" s="1"/>
  <c r="J99" i="5"/>
  <c r="K99" i="5" s="1"/>
  <c r="L99" i="5" s="1"/>
  <c r="J104" i="5"/>
  <c r="K104" i="5" s="1"/>
  <c r="L104" i="5" s="1"/>
  <c r="N104" i="5" s="1"/>
  <c r="J156" i="5"/>
  <c r="K156" i="5" s="1"/>
  <c r="L156" i="5" s="1"/>
  <c r="N156" i="5" s="1"/>
  <c r="J110" i="5"/>
  <c r="K110" i="5" s="1"/>
  <c r="L110" i="5" s="1"/>
  <c r="N110" i="5" s="1"/>
  <c r="J414" i="5"/>
  <c r="K414" i="5" s="1"/>
  <c r="L414" i="5" s="1"/>
  <c r="N414" i="5" s="1"/>
  <c r="J358" i="5"/>
  <c r="K358" i="5" s="1"/>
  <c r="L358" i="5" s="1"/>
  <c r="J481" i="5"/>
  <c r="K481" i="5" s="1"/>
  <c r="L481" i="5" s="1"/>
  <c r="N481" i="5" s="1"/>
  <c r="J456" i="5"/>
  <c r="K456" i="5" s="1"/>
  <c r="L456" i="5" s="1"/>
  <c r="J402" i="5"/>
  <c r="K402" i="5" s="1"/>
  <c r="L402" i="5" s="1"/>
  <c r="J460" i="5"/>
  <c r="K460" i="5" s="1"/>
  <c r="L460" i="5" s="1"/>
  <c r="J338" i="5"/>
  <c r="K338" i="5" s="1"/>
  <c r="L338" i="5" s="1"/>
  <c r="N338" i="5" s="1"/>
  <c r="J250" i="5"/>
  <c r="K250" i="5" s="1"/>
  <c r="L250" i="5" s="1"/>
  <c r="J271" i="5"/>
  <c r="K271" i="5" s="1"/>
  <c r="L271" i="5" s="1"/>
  <c r="N271" i="5" s="1"/>
  <c r="J227" i="5"/>
  <c r="K227" i="5" s="1"/>
  <c r="L227" i="5" s="1"/>
  <c r="N227" i="5" s="1"/>
  <c r="J128" i="5"/>
  <c r="K128" i="5" s="1"/>
  <c r="L128" i="5" s="1"/>
  <c r="N128" i="5" s="1"/>
  <c r="J174" i="5"/>
  <c r="K174" i="5" s="1"/>
  <c r="L174" i="5" s="1"/>
  <c r="N174" i="5" s="1"/>
  <c r="J279" i="5"/>
  <c r="J278" i="5"/>
  <c r="J624" i="5"/>
  <c r="K624" i="5" s="1"/>
  <c r="L624" i="5" s="1"/>
  <c r="J600" i="5"/>
  <c r="K600" i="5" s="1"/>
  <c r="L600" i="5" s="1"/>
  <c r="J615" i="5"/>
  <c r="K615" i="5" s="1"/>
  <c r="L615" i="5" s="1"/>
  <c r="N615" i="5" s="1"/>
  <c r="J734" i="5"/>
  <c r="K734" i="5" s="1"/>
  <c r="L734" i="5" s="1"/>
  <c r="J68" i="5"/>
  <c r="K68" i="5" s="1"/>
  <c r="L68" i="5" s="1"/>
  <c r="N68" i="5" s="1"/>
  <c r="J160" i="5"/>
  <c r="K160" i="5" s="1"/>
  <c r="L160" i="5" s="1"/>
  <c r="N160" i="5" s="1"/>
  <c r="J69" i="5"/>
  <c r="K69" i="5" s="1"/>
  <c r="L69" i="5" s="1"/>
  <c r="N69" i="5" s="1"/>
  <c r="J15" i="5"/>
  <c r="K15" i="5" s="1"/>
  <c r="L15" i="5" s="1"/>
  <c r="N15" i="5" s="1"/>
  <c r="J134" i="5"/>
  <c r="K134" i="5" s="1"/>
  <c r="L134" i="5" s="1"/>
  <c r="N134" i="5" s="1"/>
  <c r="J163" i="5"/>
  <c r="K163" i="5" s="1"/>
  <c r="L163" i="5" s="1"/>
  <c r="J228" i="5"/>
  <c r="K228" i="5" s="1"/>
  <c r="L228" i="5" s="1"/>
  <c r="N228" i="5" s="1"/>
  <c r="J82" i="5"/>
  <c r="K82" i="5" s="1"/>
  <c r="L82" i="5" s="1"/>
  <c r="N82" i="5" s="1"/>
  <c r="J138" i="5"/>
  <c r="K138" i="5" s="1"/>
  <c r="L138" i="5" s="1"/>
  <c r="N138" i="5" s="1"/>
  <c r="J91" i="5"/>
  <c r="K91" i="5" s="1"/>
  <c r="L91" i="5" s="1"/>
  <c r="N91" i="5" s="1"/>
  <c r="J28" i="5"/>
  <c r="K28" i="5" s="1"/>
  <c r="L28" i="5" s="1"/>
  <c r="N28" i="5" s="1"/>
  <c r="J407" i="5"/>
  <c r="K407" i="5" s="1"/>
  <c r="L407" i="5" s="1"/>
  <c r="J392" i="5"/>
  <c r="K392" i="5" s="1"/>
  <c r="L392" i="5" s="1"/>
  <c r="N392" i="5" s="1"/>
  <c r="J370" i="5"/>
  <c r="K370" i="5" s="1"/>
  <c r="L370" i="5" s="1"/>
  <c r="N370" i="5" s="1"/>
  <c r="J428" i="5"/>
  <c r="J314" i="5"/>
  <c r="K314" i="5" s="1"/>
  <c r="L314" i="5" s="1"/>
  <c r="N314" i="5" s="1"/>
  <c r="J239" i="5"/>
  <c r="K239" i="5" s="1"/>
  <c r="L239" i="5" s="1"/>
  <c r="N239" i="5" s="1"/>
  <c r="J230" i="5"/>
  <c r="K230" i="5" s="1"/>
  <c r="L230" i="5" s="1"/>
  <c r="N230" i="5" s="1"/>
  <c r="J191" i="5"/>
  <c r="K191" i="5" s="1"/>
  <c r="L191" i="5" s="1"/>
  <c r="J302" i="5"/>
  <c r="K302" i="5" s="1"/>
  <c r="L302" i="5" s="1"/>
  <c r="J304" i="5"/>
  <c r="K304" i="5" s="1"/>
  <c r="L304" i="5" s="1"/>
  <c r="N304" i="5" s="1"/>
  <c r="J575" i="5"/>
  <c r="K575" i="5" s="1"/>
  <c r="L575" i="5" s="1"/>
  <c r="J608" i="5"/>
  <c r="K608" i="5" s="1"/>
  <c r="L608" i="5" s="1"/>
  <c r="J781" i="5"/>
  <c r="K781" i="5" s="1"/>
  <c r="L781" i="5" s="1"/>
  <c r="N781" i="5" s="1"/>
  <c r="J764" i="5"/>
  <c r="K764" i="5" s="1"/>
  <c r="L764" i="5" s="1"/>
  <c r="J251" i="5"/>
  <c r="K251" i="5" s="1"/>
  <c r="L251" i="5" s="1"/>
  <c r="J90" i="5"/>
  <c r="K90" i="5" s="1"/>
  <c r="L90" i="5" s="1"/>
  <c r="N90" i="5" s="1"/>
  <c r="J266" i="5"/>
  <c r="K266" i="5" s="1"/>
  <c r="L266" i="5" s="1"/>
  <c r="N266" i="5" s="1"/>
  <c r="J60" i="5"/>
  <c r="K60" i="5" s="1"/>
  <c r="L60" i="5" s="1"/>
  <c r="N60" i="5" s="1"/>
  <c r="J63" i="5"/>
  <c r="K63" i="5" s="1"/>
  <c r="L63" i="5" s="1"/>
  <c r="N63" i="5" s="1"/>
  <c r="J80" i="5"/>
  <c r="K80" i="5" s="1"/>
  <c r="L80" i="5" s="1"/>
  <c r="J56" i="5"/>
  <c r="K56" i="5" s="1"/>
  <c r="L56" i="5" s="1"/>
  <c r="N56" i="5" s="1"/>
  <c r="J10" i="5"/>
  <c r="K10" i="5" s="1"/>
  <c r="L10" i="5" s="1"/>
  <c r="N10" i="5" s="1"/>
  <c r="J114" i="5"/>
  <c r="K114" i="5" s="1"/>
  <c r="L114" i="5" s="1"/>
  <c r="N114" i="5" s="1"/>
  <c r="J189" i="5"/>
  <c r="K189" i="5" s="1"/>
  <c r="L189" i="5" s="1"/>
  <c r="N189" i="5" s="1"/>
  <c r="J18" i="5"/>
  <c r="K18" i="5" s="1"/>
  <c r="L18" i="5" s="1"/>
  <c r="N18" i="5" s="1"/>
  <c r="J12" i="5"/>
  <c r="K12" i="5" s="1"/>
  <c r="L12" i="5" s="1"/>
  <c r="N12" i="5" s="1"/>
  <c r="J86" i="5"/>
  <c r="K86" i="5" s="1"/>
  <c r="L86" i="5" s="1"/>
  <c r="N86" i="5" s="1"/>
  <c r="J7" i="5"/>
  <c r="K7" i="5" s="1"/>
  <c r="L7" i="5" s="1"/>
  <c r="N7" i="5" s="1"/>
  <c r="J690" i="5"/>
  <c r="K690" i="5" s="1"/>
  <c r="L690" i="5" s="1"/>
  <c r="J876" i="5"/>
  <c r="J766" i="5"/>
  <c r="K766" i="5" s="1"/>
  <c r="L766" i="5" s="1"/>
  <c r="J821" i="5"/>
  <c r="K821" i="5" s="1"/>
  <c r="L821" i="5" s="1"/>
  <c r="N821" i="5" s="1"/>
  <c r="J698" i="5"/>
  <c r="K698" i="5" s="1"/>
  <c r="L698" i="5" s="1"/>
  <c r="J705" i="5"/>
  <c r="K705" i="5" s="1"/>
  <c r="L705" i="5" s="1"/>
  <c r="J654" i="5"/>
  <c r="K654" i="5" s="1"/>
  <c r="L654" i="5" s="1"/>
  <c r="J749" i="5"/>
  <c r="K749" i="5" s="1"/>
  <c r="L749" i="5" s="1"/>
  <c r="J775" i="5"/>
  <c r="K775" i="5" s="1"/>
  <c r="L775" i="5" s="1"/>
  <c r="N775" i="5" s="1"/>
  <c r="J735" i="5"/>
  <c r="K735" i="5" s="1"/>
  <c r="L735" i="5" s="1"/>
  <c r="J668" i="5"/>
  <c r="K668" i="5" s="1"/>
  <c r="L668" i="5" s="1"/>
  <c r="J802" i="5"/>
  <c r="K802" i="5" s="1"/>
  <c r="L802" i="5" s="1"/>
  <c r="N802" i="5" s="1"/>
  <c r="J454" i="5"/>
  <c r="K454" i="5" s="1"/>
  <c r="L454" i="5" s="1"/>
  <c r="N454" i="5" s="1"/>
  <c r="J703" i="5"/>
  <c r="K703" i="5" s="1"/>
  <c r="L703" i="5" s="1"/>
  <c r="J421" i="5"/>
  <c r="K421" i="5" s="1"/>
  <c r="L421" i="5" s="1"/>
  <c r="N421" i="5" s="1"/>
  <c r="J559" i="5"/>
  <c r="K559" i="5" s="1"/>
  <c r="L559" i="5" s="1"/>
  <c r="N559" i="5" s="1"/>
  <c r="J687" i="5"/>
  <c r="K687" i="5" s="1"/>
  <c r="L687" i="5" s="1"/>
  <c r="J389" i="5"/>
  <c r="K389" i="5" s="1"/>
  <c r="L389" i="5" s="1"/>
  <c r="J395" i="5"/>
  <c r="K395" i="5" s="1"/>
  <c r="L395" i="5" s="1"/>
  <c r="N395" i="5" s="1"/>
  <c r="J431" i="5"/>
  <c r="J384" i="5"/>
  <c r="K384" i="5" s="1"/>
  <c r="L384" i="5" s="1"/>
  <c r="N384" i="5" s="1"/>
  <c r="J375" i="5"/>
  <c r="K375" i="5" s="1"/>
  <c r="L375" i="5" s="1"/>
  <c r="N375" i="5" s="1"/>
  <c r="J391" i="5"/>
  <c r="K391" i="5" s="1"/>
  <c r="L391" i="5" s="1"/>
  <c r="J352" i="5"/>
  <c r="J294" i="5"/>
  <c r="K294" i="5" s="1"/>
  <c r="L294" i="5" s="1"/>
  <c r="N294" i="5" s="1"/>
  <c r="J332" i="5"/>
  <c r="K332" i="5" s="1"/>
  <c r="L332" i="5" s="1"/>
  <c r="J211" i="5"/>
  <c r="K211" i="5" s="1"/>
  <c r="L211" i="5" s="1"/>
  <c r="N211" i="5" s="1"/>
  <c r="J277" i="5"/>
  <c r="K277" i="5" s="1"/>
  <c r="L277" i="5" s="1"/>
  <c r="N277" i="5" s="1"/>
  <c r="J253" i="5"/>
  <c r="K253" i="5" s="1"/>
  <c r="L253" i="5" s="1"/>
  <c r="N253" i="5" s="1"/>
  <c r="J198" i="5"/>
  <c r="K198" i="5" s="1"/>
  <c r="L198" i="5" s="1"/>
  <c r="N198" i="5" s="1"/>
  <c r="J172" i="5"/>
  <c r="K172" i="5" s="1"/>
  <c r="L172" i="5" s="1"/>
  <c r="N172" i="5" s="1"/>
  <c r="J356" i="5"/>
  <c r="K356" i="5" s="1"/>
  <c r="L356" i="5" s="1"/>
  <c r="N356" i="5" s="1"/>
  <c r="J213" i="5"/>
  <c r="K213" i="5" s="1"/>
  <c r="L213" i="5" s="1"/>
  <c r="N213" i="5" s="1"/>
  <c r="J158" i="5"/>
  <c r="K158" i="5" s="1"/>
  <c r="L158" i="5" s="1"/>
  <c r="N158" i="5" s="1"/>
  <c r="J148" i="5"/>
  <c r="K148" i="5" s="1"/>
  <c r="L148" i="5" s="1"/>
  <c r="J373" i="5"/>
  <c r="K373" i="5" s="1"/>
  <c r="L373" i="5" s="1"/>
  <c r="N373" i="5" s="1"/>
  <c r="J491" i="5"/>
  <c r="K491" i="5" s="1"/>
  <c r="L491" i="5" s="1"/>
  <c r="J633" i="5"/>
  <c r="K633" i="5" s="1"/>
  <c r="L633" i="5" s="1"/>
  <c r="J688" i="5"/>
  <c r="K688" i="5" s="1"/>
  <c r="L688" i="5" s="1"/>
  <c r="J745" i="5"/>
  <c r="K745" i="5" s="1"/>
  <c r="L745" i="5" s="1"/>
  <c r="J792" i="5"/>
  <c r="K792" i="5" s="1"/>
  <c r="L792" i="5" s="1"/>
  <c r="N792" i="5" s="1"/>
  <c r="J81" i="5"/>
  <c r="K81" i="5" s="1"/>
  <c r="L81" i="5" s="1"/>
  <c r="N81" i="5" s="1"/>
  <c r="J219" i="5"/>
  <c r="K219" i="5" s="1"/>
  <c r="L219" i="5" s="1"/>
  <c r="N219" i="5" s="1"/>
  <c r="J226" i="5"/>
  <c r="K226" i="5" s="1"/>
  <c r="L226" i="5" s="1"/>
  <c r="N226" i="5" s="1"/>
  <c r="J35" i="5"/>
  <c r="K35" i="5" s="1"/>
  <c r="L35" i="5" s="1"/>
  <c r="N35" i="5" s="1"/>
  <c r="J34" i="5"/>
  <c r="K34" i="5" s="1"/>
  <c r="L34" i="5" s="1"/>
  <c r="N34" i="5" s="1"/>
  <c r="J24" i="5"/>
  <c r="K24" i="5" s="1"/>
  <c r="L24" i="5" s="1"/>
  <c r="N24" i="5" s="1"/>
  <c r="J140" i="5"/>
  <c r="K140" i="5" s="1"/>
  <c r="L140" i="5" s="1"/>
  <c r="N140" i="5" s="1"/>
  <c r="J169" i="5"/>
  <c r="K169" i="5" s="1"/>
  <c r="L169" i="5" s="1"/>
  <c r="N169" i="5" s="1"/>
  <c r="J92" i="5"/>
  <c r="K92" i="5" s="1"/>
  <c r="L92" i="5" s="1"/>
  <c r="N92" i="5" s="1"/>
  <c r="J103" i="5"/>
  <c r="K103" i="5" s="1"/>
  <c r="L103" i="5" s="1"/>
  <c r="N103" i="5" s="1"/>
  <c r="J14" i="5"/>
  <c r="K14" i="5" s="1"/>
  <c r="L14" i="5" s="1"/>
  <c r="N14" i="5" s="1"/>
  <c r="J717" i="5"/>
  <c r="K717" i="5" s="1"/>
  <c r="L717" i="5" s="1"/>
  <c r="J830" i="5"/>
  <c r="K830" i="5" s="1"/>
  <c r="L830" i="5" s="1"/>
  <c r="N830" i="5" s="1"/>
  <c r="J713" i="5"/>
  <c r="K713" i="5" s="1"/>
  <c r="L713" i="5" s="1"/>
  <c r="J547" i="5"/>
  <c r="K547" i="5" s="1"/>
  <c r="L547" i="5" s="1"/>
  <c r="N547" i="5" s="1"/>
  <c r="J795" i="5"/>
  <c r="K795" i="5" s="1"/>
  <c r="L795" i="5" s="1"/>
  <c r="N795" i="5" s="1"/>
  <c r="J525" i="5"/>
  <c r="K525" i="5" s="1"/>
  <c r="L525" i="5" s="1"/>
  <c r="N525" i="5" s="1"/>
  <c r="J446" i="5"/>
  <c r="K446" i="5" s="1"/>
  <c r="L446" i="5" s="1"/>
  <c r="J641" i="5"/>
  <c r="K641" i="5" s="1"/>
  <c r="L641" i="5" s="1"/>
  <c r="J598" i="5"/>
  <c r="K598" i="5" s="1"/>
  <c r="L598" i="5" s="1"/>
  <c r="J551" i="5"/>
  <c r="K551" i="5" s="1"/>
  <c r="L551" i="5" s="1"/>
  <c r="N551" i="5" s="1"/>
  <c r="J569" i="5"/>
  <c r="K569" i="5" s="1"/>
  <c r="L569" i="5" s="1"/>
  <c r="N569" i="5" s="1"/>
  <c r="J458" i="5"/>
  <c r="K458" i="5" s="1"/>
  <c r="L458" i="5" s="1"/>
  <c r="J588" i="5"/>
  <c r="K588" i="5" s="1"/>
  <c r="L588" i="5" s="1"/>
  <c r="J629" i="5"/>
  <c r="K629" i="5" s="1"/>
  <c r="L629" i="5" s="1"/>
  <c r="J368" i="5"/>
  <c r="K368" i="5" s="1"/>
  <c r="L368" i="5" s="1"/>
  <c r="N368" i="5" s="1"/>
  <c r="J412" i="5"/>
  <c r="K412" i="5" s="1"/>
  <c r="L412" i="5" s="1"/>
  <c r="N412" i="5" s="1"/>
  <c r="J399" i="5"/>
  <c r="K399" i="5" s="1"/>
  <c r="L399" i="5" s="1"/>
  <c r="N399" i="5" s="1"/>
  <c r="J379" i="5"/>
  <c r="K379" i="5" s="1"/>
  <c r="L379" i="5" s="1"/>
  <c r="N379" i="5" s="1"/>
  <c r="J374" i="5"/>
  <c r="K374" i="5" s="1"/>
  <c r="L374" i="5" s="1"/>
  <c r="N374" i="5" s="1"/>
  <c r="J378" i="5"/>
  <c r="K378" i="5" s="1"/>
  <c r="L378" i="5" s="1"/>
  <c r="N378" i="5" s="1"/>
  <c r="J276" i="5"/>
  <c r="K276" i="5" s="1"/>
  <c r="L276" i="5" s="1"/>
  <c r="N276" i="5" s="1"/>
  <c r="J268" i="5"/>
  <c r="K268" i="5" s="1"/>
  <c r="L268" i="5" s="1"/>
  <c r="J329" i="5"/>
  <c r="K329" i="5" s="1"/>
  <c r="L329" i="5" s="1"/>
  <c r="J225" i="5"/>
  <c r="K225" i="5" s="1"/>
  <c r="L225" i="5" s="1"/>
  <c r="N225" i="5" s="1"/>
  <c r="J186" i="5"/>
  <c r="K186" i="5" s="1"/>
  <c r="L186" i="5" s="1"/>
  <c r="N186" i="5" s="1"/>
  <c r="J151" i="5"/>
  <c r="K151" i="5" s="1"/>
  <c r="L151" i="5" s="1"/>
  <c r="N151" i="5" s="1"/>
  <c r="J319" i="5"/>
  <c r="K319" i="5" s="1"/>
  <c r="L319" i="5" s="1"/>
  <c r="N319" i="5" s="1"/>
  <c r="J398" i="5"/>
  <c r="K398" i="5" s="1"/>
  <c r="L398" i="5" s="1"/>
  <c r="J182" i="5"/>
  <c r="K182" i="5" s="1"/>
  <c r="L182" i="5" s="1"/>
  <c r="N182" i="5" s="1"/>
  <c r="J311" i="5"/>
  <c r="K311" i="5" s="1"/>
  <c r="L311" i="5" s="1"/>
  <c r="N311" i="5" s="1"/>
  <c r="J498" i="5"/>
  <c r="K498" i="5" s="1"/>
  <c r="L498" i="5" s="1"/>
  <c r="J537" i="5"/>
  <c r="K537" i="5" s="1"/>
  <c r="L537" i="5" s="1"/>
  <c r="N537" i="5" s="1"/>
  <c r="J603" i="5"/>
  <c r="K603" i="5" s="1"/>
  <c r="L603" i="5" s="1"/>
  <c r="J750" i="5"/>
  <c r="K750" i="5" s="1"/>
  <c r="L750" i="5" s="1"/>
  <c r="J813" i="5"/>
  <c r="K813" i="5" s="1"/>
  <c r="L813" i="5" s="1"/>
  <c r="N813" i="5" s="1"/>
  <c r="J45" i="5"/>
  <c r="K45" i="5" s="1"/>
  <c r="L45" i="5" s="1"/>
  <c r="N45" i="5" s="1"/>
  <c r="J79" i="5"/>
  <c r="K79" i="5" s="1"/>
  <c r="L79" i="5" s="1"/>
  <c r="J75" i="5"/>
  <c r="K75" i="5" s="1"/>
  <c r="L75" i="5" s="1"/>
  <c r="N75" i="5" s="1"/>
  <c r="J244" i="5"/>
  <c r="K244" i="5" s="1"/>
  <c r="L244" i="5" s="1"/>
  <c r="J88" i="5"/>
  <c r="K88" i="5" s="1"/>
  <c r="L88" i="5" s="1"/>
  <c r="N88" i="5" s="1"/>
  <c r="J67" i="5"/>
  <c r="K67" i="5" s="1"/>
  <c r="L67" i="5" s="1"/>
  <c r="N67" i="5" s="1"/>
  <c r="J119" i="5"/>
  <c r="K119" i="5" s="1"/>
  <c r="L119" i="5" s="1"/>
  <c r="N119" i="5" s="1"/>
  <c r="J59" i="5"/>
  <c r="K59" i="5" s="1"/>
  <c r="L59" i="5" s="1"/>
  <c r="N59" i="5" s="1"/>
  <c r="J65" i="5"/>
  <c r="K65" i="5" s="1"/>
  <c r="L65" i="5" s="1"/>
  <c r="N65" i="5" s="1"/>
  <c r="J23" i="5"/>
  <c r="K23" i="5" s="1"/>
  <c r="L23" i="5" s="1"/>
  <c r="N23"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tc={A4FBCDCC-EC46-49A0-BC1E-0532E67711C4}</author>
    <author>tc={78DADFF9-2CF7-4809-9D8A-8121BE7C22CC}</author>
  </authors>
  <commentList>
    <comment ref="C17" authorId="0" shapeId="0" xr:uid="{A4FBCDCC-EC46-49A0-BC1E-0532E67711C4}">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IF番号_シナリオ番号（複数可）_YYYYMMDD(複数回の場合は、時間を入れます) </t>
      </text>
    </comment>
    <comment ref="C18" authorId="1" shapeId="0" xr:uid="{78DADFF9-2CF7-4809-9D8A-8121BE7C22CC}">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IF番号_シナリオ番号（複数可）_YYYYMMDD(複数回の場合は、時間を入れます)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tc={3A2F58C3-7A27-43EC-ADE2-67A34B754779}</author>
  </authors>
  <commentList>
    <comment ref="S65" authorId="0" shapeId="0" xr:uid="{3A2F58C3-7A27-43EC-ADE2-67A34B75477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UAT実施時にはリソース切り替える</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Koki, Shunya A.</author>
    <author>tc={A78AFB74-E316-4E63-9810-932380F76F81}</author>
    <author>tc={CDEFF710-4745-4897-8D99-C714A7D59757}</author>
    <author>tc={E1BF32AC-C379-4C2E-BF91-47DA4BD21F54}</author>
    <author>fxYa3de</author>
    <author>fb ONO YOSHIHIRO</author>
    <author>fb takemura tomoyasu</author>
    <author>fb takemoto minori</author>
    <author>fb dobashi keisuke</author>
    <author>tc={CFF056D0-DB77-4291-A202-342BB265EAF0}</author>
  </authors>
  <commentList>
    <comment ref="K1" authorId="0" shapeId="0" xr:uid="{B67CFED2-D77D-4870-8FA8-F425B0B269B9}">
      <text>
        <r>
          <rPr>
            <sz val="9"/>
            <color indexed="81"/>
            <rFont val="Meiryo UI"/>
            <family val="3"/>
            <charset val="128"/>
          </rPr>
          <t>(2022/02/22) 追記
疎通テストにてレガシーリクエストで大文字ルールとなっている。</t>
        </r>
      </text>
    </comment>
    <comment ref="S48" authorId="1" shapeId="0" xr:uid="{A78AFB74-E316-4E63-9810-932380F76F8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feng.xu.dc@fujifilm.com</t>
      </text>
    </comment>
    <comment ref="S49" authorId="2" shapeId="0" xr:uid="{CDEFF710-4745-4897-8D99-C714A7D5975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feng.xu.dc@fujifilm.com</t>
      </text>
    </comment>
    <comment ref="S54" authorId="3" shapeId="0" xr:uid="{E1BF32AC-C379-4C2E-BF91-47DA4BD21F5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feng.xu.dc@fujifilm.com</t>
      </text>
    </comment>
    <comment ref="J61" authorId="4" shapeId="0" xr:uid="{F542F5CB-DF11-48EB-B13C-0E409D58E788}">
      <text>
        <r>
          <rPr>
            <b/>
            <sz val="9"/>
            <color indexed="81"/>
            <rFont val="MS P ゴシック"/>
            <family val="3"/>
            <charset val="128"/>
          </rPr>
          <t>Excel関数を使用していません。
002/003が前後しているため。</t>
        </r>
        <r>
          <rPr>
            <sz val="9"/>
            <color indexed="81"/>
            <rFont val="MS P ゴシック"/>
            <family val="3"/>
            <charset val="128"/>
          </rPr>
          <t xml:space="preserve">
</t>
        </r>
      </text>
    </comment>
    <comment ref="J159" authorId="4" shapeId="0" xr:uid="{6D7046F0-5932-4292-9A8D-5FBC3456101E}">
      <text>
        <r>
          <rPr>
            <b/>
            <sz val="9"/>
            <color indexed="81"/>
            <rFont val="MS P ゴシック"/>
            <family val="3"/>
            <charset val="128"/>
          </rPr>
          <t>Excel関数を使用していません。
002/003が前後しているため。</t>
        </r>
        <r>
          <rPr>
            <sz val="9"/>
            <color indexed="81"/>
            <rFont val="MS P ゴシック"/>
            <family val="3"/>
            <charset val="128"/>
          </rPr>
          <t xml:space="preserve">
</t>
        </r>
      </text>
    </comment>
    <comment ref="J187" authorId="5" shapeId="0" xr:uid="{DA070E98-1274-4161-AFF0-DA6C53E812C1}">
      <text>
        <r>
          <rPr>
            <b/>
            <sz val="9"/>
            <color indexed="81"/>
            <rFont val="MS P ゴシック"/>
            <family val="3"/>
            <charset val="128"/>
          </rPr>
          <t>TDC小野
013採番後に007に変動してしまったが、実装済みのため直接入力で元に戻した</t>
        </r>
      </text>
    </comment>
    <comment ref="J280" authorId="6" shapeId="0" xr:uid="{C469DF96-7EFB-4863-8BF8-612638DFB3C2}">
      <text>
        <r>
          <rPr>
            <b/>
            <sz val="9"/>
            <color indexed="81"/>
            <rFont val="MS P ゴシック"/>
            <family val="3"/>
            <charset val="128"/>
          </rPr>
          <t>fb takemura tomoyasu:</t>
        </r>
        <r>
          <rPr>
            <sz val="9"/>
            <color indexed="81"/>
            <rFont val="MS P ゴシック"/>
            <family val="3"/>
            <charset val="128"/>
          </rPr>
          <t xml:space="preserve">
後から対向システムを修正したため、以降のIFの連番に影響を与えないためExcel関数を使用していません。</t>
        </r>
      </text>
    </comment>
    <comment ref="J281" authorId="6" shapeId="0" xr:uid="{BFAF49F8-3283-478B-9674-D00AA0A141D3}">
      <text>
        <r>
          <rPr>
            <b/>
            <sz val="9"/>
            <color indexed="81"/>
            <rFont val="MS P ゴシック"/>
            <family val="3"/>
            <charset val="128"/>
          </rPr>
          <t>fb takemura tomoyasu:</t>
        </r>
        <r>
          <rPr>
            <sz val="9"/>
            <color indexed="81"/>
            <rFont val="MS P ゴシック"/>
            <family val="3"/>
            <charset val="128"/>
          </rPr>
          <t xml:space="preserve">
後から対向システムを修正したため、以降のIFの連番に影響を与えないためExcel関数を使用していません。</t>
        </r>
      </text>
    </comment>
    <comment ref="J282" authorId="6" shapeId="0" xr:uid="{AB49FED7-B361-4A1A-8705-91E099E1FE74}">
      <text>
        <r>
          <rPr>
            <b/>
            <sz val="9"/>
            <color indexed="81"/>
            <rFont val="MS P ゴシック"/>
            <family val="3"/>
            <charset val="128"/>
          </rPr>
          <t>fb takemura tomoyasu:</t>
        </r>
        <r>
          <rPr>
            <sz val="9"/>
            <color indexed="81"/>
            <rFont val="MS P ゴシック"/>
            <family val="3"/>
            <charset val="128"/>
          </rPr>
          <t xml:space="preserve">
後から対向システムを修正したため、以降のIFの連番に影響を与えないためExcel関数を使用していません。</t>
        </r>
      </text>
    </comment>
    <comment ref="J283" authorId="6" shapeId="0" xr:uid="{568FD369-F078-4A33-B589-53703B014310}">
      <text>
        <r>
          <rPr>
            <b/>
            <sz val="9"/>
            <color indexed="81"/>
            <rFont val="MS P ゴシック"/>
            <family val="3"/>
            <charset val="128"/>
          </rPr>
          <t>fb takemura tomoyasu:</t>
        </r>
        <r>
          <rPr>
            <sz val="9"/>
            <color indexed="81"/>
            <rFont val="MS P ゴシック"/>
            <family val="3"/>
            <charset val="128"/>
          </rPr>
          <t xml:space="preserve">
後から対向システムを修正したため、以降のIFの連番に影響を与えないためExcel関数を使用していません。</t>
        </r>
      </text>
    </comment>
    <comment ref="J284" authorId="6" shapeId="0" xr:uid="{BD4459E0-F952-43D6-8DED-2530CA943416}">
      <text>
        <r>
          <rPr>
            <b/>
            <sz val="9"/>
            <color indexed="81"/>
            <rFont val="MS P ゴシック"/>
            <family val="3"/>
            <charset val="128"/>
          </rPr>
          <t>fb takemura tomoyasu:</t>
        </r>
        <r>
          <rPr>
            <sz val="9"/>
            <color indexed="81"/>
            <rFont val="MS P ゴシック"/>
            <family val="3"/>
            <charset val="128"/>
          </rPr>
          <t xml:space="preserve">
後から対向システムを修正したため、以降のIFの連番に影響を与えないためExcel関数を使用していません。</t>
        </r>
      </text>
    </comment>
    <comment ref="J285" authorId="6" shapeId="0" xr:uid="{EBE93A1E-2DA3-497B-9E8B-04D619FA832B}">
      <text>
        <r>
          <rPr>
            <b/>
            <sz val="9"/>
            <color indexed="81"/>
            <rFont val="MS P ゴシック"/>
            <family val="3"/>
            <charset val="128"/>
          </rPr>
          <t>fb takemura tomoyasu:</t>
        </r>
        <r>
          <rPr>
            <sz val="9"/>
            <color indexed="81"/>
            <rFont val="MS P ゴシック"/>
            <family val="3"/>
            <charset val="128"/>
          </rPr>
          <t xml:space="preserve">
後から対向システムを修正したため、以降のIFの連番に影響を与えないためExcel関数を使用していません。</t>
        </r>
      </text>
    </comment>
    <comment ref="J288" authorId="6" shapeId="0" xr:uid="{3631FF59-C0A1-4DC1-974E-87B9946CC24E}">
      <text>
        <r>
          <rPr>
            <b/>
            <sz val="9"/>
            <color indexed="81"/>
            <rFont val="MS P ゴシック"/>
            <family val="3"/>
            <charset val="128"/>
          </rPr>
          <t>fb takemura tomoyasu:</t>
        </r>
        <r>
          <rPr>
            <sz val="9"/>
            <color indexed="81"/>
            <rFont val="MS P ゴシック"/>
            <family val="3"/>
            <charset val="128"/>
          </rPr>
          <t xml:space="preserve">
後から追加されたIFによって連番が変わってしまうため、Excel関数を使用していません。</t>
        </r>
      </text>
    </comment>
    <comment ref="J289" authorId="6" shapeId="0" xr:uid="{53ED2943-2C5C-4C78-9C28-EE32F3D6706B}">
      <text>
        <r>
          <rPr>
            <b/>
            <sz val="9"/>
            <color indexed="81"/>
            <rFont val="MS P ゴシック"/>
            <family val="3"/>
            <charset val="128"/>
          </rPr>
          <t>fb takemura tomoyasu:</t>
        </r>
        <r>
          <rPr>
            <sz val="9"/>
            <color indexed="81"/>
            <rFont val="MS P ゴシック"/>
            <family val="3"/>
            <charset val="128"/>
          </rPr>
          <t xml:space="preserve">
後から追加されたIFによって連番が変わってしまうため、Excel関数を使用していません。</t>
        </r>
      </text>
    </comment>
    <comment ref="J361" authorId="6" shapeId="0" xr:uid="{6E762B54-7A39-496D-8988-6BBDF5B13E38}">
      <text>
        <r>
          <rPr>
            <b/>
            <sz val="9"/>
            <color indexed="81"/>
            <rFont val="MS P ゴシック"/>
            <family val="3"/>
            <charset val="128"/>
          </rPr>
          <t>fb takemura tomoyasu:</t>
        </r>
        <r>
          <rPr>
            <sz val="9"/>
            <color indexed="81"/>
            <rFont val="MS P ゴシック"/>
            <family val="3"/>
            <charset val="128"/>
          </rPr>
          <t xml:space="preserve">
後から追加されたIFによって連番が変わってしまうため、Excel関数を使用していません。</t>
        </r>
      </text>
    </comment>
    <comment ref="J362" authorId="6" shapeId="0" xr:uid="{0D25562F-542F-4FC8-AE5D-3EEF27CDBB4E}">
      <text>
        <r>
          <rPr>
            <b/>
            <sz val="9"/>
            <color indexed="81"/>
            <rFont val="MS P ゴシック"/>
            <family val="3"/>
            <charset val="128"/>
          </rPr>
          <t>fb takemura tomoyasu:</t>
        </r>
        <r>
          <rPr>
            <sz val="9"/>
            <color indexed="81"/>
            <rFont val="MS P ゴシック"/>
            <family val="3"/>
            <charset val="128"/>
          </rPr>
          <t xml:space="preserve">
後から追加されたIFによって連番が変わってしまうため、Excel関数を使用していません。</t>
        </r>
      </text>
    </comment>
    <comment ref="K425" authorId="7" shapeId="0" xr:uid="{A390B8E8-0E99-4ACE-A973-26D0DE9280D0}">
      <text>
        <r>
          <rPr>
            <b/>
            <sz val="9"/>
            <color indexed="81"/>
            <rFont val="Meiryo UI"/>
            <family val="3"/>
            <charset val="128"/>
          </rPr>
          <t>共有ストレージのファイルIDは"fijo0003"を使用</t>
        </r>
      </text>
    </comment>
    <comment ref="K427" authorId="7" shapeId="0" xr:uid="{CDD5DBCB-BF72-4D11-82E2-E5C248DB8692}">
      <text>
        <r>
          <rPr>
            <b/>
            <sz val="9"/>
            <color indexed="81"/>
            <rFont val="Meiryo UI"/>
            <family val="3"/>
            <charset val="128"/>
          </rPr>
          <t>共有ストレージのファイルIDは"jofi0001"を使用</t>
        </r>
      </text>
    </comment>
    <comment ref="K428" authorId="7" shapeId="0" xr:uid="{E7E64352-FF8D-440A-91A4-31A04792E0D6}">
      <text>
        <r>
          <rPr>
            <b/>
            <sz val="9"/>
            <color indexed="81"/>
            <rFont val="Meiryo UI"/>
            <family val="3"/>
            <charset val="128"/>
          </rPr>
          <t>共有ストレージのファイルIDは"jofi0002"を使用</t>
        </r>
      </text>
    </comment>
    <comment ref="K429" authorId="7" shapeId="0" xr:uid="{4E004572-B7BB-46F5-9FF6-0F465BD67B22}">
      <text>
        <r>
          <rPr>
            <b/>
            <sz val="9"/>
            <color indexed="81"/>
            <rFont val="Meiryo UI"/>
            <family val="3"/>
            <charset val="128"/>
          </rPr>
          <t>共有ストレージのファイルIDは"jofi0003"を使用</t>
        </r>
      </text>
    </comment>
    <comment ref="K431" authorId="7" shapeId="0" xr:uid="{5B7A5E6D-B2F2-453F-9A61-9C60CFF17BB0}">
      <text>
        <r>
          <rPr>
            <b/>
            <sz val="9"/>
            <color indexed="81"/>
            <rFont val="Meiryo UI"/>
            <family val="3"/>
            <charset val="128"/>
          </rPr>
          <t>共有ストレージのファイルIDは"jofi0004"を使用</t>
        </r>
      </text>
    </comment>
    <comment ref="K432" authorId="7" shapeId="0" xr:uid="{677DADF5-BC8F-44B3-BBBF-137C1A1C80E1}">
      <text>
        <r>
          <rPr>
            <b/>
            <sz val="9"/>
            <color indexed="81"/>
            <rFont val="Meiryo UI"/>
            <family val="3"/>
            <charset val="128"/>
          </rPr>
          <t>共有ストレージのファイルIDは"jofi0005"を使用</t>
        </r>
      </text>
    </comment>
    <comment ref="K433" authorId="7" shapeId="0" xr:uid="{7AA60192-3C71-43AD-A947-7693C47C2CA2}">
      <text>
        <r>
          <rPr>
            <b/>
            <sz val="9"/>
            <color indexed="81"/>
            <rFont val="Meiryo UI"/>
            <family val="3"/>
            <charset val="128"/>
          </rPr>
          <t>共有ストレージのファイルIDは"jofi0006"を使用</t>
        </r>
      </text>
    </comment>
    <comment ref="K434" authorId="7" shapeId="0" xr:uid="{A152983F-9E2E-47F4-89C4-C2C356257CEE}">
      <text>
        <r>
          <rPr>
            <b/>
            <sz val="9"/>
            <color indexed="81"/>
            <rFont val="Meiryo UI"/>
            <family val="3"/>
            <charset val="128"/>
          </rPr>
          <t>共有ストレージのファイルIDは"jofi0007"を使用</t>
        </r>
      </text>
    </comment>
    <comment ref="K435" authorId="7" shapeId="0" xr:uid="{85179C5B-8F60-4E5F-A7FB-CEAF0B6D0A0D}">
      <text>
        <r>
          <rPr>
            <b/>
            <sz val="9"/>
            <color indexed="81"/>
            <rFont val="Meiryo UI"/>
            <family val="3"/>
            <charset val="128"/>
          </rPr>
          <t>共有ストレージのファイルIDは"jofi0008"を使用</t>
        </r>
      </text>
    </comment>
    <comment ref="K436" authorId="7" shapeId="0" xr:uid="{63475DDD-0DB7-437C-8F81-CFF5FFF69DEA}">
      <text>
        <r>
          <rPr>
            <b/>
            <sz val="9"/>
            <color indexed="81"/>
            <rFont val="Meiryo UI"/>
            <family val="3"/>
            <charset val="128"/>
          </rPr>
          <t>共有ストレージのファイルIDは"jofi0009"を使用</t>
        </r>
      </text>
    </comment>
    <comment ref="K437" authorId="7" shapeId="0" xr:uid="{193928D0-58B1-4B39-A12D-22FCB0C79349}">
      <text>
        <r>
          <rPr>
            <b/>
            <sz val="9"/>
            <color indexed="81"/>
            <rFont val="Meiryo UI"/>
            <family val="3"/>
            <charset val="128"/>
          </rPr>
          <t>共有ストレージのファイルIDは"jofi0011"を使用</t>
        </r>
      </text>
    </comment>
    <comment ref="P765" authorId="8" shapeId="0" xr:uid="{514D69DA-4B17-4466-9DC4-3E6FBAD010F2}">
      <text>
        <r>
          <rPr>
            <b/>
            <sz val="9"/>
            <color indexed="81"/>
            <rFont val="MS P ゴシック"/>
            <family val="3"/>
            <charset val="128"/>
          </rPr>
          <t>po07→削除</t>
        </r>
      </text>
    </comment>
    <comment ref="J823" authorId="5" shapeId="0" xr:uid="{B9C268B1-4221-4A7D-9AC9-608AEEEB98B7}">
      <text>
        <r>
          <rPr>
            <b/>
            <sz val="9"/>
            <color indexed="81"/>
            <rFont val="MS P ゴシック"/>
            <family val="3"/>
            <charset val="128"/>
          </rPr>
          <t>TDC小野
004採番後に003に変動してしまったが、実装済みのため直接入力で元に戻した</t>
        </r>
      </text>
    </comment>
    <comment ref="J826" authorId="5" shapeId="0" xr:uid="{6DC983BB-A662-4439-8A9F-842426A4CA98}">
      <text>
        <r>
          <rPr>
            <b/>
            <sz val="9"/>
            <color indexed="81"/>
            <rFont val="MS P ゴシック"/>
            <family val="3"/>
            <charset val="128"/>
          </rPr>
          <t>TDC小野
014採番後に008に変動してしまったが、FTP申請済みのため直接入力で元に戻した</t>
        </r>
      </text>
    </comment>
    <comment ref="J832" authorId="5" shapeId="0" xr:uid="{E423FC80-109F-43F4-8F73-10404BF58456}">
      <text>
        <r>
          <rPr>
            <b/>
            <sz val="9"/>
            <color indexed="81"/>
            <rFont val="MS P ゴシック"/>
            <family val="3"/>
            <charset val="128"/>
          </rPr>
          <t>レガシー川崎(ITSJ)
002採番後に004に変動してしまったが、実装済みのため直接入力で元に戻した</t>
        </r>
      </text>
    </comment>
    <comment ref="S850" authorId="9" shapeId="0" xr:uid="{CFF056D0-DB77-4291-A202-342BB265EAF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feng.xu.dc@fujifilm.com</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AV7" authorId="0" shapeId="0" xr:uid="{661D059D-1128-46CD-A78B-7826087FB80A}">
      <text>
        <r>
          <rPr>
            <b/>
            <sz val="9"/>
            <color indexed="81"/>
            <rFont val="ＭＳ Ｐゴシック"/>
            <family val="3"/>
            <charset val="128"/>
          </rPr>
          <t>※</t>
        </r>
        <r>
          <rPr>
            <b/>
            <sz val="9"/>
            <color indexed="81"/>
            <rFont val="MS P ゴシック"/>
            <family val="2"/>
          </rPr>
          <t>CI/CD</t>
        </r>
        <r>
          <rPr>
            <b/>
            <sz val="9"/>
            <color indexed="81"/>
            <rFont val="ＭＳ Ｐゴシック"/>
            <family val="3"/>
            <charset val="128"/>
          </rPr>
          <t>パイプライン実行・編集に関する権限が必要な場合は、別途必要理由と合わせてお問合せください。</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<sst xmlns="http://schemas.openxmlformats.org/spreadsheetml/2006/main" count="10720" uniqueCount="3354">
  <si>
    <t>☆彡</t>
    <rPh sb="0" eb="2">
      <t>ホシ</t>
    </rPh>
    <phoneticPr fontId="21"/>
  </si>
  <si>
    <t>勉強資料</t>
    <rPh sb="0" eb="2">
      <t>ベンキョウ</t>
    </rPh>
    <rPh sb="2" eb="4">
      <t>シリョウ</t>
    </rPh>
    <phoneticPr fontId="21"/>
  </si>
  <si>
    <t>個人用</t>
    <rPh sb="0" eb="2">
      <t>コジン</t>
    </rPh>
    <rPh sb="2" eb="3">
      <t>ヨウ</t>
    </rPh>
    <phoneticPr fontId="21"/>
  </si>
  <si>
    <t>・開発関連</t>
    <rPh sb="1" eb="3">
      <t>カイハツ</t>
    </rPh>
    <rPh sb="3" eb="5">
      <t>カンレン</t>
    </rPh>
    <phoneticPr fontId="21"/>
  </si>
  <si>
    <t>・作業</t>
    <rPh sb="1" eb="3">
      <t>サギョウ</t>
    </rPh>
    <phoneticPr fontId="21"/>
  </si>
  <si>
    <t>・ルール</t>
    <phoneticPr fontId="21"/>
  </si>
  <si>
    <t>・基本設計(ワード)</t>
    <rPh sb="1" eb="5">
      <t>キホンセッケイ</t>
    </rPh>
    <phoneticPr fontId="21"/>
  </si>
  <si>
    <t>・休暇予定</t>
    <rPh sb="1" eb="3">
      <t>キュウカ</t>
    </rPh>
    <rPh sb="3" eb="5">
      <t>ヨテイ</t>
    </rPh>
    <phoneticPr fontId="21"/>
  </si>
  <si>
    <t>・用語集(外部)</t>
    <rPh sb="1" eb="4">
      <t>ヨウゴシュウ</t>
    </rPh>
    <rPh sb="5" eb="7">
      <t>ガイブ</t>
    </rPh>
    <phoneticPr fontId="21"/>
  </si>
  <si>
    <t>・用語集(内部)</t>
    <rPh sb="1" eb="4">
      <t>ヨウゴシュウ</t>
    </rPh>
    <rPh sb="5" eb="7">
      <t>ナイブ</t>
    </rPh>
    <phoneticPr fontId="21"/>
  </si>
  <si>
    <t>・外部QA</t>
    <rPh sb="1" eb="3">
      <t>ガイブ</t>
    </rPh>
    <phoneticPr fontId="21"/>
  </si>
  <si>
    <t>・保守へのQA</t>
    <rPh sb="1" eb="3">
      <t>ホシュ</t>
    </rPh>
    <phoneticPr fontId="21"/>
  </si>
  <si>
    <t>・セキュリティ教育</t>
    <rPh sb="7" eb="9">
      <t>キョウイク</t>
    </rPh>
    <phoneticPr fontId="21"/>
  </si>
  <si>
    <t>・電気安全教育</t>
    <rPh sb="1" eb="3">
      <t>デンキ</t>
    </rPh>
    <rPh sb="3" eb="5">
      <t>アンゼン</t>
    </rPh>
    <rPh sb="5" eb="7">
      <t>キョウイク</t>
    </rPh>
    <phoneticPr fontId="21"/>
  </si>
  <si>
    <t>・メンバー情報</t>
    <rPh sb="5" eb="7">
      <t>ジョウホウ</t>
    </rPh>
    <phoneticPr fontId="21"/>
  </si>
  <si>
    <t>・ftp申請</t>
    <rPh sb="4" eb="6">
      <t>シンセイ</t>
    </rPh>
    <phoneticPr fontId="21"/>
  </si>
  <si>
    <t>・障害表起票</t>
    <phoneticPr fontId="21"/>
  </si>
  <si>
    <t>各環境</t>
    <rPh sb="0" eb="1">
      <t>カク</t>
    </rPh>
    <rPh sb="1" eb="3">
      <t>カンキョウ</t>
    </rPh>
    <phoneticPr fontId="21"/>
  </si>
  <si>
    <t>DB</t>
    <phoneticPr fontId="21"/>
  </si>
  <si>
    <t>・DB項目一覧(断面から)</t>
    <rPh sb="8" eb="10">
      <t>ダンメン</t>
    </rPh>
    <phoneticPr fontId="21"/>
  </si>
  <si>
    <t>・入力ファイル</t>
    <rPh sb="1" eb="3">
      <t>ニュウリョク</t>
    </rPh>
    <phoneticPr fontId="21"/>
  </si>
  <si>
    <t>・データ管理</t>
    <rPh sb="4" eb="6">
      <t>カンリ</t>
    </rPh>
    <phoneticPr fontId="21"/>
  </si>
  <si>
    <t>・出力ファイル</t>
    <rPh sb="1" eb="3">
      <t>シュツリョク</t>
    </rPh>
    <phoneticPr fontId="21"/>
  </si>
  <si>
    <t>・ファイルの命名規則</t>
    <rPh sb="6" eb="10">
      <t>メイメイキソク</t>
    </rPh>
    <phoneticPr fontId="21"/>
  </si>
  <si>
    <t>・DMFテーブル(D365の界面)</t>
    <rPh sb="14" eb="16">
      <t>カイメン</t>
    </rPh>
    <phoneticPr fontId="21"/>
  </si>
  <si>
    <t>・D365テーブルデータ</t>
    <phoneticPr fontId="21"/>
  </si>
  <si>
    <t>・データ作成</t>
    <rPh sb="4" eb="6">
      <t>サクセイ</t>
    </rPh>
    <phoneticPr fontId="21"/>
  </si>
  <si>
    <t>No.</t>
  </si>
  <si>
    <t>インタフェースID</t>
  </si>
  <si>
    <t>インタフェース名</t>
  </si>
  <si>
    <t>影響有無</t>
  </si>
  <si>
    <t>理由</t>
  </si>
  <si>
    <t>リスクID</t>
  </si>
  <si>
    <t>FDD</t>
  </si>
  <si>
    <t>輸配送計画結果IF</t>
  </si>
  <si>
    <t>-</t>
  </si>
  <si>
    <t>需給管理情報マスタ</t>
  </si>
  <si>
    <t>サービス実績</t>
  </si>
  <si>
    <t>パーツ配送依頼</t>
  </si>
  <si>
    <t>受払T/R（生産EBS）</t>
  </si>
  <si>
    <t>出庫確定情報</t>
  </si>
  <si>
    <t>FOB確定情報</t>
  </si>
  <si>
    <t>DDU確定情報</t>
  </si>
  <si>
    <t>輸入許可情報</t>
  </si>
  <si>
    <t>APオーダー（月次／週次）</t>
  </si>
  <si>
    <t>AP超緊オーダー</t>
  </si>
  <si>
    <t>自動補充予定データ(バッチ)</t>
  </si>
  <si>
    <t>SPOONS受取り在庫受払いデータ</t>
  </si>
  <si>
    <t>SPOONS出荷依頼</t>
  </si>
  <si>
    <t>SPマスタ管理区分更新情報 識別コード＝”09”</t>
  </si>
  <si>
    <t>DL在庫基準更新情報 識別コード＝”01”</t>
  </si>
  <si>
    <t>棚卸実績情報</t>
  </si>
  <si>
    <t>棚卸IF</t>
  </si>
  <si>
    <t>棚卸実績I/F(LIVATY)</t>
  </si>
  <si>
    <t>出荷依頼情報</t>
  </si>
  <si>
    <t>移庫指示情報</t>
  </si>
  <si>
    <t>入庫情報</t>
  </si>
  <si>
    <t>ＸＥＲＯ－ＥＲＵ保管ファイル</t>
  </si>
  <si>
    <t>自動補充予定データ(30分毎)(テレマ配送手配IF)</t>
  </si>
  <si>
    <t>検収情報</t>
  </si>
  <si>
    <t>UNICORNカテゴリ判定結果IF</t>
  </si>
  <si>
    <t>XOS交換検知受注情報IF</t>
  </si>
  <si>
    <t>三国間インボイスアタッチ情報</t>
  </si>
  <si>
    <t>インボイス・アタッチデータ</t>
  </si>
  <si>
    <t>無</t>
  </si>
  <si>
    <t>インターフェース定義に関係無い。</t>
  </si>
  <si>
    <t>ESCORT EBS間インボイス情報ファイル</t>
  </si>
  <si>
    <t>04038/04040</t>
  </si>
  <si>
    <t>出荷回収戻入IF</t>
  </si>
  <si>
    <t>移庫IF</t>
  </si>
  <si>
    <t>預りIF</t>
  </si>
  <si>
    <t>回収戻入上位指示なしIF</t>
  </si>
  <si>
    <t>作業実績IF</t>
  </si>
  <si>
    <t>入庫実績情報</t>
  </si>
  <si>
    <t>格納実績情報</t>
  </si>
  <si>
    <t>出庫実績情報</t>
  </si>
  <si>
    <t>出荷実績情報</t>
  </si>
  <si>
    <t>移庫指図情報</t>
  </si>
  <si>
    <t>EBS間インボイス情報ファイル（消耗品）</t>
  </si>
  <si>
    <t>ARO再生品目情報</t>
  </si>
  <si>
    <t>U品/R品入出庫情報</t>
  </si>
  <si>
    <t>検収情報（直／非直）</t>
  </si>
  <si>
    <t>入庫予定情報</t>
  </si>
  <si>
    <t>受入データ</t>
  </si>
  <si>
    <t>BT-08416</t>
  </si>
  <si>
    <t>LIVATYデータ</t>
  </si>
  <si>
    <t>04043/04074</t>
  </si>
  <si>
    <t>XOS消耗品受注</t>
  </si>
  <si>
    <t>自動補充予定データ(FFL再配送)</t>
  </si>
  <si>
    <t>OLD</t>
    <phoneticPr fontId="21"/>
  </si>
  <si>
    <t>NEW</t>
    <phoneticPr fontId="21"/>
  </si>
  <si>
    <t>IF名称</t>
  </si>
  <si>
    <t>対向システム名</t>
    <rPh sb="0" eb="2">
      <t>タイコウ</t>
    </rPh>
    <rPh sb="6" eb="7">
      <t>メイ</t>
    </rPh>
    <phoneticPr fontId="29"/>
  </si>
  <si>
    <t>システム略号</t>
    <rPh sb="4" eb="6">
      <t>リャクゴウ</t>
    </rPh>
    <phoneticPr fontId="29"/>
  </si>
  <si>
    <t>担当領域</t>
    <rPh sb="0" eb="2">
      <t>タントウ</t>
    </rPh>
    <rPh sb="2" eb="4">
      <t>リョウイキ</t>
    </rPh>
    <phoneticPr fontId="21"/>
  </si>
  <si>
    <t>担当領域
(補正)</t>
    <rPh sb="0" eb="2">
      <t>タントウ</t>
    </rPh>
    <rPh sb="2" eb="4">
      <t>リョウイキ</t>
    </rPh>
    <rPh sb="6" eb="8">
      <t>ホセイ</t>
    </rPh>
    <phoneticPr fontId="29"/>
  </si>
  <si>
    <t>領域略号</t>
    <rPh sb="0" eb="2">
      <t>リョウイキ</t>
    </rPh>
    <rPh sb="2" eb="4">
      <t>リャクゴウ</t>
    </rPh>
    <phoneticPr fontId="21"/>
  </si>
  <si>
    <t>IN/OUT</t>
    <phoneticPr fontId="21"/>
  </si>
  <si>
    <t>(work)
コンカチ</t>
    <phoneticPr fontId="21"/>
  </si>
  <si>
    <t>連番</t>
    <rPh sb="0" eb="2">
      <t>レンバン</t>
    </rPh>
    <phoneticPr fontId="21"/>
  </si>
  <si>
    <t>ファイルID
(HULFT/FTP定義)</t>
    <rPh sb="17" eb="19">
      <t>テイギ</t>
    </rPh>
    <phoneticPr fontId="21"/>
  </si>
  <si>
    <t>(参考) 
ファイルID(小文字)</t>
    <rPh sb="1" eb="3">
      <t>サンコウ</t>
    </rPh>
    <rPh sb="13" eb="16">
      <t>コモジ</t>
    </rPh>
    <phoneticPr fontId="21"/>
  </si>
  <si>
    <t>(参考) 
まとめIFID (8)</t>
    <phoneticPr fontId="21"/>
  </si>
  <si>
    <t>LogicApps名 (L/M列利用)</t>
    <rPh sb="9" eb="10">
      <t>メイ</t>
    </rPh>
    <rPh sb="15" eb="16">
      <t>レツ</t>
    </rPh>
    <rPh sb="16" eb="18">
      <t>リヨウ</t>
    </rPh>
    <phoneticPr fontId="21"/>
  </si>
  <si>
    <t>自システム名</t>
    <rPh sb="0" eb="1">
      <t>ジ</t>
    </rPh>
    <rPh sb="5" eb="6">
      <t>メイ</t>
    </rPh>
    <phoneticPr fontId="29"/>
  </si>
  <si>
    <t>まとめIF ID</t>
    <phoneticPr fontId="21"/>
  </si>
  <si>
    <t>IF方式</t>
    <rPh sb="2" eb="4">
      <t>ホウシキ</t>
    </rPh>
    <phoneticPr fontId="29"/>
  </si>
  <si>
    <t>更新日</t>
    <rPh sb="0" eb="2">
      <t>コウシン</t>
    </rPh>
    <rPh sb="2" eb="3">
      <t>ビ</t>
    </rPh>
    <phoneticPr fontId="21"/>
  </si>
  <si>
    <t>更新者</t>
    <rPh sb="0" eb="3">
      <t>コウシンシャ</t>
    </rPh>
    <phoneticPr fontId="21"/>
  </si>
  <si>
    <t>メモ欄</t>
    <rPh sb="2" eb="3">
      <t>ラン</t>
    </rPh>
    <phoneticPr fontId="21"/>
  </si>
  <si>
    <t>e</t>
  </si>
  <si>
    <t>0002</t>
  </si>
  <si>
    <t>SEJ入出庫情報インターフェース</t>
  </si>
  <si>
    <t>SEJ</t>
  </si>
  <si>
    <t>需給/物流</t>
  </si>
  <si>
    <t>Outbound</t>
  </si>
  <si>
    <t>D365 (FO)</t>
  </si>
  <si>
    <t>標準 (FTP)</t>
  </si>
  <si>
    <t>e</t>
    <phoneticPr fontId="21"/>
  </si>
  <si>
    <t>0003</t>
  </si>
  <si>
    <t>物流指図データ</t>
  </si>
  <si>
    <t>共通IF(倉庫輸配送)</t>
  </si>
  <si>
    <t>0011</t>
  </si>
  <si>
    <t>入荷実績</t>
  </si>
  <si>
    <t>【調達本部】SPレガシー_AP-SPIPS</t>
  </si>
  <si>
    <t>0013</t>
  </si>
  <si>
    <t>パーツ輸出実績情報</t>
  </si>
  <si>
    <t>0014</t>
  </si>
  <si>
    <t>FXAP受注情報</t>
  </si>
  <si>
    <t>0015</t>
  </si>
  <si>
    <t>FXAP未出荷情報</t>
  </si>
  <si>
    <t>0016</t>
  </si>
  <si>
    <t>パーツ(品目)マスタ変更情報</t>
  </si>
  <si>
    <t>0017</t>
  </si>
  <si>
    <t>Exportセンター入荷予定情報</t>
  </si>
  <si>
    <t>0018</t>
  </si>
  <si>
    <t>FXAP在庫情報</t>
  </si>
  <si>
    <t>0029</t>
  </si>
  <si>
    <t>Inbound</t>
  </si>
  <si>
    <t>0030</t>
  </si>
  <si>
    <t>品目マスタ</t>
  </si>
  <si>
    <t>0031</t>
  </si>
  <si>
    <t>荷主部門マスタ</t>
  </si>
  <si>
    <t>0032</t>
  </si>
  <si>
    <t>倉庫事業所マスタ</t>
  </si>
  <si>
    <t>0033</t>
  </si>
  <si>
    <t>セット品マスタ</t>
  </si>
  <si>
    <t>0034</t>
  </si>
  <si>
    <t>日比谷所在地マスタ</t>
  </si>
  <si>
    <t>0035</t>
  </si>
  <si>
    <t>組織保管場所マスタ</t>
  </si>
  <si>
    <t>0036</t>
  </si>
  <si>
    <t>COLLABO 需給システム</t>
  </si>
  <si>
    <t>0037</t>
  </si>
  <si>
    <t>0038</t>
  </si>
  <si>
    <t>在庫情報</t>
  </si>
  <si>
    <t>0039</t>
  </si>
  <si>
    <t>卸価格配信</t>
  </si>
  <si>
    <t>0059</t>
  </si>
  <si>
    <t>配送マスタ更新</t>
  </si>
  <si>
    <t>EP</t>
  </si>
  <si>
    <t>コールセンター</t>
  </si>
  <si>
    <t>コールセンター</t>
    <phoneticPr fontId="21"/>
  </si>
  <si>
    <t>0063</t>
  </si>
  <si>
    <t>IG商品構成</t>
  </si>
  <si>
    <t>ESCORT</t>
  </si>
  <si>
    <t>営業</t>
  </si>
  <si>
    <t>Azure(営業)</t>
  </si>
  <si>
    <t>0064</t>
  </si>
  <si>
    <t>IG選択必須オプション</t>
  </si>
  <si>
    <t>0065</t>
  </si>
  <si>
    <t>IG装着不可オプション</t>
  </si>
  <si>
    <t>0066</t>
  </si>
  <si>
    <t>IG排他必須オプション</t>
  </si>
  <si>
    <t>0067</t>
  </si>
  <si>
    <t>IG必須オプション</t>
  </si>
  <si>
    <t>0068</t>
  </si>
  <si>
    <t>出荷実績Dailyﾃﾞｰﾀ</t>
  </si>
  <si>
    <t>0069</t>
  </si>
  <si>
    <t>№品在庫Dailyﾃﾞｰﾀ</t>
  </si>
  <si>
    <t>0070</t>
  </si>
  <si>
    <t>非№品在庫Dailyﾃﾞｰﾀ</t>
  </si>
  <si>
    <t>0071</t>
  </si>
  <si>
    <t>OES有効在庫ﾃﾞｰﾀ</t>
  </si>
  <si>
    <t>0073</t>
  </si>
  <si>
    <t>セットコードマスタIF</t>
  </si>
  <si>
    <t>0074</t>
  </si>
  <si>
    <t>構成体商品IF(ESCORT)</t>
  </si>
  <si>
    <t>0075</t>
  </si>
  <si>
    <t>倉庫コードマスタIF</t>
  </si>
  <si>
    <t>0077</t>
  </si>
  <si>
    <t>部門マスタIF</t>
  </si>
  <si>
    <t>0078</t>
  </si>
  <si>
    <t>0081</t>
  </si>
  <si>
    <t>FWSS(GATE)</t>
  </si>
  <si>
    <t>標準 (HULFT)</t>
  </si>
  <si>
    <t>0082</t>
  </si>
  <si>
    <t>0083</t>
  </si>
  <si>
    <t>パーツ在庫マスタ</t>
  </si>
  <si>
    <t>FWSSバッチシステム</t>
  </si>
  <si>
    <t>0084</t>
  </si>
  <si>
    <t>パーツマスタ</t>
  </si>
  <si>
    <t>0085</t>
  </si>
  <si>
    <t>倉庫コードマスタ</t>
  </si>
  <si>
    <t>0086</t>
  </si>
  <si>
    <t>日次ＣＳＳＣ用パーツ受払ＦＴＰファイル</t>
  </si>
  <si>
    <t>0087</t>
  </si>
  <si>
    <t>ＦＷＳＳオーダーマスタ</t>
  </si>
  <si>
    <t>0088</t>
  </si>
  <si>
    <t>機械在庫マスタ</t>
  </si>
  <si>
    <t>0089</t>
  </si>
  <si>
    <t>商品マスタ情報</t>
  </si>
  <si>
    <t>0090</t>
  </si>
  <si>
    <t>セット品モジュール情報</t>
  </si>
  <si>
    <t>ATCC徐</t>
  </si>
  <si>
    <t>0091</t>
  </si>
  <si>
    <t>商品日次受払いＴＲ</t>
  </si>
  <si>
    <t>0092</t>
  </si>
  <si>
    <t>機種コード情報</t>
  </si>
  <si>
    <t>0093</t>
  </si>
  <si>
    <t>表意機種コード情報</t>
  </si>
  <si>
    <t>0094</t>
  </si>
  <si>
    <t>消耗品受注ヘッダ情報</t>
  </si>
  <si>
    <t>0095</t>
  </si>
  <si>
    <t>消耗品受注明細情報</t>
  </si>
  <si>
    <t>0096</t>
  </si>
  <si>
    <t>配送マスタ</t>
  </si>
  <si>
    <t>0097</t>
  </si>
  <si>
    <t>互換性マスタ</t>
  </si>
  <si>
    <t>dp12</t>
  </si>
  <si>
    <t>0098</t>
  </si>
  <si>
    <t>パーツ配送依頼結果</t>
  </si>
  <si>
    <t>0102</t>
  </si>
  <si>
    <t>国内生産EBS</t>
    <phoneticPr fontId="21"/>
  </si>
  <si>
    <t>0107</t>
  </si>
  <si>
    <t>卸チェック情報</t>
  </si>
  <si>
    <t>HANACO(FXIF)</t>
  </si>
  <si>
    <t>0108</t>
  </si>
  <si>
    <t>XSD受信
(XeSD事後計上)</t>
    <rPh sb="11" eb="13">
      <t>ジゴ</t>
    </rPh>
    <rPh sb="13" eb="15">
      <t>ケイジョウ</t>
    </rPh>
    <phoneticPr fontId="29"/>
  </si>
  <si>
    <t>管理・財務会計</t>
  </si>
  <si>
    <t>ファイナンス</t>
  </si>
  <si>
    <t>fi</t>
  </si>
  <si>
    <t>0109</t>
  </si>
  <si>
    <t>XeSD受注データインポート
(XeSD受注インターフェイス）</t>
    <rPh sb="20" eb="22">
      <t>ジュチュウ</t>
    </rPh>
    <phoneticPr fontId="29"/>
  </si>
  <si>
    <t>TDC西鼻</t>
    <rPh sb="3" eb="5">
      <t>ニシハナ</t>
    </rPh>
    <phoneticPr fontId="21"/>
  </si>
  <si>
    <t>0110</t>
  </si>
  <si>
    <t>XeSDインポート結果回答情報</t>
  </si>
  <si>
    <t>003</t>
    <phoneticPr fontId="21"/>
  </si>
  <si>
    <t>TDC永井</t>
    <rPh sb="3" eb="5">
      <t>ナガイ</t>
    </rPh>
    <phoneticPr fontId="21"/>
  </si>
  <si>
    <t>0113</t>
  </si>
  <si>
    <t>物流指図IF
※ヘッダファイル用</t>
    <rPh sb="15" eb="16">
      <t>ヨウ</t>
    </rPh>
    <phoneticPr fontId="21"/>
  </si>
  <si>
    <t>【生産本部】Livaty</t>
  </si>
  <si>
    <t>TDC小野</t>
    <rPh sb="3" eb="5">
      <t>オノ</t>
    </rPh>
    <phoneticPr fontId="21"/>
  </si>
  <si>
    <t>0114</t>
  </si>
  <si>
    <t>メサイア価格情報受信（案件別価格情報）</t>
  </si>
  <si>
    <t>【営業本部】メサイアシステム</t>
  </si>
  <si>
    <t>営業</t>
    <rPh sb="0" eb="2">
      <t>エイギョウ</t>
    </rPh>
    <phoneticPr fontId="21"/>
  </si>
  <si>
    <t>0115</t>
  </si>
  <si>
    <t>メサイア価格情報受信（顧客ランク紐付け情報）</t>
  </si>
  <si>
    <t>0116</t>
  </si>
  <si>
    <t>出庫確定情報</t>
    <phoneticPr fontId="21"/>
  </si>
  <si>
    <t>NEXT</t>
    <phoneticPr fontId="21"/>
  </si>
  <si>
    <t>0117</t>
  </si>
  <si>
    <t>NEXT</t>
  </si>
  <si>
    <t>0118</t>
  </si>
  <si>
    <t>受入予定情報</t>
  </si>
  <si>
    <t>0119</t>
  </si>
  <si>
    <t>部門マスタ</t>
  </si>
  <si>
    <t>0120</t>
  </si>
  <si>
    <t>輸出商品マスタ</t>
  </si>
  <si>
    <t>0121</t>
  </si>
  <si>
    <t>輸入商品マスタ</t>
  </si>
  <si>
    <t>0122</t>
  </si>
  <si>
    <t>名称住所マスタ</t>
  </si>
  <si>
    <t>0123</t>
  </si>
  <si>
    <t>倉庫マスタ</t>
  </si>
  <si>
    <t>0124</t>
  </si>
  <si>
    <t>受入実績情報</t>
  </si>
  <si>
    <t>0125</t>
  </si>
  <si>
    <t>得意先マスタ</t>
  </si>
  <si>
    <t>0126</t>
  </si>
  <si>
    <t>仕入先マスタ</t>
  </si>
  <si>
    <t>0127</t>
  </si>
  <si>
    <t>0128</t>
  </si>
  <si>
    <t>買掛計上情報（原材料）</t>
  </si>
  <si>
    <t>dp06</t>
  </si>
  <si>
    <t>0129</t>
  </si>
  <si>
    <t>買掛計上情報（三角貿易）</t>
  </si>
  <si>
    <t>0130</t>
  </si>
  <si>
    <t>買掛計上情報（国内OEM)</t>
  </si>
  <si>
    <t>0131</t>
  </si>
  <si>
    <t>買掛計上情報（その他）</t>
  </si>
  <si>
    <t>0132</t>
  </si>
  <si>
    <t>0133</t>
  </si>
  <si>
    <t>LICENS商品IF</t>
  </si>
  <si>
    <t>ODEP生産管理システム</t>
    <phoneticPr fontId="21"/>
  </si>
  <si>
    <t>0134</t>
  </si>
  <si>
    <t>【調達本部】SPレガシー_SPOONS</t>
  </si>
  <si>
    <t>dp08</t>
  </si>
  <si>
    <t>0135</t>
  </si>
  <si>
    <t>0136</t>
  </si>
  <si>
    <t>APオーダーエラー</t>
  </si>
  <si>
    <t>0137</t>
  </si>
  <si>
    <t>AP管理資料データ</t>
  </si>
  <si>
    <t>0138</t>
  </si>
  <si>
    <t>FXAP向けカタログ</t>
  </si>
  <si>
    <t>OMEGA</t>
  </si>
  <si>
    <t>0139</t>
  </si>
  <si>
    <t>O@SIS渡しパーツM</t>
  </si>
  <si>
    <t>【調達本部】ＳＰ管理システム_スペアーOASIS</t>
  </si>
  <si>
    <t>0140</t>
  </si>
  <si>
    <t>O@SIS渡し移庫指示エラー情報</t>
  </si>
  <si>
    <t>0141</t>
  </si>
  <si>
    <t>O@SIS検収情報</t>
  </si>
  <si>
    <t>0142</t>
  </si>
  <si>
    <t>SPC受渡しパーツ属性ファイル①</t>
  </si>
  <si>
    <t>【調達本部】ＳＰ管理システム_PAMDA</t>
  </si>
  <si>
    <t>0143</t>
  </si>
  <si>
    <t>SPC受渡しパーツ属性ファイル②</t>
  </si>
  <si>
    <t>0144</t>
  </si>
  <si>
    <t>SPC海外店マスタ</t>
  </si>
  <si>
    <t>0145</t>
  </si>
  <si>
    <t>SPC受渡し海事オーダーファイル</t>
  </si>
  <si>
    <t>0146</t>
  </si>
  <si>
    <t>SPC渡し倉庫コードマスタ</t>
  </si>
  <si>
    <t>dp14</t>
  </si>
  <si>
    <t>0147</t>
  </si>
  <si>
    <t>SPC渡し未納ファイル</t>
  </si>
  <si>
    <t>0148</t>
  </si>
  <si>
    <t>PAMDA受渡し在庫データ</t>
  </si>
  <si>
    <t>dp13</t>
  </si>
  <si>
    <t>0149</t>
  </si>
  <si>
    <t>PAMDA渡し指図データ</t>
  </si>
  <si>
    <t>0150</t>
  </si>
  <si>
    <t>0151</t>
  </si>
  <si>
    <t>SPC受渡受払T／R（生産段階導入版）</t>
  </si>
  <si>
    <t>0152</t>
  </si>
  <si>
    <t>SPC日次用受払情報ﾌｧｲﾙ</t>
  </si>
  <si>
    <t>0155</t>
  </si>
  <si>
    <t>HOPS受注情報</t>
  </si>
  <si>
    <t>保守パック管理台帳システム（HoPS）</t>
  </si>
  <si>
    <t>0156</t>
  </si>
  <si>
    <t>SPIN</t>
    <phoneticPr fontId="21"/>
  </si>
  <si>
    <t>0157</t>
  </si>
  <si>
    <t>得意先配送マスタ</t>
  </si>
  <si>
    <t>SPIN</t>
  </si>
  <si>
    <t>0158</t>
  </si>
  <si>
    <t>商品マスタ</t>
  </si>
  <si>
    <t>0159</t>
  </si>
  <si>
    <t>預託商品マスタ</t>
  </si>
  <si>
    <t>0160</t>
  </si>
  <si>
    <t>0161</t>
  </si>
  <si>
    <t>消耗品受注配送予定</t>
  </si>
  <si>
    <t>0162</t>
  </si>
  <si>
    <t>消耗品受注出荷実績</t>
  </si>
  <si>
    <t>0163</t>
  </si>
  <si>
    <t>0164</t>
  </si>
  <si>
    <t>消耗品受注取消情報</t>
  </si>
  <si>
    <t>0165</t>
  </si>
  <si>
    <t>0166</t>
  </si>
  <si>
    <t>SPOONSパーツマスタデータ</t>
  </si>
  <si>
    <t>0167</t>
  </si>
  <si>
    <t>SPOONS受渡し在庫エラーデータ</t>
  </si>
  <si>
    <t>0168</t>
  </si>
  <si>
    <t>SPOONS検証用在庫ファイル</t>
  </si>
  <si>
    <t>0170</t>
  </si>
  <si>
    <t>月次・年次単価更新データ</t>
  </si>
  <si>
    <t>0171</t>
  </si>
  <si>
    <t>海外店マスタ更新データ</t>
  </si>
  <si>
    <t>0172</t>
  </si>
  <si>
    <t>余剰転用移庫指図分出庫確定情報（入庫予定登録）</t>
  </si>
  <si>
    <t>0173</t>
  </si>
  <si>
    <t>MINK機種コードデータ</t>
  </si>
  <si>
    <t>0174</t>
  </si>
  <si>
    <t>0175</t>
  </si>
  <si>
    <t>SPOONS出荷依頼回答</t>
  </si>
  <si>
    <t>0176</t>
  </si>
  <si>
    <t>SPマスタ管理区分更新情報 識別コード＝”０9”</t>
    <phoneticPr fontId="21"/>
  </si>
  <si>
    <t>【調達本部】SPレガシー_SPIPS</t>
  </si>
  <si>
    <t>0177</t>
  </si>
  <si>
    <t>DL在庫基準更新情報 識別コード＝”０1”</t>
  </si>
  <si>
    <t>【調達本部】SPレガシー_DL-SPIPS</t>
  </si>
  <si>
    <t>0178</t>
  </si>
  <si>
    <t>パーツマスタ変更トラン情報</t>
  </si>
  <si>
    <t>dp09</t>
  </si>
  <si>
    <t>0179</t>
  </si>
  <si>
    <t>受払トランサマリ情報</t>
  </si>
  <si>
    <t>0180</t>
  </si>
  <si>
    <t>在庫トラン情報</t>
  </si>
  <si>
    <t>0181</t>
  </si>
  <si>
    <t>DL在庫基準設定Sys用入出庫在庫更新情報</t>
  </si>
  <si>
    <t>0182</t>
  </si>
  <si>
    <t>CE在庫基準設定Sys用入出庫在庫更新情報</t>
  </si>
  <si>
    <t>0183</t>
  </si>
  <si>
    <t>入荷予定情報</t>
  </si>
  <si>
    <t>0184</t>
  </si>
  <si>
    <t>未出荷情報</t>
  </si>
  <si>
    <t>0193</t>
  </si>
  <si>
    <t>TOPS月次・年次単価更新データ</t>
  </si>
  <si>
    <t>TOPS</t>
  </si>
  <si>
    <t>0194</t>
  </si>
  <si>
    <t>TOPSパーツマスタデータ</t>
  </si>
  <si>
    <t>0196</t>
  </si>
  <si>
    <t>品目_CVカテゴリマスタIF</t>
  </si>
  <si>
    <t>UNICORN</t>
  </si>
  <si>
    <t>0197</t>
  </si>
  <si>
    <t>品目_CVカテゴリマスタIFエラー</t>
  </si>
  <si>
    <t>0198</t>
  </si>
  <si>
    <t>0199</t>
  </si>
  <si>
    <t>機械配送実績</t>
  </si>
  <si>
    <t>0200</t>
  </si>
  <si>
    <t>保管場所マスタ</t>
  </si>
  <si>
    <t>0201</t>
  </si>
  <si>
    <t>0202</t>
  </si>
  <si>
    <t>非No品月度商品在庫</t>
  </si>
  <si>
    <t>0203</t>
  </si>
  <si>
    <t>階層構成表</t>
  </si>
  <si>
    <t>0205</t>
  </si>
  <si>
    <t>自動補充手配予実データIF作成・送信</t>
  </si>
  <si>
    <t>0206</t>
  </si>
  <si>
    <t>棚卸実績情報</t>
    <phoneticPr fontId="21"/>
  </si>
  <si>
    <t>WINS(Winss-PC)</t>
  </si>
  <si>
    <t>0207</t>
  </si>
  <si>
    <t>PC受渡し棚卸実績情報エラーデータ</t>
  </si>
  <si>
    <t>0208</t>
  </si>
  <si>
    <t>Winss渡し機種コードテーブル</t>
  </si>
  <si>
    <t>0209</t>
  </si>
  <si>
    <t>Winss渡しパーツM</t>
  </si>
  <si>
    <t>0210</t>
  </si>
  <si>
    <t>出庫指図情報</t>
  </si>
  <si>
    <t>0211</t>
  </si>
  <si>
    <t>棚卸指図情報</t>
  </si>
  <si>
    <t>0212</t>
  </si>
  <si>
    <t>WINSS在庫データ</t>
  </si>
  <si>
    <t>0213</t>
  </si>
  <si>
    <t>WINSS倉庫コードマスタ</t>
  </si>
  <si>
    <t>0214</t>
  </si>
  <si>
    <t>WINSS互換性マスタ</t>
  </si>
  <si>
    <t>0215</t>
  </si>
  <si>
    <t>調達DBへ品目マスタファイル</t>
  </si>
  <si>
    <t>X-FIT</t>
    <phoneticPr fontId="21"/>
  </si>
  <si>
    <t>0216</t>
  </si>
  <si>
    <t>在庫照合データ（ヘッダ）</t>
  </si>
  <si>
    <t>0217</t>
  </si>
  <si>
    <t>在庫照合データ（明細）</t>
  </si>
  <si>
    <t>0222</t>
  </si>
  <si>
    <t>メサイア受注情報(週次)</t>
  </si>
  <si>
    <t>sa01</t>
  </si>
  <si>
    <t>0232</t>
  </si>
  <si>
    <t>生産計画部受渡単価IF</t>
  </si>
  <si>
    <t>0233</t>
  </si>
  <si>
    <t>在庫確報IF</t>
  </si>
  <si>
    <t>0234</t>
  </si>
  <si>
    <t>FFL物流費部門付替情報I/F
（FXDC物流費付替情報I/F）</t>
  </si>
  <si>
    <t>Clock</t>
  </si>
  <si>
    <t>ファイナンス</t>
    <phoneticPr fontId="21"/>
  </si>
  <si>
    <t>0235</t>
  </si>
  <si>
    <t>在庫数量ﾌｧｲﾙ（生産EBS）</t>
  </si>
  <si>
    <t>国内生産EBS</t>
  </si>
  <si>
    <t>0239</t>
  </si>
  <si>
    <t>配送マスタ抽出(XeSD向け)</t>
    <phoneticPr fontId="21"/>
  </si>
  <si>
    <t>002</t>
    <phoneticPr fontId="21"/>
  </si>
  <si>
    <t>0240</t>
  </si>
  <si>
    <t>SPC月次用受払情報ﾌｧｲﾙ</t>
  </si>
  <si>
    <t>0241</t>
  </si>
  <si>
    <t>PAMDA向けに長期滞留評価減情報</t>
  </si>
  <si>
    <t>0242</t>
  </si>
  <si>
    <t>理論在庫数量IF （SPIN）（1）</t>
  </si>
  <si>
    <t>fi01</t>
  </si>
  <si>
    <t>0243</t>
  </si>
  <si>
    <t>理論在庫数量IF （SPIN）（2）</t>
  </si>
  <si>
    <t>0244</t>
  </si>
  <si>
    <t>配送マスタ抽出(SPIN向け)</t>
  </si>
  <si>
    <t>0245</t>
  </si>
  <si>
    <t>配送マスタ所在地不一致抽出</t>
  </si>
  <si>
    <t>0246</t>
  </si>
  <si>
    <t>配送マスタ出荷先不一致抽出</t>
  </si>
  <si>
    <t>0247</t>
  </si>
  <si>
    <t>配送マスタ住所不一致抽出</t>
  </si>
  <si>
    <t>0248</t>
  </si>
  <si>
    <t>配送マスタ階数不一致抽出</t>
  </si>
  <si>
    <t>0253</t>
  </si>
  <si>
    <t>0254</t>
  </si>
  <si>
    <t>【生産本部】Livaty</t>
    <phoneticPr fontId="21"/>
  </si>
  <si>
    <t>0255</t>
  </si>
  <si>
    <t>UNICORNカテゴリ判定依頼IF（ヘッダー）</t>
  </si>
  <si>
    <t>0256</t>
  </si>
  <si>
    <t>UNICORNカテゴリ判定依頼IF（明細）</t>
  </si>
  <si>
    <t>0257</t>
  </si>
  <si>
    <t>出荷依頼情報（表題）</t>
  </si>
  <si>
    <t>0258</t>
  </si>
  <si>
    <t>出荷依頼情報（明細）</t>
  </si>
  <si>
    <t>0262</t>
  </si>
  <si>
    <t>出荷依頼情報結果回答</t>
  </si>
  <si>
    <t>0263</t>
  </si>
  <si>
    <t>COLLABO 需給システム</t>
    <phoneticPr fontId="21"/>
  </si>
  <si>
    <t>0264</t>
  </si>
  <si>
    <t>移庫指示情報結果回答</t>
  </si>
  <si>
    <t>0266</t>
  </si>
  <si>
    <t>0267</t>
  </si>
  <si>
    <t>入庫情報結果回答</t>
  </si>
  <si>
    <t>0270</t>
  </si>
  <si>
    <t>0271</t>
  </si>
  <si>
    <t>発注情報（表題）</t>
  </si>
  <si>
    <t>0272</t>
  </si>
  <si>
    <t>発注情報（明細）</t>
  </si>
  <si>
    <t>0273</t>
  </si>
  <si>
    <t>ODEP出荷実績インターフェース</t>
  </si>
  <si>
    <t>ODEP生産管理システム</t>
  </si>
  <si>
    <t>0274</t>
  </si>
  <si>
    <t>納品データ抽出</t>
  </si>
  <si>
    <t>売上計上書類電子回付システム（eRelay）</t>
    <phoneticPr fontId="21"/>
  </si>
  <si>
    <t>0275</t>
  </si>
  <si>
    <t>自動補充予定データ(30分毎)
(テレマ配送手配IF)</t>
    <rPh sb="12" eb="13">
      <t>プン</t>
    </rPh>
    <rPh sb="13" eb="14">
      <t>ゴト</t>
    </rPh>
    <phoneticPr fontId="17"/>
  </si>
  <si>
    <t>0276</t>
  </si>
  <si>
    <t>受注番号</t>
  </si>
  <si>
    <t>013</t>
    <phoneticPr fontId="21"/>
  </si>
  <si>
    <t>0278</t>
  </si>
  <si>
    <t>0279</t>
  </si>
  <si>
    <t>検収情報結果回答</t>
  </si>
  <si>
    <t>0281</t>
  </si>
  <si>
    <t>0282</t>
  </si>
  <si>
    <t>メサイア受注情報(日次)</t>
  </si>
  <si>
    <t>0283</t>
  </si>
  <si>
    <t>入庫予定</t>
  </si>
  <si>
    <t>0284</t>
  </si>
  <si>
    <t>非No品出荷実績情報作成インターフェース</t>
  </si>
  <si>
    <t>SWキー発行システム</t>
  </si>
  <si>
    <t>0288</t>
  </si>
  <si>
    <t>XOS消耗品交換検知・自動発注システム</t>
  </si>
  <si>
    <t>0290</t>
  </si>
  <si>
    <t>0291</t>
  </si>
  <si>
    <t>XOS交換検知受注結果回答IF</t>
  </si>
  <si>
    <t>0292</t>
  </si>
  <si>
    <t>0295</t>
  </si>
  <si>
    <t>0296</t>
  </si>
  <si>
    <t>0297</t>
  </si>
  <si>
    <t>0298</t>
  </si>
  <si>
    <t>0299</t>
  </si>
  <si>
    <t>調達品入庫IF</t>
  </si>
  <si>
    <t>調達</t>
  </si>
  <si>
    <t>0300</t>
  </si>
  <si>
    <t>0301</t>
  </si>
  <si>
    <t>0302</t>
  </si>
  <si>
    <t>入庫実績情報</t>
    <phoneticPr fontId="21"/>
  </si>
  <si>
    <t>WINS(Winss-PC)</t>
    <phoneticPr fontId="21"/>
  </si>
  <si>
    <t>0303</t>
  </si>
  <si>
    <t>0304</t>
  </si>
  <si>
    <t>0305</t>
  </si>
  <si>
    <t>0306</t>
  </si>
  <si>
    <t>PC受渡し入出庫実績情報エラーデータ</t>
  </si>
  <si>
    <t>0307</t>
  </si>
  <si>
    <t>PC受渡し格納実績情報エラーデータ</t>
  </si>
  <si>
    <t>0308</t>
  </si>
  <si>
    <t>PC受渡し出荷実績情報エラーデータ</t>
  </si>
  <si>
    <t>0309</t>
  </si>
  <si>
    <t>入庫予定情報（出庫確定情報）</t>
  </si>
  <si>
    <t>0310</t>
  </si>
  <si>
    <t>超緊急出庫指図情報</t>
  </si>
  <si>
    <t>0311</t>
  </si>
  <si>
    <t>緊急出庫指図情報</t>
  </si>
  <si>
    <t>0312</t>
  </si>
  <si>
    <t>0313</t>
  </si>
  <si>
    <t>0317</t>
  </si>
  <si>
    <t>EBS保管場所マスタ</t>
  </si>
  <si>
    <t>消耗品需給システム</t>
    <rPh sb="0" eb="2">
      <t>ショウモウ</t>
    </rPh>
    <rPh sb="2" eb="3">
      <t>ヒン</t>
    </rPh>
    <rPh sb="3" eb="5">
      <t>ジュキュウ</t>
    </rPh>
    <phoneticPr fontId="29"/>
  </si>
  <si>
    <t>0318</t>
  </si>
  <si>
    <t>機械消耗品在庫実績</t>
  </si>
  <si>
    <t>0319</t>
  </si>
  <si>
    <t>在庫設定値</t>
  </si>
  <si>
    <t>0320</t>
  </si>
  <si>
    <t>機械消耗品入出荷実績</t>
  </si>
  <si>
    <t>0322</t>
  </si>
  <si>
    <t>IG注文情報</t>
  </si>
  <si>
    <t>0323</t>
  </si>
  <si>
    <t>セット商品マスタ</t>
  </si>
  <si>
    <t>0324</t>
  </si>
  <si>
    <t>商品注文情報</t>
  </si>
  <si>
    <t>0326</t>
  </si>
  <si>
    <t>商品一覧表</t>
  </si>
  <si>
    <t>0327</t>
  </si>
  <si>
    <t>PartsReman生産管理(Pres)</t>
  </si>
  <si>
    <t>0328</t>
  </si>
  <si>
    <t>SPG品目情報</t>
  </si>
  <si>
    <t>0329</t>
  </si>
  <si>
    <t>0330</t>
  </si>
  <si>
    <t>U品/R品入出庫処理結果エラー情報</t>
  </si>
  <si>
    <t>0331</t>
  </si>
  <si>
    <t>0332</t>
  </si>
  <si>
    <t>検収エラー情報（直／非直）</t>
  </si>
  <si>
    <t>0333</t>
  </si>
  <si>
    <t>0334</t>
  </si>
  <si>
    <t>0335</t>
  </si>
  <si>
    <t>0336</t>
  </si>
  <si>
    <t>LIVATYデータエラー</t>
  </si>
  <si>
    <t>0341</t>
  </si>
  <si>
    <t>商談情報(帳票電子化へ連携)</t>
  </si>
  <si>
    <t>AgileWorks</t>
  </si>
  <si>
    <t>sa02</t>
  </si>
  <si>
    <t>0349</t>
  </si>
  <si>
    <t>商談明細(FWSSへ連携)</t>
  </si>
  <si>
    <t>0350</t>
  </si>
  <si>
    <t>価格_固定長(FWSSへ連携)</t>
  </si>
  <si>
    <t>0363</t>
  </si>
  <si>
    <t>取引確定書</t>
  </si>
  <si>
    <t>売上計上書類電子回付システム（eRelay）</t>
  </si>
  <si>
    <t>0364</t>
  </si>
  <si>
    <t>商談受注確定情報</t>
  </si>
  <si>
    <t>0365</t>
  </si>
  <si>
    <t>商談登録ファイル(MACDから連携)</t>
  </si>
  <si>
    <t>XOS MACD Portal</t>
  </si>
  <si>
    <t>0367</t>
  </si>
  <si>
    <t>商談登録結果ファイル(MACDへ連携)</t>
  </si>
  <si>
    <t>0370</t>
  </si>
  <si>
    <t>BEBIS契約書作成アフター情報</t>
  </si>
  <si>
    <t>SPF課金基盤)Bebis</t>
    <phoneticPr fontId="21"/>
  </si>
  <si>
    <t>0371</t>
  </si>
  <si>
    <t>BEBIS受注確定情報</t>
  </si>
  <si>
    <t>0375</t>
  </si>
  <si>
    <t>商談データ</t>
    <rPh sb="0" eb="2">
      <t>ショウダン</t>
    </rPh>
    <phoneticPr fontId="17"/>
  </si>
  <si>
    <t>契約書電子化システム(eCast)</t>
  </si>
  <si>
    <t>sa03</t>
  </si>
  <si>
    <t>0376</t>
  </si>
  <si>
    <t>従業員情報（Inbound処理）</t>
  </si>
  <si>
    <t>AddressDB</t>
  </si>
  <si>
    <t>マスタ</t>
  </si>
  <si>
    <t>マスタ/MDM</t>
    <phoneticPr fontId="21"/>
  </si>
  <si>
    <t>D365</t>
  </si>
  <si>
    <t>0385</t>
  </si>
  <si>
    <t>事業所IF処理(帳票支援システム)</t>
  </si>
  <si>
    <t>md01</t>
  </si>
  <si>
    <t>0386</t>
  </si>
  <si>
    <t>品目(マスタFB)OutBound(帳票支援システム)</t>
    <phoneticPr fontId="21"/>
  </si>
  <si>
    <t>md02</t>
  </si>
  <si>
    <t>0396</t>
  </si>
  <si>
    <t>事業所IF処理(DHC)</t>
  </si>
  <si>
    <t>CRYSTAL_UPL_SYS</t>
  </si>
  <si>
    <t>0401</t>
  </si>
  <si>
    <t>商品変換テーブル(M)</t>
  </si>
  <si>
    <t>ZEUS/次世代品質情報システム</t>
    <phoneticPr fontId="21"/>
  </si>
  <si>
    <t>md04</t>
  </si>
  <si>
    <t>0403</t>
  </si>
  <si>
    <t>0405</t>
  </si>
  <si>
    <t>顧客IF(統合顧客DB)</t>
  </si>
  <si>
    <t>処理用DB</t>
  </si>
  <si>
    <t>md06</t>
  </si>
  <si>
    <t>0406</t>
  </si>
  <si>
    <t>事業所IF処理(統合顧客DB)</t>
  </si>
  <si>
    <t>0407</t>
    <phoneticPr fontId="21"/>
  </si>
  <si>
    <t>名寄せ結果IF</t>
    <rPh sb="0" eb="2">
      <t>ナヨ</t>
    </rPh>
    <phoneticPr fontId="21"/>
  </si>
  <si>
    <t>処理用DB</t>
    <phoneticPr fontId="21"/>
  </si>
  <si>
    <t>D365</t>
    <phoneticPr fontId="21"/>
  </si>
  <si>
    <t>0408</t>
  </si>
  <si>
    <t>事業所IF処理(NeCoFlow)</t>
  </si>
  <si>
    <t>NeCoFlow</t>
  </si>
  <si>
    <t>0409</t>
  </si>
  <si>
    <t>品目(マスタFX)OutBound(NeCoFlow)</t>
  </si>
  <si>
    <t>0410</t>
  </si>
  <si>
    <t>顧客IF(メサイア)</t>
  </si>
  <si>
    <t>0411</t>
  </si>
  <si>
    <t>事業所IF処理(メサイア)</t>
  </si>
  <si>
    <t>0412</t>
  </si>
  <si>
    <t>品目(マスタ)OutBound(プログラム管理基盤システム)</t>
  </si>
  <si>
    <t>プログラム管理基盤</t>
  </si>
  <si>
    <t>0413</t>
  </si>
  <si>
    <t>関連品構成IFOutBound(プログラム管理基盤システム)</t>
  </si>
  <si>
    <t>0423</t>
  </si>
  <si>
    <t>所在地IF(生産EBS)</t>
  </si>
  <si>
    <t>0430</t>
  </si>
  <si>
    <t>TSR所在地情報OutBound</t>
  </si>
  <si>
    <t>とりびあ</t>
  </si>
  <si>
    <t>0431</t>
  </si>
  <si>
    <t>顧客事業所データ</t>
    <rPh sb="0" eb="2">
      <t>コキャク</t>
    </rPh>
    <rPh sb="2" eb="5">
      <t>ジギョウショ</t>
    </rPh>
    <phoneticPr fontId="17"/>
  </si>
  <si>
    <t>0432</t>
  </si>
  <si>
    <t>FP顧客マスター配信F(大阪)</t>
  </si>
  <si>
    <t>FP</t>
  </si>
  <si>
    <t>販売事務・料金計算</t>
  </si>
  <si>
    <t>料金計算</t>
    <phoneticPr fontId="21"/>
  </si>
  <si>
    <t>Azure PaaS (料金計算)</t>
  </si>
  <si>
    <t>fc01</t>
  </si>
  <si>
    <t>0436</t>
  </si>
  <si>
    <t>FP顧客マスター配信F(首都圏)</t>
  </si>
  <si>
    <t>0438</t>
  </si>
  <si>
    <t>AIM事業所情報F</t>
    <phoneticPr fontId="21"/>
  </si>
  <si>
    <t>0439</t>
  </si>
  <si>
    <t>AIM契約情報(DX)</t>
    <phoneticPr fontId="21"/>
  </si>
  <si>
    <t>0440</t>
  </si>
  <si>
    <t>前回メーター</t>
  </si>
  <si>
    <t>複合機サービス（国内）</t>
  </si>
  <si>
    <t>0441</t>
  </si>
  <si>
    <t>会員IF</t>
    <rPh sb="0" eb="2">
      <t>カイイン</t>
    </rPh>
    <phoneticPr fontId="17"/>
  </si>
  <si>
    <t>fc02</t>
  </si>
  <si>
    <t>0442</t>
  </si>
  <si>
    <t>公開請求管理連番</t>
    <rPh sb="0" eb="2">
      <t>コウカイ</t>
    </rPh>
    <phoneticPr fontId="17"/>
  </si>
  <si>
    <t>SPF FXDポータル基盤(1to1Web基盤)</t>
  </si>
  <si>
    <t>0443</t>
  </si>
  <si>
    <t>AIMメータ別カウント情報(1)(2)</t>
    <phoneticPr fontId="21"/>
  </si>
  <si>
    <t>0448</t>
  </si>
  <si>
    <t>ＴＲＥＳＳ解約契約ファイル</t>
  </si>
  <si>
    <t>0450</t>
  </si>
  <si>
    <t>SEJ事業所TR</t>
  </si>
  <si>
    <t>0451</t>
  </si>
  <si>
    <t>SEJ契約明細F</t>
  </si>
  <si>
    <t>0453</t>
  </si>
  <si>
    <t>EP-Online 請求明細備考ファイル</t>
  </si>
  <si>
    <t>データ集配信サーバ(メータ情報)</t>
  </si>
  <si>
    <t>販売事務/請求</t>
    <phoneticPr fontId="21"/>
  </si>
  <si>
    <t>0455</t>
  </si>
  <si>
    <t>当日消込済発生A/C配信Ｆ</t>
  </si>
  <si>
    <t>データ集配信サーバ(メータ情報)</t>
    <phoneticPr fontId="21"/>
  </si>
  <si>
    <t>fc04</t>
  </si>
  <si>
    <t>0456</t>
  </si>
  <si>
    <t>口座振替依頼データ（都銀・地銀・SMBC）</t>
  </si>
  <si>
    <t>BDIF(銀行間通信システム)</t>
  </si>
  <si>
    <t>0480</t>
  </si>
  <si>
    <t>請求明細アップロード用顧客マスター</t>
  </si>
  <si>
    <t>0484</t>
  </si>
  <si>
    <t>メーター発送データ作成処理（月次）</t>
  </si>
  <si>
    <t>業務</t>
    <rPh sb="0" eb="2">
      <t>ギョウム</t>
    </rPh>
    <phoneticPr fontId="21"/>
  </si>
  <si>
    <t>要確認</t>
    <rPh sb="0" eb="3">
      <t>ヨウカクニン</t>
    </rPh>
    <phoneticPr fontId="21"/>
  </si>
  <si>
    <t>0485</t>
  </si>
  <si>
    <t>メーター未回収データ作成処理（月次）</t>
  </si>
  <si>
    <t>業務</t>
  </si>
  <si>
    <t>0486</t>
  </si>
  <si>
    <t>請求書発送データ作成処理（月次）</t>
  </si>
  <si>
    <t>uds</t>
  </si>
  <si>
    <t>販売事務/請求</t>
  </si>
  <si>
    <t>ad</t>
  </si>
  <si>
    <t>udsadOutbound</t>
  </si>
  <si>
    <t>007</t>
  </si>
  <si>
    <t>earth-dev-jpn-logic-ls-o-aduds007</t>
  </si>
  <si>
    <t>0487</t>
  </si>
  <si>
    <t>請求書内容確定データ作成処理（月次）</t>
  </si>
  <si>
    <t>008</t>
  </si>
  <si>
    <t>earth-dev-jpn-logic-ls-o-aduds008</t>
  </si>
  <si>
    <t>0488</t>
  </si>
  <si>
    <t>入金消込データ作成処理（月次）</t>
  </si>
  <si>
    <t>009</t>
  </si>
  <si>
    <t>earth-dev-jpn-logic-ls-o-aduds009</t>
  </si>
  <si>
    <t>0489</t>
  </si>
  <si>
    <t>支払確認データ作成処理（日次）</t>
  </si>
  <si>
    <t>010</t>
  </si>
  <si>
    <t>earth-dev-jpn-logic-ls-o-aduds010</t>
  </si>
  <si>
    <t>0490</t>
  </si>
  <si>
    <t>請求書内容確定理由別データ作成処理（月次）</t>
  </si>
  <si>
    <t>011</t>
  </si>
  <si>
    <t>earth-dev-jpn-logic-ls-o-aduds011</t>
  </si>
  <si>
    <t>0491</t>
  </si>
  <si>
    <t>顧客特殊対応処理データ作成処理（月次）</t>
  </si>
  <si>
    <t>012</t>
  </si>
  <si>
    <t>earth-dev-jpn-logic-ls-o-aduds012</t>
  </si>
  <si>
    <t>0507</t>
  </si>
  <si>
    <t>HANAKO_消耗品特単</t>
    <phoneticPr fontId="21"/>
  </si>
  <si>
    <t>FBJ業務系システム</t>
    <phoneticPr fontId="21"/>
  </si>
  <si>
    <t>0510</t>
  </si>
  <si>
    <t>メータ情報(特約店）</t>
    <rPh sb="6" eb="8">
      <t>トクヤク</t>
    </rPh>
    <rPh sb="8" eb="9">
      <t>テン</t>
    </rPh>
    <phoneticPr fontId="17"/>
  </si>
  <si>
    <t>fc05</t>
  </si>
  <si>
    <t>0514</t>
  </si>
  <si>
    <t>集配信_加工用請求データ一般_販売品明細型</t>
  </si>
  <si>
    <t>fc06</t>
  </si>
  <si>
    <t>0515</t>
  </si>
  <si>
    <t>集配信_加工用請求データ複合_販売品明細型</t>
  </si>
  <si>
    <t>004</t>
    <phoneticPr fontId="21"/>
  </si>
  <si>
    <t>0519</t>
  </si>
  <si>
    <t>COBRA_当日消込済発生A/C配信F</t>
  </si>
  <si>
    <t>.COBRA</t>
    <phoneticPr fontId="21"/>
  </si>
  <si>
    <t>0520</t>
  </si>
  <si>
    <t>COBRA_加工用請求データ一般・請求明細型</t>
  </si>
  <si>
    <t>fc07</t>
  </si>
  <si>
    <t>0521</t>
  </si>
  <si>
    <t>COBRA_加工用請求データ一般・販売品明細型</t>
  </si>
  <si>
    <t>0524</t>
  </si>
  <si>
    <t>COBRA_事務センター情報</t>
  </si>
  <si>
    <t>0525</t>
  </si>
  <si>
    <t>COBRA_事務管理情報</t>
  </si>
  <si>
    <t>0526</t>
  </si>
  <si>
    <t>COBRA_金融機関コード情報</t>
  </si>
  <si>
    <t>0527</t>
  </si>
  <si>
    <t>COBRA_請求名義パターン情報</t>
  </si>
  <si>
    <t>0529</t>
  </si>
  <si>
    <t>COBRA_請求支払条件</t>
    <rPh sb="6" eb="8">
      <t>セイキュウ</t>
    </rPh>
    <rPh sb="8" eb="10">
      <t>シハライ</t>
    </rPh>
    <rPh sb="10" eb="12">
      <t>ジョウケン</t>
    </rPh>
    <phoneticPr fontId="17"/>
  </si>
  <si>
    <t>fc08</t>
  </si>
  <si>
    <t>0530</t>
  </si>
  <si>
    <t>COBRA_継続契約データ</t>
  </si>
  <si>
    <t>fc09</t>
  </si>
  <si>
    <t>0531</t>
  </si>
  <si>
    <t>COBRA_商品マスター情報</t>
  </si>
  <si>
    <t>0535</t>
  </si>
  <si>
    <t>COBRA_バッチ型新加工請求データ一般・請求明細型</t>
  </si>
  <si>
    <t>fc10</t>
  </si>
  <si>
    <t>0536</t>
  </si>
  <si>
    <t>COBRA_随時型旧加工請求データ一般・請求明細型</t>
  </si>
  <si>
    <t>0537</t>
  </si>
  <si>
    <t>COBRA_随時型新加工請求データ一般・請求明細型</t>
  </si>
  <si>
    <t>0538</t>
  </si>
  <si>
    <t>COBRA_随時型旧加工請求データ一般・販売品明細型</t>
  </si>
  <si>
    <t>0539</t>
  </si>
  <si>
    <t>COBRA_新領収書データ</t>
  </si>
  <si>
    <t>0540</t>
  </si>
  <si>
    <t>COBRA_年払請求明細配信データ</t>
  </si>
  <si>
    <t>0541</t>
  </si>
  <si>
    <t>COBRA_年払入金消込配信データ</t>
  </si>
  <si>
    <t>0543</t>
  </si>
  <si>
    <t>COBRA_随時型旧加工請求データ複合・請求明細型</t>
  </si>
  <si>
    <t>0544</t>
  </si>
  <si>
    <t>COBRA_随時型新加工請求データ複合・請求明細型</t>
  </si>
  <si>
    <t>0545</t>
  </si>
  <si>
    <t>COBRA_随時型旧加工請求データ複合・販売品明細型</t>
  </si>
  <si>
    <t>0550</t>
  </si>
  <si>
    <t>COBRA_請求名目コード</t>
    <rPh sb="6" eb="8">
      <t>セイキュウ</t>
    </rPh>
    <rPh sb="8" eb="10">
      <t>メイモク</t>
    </rPh>
    <phoneticPr fontId="17"/>
  </si>
  <si>
    <t>0555</t>
  </si>
  <si>
    <t>(新FWSS)FWSS契約明細F（継続契約分）</t>
    <rPh sb="1" eb="2">
      <t>シン</t>
    </rPh>
    <phoneticPr fontId="17"/>
  </si>
  <si>
    <t>0556</t>
  </si>
  <si>
    <t>(新FWSS)契約T/R</t>
  </si>
  <si>
    <t>0557</t>
  </si>
  <si>
    <t>(新FWSS)機種別パラメーター</t>
  </si>
  <si>
    <t>0558</t>
  </si>
  <si>
    <t>(新FWSS)サービス_事業所T/R</t>
  </si>
  <si>
    <t>0559</t>
  </si>
  <si>
    <t>(新FWSS)FWSS_顧客WK-F</t>
  </si>
  <si>
    <t>0560</t>
  </si>
  <si>
    <t>(新FWSS)所在地ファイル</t>
  </si>
  <si>
    <t>0561</t>
  </si>
  <si>
    <t>(新FWSS)FWSS_事業所部門所在地対応ファイル</t>
  </si>
  <si>
    <t>0562</t>
  </si>
  <si>
    <t>(新FWSS)委託コード</t>
  </si>
  <si>
    <t>0563</t>
  </si>
  <si>
    <t>(新FWSS)FWSS_機械構成F</t>
  </si>
  <si>
    <t>0564</t>
  </si>
  <si>
    <t>(新FWSS)FWSS契約明細F（解約分）</t>
    <rPh sb="1" eb="2">
      <t>シン</t>
    </rPh>
    <phoneticPr fontId="17"/>
  </si>
  <si>
    <t>0565</t>
  </si>
  <si>
    <t>E-QIX請求配信ファイル</t>
    <rPh sb="5" eb="7">
      <t>セイキュウ</t>
    </rPh>
    <rPh sb="7" eb="9">
      <t>ハイシン</t>
    </rPh>
    <phoneticPr fontId="17"/>
  </si>
  <si>
    <t>0567</t>
  </si>
  <si>
    <t>請求管理連番</t>
  </si>
  <si>
    <t>0569</t>
  </si>
  <si>
    <t>顧客</t>
  </si>
  <si>
    <t>fc12</t>
  </si>
  <si>
    <t>0570</t>
  </si>
  <si>
    <t>事業所</t>
  </si>
  <si>
    <t>fc13</t>
  </si>
  <si>
    <t>0571</t>
  </si>
  <si>
    <t>担当明細</t>
  </si>
  <si>
    <t>0572</t>
  </si>
  <si>
    <t>従業員</t>
  </si>
  <si>
    <t>0574</t>
  </si>
  <si>
    <t>保守パック契約IF</t>
  </si>
  <si>
    <t>0575</t>
  </si>
  <si>
    <t>保守パック入金IF</t>
  </si>
  <si>
    <t>0576</t>
  </si>
  <si>
    <t>卸販売品取引</t>
  </si>
  <si>
    <t>fc14</t>
  </si>
  <si>
    <t>0577</t>
  </si>
  <si>
    <t>売買契約</t>
  </si>
  <si>
    <t>0578</t>
  </si>
  <si>
    <t>リース契約</t>
  </si>
  <si>
    <t>0579</t>
  </si>
  <si>
    <t>契約明細</t>
  </si>
  <si>
    <t>fc15</t>
  </si>
  <si>
    <t>0580</t>
  </si>
  <si>
    <t>複合基本</t>
  </si>
  <si>
    <t>0581</t>
  </si>
  <si>
    <t>従業員</t>
    <rPh sb="0" eb="3">
      <t>ジュウギョウイン</t>
    </rPh>
    <phoneticPr fontId="17"/>
  </si>
  <si>
    <t>0582</t>
  </si>
  <si>
    <t>請求支払条件(単体)</t>
  </si>
  <si>
    <t>0583</t>
  </si>
  <si>
    <t>入金条件</t>
    <rPh sb="0" eb="2">
      <t>ニュウキン</t>
    </rPh>
    <rPh sb="2" eb="4">
      <t>ジョウケン</t>
    </rPh>
    <phoneticPr fontId="17"/>
  </si>
  <si>
    <t>fc16</t>
  </si>
  <si>
    <t>0584</t>
  </si>
  <si>
    <t>業務委託</t>
    <rPh sb="0" eb="2">
      <t>ギョウム</t>
    </rPh>
    <rPh sb="2" eb="4">
      <t>イタク</t>
    </rPh>
    <phoneticPr fontId="17"/>
  </si>
  <si>
    <t>0585</t>
  </si>
  <si>
    <t>業務委託区分</t>
    <rPh sb="0" eb="2">
      <t>ギョウム</t>
    </rPh>
    <rPh sb="2" eb="4">
      <t>イタク</t>
    </rPh>
    <rPh sb="4" eb="6">
      <t>クブン</t>
    </rPh>
    <phoneticPr fontId="17"/>
  </si>
  <si>
    <t>0586</t>
  </si>
  <si>
    <t>所在地マスタ</t>
  </si>
  <si>
    <t>0587</t>
  </si>
  <si>
    <t>請求名目</t>
  </si>
  <si>
    <t>0588</t>
  </si>
  <si>
    <t>請求まとめ分割マトリクス</t>
    <rPh sb="0" eb="2">
      <t>セイキュウ</t>
    </rPh>
    <rPh sb="5" eb="7">
      <t>ブンカツ</t>
    </rPh>
    <phoneticPr fontId="17"/>
  </si>
  <si>
    <t>fc17</t>
  </si>
  <si>
    <t>0589</t>
  </si>
  <si>
    <t>顧客（営業M配信）</t>
    <rPh sb="3" eb="5">
      <t>エイギョウ</t>
    </rPh>
    <rPh sb="6" eb="8">
      <t>ハイシン</t>
    </rPh>
    <phoneticPr fontId="17"/>
  </si>
  <si>
    <t>0590</t>
  </si>
  <si>
    <t>事業所（営業M配信）</t>
  </si>
  <si>
    <t>0591</t>
  </si>
  <si>
    <t>担当明細</t>
    <rPh sb="0" eb="2">
      <t>タントウ</t>
    </rPh>
    <rPh sb="2" eb="4">
      <t>メイサイ</t>
    </rPh>
    <phoneticPr fontId="17"/>
  </si>
  <si>
    <t>0592</t>
  </si>
  <si>
    <t>品目</t>
    <rPh sb="0" eb="2">
      <t>ヒンモク</t>
    </rPh>
    <phoneticPr fontId="17"/>
  </si>
  <si>
    <t>0593</t>
  </si>
  <si>
    <t>コピー料金</t>
    <rPh sb="3" eb="5">
      <t>リョウキン</t>
    </rPh>
    <phoneticPr fontId="17"/>
  </si>
  <si>
    <t>0594</t>
  </si>
  <si>
    <t>部門</t>
    <rPh sb="0" eb="2">
      <t>ブモン</t>
    </rPh>
    <phoneticPr fontId="17"/>
  </si>
  <si>
    <t>0595</t>
  </si>
  <si>
    <t>請求まとめ分割マトリクス</t>
  </si>
  <si>
    <t>0596</t>
  </si>
  <si>
    <t>契約TR</t>
  </si>
  <si>
    <t>0597</t>
  </si>
  <si>
    <t>fc16</t>
    <phoneticPr fontId="21"/>
  </si>
  <si>
    <t>0598</t>
  </si>
  <si>
    <t>契約明細</t>
    <rPh sb="2" eb="4">
      <t>メイサイ</t>
    </rPh>
    <phoneticPr fontId="17"/>
  </si>
  <si>
    <t>0599</t>
  </si>
  <si>
    <t>XOS控除情報配信</t>
    <rPh sb="3" eb="5">
      <t>コウジョ</t>
    </rPh>
    <rPh sb="5" eb="7">
      <t>ジョウホウ</t>
    </rPh>
    <rPh sb="7" eb="9">
      <t>ハイシン</t>
    </rPh>
    <phoneticPr fontId="17"/>
  </si>
  <si>
    <t>XOS基幹連携(XOS-Gateway/FX-Gateway)</t>
  </si>
  <si>
    <t>標準 (API)</t>
  </si>
  <si>
    <t>0600</t>
  </si>
  <si>
    <t>(新FWSS)業務委託</t>
  </si>
  <si>
    <t>0601</t>
  </si>
  <si>
    <t>(新FWSS)販売品・卸取引先連番</t>
  </si>
  <si>
    <t>0602</t>
  </si>
  <si>
    <t>販売品・卸取引先連番</t>
    <rPh sb="0" eb="3">
      <t>ハンバイヒン</t>
    </rPh>
    <rPh sb="4" eb="5">
      <t>オロシ</t>
    </rPh>
    <rPh sb="5" eb="7">
      <t>トリヒキ</t>
    </rPh>
    <rPh sb="7" eb="8">
      <t>サキ</t>
    </rPh>
    <rPh sb="8" eb="10">
      <t>レンバン</t>
    </rPh>
    <phoneticPr fontId="17"/>
  </si>
  <si>
    <t>0603</t>
  </si>
  <si>
    <t>公開電子請求管理連番</t>
    <phoneticPr fontId="21"/>
  </si>
  <si>
    <t>0605</t>
  </si>
  <si>
    <t>Xp4b顧客マスタCOBRA用IF</t>
  </si>
  <si>
    <t>0606</t>
  </si>
  <si>
    <t>売上情報IF</t>
  </si>
  <si>
    <t>fc21</t>
  </si>
  <si>
    <t>0607</t>
  </si>
  <si>
    <t>入金情報IF</t>
  </si>
  <si>
    <t>0609</t>
  </si>
  <si>
    <t>請求書（一般）電子請求書転送</t>
  </si>
  <si>
    <t>0610</t>
  </si>
  <si>
    <t>加工用請求データ一般・請求明細型</t>
  </si>
  <si>
    <t>005</t>
    <phoneticPr fontId="21"/>
  </si>
  <si>
    <t>0611</t>
  </si>
  <si>
    <t>加工用請求データ複合・請求明細型</t>
  </si>
  <si>
    <t>006</t>
    <phoneticPr fontId="21"/>
  </si>
  <si>
    <t>0612</t>
  </si>
  <si>
    <t>公開メータ管理連番</t>
  </si>
  <si>
    <t>fc18</t>
  </si>
  <si>
    <t>0614</t>
  </si>
  <si>
    <t>0615</t>
  </si>
  <si>
    <t>契約明細</t>
    <rPh sb="0" eb="2">
      <t>ケイヤク</t>
    </rPh>
    <rPh sb="2" eb="4">
      <t>メイサイ</t>
    </rPh>
    <phoneticPr fontId="17"/>
  </si>
  <si>
    <t>0616</t>
  </si>
  <si>
    <t>NeCoFlow_継続契約データ</t>
    <rPh sb="9" eb="11">
      <t>ケイゾク</t>
    </rPh>
    <rPh sb="11" eb="13">
      <t>ケイヤク</t>
    </rPh>
    <phoneticPr fontId="17"/>
  </si>
  <si>
    <t>0617</t>
  </si>
  <si>
    <t>事業所</t>
    <rPh sb="0" eb="3">
      <t>ジギョウショ</t>
    </rPh>
    <phoneticPr fontId="17"/>
  </si>
  <si>
    <t>0618</t>
  </si>
  <si>
    <t>MVS契約情報</t>
    <rPh sb="3" eb="5">
      <t>ケイヤク</t>
    </rPh>
    <rPh sb="5" eb="7">
      <t>ジョウホウ</t>
    </rPh>
    <phoneticPr fontId="17"/>
  </si>
  <si>
    <t>0623</t>
  </si>
  <si>
    <t>消費税情報インタフェース</t>
  </si>
  <si>
    <t>0624</t>
  </si>
  <si>
    <t>キャンセルデータ</t>
  </si>
  <si>
    <t>0625</t>
  </si>
  <si>
    <t>営業部門</t>
  </si>
  <si>
    <t>beams</t>
  </si>
  <si>
    <t>0627</t>
  </si>
  <si>
    <t>事業所情報</t>
  </si>
  <si>
    <t>0628</t>
  </si>
  <si>
    <t>担当明細(事業所)</t>
  </si>
  <si>
    <t>0629</t>
  </si>
  <si>
    <t>営業単位</t>
  </si>
  <si>
    <t>0630</t>
  </si>
  <si>
    <t>顧客情報</t>
  </si>
  <si>
    <t>0631</t>
  </si>
  <si>
    <t>契約情報</t>
  </si>
  <si>
    <t>0632</t>
  </si>
  <si>
    <t>売買情報</t>
  </si>
  <si>
    <t>0633</t>
  </si>
  <si>
    <t>契約書閲覧システム</t>
    <rPh sb="0" eb="3">
      <t>ケイヤクショ</t>
    </rPh>
    <rPh sb="3" eb="5">
      <t>エツラン</t>
    </rPh>
    <phoneticPr fontId="29"/>
  </si>
  <si>
    <t>0634</t>
  </si>
  <si>
    <t>継続契約(日次)</t>
  </si>
  <si>
    <t>0635</t>
  </si>
  <si>
    <t>複合担当</t>
  </si>
  <si>
    <t>0636</t>
  </si>
  <si>
    <t>部門</t>
  </si>
  <si>
    <t>0637</t>
  </si>
  <si>
    <t>品目</t>
  </si>
  <si>
    <t>0638</t>
  </si>
  <si>
    <t>会社識別子</t>
  </si>
  <si>
    <t>0639</t>
  </si>
  <si>
    <t>継続契約(月次)</t>
  </si>
  <si>
    <t>0640</t>
  </si>
  <si>
    <t>0641</t>
  </si>
  <si>
    <t>EPビリング情報F</t>
  </si>
  <si>
    <t>0642</t>
  </si>
  <si>
    <t>今回メーター</t>
  </si>
  <si>
    <t>0643</t>
  </si>
  <si>
    <t>メータF(FP大阪)</t>
  </si>
  <si>
    <t>fc19</t>
  </si>
  <si>
    <t>0644</t>
  </si>
  <si>
    <t>メータF(首都圏)</t>
  </si>
  <si>
    <t>0645</t>
  </si>
  <si>
    <t>メータF(SEJ)</t>
  </si>
  <si>
    <t>0646</t>
  </si>
  <si>
    <t>メータF(集配信)</t>
  </si>
  <si>
    <t>0648</t>
  </si>
  <si>
    <t>口座振替結果データ（都銀・地銀・SMBC）</t>
    <rPh sb="4" eb="6">
      <t>ケッカ</t>
    </rPh>
    <phoneticPr fontId="17"/>
  </si>
  <si>
    <t>0651</t>
  </si>
  <si>
    <t>EP開始終了F</t>
  </si>
  <si>
    <t>0652</t>
  </si>
  <si>
    <t>XOSメータ連携</t>
    <rPh sb="6" eb="8">
      <t>レンケイ</t>
    </rPh>
    <phoneticPr fontId="17"/>
  </si>
  <si>
    <t>0653</t>
  </si>
  <si>
    <t>Xp4b顧客マスタSSO内部IDIF</t>
  </si>
  <si>
    <t>0655</t>
  </si>
  <si>
    <t>売上伝票</t>
  </si>
  <si>
    <t>fc20</t>
  </si>
  <si>
    <t>0656</t>
  </si>
  <si>
    <t>FXSVL　プリントサピエンス</t>
  </si>
  <si>
    <t>0657</t>
  </si>
  <si>
    <t>0658</t>
  </si>
  <si>
    <t>MVSID</t>
  </si>
  <si>
    <t>0671</t>
  </si>
  <si>
    <t>ｷｬｯｼｭｾﾝﾀｰFB支払ｲﾝﾀｰﾌｪｰｽ（FX）</t>
  </si>
  <si>
    <t>キャッシュセンター</t>
  </si>
  <si>
    <t>fi02</t>
  </si>
  <si>
    <t>0672</t>
  </si>
  <si>
    <t>ｷｬｯｼｭｾﾝﾀｰFB入金ｲﾝﾀｰﾌｪｰｽ（FX）</t>
  </si>
  <si>
    <t>fi03</t>
  </si>
  <si>
    <t>0673</t>
  </si>
  <si>
    <t>ｷｬｯｼｭｾﾝﾀｰ仕訳ｲﾝﾀｰﾌｪｰｽ（FX）</t>
  </si>
  <si>
    <t>fi04</t>
  </si>
  <si>
    <t>0675</t>
  </si>
  <si>
    <t>【共通会計】GL仕掛品仕訳I/Fﾌｧｲﾙ</t>
  </si>
  <si>
    <t>0676</t>
  </si>
  <si>
    <t>【共通会計】ﾌﾟﾘﾝﾄｻﾋﾟｴﾝｽ仕訳I/Fﾌｧｲﾙ（日次）</t>
  </si>
  <si>
    <t>fi05</t>
  </si>
  <si>
    <t>0677</t>
  </si>
  <si>
    <t>【共通会計】ﾌﾟﾘﾝﾄｻﾋﾟｴﾝｽ支払依頼I/Fﾌｧｲﾙ</t>
    <phoneticPr fontId="21"/>
  </si>
  <si>
    <t>0678</t>
  </si>
  <si>
    <t>【共通会計】ﾌﾟﾘﾝﾄｻﾋﾟｴﾝｽ仕訳I/Fﾌｧｲﾙ（0WD）</t>
  </si>
  <si>
    <t>0679</t>
  </si>
  <si>
    <t>【共通会計】ﾌﾟﾘﾝﾄｻﾋﾟｴﾝｽ仕訳I/Fﾌｧｲﾙ（1WD）</t>
  </si>
  <si>
    <t>0680</t>
  </si>
  <si>
    <t>【共通会計】給与計算給与明細ｲﾝﾀｰﾌｪｰｽ</t>
  </si>
  <si>
    <t>統合人事（COMIC）</t>
  </si>
  <si>
    <t>fi06</t>
  </si>
  <si>
    <t>0681</t>
  </si>
  <si>
    <t>【ﾏｽﾀｰ】部門ﾏｽﾀｰ(キーコード１)</t>
  </si>
  <si>
    <t>PCDM</t>
    <phoneticPr fontId="21"/>
  </si>
  <si>
    <t>fi07</t>
  </si>
  <si>
    <t>0682</t>
  </si>
  <si>
    <t>【共通会計】海外売上計上実績明細ファイル</t>
  </si>
  <si>
    <t>0683</t>
  </si>
  <si>
    <t>【共通会計】海外未収入金明細ファイル</t>
  </si>
  <si>
    <t>0684</t>
  </si>
  <si>
    <t>【共通会計】海外入金消込明細ファイル</t>
  </si>
  <si>
    <t>0685</t>
  </si>
  <si>
    <t>【共通会計】輸入支払ファイル(NEXT)</t>
  </si>
  <si>
    <t>0687</t>
  </si>
  <si>
    <t>【共通会計】海外入金通知I/Fﾌｧｲﾙ</t>
  </si>
  <si>
    <t>0689</t>
  </si>
  <si>
    <t>【共通会計】為替レートマスタ</t>
  </si>
  <si>
    <t>0712</t>
  </si>
  <si>
    <t>【共通会計】プロジェクトマスター(GS)</t>
  </si>
  <si>
    <t>0713</t>
  </si>
  <si>
    <t>【共通会計】工場仕訳（生産ＥＢＳ）</t>
  </si>
  <si>
    <t>0714</t>
  </si>
  <si>
    <t>【共通会計】国内取引先登録依頼I/Fファイル（生産ＥＢＳ）</t>
  </si>
  <si>
    <t>0715</t>
  </si>
  <si>
    <t>0716</t>
  </si>
  <si>
    <t>【共通会計】生産EBS_債務情報　（AP-OIF）</t>
  </si>
  <si>
    <t>0717</t>
  </si>
  <si>
    <t>【共通会計】生産EBS_債権情報　（AR-OIF）</t>
  </si>
  <si>
    <t>0718</t>
  </si>
  <si>
    <t>【ﾏｽﾀｰ】部門ﾏｽﾀｰ(Bebis)</t>
  </si>
  <si>
    <t>SPF課金基盤)Bebis</t>
  </si>
  <si>
    <t>fi08</t>
  </si>
  <si>
    <t>0719</t>
  </si>
  <si>
    <t>【共通会計】GAUDI_仕入先マスタ_10時</t>
  </si>
  <si>
    <t>GAUDI(新DIシステム)</t>
  </si>
  <si>
    <t>0720</t>
  </si>
  <si>
    <t>【共通会計】GAUDI_顧客マスタ</t>
  </si>
  <si>
    <t>0721</t>
  </si>
  <si>
    <t>【共通会計】GAUDI_部門マスタ</t>
  </si>
  <si>
    <t>FIJO0009</t>
  </si>
  <si>
    <t>ETL開発のため、LogicApps無し</t>
  </si>
  <si>
    <t>NCD竹本</t>
  </si>
  <si>
    <t>0722</t>
  </si>
  <si>
    <t>【共通会計】GAUDI_AP支払実績</t>
  </si>
  <si>
    <t>0723</t>
  </si>
  <si>
    <t>【共通会計】GAUDI_GL仕訳</t>
    <phoneticPr fontId="21"/>
  </si>
  <si>
    <t>JOFI0003</t>
  </si>
  <si>
    <t>earth-dev-jpn-logic-ls-i-jofi0001</t>
  </si>
  <si>
    <t>0724</t>
  </si>
  <si>
    <t>【共通会計】GAUDI_従業員仕入先</t>
  </si>
  <si>
    <t>JOFI0009</t>
  </si>
  <si>
    <t>新アーキのため、LogicApps無し</t>
  </si>
  <si>
    <t>0725</t>
  </si>
  <si>
    <t>【共通会計】GAUDI_従業員顧客</t>
  </si>
  <si>
    <t>JOFI0010</t>
  </si>
  <si>
    <t>0726</t>
  </si>
  <si>
    <t>【共通会計】プロジェクトマスター</t>
  </si>
  <si>
    <t>0727</t>
  </si>
  <si>
    <t>【共通会計】負担部門コードI/Fファイル</t>
  </si>
  <si>
    <t>JOFI0011</t>
  </si>
  <si>
    <t>0728</t>
  </si>
  <si>
    <t>【共通会計】GAUDI_AP未払金_ヘッダ</t>
  </si>
  <si>
    <t>JOFI0001</t>
  </si>
  <si>
    <t>earth-dev-logic-jpe-ls-i-jofi0005</t>
  </si>
  <si>
    <t>0729</t>
  </si>
  <si>
    <t>【共通会計】GAUDI_AP未払金_明細</t>
  </si>
  <si>
    <t>JOFI0002</t>
  </si>
  <si>
    <t>earth-dev-logic-jpe-ls-i-jofi0006</t>
  </si>
  <si>
    <t>0730</t>
  </si>
  <si>
    <t>【共通会計】GAUDI_AR未収入金_ヘッダ</t>
  </si>
  <si>
    <t>JOFI0004</t>
  </si>
  <si>
    <t>earth-dev-logic-jpe-ls-i-jofi0007</t>
  </si>
  <si>
    <t>0731</t>
  </si>
  <si>
    <t>【共通会計】GAUDI_AR未収入金_明細</t>
  </si>
  <si>
    <t>JOFI0005</t>
  </si>
  <si>
    <t>earth-dev-logic-jpe-ls-i-jofi0008</t>
  </si>
  <si>
    <t>0732</t>
  </si>
  <si>
    <t>【共通会計】GAUDI_AR未収入金取消_ヘッダ</t>
  </si>
  <si>
    <t>JOFI0006</t>
  </si>
  <si>
    <t>earth-dev-logic-jpe-ls-i-jofi0009</t>
  </si>
  <si>
    <t>0734</t>
  </si>
  <si>
    <t>【共通会計】GAUDI_AR入金</t>
  </si>
  <si>
    <t>JOFI0008</t>
  </si>
  <si>
    <t>earth-dev-logic-jpe-ls-i-jofi0011</t>
  </si>
  <si>
    <t>0735</t>
  </si>
  <si>
    <t>【共通会計】FB入出金取引明細ファイル（SSC）信金</t>
  </si>
  <si>
    <t>fi09</t>
  </si>
  <si>
    <t>0737</t>
  </si>
  <si>
    <t>【共通会計】FB入出金取引明細ファイル（CMS　1回目）都銀</t>
  </si>
  <si>
    <t>0738</t>
  </si>
  <si>
    <t>【共通会計】FB入出金取引明細ファイル（CNS　1回目）地銀</t>
  </si>
  <si>
    <t>0739</t>
  </si>
  <si>
    <t>【共通会計】FB入出金取引明細ファイル（SDS　1回目）第二地銀</t>
  </si>
  <si>
    <t>0740</t>
  </si>
  <si>
    <t>【共通会計】海外送金依頼データIF（三井住友）</t>
  </si>
  <si>
    <t>fi10</t>
  </si>
  <si>
    <t>0741</t>
  </si>
  <si>
    <t>【共通会計】海外送金依頼データIF（東京三菱UFJ）</t>
  </si>
  <si>
    <t>0742</t>
  </si>
  <si>
    <t>【共通会計】電子手形(BTMU)ファイル</t>
  </si>
  <si>
    <t>fi11</t>
  </si>
  <si>
    <t>0743</t>
  </si>
  <si>
    <t>【共通会計】電子手形(みずほ)ファイル</t>
  </si>
  <si>
    <t>0744</t>
  </si>
  <si>
    <t>【共通会計】電子手形(でんさい)ファイル</t>
  </si>
  <si>
    <t>0745</t>
  </si>
  <si>
    <t>0746</t>
  </si>
  <si>
    <t>【ﾏｽﾀｰ】金融機関</t>
  </si>
  <si>
    <t>0747</t>
  </si>
  <si>
    <t>【共通会計】人事給与ｼｽﾃﾑI/Fﾌｧｲﾙ</t>
  </si>
  <si>
    <t>fi12</t>
  </si>
  <si>
    <t>0748</t>
  </si>
  <si>
    <t>【共通会計】人事給与ｼｽﾃﾑI/Fﾌｧｲﾙ-社員外</t>
  </si>
  <si>
    <t>統合人事（COMIC）</t>
    <phoneticPr fontId="21"/>
  </si>
  <si>
    <t>0749</t>
  </si>
  <si>
    <t>【ﾏｽﾀｰ】部門ﾏｽﾀｰ</t>
  </si>
  <si>
    <t>0750</t>
  </si>
  <si>
    <t>【共通会計】従業員資格情報 （FX)</t>
  </si>
  <si>
    <t>fi33</t>
  </si>
  <si>
    <t>0751</t>
  </si>
  <si>
    <t>【共通会計】社員</t>
  </si>
  <si>
    <t>0752</t>
  </si>
  <si>
    <t>【共通会計】部門(製造部中継ｻｰﾊﾞ)ﾏｽﾀｰ</t>
  </si>
  <si>
    <t>0757</t>
  </si>
  <si>
    <t>固定資産ラベル発行システム</t>
  </si>
  <si>
    <t>0758</t>
  </si>
  <si>
    <t>【ﾏｽﾀｰ】部門ﾏｽﾀｰ(帳票電子化)</t>
  </si>
  <si>
    <t>0760</t>
  </si>
  <si>
    <t>【共通会計】支払通知書I/Fファイル</t>
  </si>
  <si>
    <t>0761</t>
  </si>
  <si>
    <t>【共通会計】支払通知書MD5ファイル</t>
  </si>
  <si>
    <t>fi13</t>
  </si>
  <si>
    <t>0762</t>
  </si>
  <si>
    <t>【共通会計】FXDユーザーI/Fファイル</t>
  </si>
  <si>
    <t>0763</t>
  </si>
  <si>
    <t>【共通会計】FXDユーザーMD5ファイル</t>
  </si>
  <si>
    <t>0764</t>
  </si>
  <si>
    <t>【共通会計】FXDユーザーI/Fファイル（FXD）</t>
  </si>
  <si>
    <t>0766</t>
  </si>
  <si>
    <t>0768</t>
  </si>
  <si>
    <t>買掛金・未払金明細表・富士ゼロックス</t>
  </si>
  <si>
    <t>電子帳票システム</t>
  </si>
  <si>
    <t>fi14</t>
  </si>
  <si>
    <t>0769</t>
  </si>
  <si>
    <t>買掛金・未払金残高表（海外）・富士ゼロックス</t>
  </si>
  <si>
    <t>0770</t>
  </si>
  <si>
    <t>貸借対照表（バッチ）・富士ゼロックス</t>
  </si>
  <si>
    <t>0771</t>
  </si>
  <si>
    <t>現金預金出納帳（バッチ）・富士ゼロックス</t>
  </si>
  <si>
    <t>0772</t>
  </si>
  <si>
    <t>総勘定元帳（バッチ）・富士ゼロックス</t>
  </si>
  <si>
    <t>0773</t>
  </si>
  <si>
    <t>仕訳帳（バッチ）・富士ゼロックス</t>
  </si>
  <si>
    <t>0774</t>
  </si>
  <si>
    <t>NEXT債務の補助簿・富士ゼロックス</t>
  </si>
  <si>
    <t>0775</t>
  </si>
  <si>
    <t>海外貿易債権補助簿出力・富士ゼロックス</t>
  </si>
  <si>
    <t>0776</t>
  </si>
  <si>
    <t>損益計算書（バッチ）・富士ゼロックス</t>
  </si>
  <si>
    <t>0777</t>
  </si>
  <si>
    <t>合計残高試算表（バッチ）・富士ゼロックス</t>
  </si>
  <si>
    <t>0778</t>
  </si>
  <si>
    <t>【固定資産】建仮OIF(OutBound)インターフェース</t>
  </si>
  <si>
    <t>設備投資実績管理システム</t>
  </si>
  <si>
    <t>0779</t>
  </si>
  <si>
    <t>【固定資産】資産振替インターフェース</t>
  </si>
  <si>
    <t>0780</t>
  </si>
  <si>
    <t>【固定資産】建仮用資産取得インターフェース</t>
  </si>
  <si>
    <t>0781</t>
  </si>
  <si>
    <t>【固定資産】資産変動台帳インターフェース</t>
  </si>
  <si>
    <t>0787</t>
  </si>
  <si>
    <t>【固定資産】【FasetFA】固定資産台帳（ＦＸ分）</t>
  </si>
  <si>
    <t>0788</t>
  </si>
  <si>
    <t>【固定資産】【FasetFA】FX事業所マスタ</t>
  </si>
  <si>
    <t>0789</t>
  </si>
  <si>
    <t>【固定資産】【FasetFA】会社識別子マスタ</t>
  </si>
  <si>
    <t>0790</t>
  </si>
  <si>
    <t>建設仮勘定受払明細表（月次）・富士ゼロックス</t>
  </si>
  <si>
    <t>0791</t>
  </si>
  <si>
    <t>固定資産台帳・富士ゼロックス</t>
  </si>
  <si>
    <t>0792</t>
  </si>
  <si>
    <t>固定資産受払表（全社）‐財務・富士ゼロックス</t>
  </si>
  <si>
    <t>fi15</t>
  </si>
  <si>
    <t>0793</t>
  </si>
  <si>
    <t>固定資産受払表（全社）‐法人・富士ゼロックス</t>
  </si>
  <si>
    <t>0794</t>
  </si>
  <si>
    <t>固定資産累計受払表（全社）‐法人・富士ゼロックス</t>
  </si>
  <si>
    <t>fi16</t>
  </si>
  <si>
    <t>0795</t>
  </si>
  <si>
    <t>固定資産累計受払表（全社）‐財務・富士ゼロックス</t>
  </si>
  <si>
    <t>0796</t>
  </si>
  <si>
    <t>固定資産明細表（減価償却）・富士ゼロックス</t>
  </si>
  <si>
    <t>0797</t>
  </si>
  <si>
    <t>固定資産明細表（受払）・富士ゼロックス</t>
  </si>
  <si>
    <t>0798</t>
  </si>
  <si>
    <t>償却資産申告書・富士ゼロックス</t>
  </si>
  <si>
    <t>0799</t>
  </si>
  <si>
    <t>種類別明細書（減少資産）・富士ゼロックス</t>
  </si>
  <si>
    <t>fi17</t>
  </si>
  <si>
    <t>0800</t>
  </si>
  <si>
    <t>種類別明細書（増加資産・全資産）・富士ゼロックス</t>
  </si>
  <si>
    <t>0802</t>
  </si>
  <si>
    <t>【国内売掛】売上計上配信ﾌｧｲﾙ</t>
  </si>
  <si>
    <t>fi18</t>
  </si>
  <si>
    <t>0803</t>
  </si>
  <si>
    <t>【国内売掛】残リース上乗せﾌｧｲﾙ</t>
  </si>
  <si>
    <t>0804</t>
  </si>
  <si>
    <t>0821</t>
  </si>
  <si>
    <t>出荷情報(SBB)</t>
  </si>
  <si>
    <t>SBB社</t>
  </si>
  <si>
    <t>cr</t>
    <phoneticPr fontId="21"/>
  </si>
  <si>
    <t>調達</t>
    <rPh sb="0" eb="2">
      <t>チョウタツ</t>
    </rPh>
    <phoneticPr fontId="17"/>
  </si>
  <si>
    <t>po01</t>
  </si>
  <si>
    <t>標準 (EDI)</t>
  </si>
  <si>
    <t>NCD土橋</t>
    <rPh sb="3" eb="5">
      <t>ドバシ</t>
    </rPh>
    <phoneticPr fontId="21"/>
  </si>
  <si>
    <t>0822</t>
  </si>
  <si>
    <t>商品ファイル(SBB)</t>
    <rPh sb="0" eb="2">
      <t>ショウヒン</t>
    </rPh>
    <phoneticPr fontId="17"/>
  </si>
  <si>
    <t>po03</t>
  </si>
  <si>
    <t>0823</t>
  </si>
  <si>
    <t>在庫ファイル(SBB)</t>
    <rPh sb="0" eb="2">
      <t>ザイコ</t>
    </rPh>
    <phoneticPr fontId="17"/>
  </si>
  <si>
    <t>po04</t>
  </si>
  <si>
    <t>0824</t>
  </si>
  <si>
    <t>確定注文情報(SBB)</t>
  </si>
  <si>
    <t>po02</t>
  </si>
  <si>
    <t>0827</t>
  </si>
  <si>
    <t>出荷情報(DIS)</t>
  </si>
  <si>
    <t>DIS社</t>
  </si>
  <si>
    <t>0828</t>
  </si>
  <si>
    <t>商品ファイル(DIS)</t>
    <rPh sb="0" eb="2">
      <t>ショウヒン</t>
    </rPh>
    <phoneticPr fontId="17"/>
  </si>
  <si>
    <t>DIS社</t>
    <phoneticPr fontId="21"/>
  </si>
  <si>
    <t>po05</t>
  </si>
  <si>
    <t>0829</t>
  </si>
  <si>
    <t>確定注文情報(DIS)</t>
  </si>
  <si>
    <t>0832</t>
  </si>
  <si>
    <t>出荷情報(SI)</t>
  </si>
  <si>
    <t>SI社</t>
  </si>
  <si>
    <t>0833</t>
  </si>
  <si>
    <t>商品ファイル(SI)</t>
    <rPh sb="0" eb="2">
      <t>ショウヒン</t>
    </rPh>
    <phoneticPr fontId="17"/>
  </si>
  <si>
    <t>SI社</t>
    <phoneticPr fontId="21"/>
  </si>
  <si>
    <t>po06</t>
  </si>
  <si>
    <t>0834</t>
  </si>
  <si>
    <t>確定注文情報(SI)</t>
  </si>
  <si>
    <t>1239</t>
  </si>
  <si>
    <t>XOS消耗品受注</t>
    <rPh sb="3" eb="5">
      <t>ショウモウ</t>
    </rPh>
    <rPh sb="5" eb="6">
      <t>ヒン</t>
    </rPh>
    <rPh sb="6" eb="8">
      <t>ジュチュウ</t>
    </rPh>
    <phoneticPr fontId="17"/>
  </si>
  <si>
    <t>XOS基幹連携(XOS-Gateway/FX-Gateway)</t>
    <phoneticPr fontId="21"/>
  </si>
  <si>
    <t>1240</t>
  </si>
  <si>
    <t>XOS消耗品受注結果</t>
    <rPh sb="3" eb="5">
      <t>ショウモウ</t>
    </rPh>
    <rPh sb="5" eb="6">
      <t>ヒン</t>
    </rPh>
    <rPh sb="6" eb="8">
      <t>ジュチュウ</t>
    </rPh>
    <rPh sb="8" eb="10">
      <t>ケッカ</t>
    </rPh>
    <phoneticPr fontId="17"/>
  </si>
  <si>
    <t>1267</t>
  </si>
  <si>
    <t>出力件数表（メーター連絡票・単票・バーコード無）</t>
  </si>
  <si>
    <t>大量帳票基盤</t>
  </si>
  <si>
    <t>1268</t>
  </si>
  <si>
    <t>出力件数表（メーター連絡票・単票・バーコード有）</t>
  </si>
  <si>
    <t>1269</t>
  </si>
  <si>
    <t>出力件数表（メーター連絡票・複票返信封筒有・バーコード無）</t>
  </si>
  <si>
    <t>1270</t>
  </si>
  <si>
    <t>出力件数表（メーター連絡票・複票返信封筒有・バーコード有）</t>
  </si>
  <si>
    <t>1271</t>
  </si>
  <si>
    <t>出力件数表（メーター連絡票・複票返信封筒無・バーコード無）</t>
  </si>
  <si>
    <t>1272</t>
  </si>
  <si>
    <t>出力件数表（メーター連絡票・複票返信封筒無・バーコード有）</t>
  </si>
  <si>
    <t>1273</t>
  </si>
  <si>
    <t>出力件数表（メーター連絡票・非直送）</t>
  </si>
  <si>
    <t>1274</t>
  </si>
  <si>
    <t>メーター連絡票（単票）（バーコード無）</t>
  </si>
  <si>
    <t>1275</t>
  </si>
  <si>
    <t>メーター連絡票（単票）（バーコード有）</t>
  </si>
  <si>
    <t>1276</t>
  </si>
  <si>
    <t>メーター連絡票（複票・返信封筒有）（バーコード無）</t>
  </si>
  <si>
    <t>1277</t>
  </si>
  <si>
    <t>メーター連絡票（複票・返信封筒有）（バーコード有）</t>
  </si>
  <si>
    <t>1278</t>
  </si>
  <si>
    <t>メーター連絡票（複票・返信封筒無）（バーコード無）</t>
  </si>
  <si>
    <t>1279</t>
  </si>
  <si>
    <t>メーター連絡票（複票・返信封筒無）（バーコード有）</t>
  </si>
  <si>
    <t>1280</t>
  </si>
  <si>
    <t>メーター連絡票（非直送）</t>
  </si>
  <si>
    <t>1281</t>
  </si>
  <si>
    <t>メーター連絡票（白紙）</t>
  </si>
  <si>
    <t>1282</t>
  </si>
  <si>
    <t>同封メーター連絡表</t>
  </si>
  <si>
    <t>1283</t>
  </si>
  <si>
    <t>メーター回収管理表</t>
  </si>
  <si>
    <t>1284</t>
  </si>
  <si>
    <t>メーター連絡一覧表</t>
  </si>
  <si>
    <t>1285</t>
  </si>
  <si>
    <t>メーター連絡票発送指示書</t>
  </si>
  <si>
    <t>1286</t>
  </si>
  <si>
    <t>郵便物差出内訳票（メーター連絡票［単票］）</t>
    <rPh sb="0" eb="3">
      <t>ユウビンブツ</t>
    </rPh>
    <rPh sb="3" eb="5">
      <t>サシダシ</t>
    </rPh>
    <rPh sb="5" eb="7">
      <t>ウチワケ</t>
    </rPh>
    <rPh sb="7" eb="8">
      <t>ヒョウ</t>
    </rPh>
    <rPh sb="13" eb="15">
      <t>レンラク</t>
    </rPh>
    <rPh sb="15" eb="16">
      <t>ヒョウ</t>
    </rPh>
    <rPh sb="17" eb="18">
      <t>タン</t>
    </rPh>
    <rPh sb="18" eb="19">
      <t>ヒョウ</t>
    </rPh>
    <phoneticPr fontId="17"/>
  </si>
  <si>
    <t>1287</t>
  </si>
  <si>
    <t>割符セパレーター（メーター連絡票）（バー無）</t>
    <rPh sb="0" eb="2">
      <t>ワリフ</t>
    </rPh>
    <rPh sb="13" eb="15">
      <t>レンラク</t>
    </rPh>
    <rPh sb="15" eb="16">
      <t>ヒョウ</t>
    </rPh>
    <rPh sb="20" eb="21">
      <t>ナシ</t>
    </rPh>
    <phoneticPr fontId="17"/>
  </si>
  <si>
    <t>1288</t>
  </si>
  <si>
    <t>割符セパレーター（メーター連絡票）（バー有）</t>
    <rPh sb="0" eb="2">
      <t>ワリフ</t>
    </rPh>
    <rPh sb="13" eb="15">
      <t>レンラク</t>
    </rPh>
    <rPh sb="15" eb="16">
      <t>ヒョウ</t>
    </rPh>
    <rPh sb="20" eb="21">
      <t>アリ</t>
    </rPh>
    <phoneticPr fontId="17"/>
  </si>
  <si>
    <t>1289</t>
  </si>
  <si>
    <t>発送チェックリスト</t>
    <rPh sb="0" eb="2">
      <t>ハッソウ</t>
    </rPh>
    <phoneticPr fontId="17"/>
  </si>
  <si>
    <t>1290</t>
  </si>
  <si>
    <t>出力件数表（封書型請求書・バーコード無・同送無）</t>
    <phoneticPr fontId="21"/>
  </si>
  <si>
    <t>販売事務・料金計算</t>
    <phoneticPr fontId="21"/>
  </si>
  <si>
    <t>1291</t>
  </si>
  <si>
    <t>出力件数表（封書型請求書・バーコード無・同送有）</t>
  </si>
  <si>
    <t>1292</t>
  </si>
  <si>
    <t>出力件数表（封書型請求書・バーコード有・同送無）</t>
  </si>
  <si>
    <t>1293</t>
  </si>
  <si>
    <t>出力件数表（封書型請求書・バーコード有・同送有）</t>
  </si>
  <si>
    <t>1294</t>
  </si>
  <si>
    <t>出力件数表（シーラー型・バーコード無）</t>
  </si>
  <si>
    <t>1295</t>
  </si>
  <si>
    <t>出力件数表（シーラー型・バーコード有）</t>
  </si>
  <si>
    <t>1296</t>
  </si>
  <si>
    <t>出力件数表（シーラー型・朝　バーコード無）</t>
  </si>
  <si>
    <t>1297</t>
  </si>
  <si>
    <t>出力件数表（シーラー型・朝　バーコード有）</t>
  </si>
  <si>
    <t>1298</t>
  </si>
  <si>
    <t>封書型請求書（非直送）</t>
  </si>
  <si>
    <t>1299</t>
  </si>
  <si>
    <t>封書型請求書（３パーツ）</t>
  </si>
  <si>
    <t>1300</t>
  </si>
  <si>
    <t>封書型請求書　バーコード無・同送無・１～８枚</t>
  </si>
  <si>
    <t>1301</t>
  </si>
  <si>
    <t>封書型請求書　バーコード無・同送無・９枚以上</t>
  </si>
  <si>
    <t>1302</t>
  </si>
  <si>
    <t>封書型請求書　バーコード無・同送無・出力無</t>
  </si>
  <si>
    <t>1303</t>
  </si>
  <si>
    <t>封書型請求書　バーコード無・同送有・１～８枚</t>
  </si>
  <si>
    <t>1304</t>
  </si>
  <si>
    <t>封書型請求書　バーコード無・同送有・９枚以上</t>
  </si>
  <si>
    <t>1305</t>
  </si>
  <si>
    <t>封書型請求書　バーコード無・同送有・出力無</t>
  </si>
  <si>
    <t>1306</t>
  </si>
  <si>
    <t>封書型請求書　バーコード有・同送無・１～８枚【１】</t>
  </si>
  <si>
    <t>1307</t>
  </si>
  <si>
    <t>封書型請求書　バーコード有・同送無・９枚以上【１】</t>
    <phoneticPr fontId="21"/>
  </si>
  <si>
    <t>1308</t>
  </si>
  <si>
    <t>封書型請求書　バーコード有・同送無・出力無</t>
    <phoneticPr fontId="21"/>
  </si>
  <si>
    <t>1309</t>
  </si>
  <si>
    <t>封書型請求書　バーコード有・同送有・１～８枚【１】</t>
  </si>
  <si>
    <t>1310</t>
  </si>
  <si>
    <t>封書型請求書　バーコード有・同送有・９枚以上【１】</t>
  </si>
  <si>
    <t>1311</t>
  </si>
  <si>
    <t>封書型請求書　バーコード有・同送有・出力無</t>
  </si>
  <si>
    <t>1312</t>
  </si>
  <si>
    <t>シーラー型請求書（非直送）</t>
  </si>
  <si>
    <t>1313</t>
  </si>
  <si>
    <t>シーラー型請求書　バーコード無</t>
  </si>
  <si>
    <t>1314</t>
  </si>
  <si>
    <t>シーラー型請求書　バーコード有</t>
  </si>
  <si>
    <t>1315</t>
  </si>
  <si>
    <t>シーラー型請求書・朝　バーコード無</t>
  </si>
  <si>
    <t>1316</t>
  </si>
  <si>
    <t>シーラー型請求書・朝　バーコード有【１】</t>
  </si>
  <si>
    <t>1318</t>
  </si>
  <si>
    <t>請求一覧表(縦型・横型)</t>
  </si>
  <si>
    <t>1319</t>
  </si>
  <si>
    <t>郵便物差出内訳票（封書型請求書）</t>
  </si>
  <si>
    <t>1320</t>
  </si>
  <si>
    <t>郵便物差出内訳票（シーラー型請求書）</t>
  </si>
  <si>
    <t>1321</t>
  </si>
  <si>
    <t>割符セパレーター（請求書・バーコード有・同送有）</t>
    <rPh sb="0" eb="2">
      <t>ワリフ</t>
    </rPh>
    <phoneticPr fontId="17"/>
  </si>
  <si>
    <t>1322</t>
  </si>
  <si>
    <t>割符セパレーター（請求書・バーコード有・同送無）</t>
    <rPh sb="0" eb="2">
      <t>ワリフ</t>
    </rPh>
    <rPh sb="22" eb="23">
      <t>ナ</t>
    </rPh>
    <phoneticPr fontId="17"/>
  </si>
  <si>
    <t>1323</t>
  </si>
  <si>
    <t>割符セパレーター（請求書・バーコード無・同送有）</t>
    <rPh sb="0" eb="2">
      <t>ワリフ</t>
    </rPh>
    <phoneticPr fontId="17"/>
  </si>
  <si>
    <t>1324</t>
  </si>
  <si>
    <t>割符セパレーター（請求書・バーコード無・同送無）</t>
    <rPh sb="0" eb="2">
      <t>ワリフ</t>
    </rPh>
    <rPh sb="22" eb="23">
      <t>ナ</t>
    </rPh>
    <phoneticPr fontId="17"/>
  </si>
  <si>
    <t>1325</t>
  </si>
  <si>
    <t>複合明細書　顧客用</t>
  </si>
  <si>
    <t>1326</t>
  </si>
  <si>
    <t>複合明細書　申請書添付用</t>
  </si>
  <si>
    <t>1327</t>
  </si>
  <si>
    <t>複合明細書　事務管理用</t>
  </si>
  <si>
    <t>1328</t>
  </si>
  <si>
    <t>複合精算基準リスト　顧客用</t>
  </si>
  <si>
    <t>1329</t>
  </si>
  <si>
    <t>複合精算基準リスト　申請書添付用</t>
  </si>
  <si>
    <t>1330</t>
  </si>
  <si>
    <t>複合精算基準リスト　事務管理用</t>
  </si>
  <si>
    <t>1331</t>
  </si>
  <si>
    <t>複合精算明細書　顧客用</t>
  </si>
  <si>
    <t>1332</t>
  </si>
  <si>
    <t>複合精算明細書　申請書添付用</t>
  </si>
  <si>
    <t>1333</t>
  </si>
  <si>
    <t>複合精算明細書　事務管理用</t>
  </si>
  <si>
    <t>1380</t>
  </si>
  <si>
    <t>eHUB　マスター情報の取り込み処理</t>
    <rPh sb="9" eb="11">
      <t>ジョウホウ</t>
    </rPh>
    <rPh sb="12" eb="13">
      <t>ト</t>
    </rPh>
    <rPh sb="14" eb="15">
      <t>コ</t>
    </rPh>
    <rPh sb="16" eb="18">
      <t>ショリ</t>
    </rPh>
    <phoneticPr fontId="17"/>
  </si>
  <si>
    <t>SPF課金基盤)Bebis</t>
    <rPh sb="3" eb="5">
      <t>カキン</t>
    </rPh>
    <rPh sb="5" eb="7">
      <t>キバン</t>
    </rPh>
    <phoneticPr fontId="17"/>
  </si>
  <si>
    <t>1392</t>
  </si>
  <si>
    <t>定額商品 　業務委託料PCDMデータのeHUBへの登録</t>
    <rPh sb="0" eb="2">
      <t>テイガク</t>
    </rPh>
    <rPh sb="2" eb="4">
      <t>ショウヒン</t>
    </rPh>
    <rPh sb="6" eb="8">
      <t>ギョウム</t>
    </rPh>
    <rPh sb="8" eb="11">
      <t>イタクリョウ</t>
    </rPh>
    <rPh sb="25" eb="27">
      <t>トウロク</t>
    </rPh>
    <phoneticPr fontId="17"/>
  </si>
  <si>
    <t>1393</t>
  </si>
  <si>
    <t>従量商品 　お客様向け請求PCDMデータのeHUBへの登録</t>
    <rPh sb="0" eb="2">
      <t>ジュウリョウ</t>
    </rPh>
    <rPh sb="2" eb="4">
      <t>ショウヒン</t>
    </rPh>
    <rPh sb="7" eb="9">
      <t>キャクサマ</t>
    </rPh>
    <rPh sb="9" eb="10">
      <t>ム</t>
    </rPh>
    <rPh sb="11" eb="13">
      <t>セイキュウ</t>
    </rPh>
    <rPh sb="27" eb="29">
      <t>トウロク</t>
    </rPh>
    <phoneticPr fontId="17"/>
  </si>
  <si>
    <t>1394</t>
  </si>
  <si>
    <t>従量商品  　業務委託料PCDMデータのeHUBへの登録</t>
    <rPh sb="0" eb="2">
      <t>ジュウリョウ</t>
    </rPh>
    <rPh sb="2" eb="4">
      <t>ショウヒン</t>
    </rPh>
    <rPh sb="7" eb="9">
      <t>ギョウム</t>
    </rPh>
    <rPh sb="9" eb="12">
      <t>イタクリョウ</t>
    </rPh>
    <rPh sb="26" eb="28">
      <t>トウロク</t>
    </rPh>
    <phoneticPr fontId="17"/>
  </si>
  <si>
    <t>1415</t>
  </si>
  <si>
    <t>ALL-FXプロジェクト/案件工数管理システム</t>
  </si>
  <si>
    <t>1416</t>
  </si>
  <si>
    <t>整員情報</t>
  </si>
  <si>
    <t>1417</t>
  </si>
  <si>
    <t>工数実績情報(R&amp;D)</t>
  </si>
  <si>
    <t>fi19</t>
  </si>
  <si>
    <t>1418</t>
  </si>
  <si>
    <t>工数実績情報(SE・GS)</t>
  </si>
  <si>
    <t>1420</t>
  </si>
  <si>
    <t>プロジェクトマスター</t>
  </si>
  <si>
    <t>見積り・工数費消情報</t>
  </si>
  <si>
    <t>処理用DB</t>
    <rPh sb="0" eb="3">
      <t>ショリヨウ</t>
    </rPh>
    <phoneticPr fontId="21"/>
  </si>
  <si>
    <t>ソリューション</t>
  </si>
  <si>
    <t>D365 (CE)</t>
  </si>
  <si>
    <t>小林(徹)</t>
    <rPh sb="0" eb="2">
      <t>コバヤシ</t>
    </rPh>
    <rPh sb="3" eb="4">
      <t>テツ</t>
    </rPh>
    <phoneticPr fontId="21"/>
  </si>
  <si>
    <t>対応状況(問合せ状況)</t>
  </si>
  <si>
    <t>SMART</t>
  </si>
  <si>
    <t>システム情報(SE情報)</t>
  </si>
  <si>
    <t>2155</t>
  </si>
  <si>
    <t>固定資産受払表（部門別）・富士ゼロックス</t>
  </si>
  <si>
    <t>fi20</t>
  </si>
  <si>
    <t>2156</t>
  </si>
  <si>
    <t>固定資産累計受払表（部門別）・富士ゼロックス</t>
  </si>
  <si>
    <t>2157</t>
  </si>
  <si>
    <t>売掛金残高表・富士ゼロックス</t>
  </si>
  <si>
    <t>fi21</t>
  </si>
  <si>
    <t>2158</t>
  </si>
  <si>
    <t>仮受金残高表・富士ゼロックス</t>
  </si>
  <si>
    <t>fi22</t>
  </si>
  <si>
    <t>2159</t>
  </si>
  <si>
    <t>売掛金明細表・富士ゼロックス</t>
  </si>
  <si>
    <t>2160</t>
  </si>
  <si>
    <t>仮受金明細表・富士ゼロックス</t>
  </si>
  <si>
    <t>2161</t>
  </si>
  <si>
    <t>仮受金（売掛金入金）勘定残高表・富士ゼロックス</t>
  </si>
  <si>
    <t>fi23</t>
  </si>
  <si>
    <t>2162</t>
  </si>
  <si>
    <t>仮受金（売掛金入金）勘定明細表・富士ゼロックス</t>
  </si>
  <si>
    <t>2163</t>
  </si>
  <si>
    <t>仮受金（前受）勘定残高表・富士ゼロックス</t>
  </si>
  <si>
    <t>fi24</t>
  </si>
  <si>
    <t>2164</t>
  </si>
  <si>
    <t>仮受金（前受）勘定明細表・富士ゼロックス</t>
  </si>
  <si>
    <t>2165</t>
  </si>
  <si>
    <t>売掛金勘定残高表・富士ゼロックス</t>
  </si>
  <si>
    <t>fi25</t>
  </si>
  <si>
    <t>2166</t>
  </si>
  <si>
    <t>売掛金当月増加内訳明細表・富士ゼロックス</t>
  </si>
  <si>
    <t>fi26</t>
  </si>
  <si>
    <t>2167</t>
  </si>
  <si>
    <t>売掛金当月減少内訳明細表・富士ゼロックス</t>
  </si>
  <si>
    <t>2168</t>
  </si>
  <si>
    <t>売掛金勘定明細表（一般）・富士ゼロックス</t>
  </si>
  <si>
    <t>2169</t>
  </si>
  <si>
    <t>売掛金勘定明細表（内部）・富士ゼロックス</t>
  </si>
  <si>
    <t>2170</t>
  </si>
  <si>
    <t>（電）受払明細表（商品製品）・富士ゼロックス</t>
  </si>
  <si>
    <t>fi27</t>
  </si>
  <si>
    <t>2171</t>
  </si>
  <si>
    <t>（電）受払明細表（商品製品）総合計・富士ゼロックス</t>
  </si>
  <si>
    <t>2172</t>
  </si>
  <si>
    <t>（電）受払明細表（スペアパーツ）・富士ゼロックス</t>
  </si>
  <si>
    <t>2173</t>
  </si>
  <si>
    <t>（電）受払明細表（スペアパーツ）総合計・富士ゼロックス</t>
  </si>
  <si>
    <t>2174</t>
  </si>
  <si>
    <t>（電）受払残高表（商品製品）・富士ゼロックス</t>
  </si>
  <si>
    <t>fi28</t>
  </si>
  <si>
    <t>2175</t>
  </si>
  <si>
    <t>（電）受払残高表（商品製品）総合計・富士ゼロックス</t>
  </si>
  <si>
    <t>2176</t>
  </si>
  <si>
    <t>（電）受払残高表（スペアパーツ）・富士ゼロックス</t>
  </si>
  <si>
    <t>2177</t>
  </si>
  <si>
    <t>（電）受払残高表（スペアパーツ）総合計・富士ゼロックス</t>
  </si>
  <si>
    <t>2178</t>
  </si>
  <si>
    <t>（電）受払残高表（戻り品）・富士ゼロックス</t>
  </si>
  <si>
    <t>2179</t>
  </si>
  <si>
    <t>（電）受払残高表（戻り品）総合計・富士ゼロックス</t>
  </si>
  <si>
    <t>2180</t>
  </si>
  <si>
    <t>XeSD商品受払表・富士ゼロックス</t>
  </si>
  <si>
    <t>fi29</t>
  </si>
  <si>
    <t>2181</t>
  </si>
  <si>
    <t>XeSD仕入明細表・富士ゼロックス</t>
  </si>
  <si>
    <t>2182</t>
  </si>
  <si>
    <t>XeSD売上明細表・富士ゼロックス</t>
  </si>
  <si>
    <t>2183</t>
  </si>
  <si>
    <t>XeSD買掛金発生受払明細表・富士ゼロックス</t>
  </si>
  <si>
    <t>2184</t>
  </si>
  <si>
    <t>XeSD売掛金発生受払明細表・富士ゼロックス</t>
  </si>
  <si>
    <t>2185</t>
  </si>
  <si>
    <t>XeSD売掛金発生受払明細表（合計）・富士ゼロックス</t>
  </si>
  <si>
    <t>2267</t>
  </si>
  <si>
    <t>LINCS前月度在庫情報</t>
  </si>
  <si>
    <t>2280</t>
  </si>
  <si>
    <t>ZEUS/次世代品質情報システム</t>
    <rPh sb="5" eb="8">
      <t>ジセダイ</t>
    </rPh>
    <rPh sb="8" eb="10">
      <t>ヒンシツ</t>
    </rPh>
    <rPh sb="10" eb="12">
      <t>ジョウホウ</t>
    </rPh>
    <phoneticPr fontId="23"/>
  </si>
  <si>
    <t>2281</t>
  </si>
  <si>
    <t>オプション</t>
  </si>
  <si>
    <t>2282</t>
  </si>
  <si>
    <t>契約</t>
  </si>
  <si>
    <t>2315</t>
  </si>
  <si>
    <t>商談データ(画面連携)</t>
    <rPh sb="0" eb="2">
      <t>ショウダン</t>
    </rPh>
    <rPh sb="6" eb="8">
      <t>ガメン</t>
    </rPh>
    <rPh sb="8" eb="10">
      <t>レンケイ</t>
    </rPh>
    <phoneticPr fontId="17"/>
  </si>
  <si>
    <t>2317</t>
  </si>
  <si>
    <t>ｷｬｯｼｭｾﾝﾀｰFB入金ｲﾝﾀｰﾌｪｰｽ（FXPS販売）</t>
  </si>
  <si>
    <t>2318</t>
  </si>
  <si>
    <t>ｷｬｯｼｭｾﾝﾀｰFB入金ｲﾝﾀｰﾌｪｰｽ（FXSVL）</t>
  </si>
  <si>
    <t>2319</t>
  </si>
  <si>
    <t>ｷｬｯｼｭｾﾝﾀｰFB入金ｲﾝﾀｰﾌｪｰｽ（三重）</t>
  </si>
  <si>
    <t>2320</t>
  </si>
  <si>
    <t>ｷｬｯｼｭｾﾝﾀｰFB入金ｲﾝﾀｰﾌｪｰｽ（京都）</t>
  </si>
  <si>
    <t>2321</t>
  </si>
  <si>
    <t>ｷｬｯｼｭｾﾝﾀｰFB入金ｲﾝﾀｰﾌｪｰｽ（兵庫）</t>
  </si>
  <si>
    <t>2322</t>
  </si>
  <si>
    <t>ｷｬｯｼｭｾﾝﾀｰFB入金ｲﾝﾀｰﾌｪｰｽ（北海道）</t>
  </si>
  <si>
    <t>2323</t>
  </si>
  <si>
    <t>ｷｬｯｼｭｾﾝﾀｰFB入金ｲﾝﾀｰﾌｪｰｽ（北陸）</t>
  </si>
  <si>
    <t>2324</t>
  </si>
  <si>
    <t>ｷｬｯｼｭｾﾝﾀｰFB入金ｲﾝﾀｰﾌｪｰｽ（千葉）</t>
  </si>
  <si>
    <t>2325</t>
  </si>
  <si>
    <t>ｷｬｯｼｭｾﾝﾀｰFB入金ｲﾝﾀｰﾌｪｰｽ（四国）</t>
  </si>
  <si>
    <t>2326</t>
  </si>
  <si>
    <t>ｷｬｯｼｭｾﾝﾀｰFB入金ｲﾝﾀｰﾌｪｰｽ（埼玉）</t>
  </si>
  <si>
    <t>2327</t>
  </si>
  <si>
    <t>ｷｬｯｼｭｾﾝﾀｰFB入金ｲﾝﾀｰﾌｪｰｽ（多摩）</t>
  </si>
  <si>
    <t>2328</t>
  </si>
  <si>
    <t>ｷｬｯｼｭｾﾝﾀｰFB入金ｲﾝﾀｰﾌｪｰｽ（大阪）</t>
  </si>
  <si>
    <t>2329</t>
  </si>
  <si>
    <t>ｷｬｯｼｭｾﾝﾀｰFB入金ｲﾝﾀｰﾌｪｰｽ（宮城）</t>
  </si>
  <si>
    <t>2330</t>
  </si>
  <si>
    <t>ｷｬｯｼｭｾﾝﾀｰFB入金ｲﾝﾀｰﾌｪｰｽ（山口）</t>
  </si>
  <si>
    <t>2331</t>
  </si>
  <si>
    <t>ｷｬｯｼｭｾﾝﾀｰFB入金ｲﾝﾀｰﾌｪｰｽ（岐阜）</t>
  </si>
  <si>
    <t>2332</t>
  </si>
  <si>
    <t>ｷｬｯｼｭｾﾝﾀｰFB入金ｲﾝﾀｰﾌｪｰｽ（岡山）</t>
  </si>
  <si>
    <t>2333</t>
  </si>
  <si>
    <t>ｷｬｯｼｭｾﾝﾀｰFB入金ｲﾝﾀｰﾌｪｰｽ（岩手）</t>
  </si>
  <si>
    <t>2334</t>
  </si>
  <si>
    <t>ｷｬｯｼｭｾﾝﾀｰFB入金ｲﾝﾀｰﾌｪｰｽ（広島）</t>
  </si>
  <si>
    <t>2335</t>
  </si>
  <si>
    <t>ｷｬｯｼｭｾﾝﾀｰFB入金ｲﾝﾀｰﾌｪｰｽ（愛知東）</t>
  </si>
  <si>
    <t>2336</t>
  </si>
  <si>
    <t>ｷｬｯｼｭｾﾝﾀｰFB入金ｲﾝﾀｰﾌｪｰｽ（愛知）</t>
  </si>
  <si>
    <t>2337</t>
  </si>
  <si>
    <t>ｷｬｯｼｭｾﾝﾀｰFB入金ｲﾝﾀｰﾌｪｰｽ（新潟）</t>
  </si>
  <si>
    <t>2338</t>
  </si>
  <si>
    <t>ｷｬｯｼｭｾﾝﾀｰFB入金ｲﾝﾀｰﾌｪｰｽ（東京）</t>
  </si>
  <si>
    <t>2339</t>
  </si>
  <si>
    <t>ｷｬｯｼｭｾﾝﾀｰFB入金ｲﾝﾀｰﾌｪｰｽ（栃木）</t>
  </si>
  <si>
    <t>2340</t>
  </si>
  <si>
    <t>ｷｬｯｼｭｾﾝﾀｰFB入金ｲﾝﾀｰﾌｪｰｽ（熊本）</t>
  </si>
  <si>
    <t>2341</t>
  </si>
  <si>
    <t>ｷｬｯｼｭｾﾝﾀｰFB入金ｲﾝﾀｰﾌｪｰｽ（神奈川）</t>
  </si>
  <si>
    <t>2342</t>
  </si>
  <si>
    <t>ｷｬｯｼｭｾﾝﾀｰFB入金ｲﾝﾀｰﾌｪｰｽ（福岡）</t>
  </si>
  <si>
    <t>2343</t>
  </si>
  <si>
    <t>ｷｬｯｼｭｾﾝﾀｰFB入金ｲﾝﾀｰﾌｪｰｽ（福島）</t>
  </si>
  <si>
    <t>2344</t>
  </si>
  <si>
    <t>ｷｬｯｼｭｾﾝﾀｰFB入金ｲﾝﾀｰﾌｪｰｽ（群馬）</t>
  </si>
  <si>
    <t>2345</t>
  </si>
  <si>
    <t>ｷｬｯｼｭｾﾝﾀｰFB入金ｲﾝﾀｰﾌｪｰｽ（茨城）</t>
  </si>
  <si>
    <t>2346</t>
  </si>
  <si>
    <t>ｷｬｯｼｭｾﾝﾀｰFB入金ｲﾝﾀｰﾌｪｰｽ（長崎）</t>
  </si>
  <si>
    <t>2347</t>
  </si>
  <si>
    <t>ｷｬｯｼｭｾﾝﾀｰFB入金ｲﾝﾀｰﾌｪｰｽ（長野）</t>
  </si>
  <si>
    <t>2348</t>
  </si>
  <si>
    <t>ｷｬｯｼｭｾﾝﾀｰFB入金ｲﾝﾀｰﾌｪｰｽ（静岡）</t>
  </si>
  <si>
    <t>2349</t>
  </si>
  <si>
    <t>ｷｬｯｼｭｾﾝﾀｰFB入金ｲﾝﾀｰﾌｪｰｽ（鹿児島）</t>
  </si>
  <si>
    <t>2350</t>
  </si>
  <si>
    <t>ｷｬｯｼｭｾﾝﾀｰFB入金ｲﾝﾀｰﾌｪｰｽ（ＳＣ）</t>
  </si>
  <si>
    <t>2351</t>
  </si>
  <si>
    <t>ｷｬｯｼｭｾﾝﾀｰFB支払ｲﾝﾀｰﾌｪｰｽ（FXPS販売）</t>
  </si>
  <si>
    <t>2352</t>
  </si>
  <si>
    <t>ｷｬｯｼｭｾﾝﾀｰFB支払ｲﾝﾀｰﾌｪｰｽ（FXSVL）</t>
  </si>
  <si>
    <t>2353</t>
  </si>
  <si>
    <t>ｷｬｯｼｭｾﾝﾀｰFB支払ｲﾝﾀｰﾌｪｰｽ（三重）</t>
  </si>
  <si>
    <t>2354</t>
  </si>
  <si>
    <t>ｷｬｯｼｭｾﾝﾀｰFB支払ｲﾝﾀｰﾌｪｰｽ（京都）</t>
  </si>
  <si>
    <t>2355</t>
  </si>
  <si>
    <t>ｷｬｯｼｭｾﾝﾀｰFB支払ｲﾝﾀｰﾌｪｰｽ（兵庫）</t>
  </si>
  <si>
    <t>2356</t>
  </si>
  <si>
    <t>ｷｬｯｼｭｾﾝﾀｰFB支払ｲﾝﾀｰﾌｪｰｽ（北海道）</t>
  </si>
  <si>
    <t>2357</t>
  </si>
  <si>
    <t>ｷｬｯｼｭｾﾝﾀｰFB支払ｲﾝﾀｰﾌｪｰｽ（北陸）</t>
  </si>
  <si>
    <t>2358</t>
  </si>
  <si>
    <t>ｷｬｯｼｭｾﾝﾀｰFB支払ｲﾝﾀｰﾌｪｰｽ（千葉）</t>
  </si>
  <si>
    <t>2359</t>
  </si>
  <si>
    <t>ｷｬｯｼｭｾﾝﾀｰFB支払ｲﾝﾀｰﾌｪｰｽ（四国）</t>
  </si>
  <si>
    <t>2360</t>
  </si>
  <si>
    <t>ｷｬｯｼｭｾﾝﾀｰFB支払ｲﾝﾀｰﾌｪｰｽ（埼玉）</t>
  </si>
  <si>
    <t>2361</t>
  </si>
  <si>
    <t>ｷｬｯｼｭｾﾝﾀｰFB支払ｲﾝﾀｰﾌｪｰｽ（多摩）</t>
  </si>
  <si>
    <t>2362</t>
  </si>
  <si>
    <t>ｷｬｯｼｭｾﾝﾀｰFB支払ｲﾝﾀｰﾌｪｰｽ（大阪）</t>
  </si>
  <si>
    <t>2363</t>
  </si>
  <si>
    <t>ｷｬｯｼｭｾﾝﾀｰFB支払ｲﾝﾀｰﾌｪｰｽ（宮城）</t>
  </si>
  <si>
    <t>2364</t>
  </si>
  <si>
    <t>ｷｬｯｼｭｾﾝﾀｰFB支払ｲﾝﾀｰﾌｪｰｽ（山口）</t>
  </si>
  <si>
    <t>2365</t>
  </si>
  <si>
    <t>ｷｬｯｼｭｾﾝﾀｰFB支払ｲﾝﾀｰﾌｪｰｽ（岐阜）</t>
  </si>
  <si>
    <t>2366</t>
  </si>
  <si>
    <t>ｷｬｯｼｭｾﾝﾀｰFB支払ｲﾝﾀｰﾌｪｰｽ（岡山）</t>
  </si>
  <si>
    <t>2367</t>
  </si>
  <si>
    <t>ｷｬｯｼｭｾﾝﾀｰFB支払ｲﾝﾀｰﾌｪｰｽ（岩手）</t>
  </si>
  <si>
    <t>ｷｬｯｼｭｾﾝﾀｰFB支払ｲﾝﾀｰﾌｪｰｽ（広島）</t>
  </si>
  <si>
    <t>2369</t>
  </si>
  <si>
    <t>ｷｬｯｼｭｾﾝﾀｰFB支払ｲﾝﾀｰﾌｪｰｽ（愛知東）</t>
  </si>
  <si>
    <t>2370</t>
  </si>
  <si>
    <t>ｷｬｯｼｭｾﾝﾀｰFB支払ｲﾝﾀｰﾌｪｰｽ（愛知）</t>
  </si>
  <si>
    <t>2371</t>
  </si>
  <si>
    <t>ｷｬｯｼｭｾﾝﾀｰFB支払ｲﾝﾀｰﾌｪｰｽ（新潟）</t>
  </si>
  <si>
    <t>2372</t>
  </si>
  <si>
    <t>ｷｬｯｼｭｾﾝﾀｰFB支払ｲﾝﾀｰﾌｪｰｽ（東京）</t>
  </si>
  <si>
    <t>2373</t>
  </si>
  <si>
    <t>ｷｬｯｼｭｾﾝﾀｰFB支払ｲﾝﾀｰﾌｪｰｽ（栃木）</t>
  </si>
  <si>
    <t>2374</t>
  </si>
  <si>
    <t>ｷｬｯｼｭｾﾝﾀｰFB支払ｲﾝﾀｰﾌｪｰｽ（熊本）</t>
  </si>
  <si>
    <t>2375</t>
  </si>
  <si>
    <t>ｷｬｯｼｭｾﾝﾀｰFB支払ｲﾝﾀｰﾌｪｰｽ（神奈川）</t>
  </si>
  <si>
    <t>2376</t>
  </si>
  <si>
    <t>ｷｬｯｼｭｾﾝﾀｰFB支払ｲﾝﾀｰﾌｪｰｽ（福岡）</t>
  </si>
  <si>
    <t>2377</t>
  </si>
  <si>
    <t>ｷｬｯｼｭｾﾝﾀｰFB支払ｲﾝﾀｰﾌｪｰｽ（福島）</t>
  </si>
  <si>
    <t>2378</t>
  </si>
  <si>
    <t>ｷｬｯｼｭｾﾝﾀｰFB支払ｲﾝﾀｰﾌｪｰｽ（群馬）</t>
  </si>
  <si>
    <t>2379</t>
  </si>
  <si>
    <t>ｷｬｯｼｭｾﾝﾀｰFB支払ｲﾝﾀｰﾌｪｰｽ（茨城）</t>
  </si>
  <si>
    <t>2380</t>
  </si>
  <si>
    <t>ｷｬｯｼｭｾﾝﾀｰFB支払ｲﾝﾀｰﾌｪｰｽ（長崎）</t>
  </si>
  <si>
    <t>2381</t>
  </si>
  <si>
    <t>ｷｬｯｼｭｾﾝﾀｰFB支払ｲﾝﾀｰﾌｪｰｽ（長野）</t>
  </si>
  <si>
    <t>2382</t>
  </si>
  <si>
    <t>ｷｬｯｼｭｾﾝﾀｰFB支払ｲﾝﾀｰﾌｪｰｽ（静岡）</t>
  </si>
  <si>
    <t>2383</t>
  </si>
  <si>
    <t>ｷｬｯｼｭｾﾝﾀｰFB支払ｲﾝﾀｰﾌｪｰｽ（鹿児島）</t>
  </si>
  <si>
    <t>2384</t>
  </si>
  <si>
    <t>ｷｬｯｼｭｾﾝﾀｰFB支払ｲﾝﾀｰﾌｪｰｽ（ＳＣ）</t>
  </si>
  <si>
    <t>2385</t>
  </si>
  <si>
    <t>ｷｬｯｼｭｾﾝﾀｰ仕訳ｲﾝﾀｰﾌｪｰｽ（FXPS販売）</t>
  </si>
  <si>
    <t>2386</t>
  </si>
  <si>
    <t>ｷｬｯｼｭｾﾝﾀｰ仕訳ｲﾝﾀｰﾌｪｰｽ（FXSVL）</t>
  </si>
  <si>
    <t>2387</t>
  </si>
  <si>
    <t>ｷｬｯｼｭｾﾝﾀｰ仕訳ｲﾝﾀｰﾌｪｰｽ（三重）</t>
  </si>
  <si>
    <t>2388</t>
  </si>
  <si>
    <t>ｷｬｯｼｭｾﾝﾀｰ仕訳ｲﾝﾀｰﾌｪｰｽ（京都）</t>
  </si>
  <si>
    <t>2389</t>
  </si>
  <si>
    <t>ｷｬｯｼｭｾﾝﾀｰ仕訳ｲﾝﾀｰﾌｪｰｽ（兵庫）</t>
  </si>
  <si>
    <t>2390</t>
  </si>
  <si>
    <t>ｷｬｯｼｭｾﾝﾀｰ仕訳ｲﾝﾀｰﾌｪｰｽ（北海道）</t>
  </si>
  <si>
    <t>2391</t>
  </si>
  <si>
    <t>ｷｬｯｼｭｾﾝﾀｰ仕訳ｲﾝﾀｰﾌｪｰｽ（北陸）</t>
  </si>
  <si>
    <t>2392</t>
  </si>
  <si>
    <t>ｷｬｯｼｭｾﾝﾀｰ仕訳ｲﾝﾀｰﾌｪｰｽ（千葉）</t>
  </si>
  <si>
    <t>2393</t>
  </si>
  <si>
    <t>ｷｬｯｼｭｾﾝﾀｰ仕訳ｲﾝﾀｰﾌｪｰｽ（四国）</t>
  </si>
  <si>
    <t>2394</t>
  </si>
  <si>
    <t>ｷｬｯｼｭｾﾝﾀｰ仕訳ｲﾝﾀｰﾌｪｰｽ（埼玉）</t>
  </si>
  <si>
    <t>2395</t>
  </si>
  <si>
    <t>ｷｬｯｼｭｾﾝﾀｰ仕訳ｲﾝﾀｰﾌｪｰｽ（多摩）</t>
  </si>
  <si>
    <t>2396</t>
  </si>
  <si>
    <t>ｷｬｯｼｭｾﾝﾀｰ仕訳ｲﾝﾀｰﾌｪｰｽ（大阪）</t>
  </si>
  <si>
    <t>2397</t>
  </si>
  <si>
    <t>ｷｬｯｼｭｾﾝﾀｰ仕訳ｲﾝﾀｰﾌｪｰｽ（宮城）</t>
  </si>
  <si>
    <t>2398</t>
  </si>
  <si>
    <t>ｷｬｯｼｭｾﾝﾀｰ仕訳ｲﾝﾀｰﾌｪｰｽ（山口）</t>
  </si>
  <si>
    <t>2399</t>
  </si>
  <si>
    <t>ｷｬｯｼｭｾﾝﾀｰ仕訳ｲﾝﾀｰﾌｪｰｽ（岐阜）</t>
  </si>
  <si>
    <t>2400</t>
  </si>
  <si>
    <t>ｷｬｯｼｭｾﾝﾀｰ仕訳ｲﾝﾀｰﾌｪｰｽ（岡山）</t>
  </si>
  <si>
    <t>2401</t>
  </si>
  <si>
    <t>ｷｬｯｼｭｾﾝﾀｰ仕訳ｲﾝﾀｰﾌｪｰｽ（岩手）</t>
  </si>
  <si>
    <t>2402</t>
  </si>
  <si>
    <t>ｷｬｯｼｭｾﾝﾀｰ仕訳ｲﾝﾀｰﾌｪｰｽ（広島）</t>
  </si>
  <si>
    <t>2403</t>
  </si>
  <si>
    <t>ｷｬｯｼｭｾﾝﾀｰ仕訳ｲﾝﾀｰﾌｪｰｽ（愛知東）</t>
  </si>
  <si>
    <t>2404</t>
  </si>
  <si>
    <t>ｷｬｯｼｭｾﾝﾀｰ仕訳ｲﾝﾀｰﾌｪｰｽ（愛知）</t>
  </si>
  <si>
    <t>2405</t>
  </si>
  <si>
    <t>ｷｬｯｼｭｾﾝﾀｰ仕訳ｲﾝﾀｰﾌｪｰｽ（新潟）</t>
  </si>
  <si>
    <t>2406</t>
  </si>
  <si>
    <t>ｷｬｯｼｭｾﾝﾀｰ仕訳ｲﾝﾀｰﾌｪｰｽ（東京）</t>
  </si>
  <si>
    <t>2407</t>
  </si>
  <si>
    <t>ｷｬｯｼｭｾﾝﾀｰ仕訳ｲﾝﾀｰﾌｪｰｽ（栃木）</t>
  </si>
  <si>
    <t>2408</t>
  </si>
  <si>
    <t>ｷｬｯｼｭｾﾝﾀｰ仕訳ｲﾝﾀｰﾌｪｰｽ（熊本）</t>
  </si>
  <si>
    <t>2409</t>
  </si>
  <si>
    <t>ｷｬｯｼｭｾﾝﾀｰ仕訳ｲﾝﾀｰﾌｪｰｽ（神奈川）</t>
  </si>
  <si>
    <t>2410</t>
  </si>
  <si>
    <t>ｷｬｯｼｭｾﾝﾀｰ仕訳ｲﾝﾀｰﾌｪｰｽ（福岡）</t>
  </si>
  <si>
    <t>2411</t>
  </si>
  <si>
    <t>ｷｬｯｼｭｾﾝﾀｰ仕訳ｲﾝﾀｰﾌｪｰｽ（福島）</t>
  </si>
  <si>
    <t>2412</t>
  </si>
  <si>
    <t>ｷｬｯｼｭｾﾝﾀｰ仕訳ｲﾝﾀｰﾌｪｰｽ（群馬）</t>
  </si>
  <si>
    <t>2413</t>
  </si>
  <si>
    <t>ｷｬｯｼｭｾﾝﾀｰ仕訳ｲﾝﾀｰﾌｪｰｽ（茨城）</t>
  </si>
  <si>
    <t>2414</t>
  </si>
  <si>
    <t>ｷｬｯｼｭｾﾝﾀｰ仕訳ｲﾝﾀｰﾌｪｰｽ（長崎）</t>
  </si>
  <si>
    <t>2415</t>
  </si>
  <si>
    <t>ｷｬｯｼｭｾﾝﾀｰ仕訳ｲﾝﾀｰﾌｪｰｽ（長野）</t>
  </si>
  <si>
    <t>2416</t>
  </si>
  <si>
    <t>ｷｬｯｼｭｾﾝﾀｰ仕訳ｲﾝﾀｰﾌｪｰｽ（静岡）</t>
  </si>
  <si>
    <t>2417</t>
  </si>
  <si>
    <t>ｷｬｯｼｭｾﾝﾀｰ仕訳ｲﾝﾀｰﾌｪｰｽ（鹿児島）</t>
  </si>
  <si>
    <t>2418</t>
  </si>
  <si>
    <t>ｷｬｯｼｭｾﾝﾀｰ仕訳ｲﾝﾀｰﾌｪｰｽ（ＳＣ）</t>
  </si>
  <si>
    <t>2455</t>
  </si>
  <si>
    <t>【共通会計】給与計算給与明細ｲﾝﾀｰﾌｪｰｽ（FXPS販売）</t>
  </si>
  <si>
    <t>2456</t>
  </si>
  <si>
    <t>【共通会計】給与計算給与明細ｲﾝﾀｰﾌｪｰｽ（FXSVL）</t>
  </si>
  <si>
    <t>2457</t>
  </si>
  <si>
    <t>【共通会計】給与計算給与明細ｲﾝﾀｰﾌｪｰｽ（三重）</t>
  </si>
  <si>
    <t>2458</t>
  </si>
  <si>
    <t>【共通会計】給与計算給与明細ｲﾝﾀｰﾌｪｰｽ（京都）</t>
  </si>
  <si>
    <t>2459</t>
  </si>
  <si>
    <t>【共通会計】給与計算給与明細ｲﾝﾀｰﾌｪｰｽ（兵庫）</t>
  </si>
  <si>
    <t>2460</t>
  </si>
  <si>
    <t>【共通会計】給与計算給与明細ｲﾝﾀｰﾌｪｰｽ（北海道）</t>
  </si>
  <si>
    <t>2461</t>
  </si>
  <si>
    <t>【共通会計】給与計算給与明細ｲﾝﾀｰﾌｪｰｽ（北陸）</t>
  </si>
  <si>
    <t>2462</t>
  </si>
  <si>
    <t>【共通会計】給与計算給与明細ｲﾝﾀｰﾌｪｰｽ（千葉）</t>
  </si>
  <si>
    <t>2463</t>
  </si>
  <si>
    <t>【共通会計】給与計算給与明細ｲﾝﾀｰﾌｪｰｽ（四国）</t>
  </si>
  <si>
    <t>2464</t>
  </si>
  <si>
    <t>【共通会計】給与計算給与明細ｲﾝﾀｰﾌｪｰｽ（埼玉）</t>
  </si>
  <si>
    <t>2465</t>
  </si>
  <si>
    <t>【共通会計】給与計算給与明細ｲﾝﾀｰﾌｪｰｽ（多摩）</t>
  </si>
  <si>
    <t>2466</t>
  </si>
  <si>
    <t>【共通会計】給与計算給与明細ｲﾝﾀｰﾌｪｰｽ（大阪）</t>
  </si>
  <si>
    <t>2467</t>
  </si>
  <si>
    <t>【共通会計】給与計算給与明細ｲﾝﾀｰﾌｪｰｽ（宮城）</t>
  </si>
  <si>
    <t>2468</t>
  </si>
  <si>
    <t>【共通会計】給与計算給与明細ｲﾝﾀｰﾌｪｰｽ（山口）</t>
  </si>
  <si>
    <t>2469</t>
  </si>
  <si>
    <t>【共通会計】給与計算給与明細ｲﾝﾀｰﾌｪｰｽ（岐阜）</t>
  </si>
  <si>
    <t>2470</t>
  </si>
  <si>
    <t>【共通会計】給与計算給与明細ｲﾝﾀｰﾌｪｰｽ（岡山）</t>
  </si>
  <si>
    <t>2471</t>
  </si>
  <si>
    <t>【共通会計】給与計算給与明細ｲﾝﾀｰﾌｪｰｽ（広島）</t>
  </si>
  <si>
    <t>2472</t>
  </si>
  <si>
    <t>【共通会計】給与計算給与明細ｲﾝﾀｰﾌｪｰｽ（愛知東）</t>
  </si>
  <si>
    <t>2473</t>
  </si>
  <si>
    <t>【共通会計】給与計算給与明細ｲﾝﾀｰﾌｪｰｽ（愛知）</t>
  </si>
  <si>
    <t>2474</t>
  </si>
  <si>
    <t>【共通会計】給与計算給与明細ｲﾝﾀｰﾌｪｰｽ（新潟）</t>
  </si>
  <si>
    <t>2475</t>
  </si>
  <si>
    <t>【共通会計】給与計算給与明細ｲﾝﾀｰﾌｪｰｽ（東京）</t>
  </si>
  <si>
    <t>2476</t>
  </si>
  <si>
    <t>【共通会計】給与計算給与明細ｲﾝﾀｰﾌｪｰｽ（栃木）</t>
  </si>
  <si>
    <t>2477</t>
  </si>
  <si>
    <t>【共通会計】給与計算給与明細ｲﾝﾀｰﾌｪｰｽ（熊本）</t>
  </si>
  <si>
    <t>2478</t>
  </si>
  <si>
    <t>【共通会計】給与計算給与明細ｲﾝﾀｰﾌｪｰｽ（神奈川）</t>
  </si>
  <si>
    <t>2479</t>
  </si>
  <si>
    <t>【共通会計】給与計算給与明細ｲﾝﾀｰﾌｪｰｽ（福岡）</t>
  </si>
  <si>
    <t>2480</t>
  </si>
  <si>
    <t>【共通会計】給与計算給与明細ｲﾝﾀｰﾌｪｰｽ（福島）</t>
  </si>
  <si>
    <t>2481</t>
  </si>
  <si>
    <t>【共通会計】給与計算給与明細ｲﾝﾀｰﾌｪｰｽ（群馬）</t>
  </si>
  <si>
    <t>2482</t>
  </si>
  <si>
    <t>【共通会計】給与計算給与明細ｲﾝﾀｰﾌｪｰｽ（茨城）</t>
  </si>
  <si>
    <t>2483</t>
  </si>
  <si>
    <t>【共通会計】給与計算給与明細ｲﾝﾀｰﾌｪｰｽ（長崎）</t>
  </si>
  <si>
    <t>2484</t>
  </si>
  <si>
    <t>【共通会計】給与計算給与明細ｲﾝﾀｰﾌｪｰｽ（長野）</t>
  </si>
  <si>
    <t>2485</t>
  </si>
  <si>
    <t>【共通会計】給与計算給与明細ｲﾝﾀｰﾌｪｰｽ（静岡）</t>
  </si>
  <si>
    <t>2486</t>
  </si>
  <si>
    <t>【共通会計】給与計算給与明細ｲﾝﾀｰﾌｪｰｽ（鹿児島）</t>
  </si>
  <si>
    <t>2487</t>
  </si>
  <si>
    <t>【共通会計】給与計算給与明細ｲﾝﾀｰﾌｪｰｽ（ＳＣ）</t>
  </si>
  <si>
    <t>2649</t>
  </si>
  <si>
    <t>物流指図データ（明細）</t>
  </si>
  <si>
    <t>2650</t>
  </si>
  <si>
    <t>会員IF</t>
  </si>
  <si>
    <t>2651</t>
  </si>
  <si>
    <t>公開メータ管理連番</t>
    <rPh sb="0" eb="2">
      <t>コウカイ</t>
    </rPh>
    <rPh sb="5" eb="7">
      <t>カンリ</t>
    </rPh>
    <rPh sb="7" eb="9">
      <t>レンバン</t>
    </rPh>
    <phoneticPr fontId="21"/>
  </si>
  <si>
    <t>SICC開設状況更新(案件情報)</t>
  </si>
  <si>
    <t>2665</t>
  </si>
  <si>
    <t>営業支援</t>
  </si>
  <si>
    <t>2667</t>
  </si>
  <si>
    <t>文書電子配信</t>
  </si>
  <si>
    <t>2675</t>
  </si>
  <si>
    <t>【ﾏｽﾀｰ】部門ﾏｽﾀｰ(キーコード２)</t>
  </si>
  <si>
    <t>エントリー統合</t>
  </si>
  <si>
    <t>fi30</t>
  </si>
  <si>
    <t>2676</t>
  </si>
  <si>
    <t>2678</t>
  </si>
  <si>
    <t>GAIAメータ</t>
  </si>
  <si>
    <t>GAIA</t>
    <phoneticPr fontId="21"/>
  </si>
  <si>
    <t>商品カタログIF</t>
    <rPh sb="0" eb="2">
      <t>ショウヒン</t>
    </rPh>
    <phoneticPr fontId="17"/>
  </si>
  <si>
    <t>CRYSTAL_UPL_SYS</t>
    <phoneticPr fontId="21"/>
  </si>
  <si>
    <t>FXIF版クリスタルD</t>
  </si>
  <si>
    <t>po08</t>
    <phoneticPr fontId="21"/>
  </si>
  <si>
    <t>FXIF版クリスタルD</t>
    <phoneticPr fontId="21"/>
  </si>
  <si>
    <t>販社部門情報</t>
  </si>
  <si>
    <t>固定資産台帳EUC（販社分）</t>
  </si>
  <si>
    <t>社員マスタ</t>
  </si>
  <si>
    <t>fi31</t>
  </si>
  <si>
    <t>勘定科目マスタ</t>
  </si>
  <si>
    <t>fi32</t>
  </si>
  <si>
    <t>プロジェクトマスタ</t>
  </si>
  <si>
    <t>【共通会計】従業員資格情報 （販社)</t>
  </si>
  <si>
    <t>eHUB用紙総平均単価情報（D365→HANACO）</t>
  </si>
  <si>
    <t>商品カタログIF（共通フォーマット）</t>
    <phoneticPr fontId="21"/>
  </si>
  <si>
    <t>CRYSTAL</t>
    <phoneticPr fontId="21"/>
  </si>
  <si>
    <t>EP-Online 請求明細備考ファイル
※終了通知ファイル用</t>
    <rPh sb="22" eb="24">
      <t>シュウリョウ</t>
    </rPh>
    <rPh sb="24" eb="26">
      <t>ツウチ</t>
    </rPh>
    <rPh sb="30" eb="31">
      <t>ヨウ</t>
    </rPh>
    <phoneticPr fontId="21"/>
  </si>
  <si>
    <t>当日消込済発生A/C配信Ｆ
※終了通知ファイル用</t>
    <phoneticPr fontId="21"/>
  </si>
  <si>
    <t>集配信_加工用請求データ一般_販売品明細型
※終了通知ファイル用</t>
    <phoneticPr fontId="21"/>
  </si>
  <si>
    <t>加工用請求データ一般・請求明細型
※終了通知ファイル用</t>
    <phoneticPr fontId="21"/>
  </si>
  <si>
    <t>請求書（一般）電子請求書転送
※終了通知ファイル用</t>
    <phoneticPr fontId="21"/>
  </si>
  <si>
    <t>eART非直送請求書一括配信</t>
    <phoneticPr fontId="21"/>
  </si>
  <si>
    <t>eART</t>
    <phoneticPr fontId="21"/>
  </si>
  <si>
    <t>eART非直送請求書一括配信
※終了通知ファイル用</t>
    <phoneticPr fontId="21"/>
  </si>
  <si>
    <t>出力件数表（封書型請求書・バーコード無・同送無）
※終了通知ファイル用</t>
    <phoneticPr fontId="21"/>
  </si>
  <si>
    <t>出力件数表（封書型請求書・バーコード無・同送有）
※終了通知ファイル用</t>
    <phoneticPr fontId="21"/>
  </si>
  <si>
    <t>出力件数表（封書型請求書・バーコード有・同送無）
※終了通知ファイル用</t>
    <phoneticPr fontId="21"/>
  </si>
  <si>
    <t>出力件数表（封書型請求書・バーコード有・同送有）
※終了通知ファイル用</t>
    <phoneticPr fontId="21"/>
  </si>
  <si>
    <t>出力件数表（シーラー型・バーコード無）
※終了通知ファイル用</t>
    <phoneticPr fontId="21"/>
  </si>
  <si>
    <t>出力件数表（シーラー型・バーコード有）
※終了通知ファイル用</t>
    <phoneticPr fontId="21"/>
  </si>
  <si>
    <t>出力件数表（シーラー型・朝　バーコード無）
※終了通知ファイル用</t>
    <phoneticPr fontId="21"/>
  </si>
  <si>
    <t>出力件数表（シーラー型・朝　バーコード有）
※終了通知ファイル用</t>
    <phoneticPr fontId="21"/>
  </si>
  <si>
    <t>封書型請求書　バーコード無・同送無・１～８枚
※終了通知ファイル用</t>
    <phoneticPr fontId="21"/>
  </si>
  <si>
    <t>封書型請求書　バーコード無・同送無・９枚以上
※終了通知ファイル用</t>
    <phoneticPr fontId="21"/>
  </si>
  <si>
    <t>封書型請求書　バーコード無・同送無・出力無
※終了通知ファイル用</t>
    <phoneticPr fontId="21"/>
  </si>
  <si>
    <t>封書型請求書　バーコード無・同送有・１～８枚
※終了通知ファイル用</t>
    <phoneticPr fontId="21"/>
  </si>
  <si>
    <t>封書型請求書　バーコード無・同送有・９枚以上
※終了通知ファイル用</t>
    <phoneticPr fontId="21"/>
  </si>
  <si>
    <t>封書型請求書　バーコード無・同送有・出力無
※終了通知ファイル用</t>
    <phoneticPr fontId="21"/>
  </si>
  <si>
    <t>封書型請求書　バーコード有・同送無・１～８枚【１】
※終了通知ファイル用</t>
    <phoneticPr fontId="21"/>
  </si>
  <si>
    <t>封書型請求書　バーコード有・同送無・９枚以上【１】
※終了通知ファイル用</t>
    <phoneticPr fontId="21"/>
  </si>
  <si>
    <t>封書型請求書　バーコード有・同送無・出力無
※終了通知ファイル用</t>
    <phoneticPr fontId="21"/>
  </si>
  <si>
    <t>封書型請求書　バーコード有・同送有・１～８枚【１】
※終了通知ファイル用</t>
    <phoneticPr fontId="21"/>
  </si>
  <si>
    <t>封書型請求書　バーコード有・同送有・９枚以上【１】
※終了通知ファイル用</t>
    <phoneticPr fontId="21"/>
  </si>
  <si>
    <t>封書型請求書　バーコード有・同送有・出力無
※終了通知ファイル用</t>
    <phoneticPr fontId="21"/>
  </si>
  <si>
    <t>シーラー型請求書　バーコード無
※終了通知ファイル用</t>
    <phoneticPr fontId="21"/>
  </si>
  <si>
    <t>シーラー型請求書　バーコード有
※終了通知ファイル用</t>
    <phoneticPr fontId="21"/>
  </si>
  <si>
    <t>シーラー型請求書・朝　バーコード無
※終了通知ファイル用</t>
    <phoneticPr fontId="21"/>
  </si>
  <si>
    <t>シーラー型請求書・朝　バーコード有【１】
※終了通知ファイル用</t>
    <phoneticPr fontId="21"/>
  </si>
  <si>
    <t>請求一覧表(縦型・横型)
※終了通知ファイル用</t>
    <phoneticPr fontId="21"/>
  </si>
  <si>
    <t>郵便物差出内訳票（封書型請求書）
※終了通知ファイル用</t>
    <phoneticPr fontId="21"/>
  </si>
  <si>
    <t>郵便物差出内訳票（シーラー型請求書）
※終了通知ファイル用</t>
    <phoneticPr fontId="21"/>
  </si>
  <si>
    <t>割符セパレーター（請求書・バーコード有・同送有）
※終了通知ファイル用</t>
    <rPh sb="0" eb="2">
      <t>ワリフ</t>
    </rPh>
    <phoneticPr fontId="17"/>
  </si>
  <si>
    <t>割符セパレーター（請求書・バーコード有・同送無）
※終了通知ファイル用</t>
    <rPh sb="0" eb="2">
      <t>ワリフ</t>
    </rPh>
    <rPh sb="22" eb="23">
      <t>ナ</t>
    </rPh>
    <phoneticPr fontId="17"/>
  </si>
  <si>
    <t>割符セパレーター（請求書・バーコード無・同送有）
※終了通知ファイル用</t>
    <rPh sb="0" eb="2">
      <t>ワリフ</t>
    </rPh>
    <phoneticPr fontId="17"/>
  </si>
  <si>
    <t>割符セパレーター（請求書・バーコード無・同送無）
※終了通知ファイル用</t>
    <rPh sb="0" eb="2">
      <t>ワリフ</t>
    </rPh>
    <rPh sb="22" eb="23">
      <t>ナ</t>
    </rPh>
    <phoneticPr fontId="17"/>
  </si>
  <si>
    <t>自動補充予定データ(FFL再配送)</t>
    <phoneticPr fontId="21"/>
  </si>
  <si>
    <t>Clock</t>
    <phoneticPr fontId="21"/>
  </si>
  <si>
    <t>SCP丁</t>
    <rPh sb="3" eb="4">
      <t>テイ</t>
    </rPh>
    <phoneticPr fontId="21"/>
  </si>
  <si>
    <t>XeSDインポート結果回答情報
※終了通知ファイル用</t>
    <phoneticPr fontId="21"/>
  </si>
  <si>
    <t>物流指図IF
※明細ファイル用</t>
    <rPh sb="8" eb="10">
      <t>メイサイ</t>
    </rPh>
    <phoneticPr fontId="21"/>
  </si>
  <si>
    <t>物流指図IF
※ヘッダ終了通知ファイル&amp;明細終了通知ファイル用</t>
    <rPh sb="20" eb="22">
      <t>メイサイ</t>
    </rPh>
    <phoneticPr fontId="21"/>
  </si>
  <si>
    <t>受注番号
※終了通知ファイル用</t>
    <phoneticPr fontId="21"/>
  </si>
  <si>
    <t>014</t>
    <phoneticPr fontId="21"/>
  </si>
  <si>
    <t>PC受渡し入出庫実績情報エラーデータ
※終了通知ファイル用</t>
    <phoneticPr fontId="21"/>
  </si>
  <si>
    <t>PC受渡し格納実績情報エラーデータ
※終了通知ファイル用</t>
    <phoneticPr fontId="21"/>
  </si>
  <si>
    <t>PC受渡し出荷実績情報エラーデータ
※終了通知ファイル用</t>
    <phoneticPr fontId="21"/>
  </si>
  <si>
    <t>【固定資産】【FasetFA】FX事業所マスタ
※終了通知ファイル用</t>
    <phoneticPr fontId="21"/>
  </si>
  <si>
    <t>レガシー土橋</t>
    <rPh sb="4" eb="6">
      <t>ドバシ</t>
    </rPh>
    <phoneticPr fontId="21"/>
  </si>
  <si>
    <t>販社部門情報
※終了通知ファイル</t>
  </si>
  <si>
    <t>卸チェック情報
※終了通知ファイル用</t>
    <phoneticPr fontId="21"/>
  </si>
  <si>
    <t>レガシー川崎</t>
    <rPh sb="4" eb="6">
      <t>カワサキ</t>
    </rPh>
    <phoneticPr fontId="21"/>
  </si>
  <si>
    <t>HANAKO_消耗品特単
※終了通知ファイル用</t>
    <phoneticPr fontId="21"/>
  </si>
  <si>
    <t>E-QIX請求配信ファイル
※終了通知ファイル用</t>
    <rPh sb="5" eb="7">
      <t>セイキュウ</t>
    </rPh>
    <rPh sb="7" eb="9">
      <t>ハイシン</t>
    </rPh>
    <phoneticPr fontId="17"/>
  </si>
  <si>
    <t>eHUB用紙総平均単価情報（D365→HANACO）
※終了通知ファイル用</t>
    <phoneticPr fontId="21"/>
  </si>
  <si>
    <t>2688</t>
  </si>
  <si>
    <t>固定資産台帳EUC（販社分）
※終了通知ファイル</t>
  </si>
  <si>
    <t>uli</t>
  </si>
  <si>
    <t>【固定資産】【FasetFA】固定資産台帳（ＦＸ分）
※終了通知ファイル</t>
  </si>
  <si>
    <t>ulifiOutbound</t>
  </si>
  <si>
    <t>【固定資産】建仮OIF(OutBound)インターフェース
※終了通知ファイル</t>
  </si>
  <si>
    <t>【固定資産】資産振替インターフェース
※終了通知ファイル</t>
  </si>
  <si>
    <t>【固定資産】建仮用資産取得インターフェース
※終了通知ファイル</t>
  </si>
  <si>
    <t>【固定資産】資産変動台帳インターフェース
※終了通知ファイル</t>
  </si>
  <si>
    <t>N/A</t>
    <phoneticPr fontId="21"/>
  </si>
  <si>
    <t>↓2024.01.10以降</t>
    <rPh sb="11" eb="13">
      <t>イコウ</t>
    </rPh>
    <phoneticPr fontId="21"/>
  </si>
  <si>
    <t>N/A
(会計連動用給与・賞与データ（FXPS）)</t>
    <phoneticPr fontId="21"/>
  </si>
  <si>
    <t>ICT戦略部
田中</t>
    <rPh sb="3" eb="6">
      <t>センリャクブ</t>
    </rPh>
    <rPh sb="7" eb="9">
      <t>タナカ</t>
    </rPh>
    <phoneticPr fontId="21"/>
  </si>
  <si>
    <t>ファイルへの復元希望ありIF-PMOで追加</t>
    <rPh sb="6" eb="8">
      <t>フクゲン</t>
    </rPh>
    <rPh sb="8" eb="10">
      <t>キボウ</t>
    </rPh>
    <rPh sb="19" eb="21">
      <t>ツイカ</t>
    </rPh>
    <phoneticPr fontId="21"/>
  </si>
  <si>
    <t>N/A
(会計連動用給与・賞与データ（FXSC）)</t>
    <phoneticPr fontId="21"/>
  </si>
  <si>
    <t>N/A
(会計連動用給与・賞与データ（FXSVL）)</t>
    <phoneticPr fontId="21"/>
  </si>
  <si>
    <t>N/A
(販社社員グレード情報)</t>
    <phoneticPr fontId="21"/>
  </si>
  <si>
    <t>54行目の配送マスタに紐づく担当領域変更後の対象</t>
  </si>
  <si>
    <t>0752</t>
    <phoneticPr fontId="21"/>
  </si>
  <si>
    <t>【ﾏｽﾀｰ】部門ﾏｽﾀｰ（ODEP生産管理システム）</t>
    <phoneticPr fontId="21"/>
  </si>
  <si>
    <t>NCD花原</t>
    <rPh sb="3" eb="5">
      <t>ハナハラ</t>
    </rPh>
    <phoneticPr fontId="21"/>
  </si>
  <si>
    <t>24/1/12に復旧依頼あり</t>
    <rPh sb="8" eb="10">
      <t>フッキュウ</t>
    </rPh>
    <rPh sb="10" eb="12">
      <t>イライ</t>
    </rPh>
    <phoneticPr fontId="21"/>
  </si>
  <si>
    <t>0758</t>
    <phoneticPr fontId="21"/>
  </si>
  <si>
    <t>【ﾏｽﾀｰ】部門ﾏｽﾀｰ（AgileWorks）</t>
    <phoneticPr fontId="21"/>
  </si>
  <si>
    <t>AgileWorks</t>
    <phoneticPr fontId="21"/>
  </si>
  <si>
    <t>FWSS(GATE)</t>
    <phoneticPr fontId="21"/>
  </si>
  <si>
    <t>復旧依頼の対象外</t>
    <rPh sb="0" eb="2">
      <t>フッキュウ</t>
    </rPh>
    <rPh sb="2" eb="4">
      <t>イライ</t>
    </rPh>
    <rPh sb="5" eb="7">
      <t>タイショウ</t>
    </rPh>
    <rPh sb="7" eb="8">
      <t>ガイ</t>
    </rPh>
    <phoneticPr fontId="21"/>
  </si>
  <si>
    <t>システム略号</t>
    <rPh sb="4" eb="6">
      <t>リャクゴウ</t>
    </rPh>
    <phoneticPr fontId="21"/>
  </si>
  <si>
    <t>sj</t>
    <phoneticPr fontId="21"/>
  </si>
  <si>
    <t>AddressDB</t>
    <phoneticPr fontId="21"/>
  </si>
  <si>
    <t>ujo</t>
  </si>
  <si>
    <t>ms</t>
    <phoneticPr fontId="21"/>
  </si>
  <si>
    <t>lv</t>
    <phoneticPr fontId="21"/>
  </si>
  <si>
    <t>as</t>
    <phoneticPr fontId="21"/>
  </si>
  <si>
    <t>udl</t>
    <phoneticPr fontId="21"/>
  </si>
  <si>
    <t>【調達本部】SPレガシー_SPIPS</t>
    <phoneticPr fontId="21"/>
  </si>
  <si>
    <t>uss</t>
    <phoneticPr fontId="21"/>
  </si>
  <si>
    <t>so</t>
    <phoneticPr fontId="21"/>
  </si>
  <si>
    <t>【調達本部】ＳＰ管理システム_PAMDA</t>
    <phoneticPr fontId="21"/>
  </si>
  <si>
    <t>upm</t>
    <phoneticPr fontId="21"/>
  </si>
  <si>
    <t>os</t>
    <phoneticPr fontId="21"/>
  </si>
  <si>
    <t>ef</t>
  </si>
  <si>
    <t>ALL-FXプロジェクト/案件工数管理システム</t>
    <phoneticPr fontId="21"/>
  </si>
  <si>
    <t>ma</t>
  </si>
  <si>
    <t>ubd</t>
  </si>
  <si>
    <t>ubm</t>
  </si>
  <si>
    <t>uck</t>
  </si>
  <si>
    <t>cl</t>
    <phoneticPr fontId="21"/>
  </si>
  <si>
    <t>st</t>
    <phoneticPr fontId="21"/>
  </si>
  <si>
    <t>ep</t>
  </si>
  <si>
    <t>es</t>
    <phoneticPr fontId="21"/>
  </si>
  <si>
    <t>ufb</t>
  </si>
  <si>
    <t>fp</t>
    <phoneticPr fontId="21"/>
  </si>
  <si>
    <t>fw</t>
    <phoneticPr fontId="21"/>
  </si>
  <si>
    <t>fv</t>
    <phoneticPr fontId="21"/>
  </si>
  <si>
    <t>uxy</t>
  </si>
  <si>
    <t>xl</t>
    <phoneticPr fontId="21"/>
  </si>
  <si>
    <t>uga</t>
  </si>
  <si>
    <t>jo</t>
    <phoneticPr fontId="21"/>
  </si>
  <si>
    <t>hn</t>
  </si>
  <si>
    <t>nf</t>
  </si>
  <si>
    <t>ne</t>
    <phoneticPr fontId="21"/>
  </si>
  <si>
    <t>oe</t>
    <phoneticPr fontId="21"/>
  </si>
  <si>
    <t>om</t>
    <phoneticPr fontId="21"/>
  </si>
  <si>
    <t>pr</t>
    <phoneticPr fontId="21"/>
  </si>
  <si>
    <t>ip</t>
    <phoneticPr fontId="21"/>
  </si>
  <si>
    <t>SPF FXDポータル基盤(1to1Web基盤)</t>
    <phoneticPr fontId="21"/>
  </si>
  <si>
    <t>usf</t>
    <phoneticPr fontId="21"/>
  </si>
  <si>
    <t>be</t>
  </si>
  <si>
    <t>sn</t>
    <phoneticPr fontId="21"/>
  </si>
  <si>
    <t>sk</t>
    <phoneticPr fontId="21"/>
  </si>
  <si>
    <t>to</t>
    <phoneticPr fontId="21"/>
  </si>
  <si>
    <t>UNICORN</t>
    <phoneticPr fontId="21"/>
  </si>
  <si>
    <t>ui</t>
  </si>
  <si>
    <t>wi</t>
    <phoneticPr fontId="21"/>
  </si>
  <si>
    <t>xz</t>
    <phoneticPr fontId="21"/>
  </si>
  <si>
    <t>uxp</t>
  </si>
  <si>
    <t>uxo</t>
  </si>
  <si>
    <t>uzs</t>
  </si>
  <si>
    <t>uei</t>
  </si>
  <si>
    <t>キャッシュセンター</t>
    <phoneticPr fontId="21"/>
  </si>
  <si>
    <t>uca</t>
    <phoneticPr fontId="21"/>
  </si>
  <si>
    <t>ucv</t>
  </si>
  <si>
    <t>ucs</t>
  </si>
  <si>
    <t>uds</t>
    <phoneticPr fontId="21"/>
  </si>
  <si>
    <t>とりびあ</t>
    <phoneticPr fontId="21"/>
  </si>
  <si>
    <t>utr</t>
    <phoneticPr fontId="21"/>
  </si>
  <si>
    <t>pk</t>
    <phoneticPr fontId="21"/>
  </si>
  <si>
    <t>eq</t>
    <phoneticPr fontId="21"/>
  </si>
  <si>
    <t>共通IF(倉庫輸配送)</t>
    <phoneticPr fontId="21"/>
  </si>
  <si>
    <t>ci</t>
    <phoneticPr fontId="21"/>
  </si>
  <si>
    <t>契約書電子化システム(eCast)</t>
    <phoneticPr fontId="21"/>
  </si>
  <si>
    <t>ec</t>
    <phoneticPr fontId="21"/>
  </si>
  <si>
    <t>固定資産ラベル発行システム</t>
    <phoneticPr fontId="21"/>
  </si>
  <si>
    <t>jm</t>
    <phoneticPr fontId="21"/>
  </si>
  <si>
    <t>upc</t>
  </si>
  <si>
    <t>設備投資実績管理システム</t>
    <phoneticPr fontId="21"/>
  </si>
  <si>
    <t>ucp</t>
  </si>
  <si>
    <t>大量帳票基盤</t>
    <phoneticPr fontId="21"/>
  </si>
  <si>
    <t>lp</t>
  </si>
  <si>
    <t>id</t>
    <phoneticPr fontId="21"/>
  </si>
  <si>
    <t>hr</t>
    <phoneticPr fontId="21"/>
  </si>
  <si>
    <t>rr</t>
    <phoneticPr fontId="21"/>
  </si>
  <si>
    <t>ume</t>
  </si>
  <si>
    <t>文書電子配信</t>
    <phoneticPr fontId="21"/>
  </si>
  <si>
    <t>bd</t>
    <phoneticPr fontId="21"/>
  </si>
  <si>
    <t>保守パック管理台帳システム（HoPS）</t>
    <phoneticPr fontId="21"/>
  </si>
  <si>
    <t>ump</t>
  </si>
  <si>
    <t>cb</t>
    <phoneticPr fontId="21"/>
  </si>
  <si>
    <t>eHUB</t>
    <phoneticPr fontId="21"/>
  </si>
  <si>
    <t>uif</t>
    <phoneticPr fontId="21"/>
  </si>
  <si>
    <t>SMART</t>
    <phoneticPr fontId="21"/>
  </si>
  <si>
    <t>usm</t>
    <phoneticPr fontId="21"/>
  </si>
  <si>
    <t>at</t>
    <phoneticPr fontId="21"/>
  </si>
  <si>
    <t>ucc</t>
  </si>
  <si>
    <t>システム名（チーム・領域）</t>
    <rPh sb="4" eb="5">
      <t>メイ</t>
    </rPh>
    <rPh sb="10" eb="12">
      <t>リョウイキ</t>
    </rPh>
    <phoneticPr fontId="29"/>
  </si>
  <si>
    <t>SE領域</t>
    <rPh sb="2" eb="4">
      <t>リョウイキ</t>
    </rPh>
    <phoneticPr fontId="21"/>
  </si>
  <si>
    <t>se</t>
    <phoneticPr fontId="21"/>
  </si>
  <si>
    <t>共通</t>
    <phoneticPr fontId="21"/>
  </si>
  <si>
    <t>cm</t>
    <phoneticPr fontId="21"/>
  </si>
  <si>
    <t>ソリューション</t>
    <phoneticPr fontId="21"/>
  </si>
  <si>
    <t>ss</t>
    <phoneticPr fontId="21"/>
  </si>
  <si>
    <t>sa</t>
    <phoneticPr fontId="21"/>
  </si>
  <si>
    <t>販売事務/請求</t>
    <rPh sb="0" eb="2">
      <t>ハンバイ</t>
    </rPh>
    <rPh sb="2" eb="4">
      <t>ジム</t>
    </rPh>
    <rPh sb="5" eb="7">
      <t>セイキュウ</t>
    </rPh>
    <phoneticPr fontId="21"/>
  </si>
  <si>
    <t>ad</t>
    <phoneticPr fontId="21"/>
  </si>
  <si>
    <t>cc</t>
    <phoneticPr fontId="21"/>
  </si>
  <si>
    <t>カストマーサービス</t>
    <phoneticPr fontId="21"/>
  </si>
  <si>
    <t>cs</t>
    <phoneticPr fontId="21"/>
  </si>
  <si>
    <t>料金計算</t>
    <rPh sb="0" eb="2">
      <t>リョウキン</t>
    </rPh>
    <rPh sb="2" eb="4">
      <t>ケイサン</t>
    </rPh>
    <phoneticPr fontId="21"/>
  </si>
  <si>
    <t>fc</t>
    <phoneticPr fontId="21"/>
  </si>
  <si>
    <t>需給/物流</t>
    <rPh sb="0" eb="2">
      <t>ジュキュウ</t>
    </rPh>
    <rPh sb="3" eb="5">
      <t>ブツリュウ</t>
    </rPh>
    <phoneticPr fontId="21"/>
  </si>
  <si>
    <t>dp</t>
    <phoneticPr fontId="21"/>
  </si>
  <si>
    <t>調達</t>
    <rPh sb="0" eb="2">
      <t>チョウタツ</t>
    </rPh>
    <phoneticPr fontId="21"/>
  </si>
  <si>
    <t>po</t>
    <phoneticPr fontId="21"/>
  </si>
  <si>
    <t>fi</t>
    <phoneticPr fontId="21"/>
  </si>
  <si>
    <t>md</t>
    <phoneticPr fontId="21"/>
  </si>
  <si>
    <t>情報活用</t>
    <rPh sb="0" eb="2">
      <t>ジョウホウ</t>
    </rPh>
    <rPh sb="2" eb="4">
      <t>カツヨウ</t>
    </rPh>
    <phoneticPr fontId="21"/>
  </si>
  <si>
    <t>iu</t>
    <phoneticPr fontId="21"/>
  </si>
  <si>
    <t>移行</t>
    <rPh sb="0" eb="2">
      <t>イコウ</t>
    </rPh>
    <phoneticPr fontId="21"/>
  </si>
  <si>
    <t>tr</t>
    <phoneticPr fontId="21"/>
  </si>
  <si>
    <t>コンフィグ</t>
    <phoneticPr fontId="21"/>
  </si>
  <si>
    <t>cf</t>
    <phoneticPr fontId="21"/>
  </si>
  <si>
    <t>権限チーム</t>
    <rPh sb="0" eb="2">
      <t>ケンゲン</t>
    </rPh>
    <phoneticPr fontId="21"/>
  </si>
  <si>
    <t>ac</t>
    <phoneticPr fontId="21"/>
  </si>
  <si>
    <t>アプリ共通チーム</t>
    <rPh sb="3" eb="5">
      <t>キョウツウ</t>
    </rPh>
    <phoneticPr fontId="21"/>
  </si>
  <si>
    <t>ca</t>
    <phoneticPr fontId="21"/>
  </si>
  <si>
    <t>PMOチーム</t>
    <phoneticPr fontId="21"/>
  </si>
  <si>
    <t>pm</t>
    <phoneticPr fontId="21"/>
  </si>
  <si>
    <t>既存システム連携チーム</t>
    <phoneticPr fontId="21"/>
  </si>
  <si>
    <t>ls</t>
  </si>
  <si>
    <t>項目</t>
    <rPh sb="0" eb="2">
      <t>コウモク</t>
    </rPh>
    <phoneticPr fontId="20"/>
  </si>
  <si>
    <t>・外部結合(設計書)</t>
    <rPh sb="1" eb="3">
      <t>ガイブ</t>
    </rPh>
    <rPh sb="3" eb="5">
      <t>ケツゴウ</t>
    </rPh>
    <rPh sb="6" eb="9">
      <t>セッケイショ</t>
    </rPh>
    <phoneticPr fontId="21"/>
  </si>
  <si>
    <t>　⤵外結テスト結果</t>
    <rPh sb="2" eb="3">
      <t>ガイ</t>
    </rPh>
    <rPh sb="3" eb="4">
      <t>ケツ</t>
    </rPh>
    <rPh sb="7" eb="9">
      <t>ケッカ</t>
    </rPh>
    <phoneticPr fontId="21"/>
  </si>
  <si>
    <t>表的项目是怎么从数据库里抽出来的</t>
    <phoneticPr fontId="20"/>
  </si>
  <si>
    <t>データのコピー(ac_tran_CreateCSVFileFromAzureDB)⇒ソース⇒クエリ</t>
    <phoneticPr fontId="20"/>
  </si>
  <si>
    <t>CASE WHEN ISNULL(OrderSource, '') = ''</t>
  </si>
  <si>
    <t>THEN OrderSource</t>
  </si>
  <si>
    <t>ELSE</t>
  </si>
  <si>
    <t>CONCAT(SUBSTRING(OrderSource, 1, 2), SUBSTRING(CONVERT(VARCHAR(10), IF0174Seq), 3, 8))</t>
  </si>
  <si>
    <t>END As OhiId,</t>
  </si>
  <si>
    <t xml:space="preserve"> IIF(</t>
  </si>
  <si>
    <t xml:space="preserve">      ISNULL(OrderSource, '') = '',</t>
  </si>
  <si>
    <t xml:space="preserve">      OrderSource,</t>
  </si>
  <si>
    <t xml:space="preserve">      CONCAT(SUBSTRING(OrderSource, 1, 2), SUBSTRING(CONVERT(VARCHAR(10), IF0174Seq), 3, 8))</t>
  </si>
  <si>
    <t xml:space="preserve">    ) AS OhiId,</t>
  </si>
  <si>
    <r>
      <t>新(</t>
    </r>
    <r>
      <rPr>
        <sz val="11"/>
        <color rgb="FFFF0000"/>
        <rFont val="Yu Gothic"/>
        <family val="3"/>
        <charset val="128"/>
        <scheme val="minor"/>
      </rPr>
      <t>174sub</t>
    </r>
    <r>
      <rPr>
        <sz val="11"/>
        <color theme="1"/>
        <rFont val="Yu Gothic"/>
        <family val="2"/>
        <scheme val="minor"/>
      </rPr>
      <t>⇒データのコピー(ac_tran_CreateCSVFileFromAzureDB)⇒ソース⇒クエリ)</t>
    </r>
    <phoneticPr fontId="20"/>
  </si>
  <si>
    <r>
      <t>旧(</t>
    </r>
    <r>
      <rPr>
        <sz val="11"/>
        <color rgb="FFFF0000"/>
        <rFont val="Yu Gothic"/>
        <family val="3"/>
        <charset val="128"/>
        <scheme val="minor"/>
      </rPr>
      <t>174sub</t>
    </r>
    <r>
      <rPr>
        <sz val="11"/>
        <color theme="1"/>
        <rFont val="Yu Gothic"/>
        <family val="2"/>
        <scheme val="minor"/>
      </rPr>
      <t>⇒データのコピー(ac_tran_CreateCSVFileFromAzureDB_HeadersIF／ac_tran_CreateCSVFileFromAzureDB_LinesIF)⇒ソース⇒クエリ)</t>
    </r>
    <phoneticPr fontId="20"/>
  </si>
  <si>
    <t>固定長CSV変換</t>
    <rPh sb="0" eb="3">
      <t>コテイチョウ</t>
    </rPh>
    <rPh sb="6" eb="8">
      <t>ヘンカン</t>
    </rPh>
    <phoneticPr fontId="20"/>
  </si>
  <si>
    <t>ac_tran_ConvertFixedFileToCsv</t>
    <phoneticPr fontId="20"/>
  </si>
  <si>
    <t>CreateCSVFileFromAzureDB</t>
  </si>
  <si>
    <t>DMFファイルを作成</t>
    <rPh sb="8" eb="10">
      <t>サクセイ</t>
    </rPh>
    <phoneticPr fontId="20"/>
  </si>
  <si>
    <t>Azure Synapse Analytics環境</t>
    <rPh sb="23" eb="25">
      <t>カンキョウ</t>
    </rPh>
    <phoneticPr fontId="21"/>
  </si>
  <si>
    <t>earth-dev-rg-ls</t>
    <phoneticPr fontId="21"/>
  </si>
  <si>
    <t>earth-stg-rg-ls-eit</t>
    <phoneticPr fontId="21"/>
  </si>
  <si>
    <t>開発環境</t>
    <rPh sb="2" eb="4">
      <t>カンキョウ</t>
    </rPh>
    <phoneticPr fontId="21"/>
  </si>
  <si>
    <t>内結環境</t>
    <rPh sb="2" eb="4">
      <t>カンキョウ</t>
    </rPh>
    <phoneticPr fontId="21"/>
  </si>
  <si>
    <t>内外結環境</t>
    <rPh sb="3" eb="5">
      <t>カンキョウ</t>
    </rPh>
    <phoneticPr fontId="21"/>
  </si>
  <si>
    <t>earth-ls-dev-synw-da</t>
    <phoneticPr fontId="21"/>
  </si>
  <si>
    <t>earth-ls-dev-synw-it</t>
    <phoneticPr fontId="21"/>
  </si>
  <si>
    <t>earth-ls-stg-synw-eit</t>
    <phoneticPr fontId="21"/>
  </si>
  <si>
    <t>Azure DevOps環境(Repos)</t>
    <rPh sb="12" eb="14">
      <t>カンキョウ</t>
    </rPh>
    <phoneticPr fontId="21"/>
  </si>
  <si>
    <t>Boards：看板</t>
    <phoneticPr fontId="21"/>
  </si>
  <si>
    <t>…</t>
    <phoneticPr fontId="21"/>
  </si>
  <si>
    <r>
      <t>Repos：</t>
    </r>
    <r>
      <rPr>
        <sz val="11"/>
        <color theme="1"/>
        <rFont val="Microsoft YaHei"/>
        <family val="2"/>
        <charset val="134"/>
      </rPr>
      <t>代码仓库</t>
    </r>
    <phoneticPr fontId="21"/>
  </si>
  <si>
    <t>fb-earth</t>
    <phoneticPr fontId="21"/>
  </si>
  <si>
    <t>fb-ls-synapse</t>
    <phoneticPr fontId="21"/>
  </si>
  <si>
    <t>PipeLines：管道行</t>
    <phoneticPr fontId="21"/>
  </si>
  <si>
    <r>
      <t>Test Plans：</t>
    </r>
    <r>
      <rPr>
        <sz val="11"/>
        <color theme="1"/>
        <rFont val="Microsoft YaHei"/>
        <family val="2"/>
        <charset val="134"/>
      </rPr>
      <t>测试计划</t>
    </r>
    <phoneticPr fontId="21"/>
  </si>
  <si>
    <r>
      <t>Artifacts</t>
    </r>
    <r>
      <rPr>
        <sz val="11"/>
        <color theme="1"/>
        <rFont val="Microsoft YaHei"/>
        <family val="2"/>
        <charset val="134"/>
      </rPr>
      <t>：发布</t>
    </r>
    <phoneticPr fontId="21"/>
  </si>
  <si>
    <t>・C11⇒C12移行分</t>
    <rPh sb="8" eb="10">
      <t>イコウ</t>
    </rPh>
    <rPh sb="10" eb="11">
      <t>ブン</t>
    </rPh>
    <phoneticPr fontId="20"/>
  </si>
  <si>
    <t>IF責任者</t>
  </si>
  <si>
    <t>島津</t>
  </si>
  <si>
    <t>片岡</t>
  </si>
  <si>
    <t>西浦</t>
  </si>
  <si>
    <t>・資源移送</t>
    <rPh sb="1" eb="3">
      <t>シゲン</t>
    </rPh>
    <rPh sb="3" eb="5">
      <t>イソウ</t>
    </rPh>
    <phoneticPr fontId="20"/>
  </si>
  <si>
    <t>「DMF用ファイル編集」処理が正常終了すること</t>
    <phoneticPr fontId="20"/>
  </si>
  <si>
    <t>ac_tran_CreateFileFromAzureDB</t>
    <phoneticPr fontId="20"/>
  </si>
  <si>
    <t>世代管理・作業ファイル削除</t>
    <phoneticPr fontId="20"/>
  </si>
  <si>
    <t>ac_ctrl_InboundEndProcess</t>
  </si>
  <si>
    <t>pl_ifcm_ExecuteAzureFunctionOnly_ForShortTime</t>
  </si>
  <si>
    <r>
      <rPr>
        <sz val="11"/>
        <color theme="1"/>
        <rFont val="Microsoft YaHei"/>
        <family val="2"/>
        <charset val="134"/>
      </rPr>
      <t>合并的功能，但是也会有文件的</t>
    </r>
    <r>
      <rPr>
        <sz val="11"/>
        <color theme="1"/>
        <rFont val="Yu Gothic"/>
        <family val="2"/>
        <charset val="128"/>
      </rPr>
      <t>チェック</t>
    </r>
    <phoneticPr fontId="20"/>
  </si>
  <si>
    <t>165⇒fileif-so⇒ftp/sodp0003</t>
    <phoneticPr fontId="20"/>
  </si>
  <si>
    <t>117⇒fileif-ne⇒ftp/nedp0002</t>
    <phoneticPr fontId="20"/>
  </si>
  <si>
    <t>116⇒fileif-ne⇒ftp/nedp0001</t>
    <phoneticPr fontId="20"/>
  </si>
  <si>
    <t>127⇒fileif-ne⇒ftp/nedp0004</t>
    <phoneticPr fontId="20"/>
  </si>
  <si>
    <t>290⇒fileif-os⇒ftp/osdp0001</t>
    <phoneticPr fontId="20"/>
  </si>
  <si>
    <t>295⇒fileif-es⇒ftp/esdp0002</t>
    <phoneticPr fontId="20"/>
  </si>
  <si>
    <t>・会議</t>
    <rPh sb="1" eb="3">
      <t>カイギ</t>
    </rPh>
    <phoneticPr fontId="20"/>
  </si>
  <si>
    <t>・勤務表</t>
    <rPh sb="1" eb="4">
      <t>キンムヒョウ</t>
    </rPh>
    <phoneticPr fontId="21"/>
  </si>
  <si>
    <t>・リリース申請</t>
    <phoneticPr fontId="20"/>
  </si>
  <si>
    <t>・外結リリース前のチェックリスト</t>
    <rPh sb="1" eb="2">
      <t>ソト</t>
    </rPh>
    <rPh sb="2" eb="3">
      <t>ケツ</t>
    </rPh>
    <rPh sb="7" eb="8">
      <t>マエ</t>
    </rPh>
    <phoneticPr fontId="20"/>
  </si>
  <si>
    <t>・単体テスト(設計)</t>
    <rPh sb="1" eb="3">
      <t>タンタイ</t>
    </rPh>
    <rPh sb="7" eb="9">
      <t>セッケイ</t>
    </rPh>
    <phoneticPr fontId="21"/>
  </si>
  <si>
    <t>　⤵単体テスト(結果)</t>
    <rPh sb="2" eb="4">
      <t>タンタイ</t>
    </rPh>
    <phoneticPr fontId="20"/>
  </si>
  <si>
    <t>理解度テスト</t>
    <rPh sb="0" eb="3">
      <t>リカイド</t>
    </rPh>
    <phoneticPr fontId="20"/>
  </si>
  <si>
    <t>127Bug对应</t>
    <phoneticPr fontId="20"/>
  </si>
  <si>
    <r>
      <t>174Bug</t>
    </r>
    <r>
      <rPr>
        <u/>
        <sz val="11"/>
        <color theme="10"/>
        <rFont val="Microsoft YaHei"/>
        <family val="2"/>
        <charset val="134"/>
      </rPr>
      <t>对应</t>
    </r>
    <phoneticPr fontId="20"/>
  </si>
  <si>
    <r>
      <t>116-117-165-290-295Bug</t>
    </r>
    <r>
      <rPr>
        <u/>
        <sz val="11"/>
        <color theme="10"/>
        <rFont val="Yu Gothic"/>
        <family val="2"/>
        <charset val="134"/>
        <scheme val="minor"/>
      </rPr>
      <t>对应</t>
    </r>
    <phoneticPr fontId="20"/>
  </si>
  <si>
    <t>⇒Risk</t>
    <phoneticPr fontId="20"/>
  </si>
  <si>
    <t>CR14435</t>
    <phoneticPr fontId="20"/>
  </si>
  <si>
    <t>CR14349</t>
    <phoneticPr fontId="20"/>
  </si>
  <si>
    <t>？？？</t>
    <phoneticPr fontId="20"/>
  </si>
  <si>
    <r>
      <t xml:space="preserve">SELECT *, NEXT VALUE FOR </t>
    </r>
    <r>
      <rPr>
        <sz val="16"/>
        <color rgb="FF0000FF"/>
        <rFont val="Consolas"/>
        <family val="3"/>
      </rPr>
      <t>@</t>
    </r>
    <r>
      <rPr>
        <sz val="16"/>
        <color rgb="FF000000"/>
        <rFont val="Consolas"/>
        <family val="3"/>
      </rPr>
      <t>{pipeline().</t>
    </r>
    <r>
      <rPr>
        <sz val="16"/>
        <color rgb="FF001188"/>
        <rFont val="Consolas"/>
        <family val="3"/>
      </rPr>
      <t>parameters</t>
    </r>
    <r>
      <rPr>
        <sz val="16"/>
        <color rgb="FF000000"/>
        <rFont val="Consolas"/>
        <family val="3"/>
      </rPr>
      <t>.</t>
    </r>
    <r>
      <rPr>
        <sz val="16"/>
        <color rgb="FF001188"/>
        <rFont val="Consolas"/>
        <family val="3"/>
      </rPr>
      <t>TableName</t>
    </r>
    <r>
      <rPr>
        <sz val="16"/>
        <color rgb="FF000000"/>
        <rFont val="Consolas"/>
        <family val="3"/>
      </rPr>
      <t>}_</t>
    </r>
    <r>
      <rPr>
        <sz val="16"/>
        <color rgb="FF0000FF"/>
        <rFont val="Consolas"/>
        <family val="3"/>
      </rPr>
      <t>@</t>
    </r>
    <r>
      <rPr>
        <sz val="16"/>
        <color rgb="FF000000"/>
        <rFont val="Consolas"/>
        <family val="3"/>
      </rPr>
      <t>{pipeline().</t>
    </r>
    <r>
      <rPr>
        <sz val="16"/>
        <color rgb="FF001188"/>
        <rFont val="Consolas"/>
        <family val="3"/>
      </rPr>
      <t>parameters</t>
    </r>
    <r>
      <rPr>
        <sz val="16"/>
        <color rgb="FF000000"/>
        <rFont val="Consolas"/>
        <family val="3"/>
      </rPr>
      <t>.</t>
    </r>
    <r>
      <rPr>
        <sz val="16"/>
        <color rgb="FF001188"/>
        <rFont val="Consolas"/>
        <family val="3"/>
      </rPr>
      <t>FunctionId</t>
    </r>
    <r>
      <rPr>
        <sz val="16"/>
        <color rgb="FF000000"/>
        <rFont val="Consolas"/>
        <family val="3"/>
      </rPr>
      <t xml:space="preserve">}_Sequence OVER(ORDER BY OrderSource,CustomerPoNumber) As IF0174Seq INTO </t>
    </r>
    <r>
      <rPr>
        <sz val="16"/>
        <color rgb="FF0000FF"/>
        <rFont val="Consolas"/>
        <family val="3"/>
      </rPr>
      <t>@</t>
    </r>
    <r>
      <rPr>
        <sz val="16"/>
        <color rgb="FF000000"/>
        <rFont val="Consolas"/>
        <family val="3"/>
      </rPr>
      <t>{pipeline().</t>
    </r>
    <r>
      <rPr>
        <sz val="16"/>
        <color rgb="FF001188"/>
        <rFont val="Consolas"/>
        <family val="3"/>
      </rPr>
      <t>parameters</t>
    </r>
    <r>
      <rPr>
        <sz val="16"/>
        <color rgb="FF000000"/>
        <rFont val="Consolas"/>
        <family val="3"/>
      </rPr>
      <t>.</t>
    </r>
    <r>
      <rPr>
        <sz val="16"/>
        <color rgb="FF001188"/>
        <rFont val="Consolas"/>
        <family val="3"/>
      </rPr>
      <t>TableName</t>
    </r>
    <r>
      <rPr>
        <sz val="16"/>
        <color rgb="FF000000"/>
        <rFont val="Consolas"/>
        <family val="3"/>
      </rPr>
      <t>}_</t>
    </r>
    <r>
      <rPr>
        <sz val="16"/>
        <color rgb="FF0000FF"/>
        <rFont val="Consolas"/>
        <family val="3"/>
      </rPr>
      <t>@</t>
    </r>
    <r>
      <rPr>
        <sz val="16"/>
        <color rgb="FF000000"/>
        <rFont val="Consolas"/>
        <family val="3"/>
      </rPr>
      <t>{pipeline().</t>
    </r>
    <r>
      <rPr>
        <sz val="16"/>
        <color rgb="FF001188"/>
        <rFont val="Consolas"/>
        <family val="3"/>
      </rPr>
      <t>parameters</t>
    </r>
    <r>
      <rPr>
        <sz val="16"/>
        <color rgb="FF000000"/>
        <rFont val="Consolas"/>
        <family val="3"/>
      </rPr>
      <t>.</t>
    </r>
    <r>
      <rPr>
        <sz val="16"/>
        <color rgb="FF001188"/>
        <rFont val="Consolas"/>
        <family val="3"/>
      </rPr>
      <t>FunctionId</t>
    </r>
    <r>
      <rPr>
        <sz val="16"/>
        <color rgb="FF000000"/>
        <rFont val="Consolas"/>
        <family val="3"/>
      </rPr>
      <t>}_TempWithSeq</t>
    </r>
  </si>
  <si>
    <r>
      <t xml:space="preserve">FROM </t>
    </r>
    <r>
      <rPr>
        <sz val="16"/>
        <color rgb="FF0000FF"/>
        <rFont val="Consolas"/>
        <family val="3"/>
      </rPr>
      <t>@</t>
    </r>
    <r>
      <rPr>
        <sz val="16"/>
        <color rgb="FF000000"/>
        <rFont val="Consolas"/>
        <family val="3"/>
      </rPr>
      <t>{pipeline().</t>
    </r>
    <r>
      <rPr>
        <sz val="16"/>
        <color rgb="FF001188"/>
        <rFont val="Consolas"/>
        <family val="3"/>
      </rPr>
      <t>parameters</t>
    </r>
    <r>
      <rPr>
        <sz val="16"/>
        <color rgb="FF000000"/>
        <rFont val="Consolas"/>
        <family val="3"/>
      </rPr>
      <t>.</t>
    </r>
    <r>
      <rPr>
        <sz val="16"/>
        <color rgb="FF001188"/>
        <rFont val="Consolas"/>
        <family val="3"/>
      </rPr>
      <t>TableName</t>
    </r>
    <r>
      <rPr>
        <sz val="16"/>
        <color rgb="FF000000"/>
        <rFont val="Consolas"/>
        <family val="3"/>
      </rPr>
      <t>}_</t>
    </r>
    <r>
      <rPr>
        <sz val="16"/>
        <color rgb="FF0000FF"/>
        <rFont val="Consolas"/>
        <family val="3"/>
      </rPr>
      <t>@</t>
    </r>
    <r>
      <rPr>
        <sz val="16"/>
        <color rgb="FF000000"/>
        <rFont val="Consolas"/>
        <family val="3"/>
      </rPr>
      <t>{pipeline().</t>
    </r>
    <r>
      <rPr>
        <sz val="16"/>
        <color rgb="FF001188"/>
        <rFont val="Consolas"/>
        <family val="3"/>
      </rPr>
      <t>parameters</t>
    </r>
    <r>
      <rPr>
        <sz val="16"/>
        <color rgb="FF000000"/>
        <rFont val="Consolas"/>
        <family val="3"/>
      </rPr>
      <t>.</t>
    </r>
    <r>
      <rPr>
        <sz val="16"/>
        <color rgb="FF001188"/>
        <rFont val="Consolas"/>
        <family val="3"/>
      </rPr>
      <t>FunctionId</t>
    </r>
    <r>
      <rPr>
        <sz val="16"/>
        <color rgb="FF000000"/>
        <rFont val="Consolas"/>
        <family val="3"/>
      </rPr>
      <t>}_Temp</t>
    </r>
  </si>
  <si>
    <t>WHERE OrderSource IS NULL OR OrderSource =''</t>
  </si>
  <si>
    <t>;</t>
  </si>
  <si>
    <r>
      <t xml:space="preserve">INSERT INTO </t>
    </r>
    <r>
      <rPr>
        <sz val="16"/>
        <color rgb="FF0000FF"/>
        <rFont val="Consolas"/>
        <family val="3"/>
      </rPr>
      <t>@</t>
    </r>
    <r>
      <rPr>
        <sz val="16"/>
        <color rgb="FF000000"/>
        <rFont val="Consolas"/>
        <family val="3"/>
      </rPr>
      <t>{pipeline().</t>
    </r>
    <r>
      <rPr>
        <sz val="16"/>
        <color rgb="FF001188"/>
        <rFont val="Consolas"/>
        <family val="3"/>
      </rPr>
      <t>parameters</t>
    </r>
    <r>
      <rPr>
        <sz val="16"/>
        <color rgb="FF000000"/>
        <rFont val="Consolas"/>
        <family val="3"/>
      </rPr>
      <t>.</t>
    </r>
    <r>
      <rPr>
        <sz val="16"/>
        <color rgb="FF001188"/>
        <rFont val="Consolas"/>
        <family val="3"/>
      </rPr>
      <t>TableName</t>
    </r>
    <r>
      <rPr>
        <sz val="16"/>
        <color rgb="FF000000"/>
        <rFont val="Consolas"/>
        <family val="3"/>
      </rPr>
      <t>}_</t>
    </r>
    <r>
      <rPr>
        <sz val="16"/>
        <color rgb="FF0000FF"/>
        <rFont val="Consolas"/>
        <family val="3"/>
      </rPr>
      <t>@</t>
    </r>
    <r>
      <rPr>
        <sz val="16"/>
        <color rgb="FF000000"/>
        <rFont val="Consolas"/>
        <family val="3"/>
      </rPr>
      <t>{pipeline().</t>
    </r>
    <r>
      <rPr>
        <sz val="16"/>
        <color rgb="FF001188"/>
        <rFont val="Consolas"/>
        <family val="3"/>
      </rPr>
      <t>parameters</t>
    </r>
    <r>
      <rPr>
        <sz val="16"/>
        <color rgb="FF000000"/>
        <rFont val="Consolas"/>
        <family val="3"/>
      </rPr>
      <t>.</t>
    </r>
    <r>
      <rPr>
        <sz val="16"/>
        <color rgb="FF001188"/>
        <rFont val="Consolas"/>
        <family val="3"/>
      </rPr>
      <t>FunctionId</t>
    </r>
    <r>
      <rPr>
        <sz val="16"/>
        <color rgb="FF000000"/>
        <rFont val="Consolas"/>
        <family val="3"/>
      </rPr>
      <t>}_TempWithSeq</t>
    </r>
  </si>
  <si>
    <r>
      <t xml:space="preserve">SELECT *, NEXT VALUE FOR </t>
    </r>
    <r>
      <rPr>
        <sz val="16"/>
        <color rgb="FF0000FF"/>
        <rFont val="Consolas"/>
        <family val="3"/>
      </rPr>
      <t>@</t>
    </r>
    <r>
      <rPr>
        <sz val="16"/>
        <color rgb="FF000000"/>
        <rFont val="Consolas"/>
        <family val="3"/>
      </rPr>
      <t>{pipeline().</t>
    </r>
    <r>
      <rPr>
        <sz val="16"/>
        <color rgb="FF001188"/>
        <rFont val="Consolas"/>
        <family val="3"/>
      </rPr>
      <t>parameters</t>
    </r>
    <r>
      <rPr>
        <sz val="16"/>
        <color rgb="FF000000"/>
        <rFont val="Consolas"/>
        <family val="3"/>
      </rPr>
      <t>.</t>
    </r>
    <r>
      <rPr>
        <sz val="16"/>
        <color rgb="FF001188"/>
        <rFont val="Consolas"/>
        <family val="3"/>
      </rPr>
      <t>TableName</t>
    </r>
    <r>
      <rPr>
        <sz val="16"/>
        <color rgb="FF000000"/>
        <rFont val="Consolas"/>
        <family val="3"/>
      </rPr>
      <t>}_</t>
    </r>
    <r>
      <rPr>
        <sz val="16"/>
        <color rgb="FF0000FF"/>
        <rFont val="Consolas"/>
        <family val="3"/>
      </rPr>
      <t>@</t>
    </r>
    <r>
      <rPr>
        <sz val="16"/>
        <color rgb="FF000000"/>
        <rFont val="Consolas"/>
        <family val="3"/>
      </rPr>
      <t>{pipeline().</t>
    </r>
    <r>
      <rPr>
        <sz val="16"/>
        <color rgb="FF001188"/>
        <rFont val="Consolas"/>
        <family val="3"/>
      </rPr>
      <t>parameters</t>
    </r>
    <r>
      <rPr>
        <sz val="16"/>
        <color rgb="FF000000"/>
        <rFont val="Consolas"/>
        <family val="3"/>
      </rPr>
      <t>.</t>
    </r>
    <r>
      <rPr>
        <sz val="16"/>
        <color rgb="FF001188"/>
        <rFont val="Consolas"/>
        <family val="3"/>
      </rPr>
      <t>FunctionId</t>
    </r>
    <r>
      <rPr>
        <sz val="16"/>
        <color rgb="FF000000"/>
        <rFont val="Consolas"/>
        <family val="3"/>
      </rPr>
      <t>}_Sequence OVER(ORDER BY OrderSource,CustomerPoNumber) As IF0174Seq</t>
    </r>
  </si>
  <si>
    <t>WHERE OrderSource IS NOT NULL AND OrderSource &lt;&gt; ''</t>
  </si>
  <si>
    <t>01環境(ranbook)</t>
    <rPh sb="2" eb="4">
      <t>カンキョウ</t>
    </rPh>
    <phoneticPr fontId="20"/>
  </si>
  <si>
    <t>329Bug</t>
    <phoneticPr fontId="20"/>
  </si>
  <si>
    <t>hulftのサンプル?</t>
    <phoneticPr fontId="20"/>
  </si>
  <si>
    <r>
      <rPr>
        <b/>
        <u/>
        <sz val="11"/>
        <color rgb="FFFF0000"/>
        <rFont val="Yu Gothic"/>
        <family val="2"/>
        <charset val="136"/>
        <scheme val="minor"/>
      </rPr>
      <t>查</t>
    </r>
    <r>
      <rPr>
        <b/>
        <u/>
        <sz val="11"/>
        <color rgb="FFFF0000"/>
        <rFont val="Yu Gothic"/>
        <family val="3"/>
        <charset val="128"/>
        <scheme val="minor"/>
      </rPr>
      <t>看Azure函数的运行情况</t>
    </r>
    <phoneticPr fontId="20"/>
  </si>
  <si>
    <r>
      <t>⇒https://</t>
    </r>
    <r>
      <rPr>
        <b/>
        <sz val="11"/>
        <color rgb="FFFF0000"/>
        <rFont val="Yu Gothic"/>
        <family val="3"/>
        <charset val="128"/>
        <scheme val="minor"/>
      </rPr>
      <t>earth-stg-func-jpe-ls-dp-fo-in-batch-eit</t>
    </r>
    <r>
      <rPr>
        <sz val="11"/>
        <color theme="1"/>
        <rFont val="Yu Gothic"/>
        <family val="3"/>
        <charset val="128"/>
        <scheme val="minor"/>
      </rPr>
      <t>.azurewebsites.net</t>
    </r>
    <phoneticPr fontId="20"/>
  </si>
  <si>
    <t>0257CSV</t>
    <phoneticPr fontId="20"/>
  </si>
  <si>
    <t>Risk1397978</t>
    <phoneticPr fontId="20"/>
  </si>
  <si>
    <t>IF番号</t>
    <rPh sb="2" eb="4">
      <t>バンゴウ</t>
    </rPh>
    <phoneticPr fontId="20"/>
  </si>
  <si>
    <t>IF名称</t>
    <rPh sb="2" eb="4">
      <t>メイショウ</t>
    </rPh>
    <phoneticPr fontId="20"/>
  </si>
  <si>
    <t>ATCCCS_胡</t>
  </si>
  <si>
    <t>SCP丁</t>
  </si>
  <si>
    <t>AC</t>
  </si>
  <si>
    <t>着手済</t>
  </si>
  <si>
    <t>ドラフト完了</t>
  </si>
  <si>
    <t>内田</t>
  </si>
  <si>
    <t>SCP閻</t>
  </si>
  <si>
    <t>ATCC需給_王</t>
  </si>
  <si>
    <t>武田</t>
  </si>
  <si>
    <t>増子</t>
  </si>
  <si>
    <t>FBDS・ETL</t>
  </si>
  <si>
    <t>領域</t>
    <phoneticPr fontId="20"/>
  </si>
  <si>
    <t>IF責任者</t>
    <phoneticPr fontId="20"/>
  </si>
  <si>
    <t>In/Out</t>
    <phoneticPr fontId="20"/>
  </si>
  <si>
    <t>IF情報</t>
    <phoneticPr fontId="20"/>
  </si>
  <si>
    <t>担当</t>
    <phoneticPr fontId="20"/>
  </si>
  <si>
    <t>属性</t>
    <phoneticPr fontId="20"/>
  </si>
  <si>
    <t>主担当</t>
  </si>
  <si>
    <t>フォロー</t>
  </si>
  <si>
    <t>着手日</t>
  </si>
  <si>
    <t>ドラフト完了日</t>
  </si>
  <si>
    <t>レビュー完了日
（３点チェックを含む）</t>
  </si>
  <si>
    <t>ステータス</t>
  </si>
  <si>
    <t>担当者</t>
    <phoneticPr fontId="20"/>
  </si>
  <si>
    <t>予定</t>
    <phoneticPr fontId="20"/>
  </si>
  <si>
    <t>実績</t>
    <phoneticPr fontId="20"/>
  </si>
  <si>
    <t>外結 (D365＋ADF＋レガシー) / (D365+ETL/SQL＋レガシー)</t>
    <phoneticPr fontId="20"/>
  </si>
  <si>
    <t>総計</t>
    <rPh sb="0" eb="2">
      <t>ソウケイ</t>
    </rPh>
    <phoneticPr fontId="20"/>
  </si>
  <si>
    <t>正常系</t>
    <rPh sb="0" eb="2">
      <t>セイジョウ</t>
    </rPh>
    <rPh sb="2" eb="3">
      <t>ケイ</t>
    </rPh>
    <phoneticPr fontId="20"/>
  </si>
  <si>
    <t>外結テストの
シナリオ本数</t>
    <phoneticPr fontId="20"/>
  </si>
  <si>
    <t>※仕様書見つかりません</t>
    <rPh sb="1" eb="4">
      <t>シヨウショ</t>
    </rPh>
    <rPh sb="4" eb="5">
      <t>ミ</t>
    </rPh>
    <phoneticPr fontId="20"/>
  </si>
  <si>
    <t>・外部WBS</t>
    <rPh sb="1" eb="3">
      <t>ガイブ</t>
    </rPh>
    <phoneticPr fontId="20"/>
  </si>
  <si>
    <t>張</t>
    <rPh sb="0" eb="1">
      <t>チョウ</t>
    </rPh>
    <phoneticPr fontId="20"/>
  </si>
  <si>
    <t>feature_IF0134_IF0135_20240314 ブランチ</t>
  </si>
  <si>
    <t>宋</t>
    <rPh sb="0" eb="1">
      <t>ソン</t>
    </rPh>
    <phoneticPr fontId="20"/>
  </si>
  <si>
    <t>⇒内結環境</t>
    <rPh sb="1" eb="2">
      <t>ウチ</t>
    </rPh>
    <rPh sb="2" eb="3">
      <t>ケツ</t>
    </rPh>
    <rPh sb="3" eb="5">
      <t>カンキョウ</t>
    </rPh>
    <phoneticPr fontId="20"/>
  </si>
  <si>
    <t>⇒関数アプリ</t>
    <rPh sb="1" eb="3">
      <t>カンスウ</t>
    </rPh>
    <phoneticPr fontId="20"/>
  </si>
  <si>
    <t>パソコン起動</t>
    <rPh sb="4" eb="6">
      <t>キドウ</t>
    </rPh>
    <phoneticPr fontId="20"/>
  </si>
  <si>
    <t>fxYad9c</t>
    <phoneticPr fontId="20"/>
  </si>
  <si>
    <r>
      <t>⇒</t>
    </r>
    <r>
      <rPr>
        <sz val="11"/>
        <color theme="1"/>
        <rFont val="Microsoft YaHei"/>
        <family val="2"/>
        <charset val="134"/>
      </rPr>
      <t>把配置的包文件放在出力文件这</t>
    </r>
    <phoneticPr fontId="20"/>
  </si>
  <si>
    <r>
      <t>⇒</t>
    </r>
    <r>
      <rPr>
        <sz val="11"/>
        <color theme="1"/>
        <rFont val="Microsoft YaHei"/>
        <family val="2"/>
        <charset val="134"/>
      </rPr>
      <t>切换分支</t>
    </r>
    <phoneticPr fontId="20"/>
  </si>
  <si>
    <r>
      <rPr>
        <sz val="11"/>
        <color theme="1"/>
        <rFont val="Microsoft YaHei"/>
        <family val="2"/>
        <charset val="134"/>
      </rPr>
      <t>让丁桑</t>
    </r>
    <r>
      <rPr>
        <sz val="11"/>
        <color theme="1"/>
        <rFont val="Yu Gothic"/>
        <family val="2"/>
        <charset val="128"/>
      </rPr>
      <t>リリース</t>
    </r>
    <r>
      <rPr>
        <sz val="11"/>
        <color theme="1"/>
        <rFont val="Microsoft YaHei"/>
        <family val="2"/>
        <charset val="134"/>
      </rPr>
      <t>操作的job（206，253，254）</t>
    </r>
    <phoneticPr fontId="20"/>
  </si>
  <si>
    <r>
      <t>成功了以后就可以在eit</t>
    </r>
    <r>
      <rPr>
        <sz val="11"/>
        <color theme="1"/>
        <rFont val="Microsoft YaHei"/>
        <family val="2"/>
        <charset val="134"/>
      </rPr>
      <t>环境上看到上传的新管线</t>
    </r>
    <phoneticPr fontId="20"/>
  </si>
  <si>
    <r>
      <t>eit</t>
    </r>
    <r>
      <rPr>
        <u/>
        <sz val="11"/>
        <color theme="10"/>
        <rFont val="Microsoft YaHei"/>
        <family val="2"/>
        <charset val="134"/>
      </rPr>
      <t>/dev</t>
    </r>
    <phoneticPr fontId="20"/>
  </si>
  <si>
    <r>
      <t>sql</t>
    </r>
    <r>
      <rPr>
        <u/>
        <sz val="11"/>
        <color theme="10"/>
        <rFont val="Yu Gothic"/>
        <family val="2"/>
        <charset val="134"/>
        <scheme val="minor"/>
      </rPr>
      <t>连</t>
    </r>
    <r>
      <rPr>
        <u/>
        <sz val="11"/>
        <color theme="10"/>
        <rFont val="Yu Gothic"/>
        <family val="3"/>
        <charset val="128"/>
        <scheme val="minor"/>
      </rPr>
      <t>接</t>
    </r>
    <phoneticPr fontId="20"/>
  </si>
  <si>
    <t>・Azure開発手順</t>
    <rPh sb="6" eb="8">
      <t>カイハツ</t>
    </rPh>
    <rPh sb="8" eb="10">
      <t>テジュン</t>
    </rPh>
    <phoneticPr fontId="20"/>
  </si>
  <si>
    <r>
      <rPr>
        <sz val="11"/>
        <color theme="1"/>
        <rFont val="Microsoft YaHei"/>
        <family val="2"/>
        <charset val="134"/>
      </rPr>
      <t>公共</t>
    </r>
    <r>
      <rPr>
        <sz val="11"/>
        <color theme="1"/>
        <rFont val="Yu Gothic"/>
        <family val="2"/>
        <charset val="128"/>
      </rPr>
      <t>ストレージ</t>
    </r>
    <phoneticPr fontId="20"/>
  </si>
  <si>
    <t>・IF勉強会(毎週木曜日16時半から)</t>
    <rPh sb="3" eb="6">
      <t>ベンキョウカイ</t>
    </rPh>
    <rPh sb="7" eb="9">
      <t>マイシュウ</t>
    </rPh>
    <rPh sb="9" eb="12">
      <t>モクヨウビ</t>
    </rPh>
    <rPh sb="14" eb="16">
      <t>ジハン</t>
    </rPh>
    <phoneticPr fontId="20"/>
  </si>
  <si>
    <t>206の内結テスト仕様書</t>
    <rPh sb="4" eb="6">
      <t>ナイケツ</t>
    </rPh>
    <rPh sb="9" eb="12">
      <t>シヨウショ</t>
    </rPh>
    <phoneticPr fontId="20"/>
  </si>
  <si>
    <t>・現時点最新内結テスト仕様書(2024/1/7)</t>
    <rPh sb="1" eb="4">
      <t>ゲンジテン</t>
    </rPh>
    <rPh sb="4" eb="6">
      <t>サイシン</t>
    </rPh>
    <rPh sb="6" eb="7">
      <t>ウチ</t>
    </rPh>
    <rPh sb="7" eb="8">
      <t>ケツ</t>
    </rPh>
    <rPh sb="11" eb="14">
      <t>シヨウショ</t>
    </rPh>
    <phoneticPr fontId="21"/>
  </si>
  <si>
    <t>・追加IF内結合仕様書</t>
    <rPh sb="1" eb="3">
      <t>ツイカ</t>
    </rPh>
    <rPh sb="5" eb="7">
      <t>ナイケツ</t>
    </rPh>
    <rPh sb="8" eb="11">
      <t>シヨウショ</t>
    </rPh>
    <phoneticPr fontId="21"/>
  </si>
  <si>
    <t>　⤵内結テスト結果①</t>
    <rPh sb="2" eb="4">
      <t>ナイケツ</t>
    </rPh>
    <rPh sb="7" eb="9">
      <t>ケッカ</t>
    </rPh>
    <phoneticPr fontId="21"/>
  </si>
  <si>
    <t>　⤵内結テスト結果②</t>
    <rPh sb="2" eb="4">
      <t>ナイケツ</t>
    </rPh>
    <rPh sb="7" eb="9">
      <t>ケッカ</t>
    </rPh>
    <phoneticPr fontId="21"/>
  </si>
  <si>
    <t>・詳細設計</t>
    <rPh sb="1" eb="5">
      <t>ショウサイセッケイ</t>
    </rPh>
    <phoneticPr fontId="21"/>
  </si>
  <si>
    <t>棚卸IF</t>
    <phoneticPr fontId="20"/>
  </si>
  <si>
    <t>周立坤：e-ls-dev-239</t>
  </si>
  <si>
    <t>楊龍:e-ls-dev-125</t>
  </si>
  <si>
    <t>張　　：e-ls-dev-238</t>
  </si>
  <si>
    <t>アクセンチュア(内結仕様書)</t>
    <rPh sb="8" eb="10">
      <t>ナイケツ</t>
    </rPh>
    <rPh sb="10" eb="13">
      <t>シヨウショ</t>
    </rPh>
    <phoneticPr fontId="20"/>
  </si>
  <si>
    <t>アクセンチュア(内結データ)</t>
    <rPh sb="8" eb="10">
      <t>ナイケツ</t>
    </rPh>
    <phoneticPr fontId="20"/>
  </si>
  <si>
    <t>IFサンプルデータ</t>
    <phoneticPr fontId="20"/>
  </si>
  <si>
    <t>Outbound実行手順</t>
    <rPh sb="8" eb="10">
      <t>ジッコウ</t>
    </rPh>
    <rPh sb="10" eb="12">
      <t>テジュン</t>
    </rPh>
    <phoneticPr fontId="20"/>
  </si>
  <si>
    <t>Inbound実行手順</t>
    <rPh sb="7" eb="11">
      <t>ジッコウテジュン</t>
    </rPh>
    <phoneticPr fontId="20"/>
  </si>
  <si>
    <t>Outbound（入力ファイル場所）</t>
    <rPh sb="9" eb="11">
      <t>ニュウリョク</t>
    </rPh>
    <rPh sb="15" eb="17">
      <t>バショ</t>
    </rPh>
    <phoneticPr fontId="20"/>
  </si>
  <si>
    <t>IFすべての仕様資料</t>
    <rPh sb="6" eb="8">
      <t>シヨウ</t>
    </rPh>
    <rPh sb="8" eb="10">
      <t>シリョウ</t>
    </rPh>
    <phoneticPr fontId="20"/>
  </si>
  <si>
    <t>runbookの実施結果</t>
    <rPh sb="8" eb="12">
      <t>ジッシケッカ</t>
    </rPh>
    <phoneticPr fontId="20"/>
  </si>
  <si>
    <t>getでファイルを入力</t>
    <rPh sb="9" eb="11">
      <t>ニュウリョク</t>
    </rPh>
    <phoneticPr fontId="20"/>
  </si>
  <si>
    <t>旧</t>
    <rPh sb="0" eb="1">
      <t>キュウ</t>
    </rPh>
    <phoneticPr fontId="20"/>
  </si>
  <si>
    <t>新</t>
    <rPh sb="0" eb="1">
      <t>シン</t>
    </rPh>
    <phoneticPr fontId="20"/>
  </si>
  <si>
    <t>295-313</t>
    <phoneticPr fontId="20"/>
  </si>
  <si>
    <t>CR1491595</t>
    <phoneticPr fontId="20"/>
  </si>
  <si>
    <t>システム連携</t>
    <rPh sb="4" eb="6">
      <t>レンケイ</t>
    </rPh>
    <phoneticPr fontId="20"/>
  </si>
  <si>
    <t>331:earth-stg-logic-jpe-cm-hulft-ftp-command-v2</t>
    <phoneticPr fontId="20"/>
  </si>
  <si>
    <t>263:earth-stg-logic-jpe-ls-i-handhulftp-IF0</t>
    <phoneticPr fontId="20"/>
  </si>
  <si>
    <t>runb_ftp-recv_v2 (earth-stg-aa-jpe-cm-hybridRunbookWorker/runb_ftp-recv_v2) - Microsoft Azure</t>
  </si>
  <si>
    <t>ac_tran_RegisterDbDataFromFile</t>
    <phoneticPr fontId="20"/>
  </si>
  <si>
    <t>IF処理フロー</t>
    <phoneticPr fontId="21"/>
  </si>
  <si>
    <t>対向システム</t>
    <rPh sb="0" eb="2">
      <t>タイコウ</t>
    </rPh>
    <phoneticPr fontId="21"/>
  </si>
  <si>
    <r>
      <rPr>
        <sz val="9"/>
        <color rgb="FFFF0000"/>
        <rFont val="Meiryo UI"/>
        <family val="3"/>
        <charset val="128"/>
      </rPr>
      <t>Azure</t>
    </r>
    <r>
      <rPr>
        <sz val="9"/>
        <color theme="1"/>
        <rFont val="Meiryo UI"/>
        <family val="3"/>
        <charset val="128"/>
      </rPr>
      <t xml:space="preserve"> BLOB Storage</t>
    </r>
    <phoneticPr fontId="21"/>
  </si>
  <si>
    <r>
      <rPr>
        <sz val="9"/>
        <color rgb="FFFF0000"/>
        <rFont val="Meiryo UI"/>
        <family val="3"/>
        <charset val="128"/>
      </rPr>
      <t>synapse</t>
    </r>
    <r>
      <rPr>
        <sz val="9"/>
        <color theme="1"/>
        <rFont val="Meiryo UI"/>
        <family val="3"/>
        <charset val="128"/>
      </rPr>
      <t xml:space="preserve"> pipeline</t>
    </r>
    <phoneticPr fontId="20"/>
  </si>
  <si>
    <r>
      <rPr>
        <sz val="9"/>
        <color rgb="FFFF0000"/>
        <rFont val="Meiryo UI"/>
        <family val="3"/>
        <charset val="128"/>
      </rPr>
      <t>Azure</t>
    </r>
    <r>
      <rPr>
        <sz val="9"/>
        <color theme="1"/>
        <rFont val="Meiryo UI"/>
        <family val="3"/>
        <charset val="128"/>
      </rPr>
      <t xml:space="preserve"> Functions</t>
    </r>
    <phoneticPr fontId="21"/>
  </si>
  <si>
    <r>
      <rPr>
        <sz val="9"/>
        <color rgb="FFFF0000"/>
        <rFont val="Meiryo UI"/>
        <family val="3"/>
        <charset val="128"/>
      </rPr>
      <t>Azure</t>
    </r>
    <r>
      <rPr>
        <sz val="9"/>
        <color theme="1"/>
        <rFont val="Meiryo UI"/>
        <family val="3"/>
        <charset val="128"/>
      </rPr>
      <t xml:space="preserve"> Data Lake Storage Gen2</t>
    </r>
    <phoneticPr fontId="21"/>
  </si>
  <si>
    <r>
      <rPr>
        <sz val="9"/>
        <color rgb="FFFF0000"/>
        <rFont val="Meiryo UI"/>
        <family val="3"/>
        <charset val="128"/>
      </rPr>
      <t>Azure</t>
    </r>
    <r>
      <rPr>
        <sz val="9"/>
        <color theme="1"/>
        <rFont val="Meiryo UI"/>
        <family val="3"/>
        <charset val="128"/>
      </rPr>
      <t xml:space="preserve"> SQL</t>
    </r>
    <phoneticPr fontId="20"/>
  </si>
  <si>
    <t>D365 FO/CE</t>
    <phoneticPr fontId="20"/>
  </si>
  <si>
    <t>JP1</t>
    <phoneticPr fontId="21"/>
  </si>
  <si>
    <t>HULFT/FTPサーバー</t>
    <phoneticPr fontId="21"/>
  </si>
  <si>
    <t>（共有ストレージ）</t>
    <rPh sb="1" eb="3">
      <t>キョウユウ</t>
    </rPh>
    <phoneticPr fontId="21"/>
  </si>
  <si>
    <t>（個別ストレージ）</t>
    <rPh sb="1" eb="3">
      <t>コベツ</t>
    </rPh>
    <phoneticPr fontId="21"/>
  </si>
  <si>
    <t>・内外結ジョブ停止(Logicアプリの無効化)点検完了</t>
  </si>
  <si>
    <t>→今回のIF165、IF174はsynapse実装されたので、Logicアプリの無効化が対象外となります。</t>
  </si>
  <si>
    <t>・障害クローズ点検完了</t>
  </si>
  <si>
    <t>→外結障害が発生しないことです。</t>
  </si>
  <si>
    <t>・レビュー済成果物格納点検完了</t>
  </si>
  <si>
    <t>→ごレビューいただき、承認者も記載済みなので、特に問題がございません。</t>
  </si>
  <si>
    <t>#</t>
  </si>
  <si>
    <t>処理概要</t>
  </si>
  <si>
    <t>アクティビティ名</t>
  </si>
  <si>
    <t>メインファイル情報の取得</t>
  </si>
  <si>
    <t>ac_ctrl_GetIfFileMetadata</t>
  </si>
  <si>
    <t>メインファイル有無結果の格納</t>
  </si>
  <si>
    <t>ac_ctrl_SetIfFileMetadata</t>
  </si>
  <si>
    <t>ファイル有無判断</t>
  </si>
  <si>
    <t>ac_ctrl_SkipProcess</t>
  </si>
  <si>
    <t>Inboundの事前共通処理</t>
  </si>
  <si>
    <t>ac_ctrl_InboundStartProcess</t>
  </si>
  <si>
    <t>IFファイルがCSVファイルへ変換を行う</t>
  </si>
  <si>
    <t>ac_tran_ConvertFixedFileToCsv</t>
  </si>
  <si>
    <t>CSVファイルの内容をAzure SQLのテーブルへ登録する</t>
  </si>
  <si>
    <t>ac_tran_RegisterDbDataFromFile</t>
  </si>
  <si>
    <t>データ取得クエリの設定</t>
  </si>
  <si>
    <t>ac_ctrl_SetqueryGetTargetDataFromDB</t>
  </si>
  <si>
    <t>CSVファイルの出力</t>
  </si>
  <si>
    <t>ac_tran_CreateFileFromAzureDB</t>
  </si>
  <si>
    <t>D365 FOへDMFファイルをPushする</t>
  </si>
  <si>
    <t>ac_ctrl_ExecuteAzureFunction</t>
  </si>
  <si>
    <t>事後共通処理の実行</t>
  </si>
  <si>
    <t>DMF連携失敗の事後共通処理の実行</t>
  </si>
  <si>
    <t>ac_ctrl_InboundEndProcess_DmfError</t>
  </si>
  <si>
    <r>
      <t>文件</t>
    </r>
    <r>
      <rPr>
        <u/>
        <sz val="11"/>
        <color theme="10"/>
        <rFont val="Yu Gothic"/>
        <family val="2"/>
        <charset val="134"/>
        <scheme val="minor"/>
      </rPr>
      <t>给</t>
    </r>
    <r>
      <rPr>
        <u/>
        <sz val="11"/>
        <color theme="10"/>
        <rFont val="Yu Gothic"/>
        <family val="3"/>
        <charset val="128"/>
        <scheme val="minor"/>
      </rPr>
      <t>复原</t>
    </r>
    <phoneticPr fontId="20"/>
  </si>
  <si>
    <t>SPOONS受取り在庫受払いデータ</t>
    <phoneticPr fontId="20"/>
  </si>
  <si>
    <t>DDU確定情報</t>
    <phoneticPr fontId="20"/>
  </si>
  <si>
    <t>棚卸実績I/F(LIVATY)</t>
    <phoneticPr fontId="20"/>
  </si>
  <si>
    <t>earth_IT_領域共通ユーザ申請書(開発・テスト環境)</t>
    <rPh sb="9" eb="11">
      <t>リョウイキ</t>
    </rPh>
    <rPh sb="11" eb="13">
      <t>キョウツウ</t>
    </rPh>
    <rPh sb="20" eb="22">
      <t>カイハツ</t>
    </rPh>
    <rPh sb="26" eb="28">
      <t>カンキョウ</t>
    </rPh>
    <phoneticPr fontId="85"/>
  </si>
  <si>
    <t>(必須)</t>
  </si>
  <si>
    <t>(運用者使用欄)</t>
    <rPh sb="1" eb="4">
      <t>ウンヨウシャ</t>
    </rPh>
    <rPh sb="4" eb="6">
      <t>シヨウ</t>
    </rPh>
    <rPh sb="6" eb="7">
      <t>ラン</t>
    </rPh>
    <phoneticPr fontId="85"/>
  </si>
  <si>
    <t>(必須：新規/変更)</t>
    <rPh sb="1" eb="3">
      <t>ヒッス</t>
    </rPh>
    <rPh sb="4" eb="6">
      <t>シンキ</t>
    </rPh>
    <rPh sb="7" eb="9">
      <t>ヘンコウ</t>
    </rPh>
    <phoneticPr fontId="85"/>
  </si>
  <si>
    <t>(必須：削除)</t>
    <rPh sb="1" eb="3">
      <t>ヒッス</t>
    </rPh>
    <rPh sb="4" eb="6">
      <t>サクジョ</t>
    </rPh>
    <phoneticPr fontId="85"/>
  </si>
  <si>
    <t>(必須：新規)</t>
    <rPh sb="4" eb="6">
      <t>シンキ</t>
    </rPh>
    <phoneticPr fontId="85"/>
  </si>
  <si>
    <t>利用者氏名</t>
  </si>
  <si>
    <t>所属セキュリティグループ
※所属させたいセキュリティグループの領域を「割当希望」とし、領域毎のシートにて所属させるセキュリティグループを選択する</t>
    <rPh sb="0" eb="2">
      <t>ショゾク</t>
    </rPh>
    <rPh sb="14" eb="16">
      <t>ショゾク</t>
    </rPh>
    <rPh sb="31" eb="33">
      <t>リョウイキ</t>
    </rPh>
    <rPh sb="35" eb="37">
      <t>ワリアテ</t>
    </rPh>
    <rPh sb="37" eb="39">
      <t>キボウ</t>
    </rPh>
    <rPh sb="43" eb="45">
      <t>リョウイキ</t>
    </rPh>
    <rPh sb="45" eb="46">
      <t>ゴト</t>
    </rPh>
    <rPh sb="52" eb="54">
      <t>ショゾク</t>
    </rPh>
    <rPh sb="68" eb="70">
      <t>センタク</t>
    </rPh>
    <phoneticPr fontId="85"/>
  </si>
  <si>
    <t>希望ライセンス</t>
    <rPh sb="0" eb="2">
      <t>キボウ</t>
    </rPh>
    <phoneticPr fontId="85"/>
  </si>
  <si>
    <t>Dynamics 365 FO 環境利用</t>
    <rPh sb="16" eb="20">
      <t>カンキョウリヨウ</t>
    </rPh>
    <phoneticPr fontId="85"/>
  </si>
  <si>
    <t>申請日</t>
    <rPh sb="0" eb="2">
      <t>シンセイ</t>
    </rPh>
    <rPh sb="2" eb="3">
      <t>ビ</t>
    </rPh>
    <phoneticPr fontId="85"/>
  </si>
  <si>
    <t>申請区分</t>
    <rPh sb="0" eb="2">
      <t>シンセイ</t>
    </rPh>
    <rPh sb="2" eb="4">
      <t>クブン</t>
    </rPh>
    <phoneticPr fontId="85"/>
  </si>
  <si>
    <t>所属領域</t>
    <rPh sb="0" eb="2">
      <t>ショゾク</t>
    </rPh>
    <rPh sb="2" eb="4">
      <t>リョウイキ</t>
    </rPh>
    <phoneticPr fontId="85"/>
  </si>
  <si>
    <t>所属会社</t>
    <rPh sb="0" eb="2">
      <t>ショゾク</t>
    </rPh>
    <rPh sb="2" eb="4">
      <t>カイシャ</t>
    </rPh>
    <phoneticPr fontId="85"/>
  </si>
  <si>
    <t>Company</t>
    <phoneticPr fontId="85"/>
  </si>
  <si>
    <t>部署</t>
    <phoneticPr fontId="85"/>
  </si>
  <si>
    <t>氏</t>
    <rPh sb="0" eb="1">
      <t>シ</t>
    </rPh>
    <phoneticPr fontId="85"/>
  </si>
  <si>
    <t>名</t>
    <rPh sb="0" eb="1">
      <t>メイ</t>
    </rPh>
    <phoneticPr fontId="85"/>
  </si>
  <si>
    <t>自社メールアドレス</t>
    <rPh sb="0" eb="2">
      <t>ジシャ</t>
    </rPh>
    <phoneticPr fontId="85"/>
  </si>
  <si>
    <t>作業対象アカウント
(FB社員番号 or Y番 or 外部ユーザID)</t>
    <rPh sb="0" eb="2">
      <t>サギョウ</t>
    </rPh>
    <rPh sb="2" eb="4">
      <t>タイショウ</t>
    </rPh>
    <rPh sb="13" eb="15">
      <t>シャイン</t>
    </rPh>
    <rPh sb="15" eb="17">
      <t>バンゴウ</t>
    </rPh>
    <rPh sb="22" eb="23">
      <t>バン</t>
    </rPh>
    <rPh sb="27" eb="29">
      <t>ガイブ</t>
    </rPh>
    <phoneticPr fontId="85"/>
  </si>
  <si>
    <t>初期パスワード</t>
    <rPh sb="0" eb="2">
      <t>ショキ</t>
    </rPh>
    <phoneticPr fontId="85"/>
  </si>
  <si>
    <t>外部ユーザIDでの
外部メール送受信要否</t>
    <rPh sb="0" eb="2">
      <t>ガイブ</t>
    </rPh>
    <rPh sb="10" eb="12">
      <t>ガイブ</t>
    </rPh>
    <rPh sb="15" eb="18">
      <t>ソウジュシン</t>
    </rPh>
    <rPh sb="18" eb="20">
      <t>ヨウヒ</t>
    </rPh>
    <phoneticPr fontId="85"/>
  </si>
  <si>
    <t>利用開始希望日</t>
    <rPh sb="0" eb="2">
      <t>リヨウ</t>
    </rPh>
    <rPh sb="2" eb="4">
      <t>カイシ</t>
    </rPh>
    <rPh sb="4" eb="6">
      <t>キボウ</t>
    </rPh>
    <rPh sb="6" eb="7">
      <t>ビ</t>
    </rPh>
    <phoneticPr fontId="85"/>
  </si>
  <si>
    <t>削除可能日</t>
    <rPh sb="0" eb="2">
      <t>サクジョ</t>
    </rPh>
    <rPh sb="2" eb="4">
      <t>カノウ</t>
    </rPh>
    <rPh sb="4" eb="5">
      <t>ビ</t>
    </rPh>
    <phoneticPr fontId="85"/>
  </si>
  <si>
    <t>申請承認者名</t>
    <rPh sb="0" eb="2">
      <t>シンセイ</t>
    </rPh>
    <rPh sb="2" eb="5">
      <t>ショウニンシャ</t>
    </rPh>
    <rPh sb="5" eb="6">
      <t>メイ</t>
    </rPh>
    <phoneticPr fontId="85"/>
  </si>
  <si>
    <t>申請承認者メールアドレス</t>
    <rPh sb="0" eb="2">
      <t>シンセイ</t>
    </rPh>
    <rPh sb="2" eb="5">
      <t>ショウニンシャ</t>
    </rPh>
    <phoneticPr fontId="85"/>
  </si>
  <si>
    <t>領域IT責任者による
誓約書確認状況</t>
    <rPh sb="0" eb="2">
      <t>リョウイキ</t>
    </rPh>
    <rPh sb="4" eb="7">
      <t>セキニンシャ</t>
    </rPh>
    <rPh sb="11" eb="14">
      <t>セイヤクショ</t>
    </rPh>
    <rPh sb="14" eb="16">
      <t>カクニン</t>
    </rPh>
    <rPh sb="16" eb="18">
      <t>ジョウキョウ</t>
    </rPh>
    <phoneticPr fontId="85"/>
  </si>
  <si>
    <t>Dynamics 365 CE</t>
    <phoneticPr fontId="85"/>
  </si>
  <si>
    <t>Dynamics　365 FO</t>
    <phoneticPr fontId="85"/>
  </si>
  <si>
    <t>Power　Platform</t>
    <phoneticPr fontId="85"/>
  </si>
  <si>
    <t>Microsoft　365</t>
    <phoneticPr fontId="85"/>
  </si>
  <si>
    <t>Azure DevOps</t>
    <phoneticPr fontId="85"/>
  </si>
  <si>
    <t>開発環境(クラウドホスト環境)払い出し
※割当/解除要否と利用用途を選択してください（利用用途は複数選択可）</t>
    <rPh sb="21" eb="22">
      <t>ワ</t>
    </rPh>
    <rPh sb="22" eb="23">
      <t>ア</t>
    </rPh>
    <rPh sb="24" eb="26">
      <t>カイジョ</t>
    </rPh>
    <rPh sb="26" eb="28">
      <t>ヨウヒ</t>
    </rPh>
    <rPh sb="29" eb="33">
      <t>リヨウヨウト</t>
    </rPh>
    <rPh sb="34" eb="36">
      <t>センタク</t>
    </rPh>
    <rPh sb="43" eb="47">
      <t>リヨウヨウト</t>
    </rPh>
    <rPh sb="48" eb="52">
      <t>フクスウセンタク</t>
    </rPh>
    <rPh sb="52" eb="53">
      <t>カ</t>
    </rPh>
    <phoneticPr fontId="85"/>
  </si>
  <si>
    <t>共有環境ユーザ作成（T2以上）</t>
    <rPh sb="0" eb="2">
      <t>キョウユウ</t>
    </rPh>
    <rPh sb="2" eb="4">
      <t>カンキョウ</t>
    </rPh>
    <rPh sb="7" eb="9">
      <t>サクセイ</t>
    </rPh>
    <rPh sb="12" eb="14">
      <t>イジョウ</t>
    </rPh>
    <phoneticPr fontId="85"/>
  </si>
  <si>
    <t>備考</t>
    <rPh sb="0" eb="2">
      <t>ビコウ</t>
    </rPh>
    <phoneticPr fontId="85"/>
  </si>
  <si>
    <t>説明</t>
    <rPh sb="0" eb="2">
      <t>セツメイ</t>
    </rPh>
    <phoneticPr fontId="85"/>
  </si>
  <si>
    <t>申請メール送信日を記入する
※17:00以降は翌営業日受付扱い</t>
    <rPh sb="27" eb="29">
      <t>ウケツケ</t>
    </rPh>
    <phoneticPr fontId="85"/>
  </si>
  <si>
    <t>新規や変更に関わらず、作業対象箇所の項目を黄色セルとすること
(黄色セル以外の箇所は対応しないため、ご了承ください)</t>
    <rPh sb="0" eb="2">
      <t>シンキ</t>
    </rPh>
    <rPh sb="3" eb="5">
      <t>ヘンコウ</t>
    </rPh>
    <rPh sb="6" eb="7">
      <t>カカ</t>
    </rPh>
    <rPh sb="11" eb="13">
      <t>サギョウ</t>
    </rPh>
    <rPh sb="13" eb="15">
      <t>タイショウ</t>
    </rPh>
    <rPh sb="15" eb="17">
      <t>カショ</t>
    </rPh>
    <rPh sb="18" eb="20">
      <t>コウモク</t>
    </rPh>
    <rPh sb="21" eb="23">
      <t>キイロ</t>
    </rPh>
    <rPh sb="32" eb="34">
      <t>キイロ</t>
    </rPh>
    <rPh sb="36" eb="38">
      <t>イガイ</t>
    </rPh>
    <rPh sb="39" eb="41">
      <t>カショ</t>
    </rPh>
    <rPh sb="42" eb="44">
      <t>タイオウ</t>
    </rPh>
    <rPh sb="51" eb="53">
      <t>リョウショウ</t>
    </rPh>
    <phoneticPr fontId="85"/>
  </si>
  <si>
    <t>申請対象のユーザが所属している領域を選択すること</t>
    <rPh sb="0" eb="2">
      <t>シンセイ</t>
    </rPh>
    <rPh sb="2" eb="4">
      <t>タイショウ</t>
    </rPh>
    <rPh sb="9" eb="11">
      <t>ショゾク</t>
    </rPh>
    <rPh sb="15" eb="17">
      <t>リョウイキ</t>
    </rPh>
    <rPh sb="18" eb="20">
      <t>センタク</t>
    </rPh>
    <phoneticPr fontId="85"/>
  </si>
  <si>
    <t>申請対象のユーザが所属している会社を選択すること</t>
    <rPh sb="15" eb="17">
      <t>カイシャ</t>
    </rPh>
    <phoneticPr fontId="85"/>
  </si>
  <si>
    <t>テスト環境でD365CEを使う場合のみ記載必須</t>
  </si>
  <si>
    <t>テスト環境でD365CEを使う場合のみ記載必須</t>
    <rPh sb="19" eb="21">
      <t>キサイ</t>
    </rPh>
    <rPh sb="21" eb="23">
      <t>ヒッス</t>
    </rPh>
    <phoneticPr fontId="85"/>
  </si>
  <si>
    <r>
      <t xml:space="preserve">■新規申請時
記入しない
（運用側でID発行後、記入して返送する）
</t>
    </r>
    <r>
      <rPr>
        <sz val="9"/>
        <color rgb="FFFFFF00"/>
        <rFont val="Meiryo UI"/>
        <family val="3"/>
        <charset val="128"/>
      </rPr>
      <t>■変更・削除申請時
申請元で作業対象となるユーザのアカウント情報を記入する。
(1人のユーザが複数アカウントを持っており、複数アカウントに対して設定が必要な場合は、アカウントごとに行を分けて記載すること)</t>
    </r>
    <rPh sb="48" eb="50">
      <t>サギョウ</t>
    </rPh>
    <rPh sb="50" eb="52">
      <t>タイショウ</t>
    </rPh>
    <rPh sb="64" eb="66">
      <t>ジョウホウ</t>
    </rPh>
    <rPh sb="67" eb="69">
      <t>キニュウ</t>
    </rPh>
    <phoneticPr fontId="85"/>
  </si>
  <si>
    <t>■新規申請時
記入しない
（運用側でパスワード発行後、記入して返送する）
■変更・削除申請時
記入しない</t>
    <rPh sb="1" eb="3">
      <t>シンキ</t>
    </rPh>
    <rPh sb="3" eb="5">
      <t>シンセイ</t>
    </rPh>
    <rPh sb="5" eb="6">
      <t>ジ</t>
    </rPh>
    <rPh sb="7" eb="9">
      <t>キニュウ</t>
    </rPh>
    <rPh sb="14" eb="16">
      <t>ウンヨウ</t>
    </rPh>
    <rPh sb="16" eb="17">
      <t>ガワ</t>
    </rPh>
    <rPh sb="23" eb="25">
      <t>ハッコウ</t>
    </rPh>
    <rPh sb="25" eb="26">
      <t>ゴ</t>
    </rPh>
    <rPh sb="27" eb="29">
      <t>キニュウ</t>
    </rPh>
    <rPh sb="31" eb="33">
      <t>ヘンソウ</t>
    </rPh>
    <rPh sb="39" eb="41">
      <t>ヘンコウ</t>
    </rPh>
    <rPh sb="42" eb="44">
      <t>サクジョ</t>
    </rPh>
    <rPh sb="44" eb="46">
      <t>シンセイ</t>
    </rPh>
    <rPh sb="46" eb="47">
      <t>ジ</t>
    </rPh>
    <rPh sb="48" eb="50">
      <t>キニュウ</t>
    </rPh>
    <phoneticPr fontId="85"/>
  </si>
  <si>
    <r>
      <t>※外部ユーザID利用かつOffice365希望の場合で、</t>
    </r>
    <r>
      <rPr>
        <sz val="9"/>
        <color rgb="FFFFFF00"/>
        <rFont val="Meiryo UI"/>
        <family val="3"/>
        <charset val="128"/>
      </rPr>
      <t>外部ユーザIDアカウントでの外部メール送受信テスト等で必要な場合のみ</t>
    </r>
    <r>
      <rPr>
        <sz val="9"/>
        <color theme="0"/>
        <rFont val="Meiryo UI"/>
        <family val="3"/>
        <charset val="128"/>
      </rPr>
      <t>、「要」を選択する
（</t>
    </r>
    <r>
      <rPr>
        <sz val="9"/>
        <color rgb="FFFFFF00"/>
        <rFont val="Meiryo UI"/>
        <family val="3"/>
        <charset val="128"/>
      </rPr>
      <t>原則は、WVDから外部へのファイル送信は禁止</t>
    </r>
    <r>
      <rPr>
        <sz val="9"/>
        <color theme="0"/>
        <rFont val="Meiryo UI"/>
        <family val="3"/>
        <charset val="128"/>
      </rPr>
      <t>）</t>
    </r>
    <rPh sb="1" eb="3">
      <t>ガイブ</t>
    </rPh>
    <rPh sb="8" eb="10">
      <t>リヨウ</t>
    </rPh>
    <rPh sb="21" eb="23">
      <t>キボウ</t>
    </rPh>
    <rPh sb="24" eb="26">
      <t>バアイ</t>
    </rPh>
    <rPh sb="28" eb="30">
      <t>ガイブ</t>
    </rPh>
    <rPh sb="42" eb="44">
      <t>ガイブ</t>
    </rPh>
    <rPh sb="47" eb="50">
      <t>ソウジュシン</t>
    </rPh>
    <rPh sb="53" eb="54">
      <t>ナド</t>
    </rPh>
    <rPh sb="55" eb="57">
      <t>ヒツヨウ</t>
    </rPh>
    <rPh sb="58" eb="60">
      <t>バアイ</t>
    </rPh>
    <rPh sb="64" eb="65">
      <t>ヨウ</t>
    </rPh>
    <rPh sb="67" eb="69">
      <t>センタク</t>
    </rPh>
    <rPh sb="73" eb="75">
      <t>ゲンソク</t>
    </rPh>
    <rPh sb="82" eb="84">
      <t>ガイブ</t>
    </rPh>
    <rPh sb="90" eb="92">
      <t>ソウシン</t>
    </rPh>
    <rPh sb="93" eb="95">
      <t>キンシ</t>
    </rPh>
    <phoneticPr fontId="85"/>
  </si>
  <si>
    <r>
      <t>※</t>
    </r>
    <r>
      <rPr>
        <sz val="9"/>
        <color rgb="FFFFFF00"/>
        <rFont val="Meiryo UI"/>
        <family val="3"/>
        <charset val="128"/>
      </rPr>
      <t>申請受付日の翌日から起算して対応完了までのリードタイムは3営業日</t>
    </r>
    <r>
      <rPr>
        <sz val="9"/>
        <color theme="0"/>
        <rFont val="Meiryo UI"/>
        <family val="3"/>
        <charset val="128"/>
      </rPr>
      <t>を目途とする
（例）10/13(水) 17:00までに申請の場合、10/18(月)以降の日付を記入ください）</t>
    </r>
    <rPh sb="45" eb="46">
      <t>モク</t>
    </rPh>
    <rPh sb="56" eb="58">
      <t>シンセイ</t>
    </rPh>
    <rPh sb="59" eb="61">
      <t>バアイ</t>
    </rPh>
    <rPh sb="68" eb="69">
      <t>ゲツ</t>
    </rPh>
    <rPh sb="70" eb="72">
      <t>イコウ</t>
    </rPh>
    <rPh sb="73" eb="75">
      <t>ヒヅケ</t>
    </rPh>
    <rPh sb="76" eb="78">
      <t>キニュウ</t>
    </rPh>
    <phoneticPr fontId="85"/>
  </si>
  <si>
    <t>※ユーザ削除申請の場合に記入する</t>
    <rPh sb="4" eb="6">
      <t>サクジョ</t>
    </rPh>
    <rPh sb="6" eb="8">
      <t>シンセイ</t>
    </rPh>
    <rPh sb="9" eb="11">
      <t>バアイ</t>
    </rPh>
    <rPh sb="12" eb="14">
      <t>キニュウ</t>
    </rPh>
    <phoneticPr fontId="85"/>
  </si>
  <si>
    <t xml:space="preserve">申請を承認した領域IT責任者名/リーダー名を記載する
</t>
    <rPh sb="20" eb="21">
      <t>メイ</t>
    </rPh>
    <phoneticPr fontId="85"/>
  </si>
  <si>
    <t>申請を承認した領域IT責任者メールアドレス/リーダーメールアドレスを記載する
※領域IT責任者/リーダー以外が申請する場合、承認者を申請メールのCCに含めて申請すること</t>
    <phoneticPr fontId="85"/>
  </si>
  <si>
    <t>※外部ユーザID新規登録申請時に、対象利用者が「[03FB用）情報資産、設備等の適正利用についての誓約書]」
を提出し、領域IT責任者/リーダーが確認済みであることを必須とする</t>
    <rPh sb="1" eb="3">
      <t>ガイブ</t>
    </rPh>
    <rPh sb="12" eb="14">
      <t>シンセイ</t>
    </rPh>
    <rPh sb="14" eb="15">
      <t>ジ</t>
    </rPh>
    <phoneticPr fontId="85"/>
  </si>
  <si>
    <t>カストマーサービス</t>
    <phoneticPr fontId="85"/>
  </si>
  <si>
    <t>コールセンター</t>
    <phoneticPr fontId="85"/>
  </si>
  <si>
    <t>ソリューション</t>
    <phoneticPr fontId="85"/>
  </si>
  <si>
    <t>ファイナンス</t>
    <phoneticPr fontId="85"/>
  </si>
  <si>
    <t>営業</t>
    <phoneticPr fontId="85"/>
  </si>
  <si>
    <t>需給物流</t>
    <phoneticPr fontId="85"/>
  </si>
  <si>
    <t>調達</t>
    <phoneticPr fontId="85"/>
  </si>
  <si>
    <t>販売事務</t>
    <phoneticPr fontId="85"/>
  </si>
  <si>
    <t>マスタ</t>
    <phoneticPr fontId="85"/>
  </si>
  <si>
    <t>料金計算</t>
    <rPh sb="0" eb="2">
      <t>リョウキン</t>
    </rPh>
    <rPh sb="2" eb="4">
      <t>ケイサン</t>
    </rPh>
    <phoneticPr fontId="85"/>
  </si>
  <si>
    <t>移行</t>
    <rPh sb="0" eb="2">
      <t>イコウ</t>
    </rPh>
    <phoneticPr fontId="85"/>
  </si>
  <si>
    <t>アプリ共通</t>
    <rPh sb="3" eb="5">
      <t>キョウツウ</t>
    </rPh>
    <phoneticPr fontId="85"/>
  </si>
  <si>
    <t>既存システム連携</t>
    <rPh sb="0" eb="2">
      <t>キゾン</t>
    </rPh>
    <rPh sb="6" eb="8">
      <t>レンケイ</t>
    </rPh>
    <phoneticPr fontId="85"/>
  </si>
  <si>
    <t>FB
情報活用</t>
    <rPh sb="3" eb="5">
      <t>ジョウホウ</t>
    </rPh>
    <rPh sb="5" eb="7">
      <t>カツヨウ</t>
    </rPh>
    <phoneticPr fontId="85"/>
  </si>
  <si>
    <t>アーキ</t>
    <phoneticPr fontId="85"/>
  </si>
  <si>
    <t>権限</t>
  </si>
  <si>
    <t>テスト</t>
  </si>
  <si>
    <t>コンフィグ</t>
  </si>
  <si>
    <t xml:space="preserve">Visual Studio Pro
</t>
    <phoneticPr fontId="85"/>
  </si>
  <si>
    <t>Customer Service Enterprise</t>
  </si>
  <si>
    <t>Field Service</t>
  </si>
  <si>
    <t>Sales Enterprise Edition</t>
  </si>
  <si>
    <t>Project Service Automation</t>
  </si>
  <si>
    <t>Unified Operations - プラン</t>
    <phoneticPr fontId="85"/>
  </si>
  <si>
    <t>Power BI Pro</t>
    <phoneticPr fontId="85"/>
  </si>
  <si>
    <t>Office 365</t>
    <phoneticPr fontId="85"/>
  </si>
  <si>
    <r>
      <t>参照権のみ</t>
    </r>
    <r>
      <rPr>
        <sz val="10"/>
        <rFont val="Meiryo UI"/>
        <family val="3"/>
        <charset val="128"/>
      </rPr>
      <t xml:space="preserve">
</t>
    </r>
    <r>
      <rPr>
        <sz val="9"/>
        <rFont val="Meiryo UI"/>
        <family val="3"/>
        <charset val="128"/>
      </rPr>
      <t>(StakeHolder)</t>
    </r>
    <phoneticPr fontId="85"/>
  </si>
  <si>
    <t>Basic</t>
    <phoneticPr fontId="85"/>
  </si>
  <si>
    <t>Basic+
TestPlans</t>
    <phoneticPr fontId="85"/>
  </si>
  <si>
    <r>
      <t xml:space="preserve">ADO権限グループ
</t>
    </r>
    <r>
      <rPr>
        <b/>
        <u/>
        <sz val="10"/>
        <rFont val="Meiryo UI"/>
        <family val="3"/>
        <charset val="128"/>
      </rPr>
      <t>※各ロールの詳細については[ADO権限ロール一覧]、[ADO権限ロール・セキュリティグループ]シートを参照</t>
    </r>
    <rPh sb="3" eb="5">
      <t>ケンゲン</t>
    </rPh>
    <phoneticPr fontId="85"/>
  </si>
  <si>
    <t>クラウドホスト
環境
(開発環境)</t>
    <rPh sb="8" eb="10">
      <t>カンキョウ</t>
    </rPh>
    <rPh sb="12" eb="14">
      <t>カイハツ</t>
    </rPh>
    <rPh sb="14" eb="16">
      <t>カンキョウ</t>
    </rPh>
    <phoneticPr fontId="85"/>
  </si>
  <si>
    <t>利用用途１
D365FO
参照のみ</t>
    <phoneticPr fontId="85"/>
  </si>
  <si>
    <t>利用用途２
D365FO
変更作業有
例：
マスタ登録
(顧客登録)</t>
  </si>
  <si>
    <t>利用用途３
VS操作
Entity確認</t>
  </si>
  <si>
    <t>利用用途４
VS操作
Build(Compile)/DBSync</t>
  </si>
  <si>
    <t>利用用途５
その他
左記に１つも該当しない場合
詳細記載</t>
  </si>
  <si>
    <r>
      <t>※</t>
    </r>
    <r>
      <rPr>
        <u/>
        <sz val="9"/>
        <rFont val="Meiryo UI"/>
        <family val="3"/>
        <charset val="128"/>
      </rPr>
      <t>「〇」を選択後、</t>
    </r>
    <r>
      <rPr>
        <b/>
        <u/>
        <sz val="9"/>
        <color rgb="FFFF0000"/>
        <rFont val="Meiryo UI"/>
        <family val="3"/>
        <charset val="128"/>
      </rPr>
      <t>「D365 FO環境(T2以上)」シートの利用環境を選択</t>
    </r>
    <r>
      <rPr>
        <sz val="9"/>
        <rFont val="Meiryo UI"/>
        <family val="3"/>
        <charset val="128"/>
      </rPr>
      <t>すること。</t>
    </r>
    <rPh sb="5" eb="7">
      <t>センタク</t>
    </rPh>
    <rPh sb="7" eb="8">
      <t>ゴ</t>
    </rPh>
    <rPh sb="30" eb="32">
      <t>リヨウ</t>
    </rPh>
    <rPh sb="32" eb="34">
      <t>カンキョウ</t>
    </rPh>
    <rPh sb="35" eb="37">
      <t>センタク</t>
    </rPh>
    <phoneticPr fontId="85"/>
  </si>
  <si>
    <t>例</t>
    <rPh sb="0" eb="1">
      <t>レイ</t>
    </rPh>
    <phoneticPr fontId="85"/>
  </si>
  <si>
    <t>新規</t>
    <rPh sb="0" eb="2">
      <t>シンキ</t>
    </rPh>
    <phoneticPr fontId="85"/>
  </si>
  <si>
    <t>ソリューション(SE)</t>
  </si>
  <si>
    <t>ACN</t>
  </si>
  <si>
    <t>テスト</t>
    <phoneticPr fontId="85"/>
  </si>
  <si>
    <t>ユーザ</t>
    <phoneticPr fontId="85"/>
  </si>
  <si>
    <t>test@example.com</t>
    <phoneticPr fontId="85"/>
  </si>
  <si>
    <t>e-dev-cm-021</t>
    <phoneticPr fontId="85"/>
  </si>
  <si>
    <t>ー</t>
  </si>
  <si>
    <t>テストリーダー</t>
    <phoneticPr fontId="85"/>
  </si>
  <si>
    <t>確認済み</t>
    <rPh sb="0" eb="2">
      <t>カクニン</t>
    </rPh>
    <rPh sb="2" eb="3">
      <t>ズミ</t>
    </rPh>
    <phoneticPr fontId="85"/>
  </si>
  <si>
    <t>割当希望</t>
    <rPh sb="0" eb="2">
      <t>ワリアテ</t>
    </rPh>
    <rPh sb="2" eb="4">
      <t>キボウ</t>
    </rPh>
    <phoneticPr fontId="85"/>
  </si>
  <si>
    <t>アーキT担当</t>
  </si>
  <si>
    <t>○</t>
  </si>
  <si>
    <t>入力例</t>
    <rPh sb="0" eb="3">
      <t>ニュウリョクレイ</t>
    </rPh>
    <phoneticPr fontId="85"/>
  </si>
  <si>
    <t>e</t>
    <phoneticPr fontId="85"/>
  </si>
  <si>
    <t>既存システム連携設計</t>
    <rPh sb="0" eb="2">
      <t>キゾン</t>
    </rPh>
    <rPh sb="6" eb="8">
      <t>レンケイ</t>
    </rPh>
    <rPh sb="8" eb="10">
      <t>セッケイ</t>
    </rPh>
    <phoneticPr fontId="85"/>
  </si>
  <si>
    <t>スコープ</t>
  </si>
  <si>
    <t xml:space="preserve">熊 </t>
  </si>
  <si>
    <t>青</t>
  </si>
  <si>
    <t>qing.xiong.du@fujifilm.com</t>
    <phoneticPr fontId="85"/>
  </si>
  <si>
    <t>e-ls-dev-315</t>
    <phoneticPr fontId="85"/>
  </si>
  <si>
    <t>大宅 貴寛</t>
  </si>
  <si>
    <t>takahiro.ohya.qk@fujifilm.com</t>
  </si>
  <si>
    <t>確認済み</t>
    <rPh sb="0" eb="2">
      <t>カクニン</t>
    </rPh>
    <rPh sb="2" eb="3">
      <t>ズミ</t>
    </rPh>
    <phoneticPr fontId="96"/>
  </si>
  <si>
    <t>(Visual Studio Subscription)</t>
  </si>
  <si>
    <t>領域アプリ開発担当</t>
  </si>
  <si>
    <t>PatternC</t>
    <phoneticPr fontId="85"/>
  </si>
  <si>
    <t>ATCC需給_王</t>
    <phoneticPr fontId="20"/>
  </si>
  <si>
    <t>・読み替えコード表</t>
    <rPh sb="1" eb="2">
      <t>ヨ</t>
    </rPh>
    <rPh sb="3" eb="4">
      <t>カ</t>
    </rPh>
    <rPh sb="8" eb="9">
      <t>ヒョウ</t>
    </rPh>
    <phoneticPr fontId="20"/>
  </si>
  <si>
    <t>LIVATYデータ</t>
    <phoneticPr fontId="20"/>
  </si>
  <si>
    <t xml:space="preserve">  </t>
    <phoneticPr fontId="20"/>
  </si>
  <si>
    <t>・CR管理</t>
    <rPh sb="3" eb="5">
      <t>カンリ</t>
    </rPh>
    <phoneticPr fontId="20"/>
  </si>
  <si>
    <t>earth-dev-func-jpe-ls-dp-fo-out-messaging-uttech - Microsoft Azure</t>
  </si>
  <si>
    <t>变了这个地方，就可以看到log了</t>
    <phoneticPr fontId="20"/>
  </si>
  <si>
    <t>棚卸指定日(SpecifiedInventCountDate)</t>
  </si>
  <si>
    <t>倉庫(InventLocationId)</t>
  </si>
  <si>
    <t>場所(wMSLocationId)</t>
  </si>
  <si>
    <t>品目番号(ItemId)</t>
  </si>
  <si>
    <t>シリアル番号(InventSerialId)</t>
  </si>
  <si>
    <t>手持在庫(InventOnHand)</t>
  </si>
  <si>
    <t>棚卸数(InventQtyCounted)</t>
  </si>
  <si>
    <t>差異数量(VarianceQty)</t>
  </si>
  <si>
    <t>棚卸区分(CountingInventDivision)</t>
  </si>
  <si>
    <t>棚卸理由コード(CountingReasonCode)</t>
  </si>
  <si>
    <t>重複原票番号(DuplicateSlipNumber)</t>
  </si>
  <si>
    <t>重複原票行番号(DuplicateSlipLineNumber)</t>
  </si>
  <si>
    <t>重複倉庫(DuplicateInventLocationId)</t>
  </si>
  <si>
    <t>契約連番(ContractNumber)</t>
  </si>
  <si>
    <t>入出荷実績日(ReceiveShipDate)</t>
  </si>
  <si>
    <t>送品番号(ShipmentId)</t>
  </si>
  <si>
    <t>カテゴリ区分(CVCategoryClassification)</t>
  </si>
  <si>
    <t>原票番号(SlipNumber)</t>
  </si>
  <si>
    <t>原票行番号(SlipLineNumber)</t>
  </si>
  <si>
    <t>実地棚卸ID(PhysicalInventoryId)</t>
  </si>
  <si>
    <t>現品票番号(TagNumber)</t>
  </si>
  <si>
    <t>在庫調整ID(AdjustmentId)</t>
  </si>
  <si>
    <t>仕訳帳(JournalId)</t>
  </si>
  <si>
    <t>fb-earth\AzureServices\AzureFuction\Solutions\LegacySystem.DemandPlanning.FO.Out.Messaging\LegacySystem.DemandPlanning.FO.Out.Messaging.sln</t>
  </si>
  <si>
    <t>feature/0257_0258-hyoso_local</t>
  </si>
  <si>
    <t>ETL</t>
    <phoneticPr fontId="20"/>
  </si>
  <si>
    <r>
      <t>shift</t>
    </r>
    <r>
      <rPr>
        <sz val="11"/>
        <color theme="1"/>
        <rFont val="Microsoft YaHei"/>
        <family val="2"/>
        <charset val="134"/>
      </rPr>
      <t>右键</t>
    </r>
    <phoneticPr fontId="20"/>
  </si>
  <si>
    <t>git bash</t>
    <phoneticPr fontId="20"/>
  </si>
  <si>
    <t>看到了自己作业的分支</t>
    <phoneticPr fontId="20"/>
  </si>
  <si>
    <t>赋予用户名</t>
    <phoneticPr fontId="20"/>
  </si>
  <si>
    <t>赋予邮箱</t>
    <phoneticPr fontId="20"/>
  </si>
  <si>
    <r>
      <rPr>
        <sz val="11"/>
        <color theme="1"/>
        <rFont val="Microsoft YaHei"/>
        <family val="2"/>
        <charset val="134"/>
      </rPr>
      <t>具体一些笔记可以参考</t>
    </r>
    <r>
      <rPr>
        <b/>
        <sz val="11"/>
        <color theme="1"/>
        <rFont val="Microsoft YaHei"/>
        <family val="2"/>
        <charset val="134"/>
      </rPr>
      <t>C:\Users\fxYad9c.DC00\Desktop\個人用\teraterm\git相关</t>
    </r>
    <phoneticPr fontId="20"/>
  </si>
  <si>
    <t>内結テスト(やり取り、QA対応)、資源移送、外結テスト（レビュー、問い合わせなど）</t>
    <phoneticPr fontId="103"/>
  </si>
  <si>
    <t>qing.xiong.du@fujifilm.com</t>
    <phoneticPr fontId="20"/>
  </si>
  <si>
    <t>　　　 最新</t>
    <rPh sb="5" eb="6">
      <t>シン</t>
    </rPh>
    <phoneticPr fontId="20"/>
  </si>
  <si>
    <t>fxyad9c@000.fujifilm.com</t>
    <phoneticPr fontId="20"/>
  </si>
  <si>
    <t>1</t>
  </si>
  <si>
    <t>20240109Xq$(2024/7/10)</t>
    <phoneticPr fontId="20"/>
  </si>
  <si>
    <t>20240109Xq!(2024/4/10)</t>
    <phoneticPr fontId="20"/>
  </si>
  <si>
    <t>电话验证？</t>
    <phoneticPr fontId="20"/>
  </si>
  <si>
    <r>
      <t>PIN是</t>
    </r>
    <r>
      <rPr>
        <sz val="11"/>
        <color theme="1"/>
        <rFont val="Microsoft YaHei"/>
        <family val="2"/>
        <charset val="134"/>
      </rPr>
      <t>干啥1120240109</t>
    </r>
    <phoneticPr fontId="20"/>
  </si>
  <si>
    <t>bF5JM6AG</t>
    <phoneticPr fontId="20"/>
  </si>
  <si>
    <t>⇒dev環境(単体)</t>
    <rPh sb="4" eb="6">
      <t>カンキョウ</t>
    </rPh>
    <rPh sb="7" eb="9">
      <t>タンタイ</t>
    </rPh>
    <phoneticPr fontId="21"/>
  </si>
  <si>
    <t>⇒stg環境(外結，内外結)</t>
    <rPh sb="4" eb="6">
      <t>カンキョウ</t>
    </rPh>
    <rPh sb="7" eb="8">
      <t>ソト</t>
    </rPh>
    <rPh sb="8" eb="9">
      <t>ケツ</t>
    </rPh>
    <rPh sb="12" eb="13">
      <t>ケツ</t>
    </rPh>
    <phoneticPr fontId="21"/>
  </si>
  <si>
    <t>git config --global user.name "e-ls-dev-315"</t>
    <phoneticPr fontId="20"/>
  </si>
  <si>
    <t>git config --global user.email "qing.xiong.du@fujifilm.com"</t>
    <phoneticPr fontId="20"/>
  </si>
  <si>
    <t>・各環境情報</t>
    <rPh sb="1" eb="2">
      <t>カク</t>
    </rPh>
    <rPh sb="2" eb="4">
      <t>カンキョウ</t>
    </rPh>
    <rPh sb="4" eb="6">
      <t>ジョウホウ</t>
    </rPh>
    <phoneticPr fontId="20"/>
  </si>
  <si>
    <t>ショット</t>
  </si>
  <si>
    <t>マスキング</t>
    <phoneticPr fontId="20"/>
  </si>
  <si>
    <t>截屏</t>
    <phoneticPr fontId="20"/>
  </si>
  <si>
    <t>隐藏</t>
    <phoneticPr fontId="20"/>
  </si>
  <si>
    <t>dynamics365-financeandoperations-ls-uttech - Microsoft Azure</t>
  </si>
  <si>
    <r>
      <rPr>
        <sz val="11"/>
        <color theme="1"/>
        <rFont val="Microsoft YaHei"/>
        <family val="2"/>
        <charset val="134"/>
      </rPr>
      <t>放CSV的地方</t>
    </r>
    <r>
      <rPr>
        <sz val="11"/>
        <color theme="1"/>
        <rFont val="Yu Gothic"/>
        <family val="2"/>
        <charset val="128"/>
      </rPr>
      <t>→</t>
    </r>
    <phoneticPr fontId="20"/>
  </si>
  <si>
    <r>
      <rPr>
        <sz val="11"/>
        <color theme="1"/>
        <rFont val="Yu Gothic"/>
        <family val="2"/>
        <charset val="128"/>
      </rPr>
      <t>←</t>
    </r>
    <r>
      <rPr>
        <sz val="11"/>
        <color theme="1"/>
        <rFont val="Microsoft YaHei"/>
        <family val="2"/>
        <charset val="134"/>
      </rPr>
      <t>CSV文件映射的</t>
    </r>
    <r>
      <rPr>
        <sz val="11"/>
        <color theme="1"/>
        <rFont val="Yu Gothic"/>
        <family val="2"/>
        <charset val="128"/>
      </rPr>
      <t>ビュー</t>
    </r>
    <phoneticPr fontId="20"/>
  </si>
  <si>
    <r>
      <t>dev</t>
    </r>
    <r>
      <rPr>
        <sz val="11"/>
        <color theme="1"/>
        <rFont val="Microsoft YaHei"/>
        <family val="2"/>
        <charset val="134"/>
      </rPr>
      <t>环境的</t>
    </r>
    <phoneticPr fontId="20"/>
  </si>
  <si>
    <t>dynamics365-financeandoperations-ls-scp - Microsoft Azure</t>
  </si>
  <si>
    <t>旧</t>
    <rPh sb="0" eb="1">
      <t>キュウ</t>
    </rPh>
    <phoneticPr fontId="20"/>
  </si>
  <si>
    <t>新</t>
    <rPh sb="0" eb="1">
      <t>シン</t>
    </rPh>
    <phoneticPr fontId="20"/>
  </si>
  <si>
    <t>earth_dp_LogisticsInstructions</t>
    <phoneticPr fontId="20"/>
  </si>
  <si>
    <t>root: fb-earth\AzureServices\AzureFuction\LegacySystem\DemandPlanning\FO\Out\Messaging</t>
  </si>
  <si>
    <t>IF0257/0258</t>
  </si>
  <si>
    <t>2</t>
  </si>
  <si>
    <t>3</t>
  </si>
  <si>
    <t>4</t>
  </si>
  <si>
    <t>5</t>
  </si>
  <si>
    <t>6</t>
  </si>
  <si>
    <t>7</t>
  </si>
  <si>
    <t>8</t>
  </si>
  <si>
    <t>9</t>
  </si>
  <si>
    <t>10</t>
  </si>
  <si>
    <t>11</t>
  </si>
  <si>
    <t>12</t>
  </si>
  <si>
    <t>IF0255/0256</t>
  </si>
  <si>
    <t>IF0271/0272</t>
  </si>
  <si>
    <t>１</t>
  </si>
  <si>
    <t>２</t>
  </si>
  <si>
    <t>３</t>
  </si>
  <si>
    <t>４</t>
  </si>
  <si>
    <t>５</t>
  </si>
  <si>
    <t>LegacySystem.DemandPlanning.FO.Out.Messaging.LS_BT_00257\LS_BT_00257.cs</t>
  </si>
  <si>
    <t>LegacySystem.DemandPlanning.FO.Out.Messaging.LS_BT_00257\LS_BT_00257_BusinessLogic.cs</t>
  </si>
  <si>
    <t>LegacySystem.DemandPlanning.FO.Out.Messaging.LS_BT_00257\LS_BT_00257_ServiceBusTriggerBusinessLogic.cs</t>
  </si>
  <si>
    <t>ExtendsEntity\earth_dp_LS_BT_00257FLONE0006.cs</t>
  </si>
  <si>
    <t>ExtendsEntity\earth_dp_LS_BT_00257FLONE0007.cs</t>
  </si>
  <si>
    <t>Common\DbConnections.cs</t>
  </si>
  <si>
    <t>Common\EnvVariables.cs</t>
  </si>
  <si>
    <t>Common\MessageProcessingTimeWindow.cs</t>
  </si>
  <si>
    <t>Common\MessagesProcessingStatusProb.cs</t>
  </si>
  <si>
    <t>Common\ServiceBusCredentials.cs</t>
  </si>
  <si>
    <t>Common\UnhandledMessageLogger.cs</t>
  </si>
  <si>
    <t>LegacySystem.DemandPlanning.FO.Out.Messaging-uttech.json</t>
  </si>
  <si>
    <t>※7, 8, 9, 10 IF0255/0256 IF0271/0272も使用する。</t>
    <rPh sb="37" eb="39">
      <t>シヨウ</t>
    </rPh>
    <phoneticPr fontId="85"/>
  </si>
  <si>
    <t>LegacySystem.DemandPlanning.FO.Out.Messaging.LS_BT_00255\LS_BT_00255.cs</t>
  </si>
  <si>
    <t>LegacySystem.DemandPlanning.FO.Out.Messaging.LS_BT_00255\LS_BT_00255_BusinessLogic.cs</t>
  </si>
  <si>
    <t>LegacySystem.DemandPlanning.FO.Out.Messaging.LS_BT_00255\LS_BT_00255_ServiceBusTriggerBusinessLogic.cs</t>
  </si>
  <si>
    <t>ExtendsEntity\earth_dp_LS_BT_00255FLOUI0004.cs</t>
  </si>
  <si>
    <t>ExtendsEntity\earth_dp_LS_BT_00255FLOUI0005.cs</t>
  </si>
  <si>
    <t>LegacySystem.DemandPlanning.FO.Out.Messaging.LS_BT_00271\LS_BT_00271.cs</t>
  </si>
  <si>
    <t>LegacySystem.DemandPlanning.FO.Out.Messaging.LS_BT_00271\LS_BT_00271_BusinessLogic.cs</t>
  </si>
  <si>
    <t>LegacySystem.DemandPlanning.FO.Out.Messaging.LS_BT_00271\LS_BT_00271_ServiceBusTriggerBusinessLogic.cs</t>
  </si>
  <si>
    <t>ExtendsEntity\earth_dp_LS_BT_00271FLONE0004.cs</t>
  </si>
  <si>
    <t>ExtendsEntity\earth_dp_LS_BT_00271FLONE0005.cs</t>
  </si>
  <si>
    <r>
      <rPr>
        <sz val="14"/>
        <color theme="1"/>
        <rFont val="ＭＳ ゴシック"/>
        <family val="3"/>
        <charset val="128"/>
      </rPr>
      <t>閻さん</t>
    </r>
    <r>
      <rPr>
        <sz val="14"/>
        <color theme="1"/>
        <rFont val="Segoe UI"/>
        <family val="2"/>
      </rPr>
      <t>(dataspider</t>
    </r>
    <r>
      <rPr>
        <sz val="14"/>
        <color theme="1"/>
        <rFont val="游ゴシック"/>
        <family val="2"/>
        <charset val="128"/>
      </rPr>
      <t>アカウント</t>
    </r>
    <r>
      <rPr>
        <sz val="14"/>
        <color theme="1"/>
        <rFont val="Segoe UI"/>
        <family val="2"/>
      </rPr>
      <t>)</t>
    </r>
    <phoneticPr fontId="20"/>
  </si>
  <si>
    <t>e-ls-dev-061</t>
    <phoneticPr fontId="20"/>
  </si>
  <si>
    <t>fU84D2HM</t>
    <phoneticPr fontId="20"/>
  </si>
  <si>
    <t>earth-stg-func-jpe-ls-dp-fo-in-batch-eit</t>
    <phoneticPr fontId="20"/>
  </si>
  <si>
    <t>『【作業用】N2ジョブネットジョブ一覧_需給物流_v2.0.xlsm』</t>
  </si>
  <si>
    <r>
      <t>1.JP1Manager</t>
    </r>
    <r>
      <rPr>
        <sz val="7"/>
        <color theme="1"/>
        <rFont val="ＭＳ Ｐゴシック"/>
        <family val="3"/>
        <charset val="128"/>
      </rPr>
      <t>サーバーへのログイン</t>
    </r>
    <phoneticPr fontId="20"/>
  </si>
  <si>
    <t>jp1opeuser</t>
    <phoneticPr fontId="20"/>
  </si>
  <si>
    <t>eproepro</t>
    <phoneticPr fontId="20"/>
  </si>
  <si>
    <t>・ジョブ関連ツール</t>
    <rPh sb="4" eb="6">
      <t>カンレン</t>
    </rPh>
    <phoneticPr fontId="20"/>
  </si>
  <si>
    <t>ジョブネット</t>
    <phoneticPr fontId="20"/>
  </si>
  <si>
    <t>・Dev検証結果</t>
    <rPh sb="4" eb="6">
      <t>ケンショウ</t>
    </rPh>
    <rPh sb="6" eb="8">
      <t>ケッカ</t>
    </rPh>
    <phoneticPr fontId="20"/>
  </si>
  <si>
    <t>Fo365</t>
    <phoneticPr fontId="21"/>
  </si>
  <si>
    <t xml:space="preserve">・earth-it-0006 (T1環境の共用利用) </t>
    <phoneticPr fontId="20"/>
  </si>
  <si>
    <t xml:space="preserve">・earth-stg-ls-integ (T2環境) </t>
    <phoneticPr fontId="20"/>
  </si>
  <si>
    <t>各タスクの内容</t>
  </si>
  <si>
    <t>・ ジョブの構成確定後、使用するジョブのコンポーネント種類（大、小）を開発担当に確認する。</t>
  </si>
  <si>
    <t>・ ジョブのパラメータが「有」の場合、開発担当からパラメータシートに記載するパラメータを提供する。</t>
  </si>
  <si>
    <t>・ ETLジョブの場合、開発担当から確認した情報で【ETL用】JOBParameterシートの記入</t>
  </si>
  <si>
    <r>
      <t>2.</t>
    </r>
    <r>
      <rPr>
        <sz val="14"/>
        <color rgb="FF000000"/>
        <rFont val="Meiryo UI"/>
        <family val="3"/>
        <charset val="128"/>
      </rPr>
      <t>DEV環境用のパラメータ発行</t>
    </r>
  </si>
  <si>
    <t>・ 『【作業用】N2ジョブネットジョブ一覧_需給物流_v2.0』 のシート『JP1_コマンド(DEV)』に対象のJobIDを入力すると、M列にJP1コマンドが発行される。</t>
  </si>
  <si>
    <r>
      <t>3.</t>
    </r>
    <r>
      <rPr>
        <sz val="14"/>
        <color rgb="FF000000"/>
        <rFont val="Meiryo UI"/>
        <family val="3"/>
        <charset val="128"/>
      </rPr>
      <t>DEV環境でのシェル実施</t>
    </r>
  </si>
  <si>
    <t>・ 『ジョブ登録チェックリスト.xlsx 』から検証対象のJobに対し発行したコマンドをそのまま利用してDEV検証での動作検証を行う。</t>
  </si>
  <si>
    <r>
      <t>4.</t>
    </r>
    <r>
      <rPr>
        <sz val="14"/>
        <color rgb="FF000000"/>
        <rFont val="Meiryo UI"/>
        <family val="3"/>
        <charset val="128"/>
      </rPr>
      <t>DEV環境検証の結果をレビューする</t>
    </r>
  </si>
  <si>
    <t>・問題なければ『ジョブ登録チェックリスト.xlsx』のシート『【IF責任者記入】Devシェル検証結果』に結果を更新する。</t>
  </si>
  <si>
    <t>・ 『ジョブネット』、『Job』、『【ETL用】JOBParameter』、『パラメータリスト（IF用）』を転記する</t>
  </si>
  <si>
    <t>・コンポーネント種類（小分類）の列は転記不要なのでご注意ください。</t>
  </si>
  <si>
    <t>・DEV検証とリリース依頼用ファイルへの転記完了後、FFジョブ担当（需給物流は西浦さん）へ連絡する</t>
  </si>
  <si>
    <r>
      <t>1.</t>
    </r>
    <r>
      <rPr>
        <sz val="14"/>
        <color rgb="FF000000"/>
        <rFont val="Meiryo UI"/>
        <family val="3"/>
        <charset val="128"/>
      </rPr>
      <t>『【作業用】N2ジョブネットジョブ一覧_需給物流_v2.0.xlsm』の「★記入要領★」シートのガイドに従い、N2ジョブネット及びその配下のジョブ構成を作成/更新し、必要に応じてパラメータシートに情報を記載する。</t>
    </r>
    <phoneticPr fontId="20"/>
  </si>
  <si>
    <t>・発行されたJP1コマンドを『ジョブ登録チェックリスト.xlsx』のシート「【IF責任者記入】Devシェル検証結果」に記載し、開発担当に連絡してDEV検証して貰う。</t>
    <phoneticPr fontId="20"/>
  </si>
  <si>
    <t>『ジョブ登録チェックリスト.xlsx』</t>
  </si>
  <si>
    <r>
      <t>・ DEV検証の結果</t>
    </r>
    <r>
      <rPr>
        <sz val="14"/>
        <color rgb="FF0000FF"/>
        <rFont val="Meiryo UI"/>
        <family val="3"/>
        <charset val="128"/>
      </rPr>
      <t>DEV環境検証エビデンス</t>
    </r>
    <r>
      <rPr>
        <sz val="14"/>
        <color rgb="FF000000"/>
        <rFont val="Meiryo UI"/>
        <family val="3"/>
        <charset val="128"/>
      </rPr>
      <t>の配下に格納する、ファイル名は『IFID_DEV検証結果』とする。</t>
    </r>
    <phoneticPr fontId="20"/>
  </si>
  <si>
    <t>DEV環境検証エビデンス</t>
  </si>
  <si>
    <r>
      <t>5.</t>
    </r>
    <r>
      <rPr>
        <sz val="14"/>
        <color rgb="FF000000"/>
        <rFont val="Meiryo UI"/>
        <family val="3"/>
        <charset val="128"/>
      </rPr>
      <t>『</t>
    </r>
    <r>
      <rPr>
        <sz val="14"/>
        <color rgb="FF0000FF"/>
        <rFont val="Meiryo UI"/>
        <family val="3"/>
        <charset val="128"/>
      </rPr>
      <t>【リリース依頼】N2ジョブネットジョブ一覧_需給物流.xlsm</t>
    </r>
    <r>
      <rPr>
        <sz val="14"/>
        <color rgb="FF000000"/>
        <rFont val="Meiryo UI"/>
        <family val="3"/>
        <charset val="128"/>
      </rPr>
      <t>』へ検証済みのN2ジョブネット、ジョブ情報、パラメータを転記する。</t>
    </r>
    <phoneticPr fontId="20"/>
  </si>
  <si>
    <t>『【リリース依頼】N2ジョブネットジョブ一覧_需給物流.xlsm』</t>
  </si>
  <si>
    <t>earth-cm-stg-sqlmi-jpe-com.ce4910beccfe.database.windows.net</t>
  </si>
  <si>
    <t>earth-cm-dev-sqlmi-jpe-com.1eee7a7a7797.database.windows.net</t>
  </si>
  <si>
    <t>earth-cm-stg-sqlmi-jpe-comspt.2e5048a13bcf.database.windows.net</t>
  </si>
  <si>
    <r>
      <t>spt環境(</t>
    </r>
    <r>
      <rPr>
        <sz val="11"/>
        <color theme="1"/>
        <rFont val="Microsoft YaHei"/>
        <family val="2"/>
        <charset val="134"/>
      </rPr>
      <t>数据库</t>
    </r>
    <r>
      <rPr>
        <sz val="11"/>
        <color theme="1"/>
        <rFont val="Yu Gothic"/>
        <family val="2"/>
        <charset val="128"/>
      </rPr>
      <t>)</t>
    </r>
    <rPh sb="3" eb="5">
      <t>カンキョウ</t>
    </rPh>
    <phoneticPr fontId="20"/>
  </si>
  <si>
    <r>
      <rPr>
        <sz val="11"/>
        <color theme="1"/>
        <rFont val="Microsoft YaHei"/>
        <family val="2"/>
        <charset val="134"/>
      </rPr>
      <t>dev</t>
    </r>
    <r>
      <rPr>
        <sz val="11"/>
        <color theme="1"/>
        <rFont val="Yu Gothic"/>
        <family val="2"/>
        <charset val="128"/>
      </rPr>
      <t>環境(</t>
    </r>
    <r>
      <rPr>
        <sz val="11"/>
        <color theme="1"/>
        <rFont val="Microsoft YaHei"/>
        <family val="2"/>
        <charset val="134"/>
      </rPr>
      <t>Outbound</t>
    </r>
    <r>
      <rPr>
        <sz val="11"/>
        <color theme="1"/>
        <rFont val="Yu Gothic"/>
        <family val="2"/>
        <charset val="128"/>
      </rPr>
      <t>)</t>
    </r>
    <r>
      <rPr>
        <sz val="11"/>
        <color theme="1"/>
        <rFont val="Yu Gothic"/>
        <family val="2"/>
        <charset val="134"/>
      </rPr>
      <t>？</t>
    </r>
    <rPh sb="3" eb="5">
      <t>カンキョウ</t>
    </rPh>
    <phoneticPr fontId="20"/>
  </si>
  <si>
    <r>
      <rPr>
        <sz val="11"/>
        <color theme="1"/>
        <rFont val="Microsoft YaHei"/>
        <family val="2"/>
        <charset val="134"/>
      </rPr>
      <t>dev</t>
    </r>
    <r>
      <rPr>
        <sz val="11"/>
        <color theme="1"/>
        <rFont val="Yu Gothic"/>
        <family val="2"/>
        <charset val="128"/>
      </rPr>
      <t>環境(</t>
    </r>
    <r>
      <rPr>
        <sz val="11"/>
        <color theme="1"/>
        <rFont val="Microsoft YaHei"/>
        <family val="2"/>
        <charset val="134"/>
      </rPr>
      <t>Inbound</t>
    </r>
    <r>
      <rPr>
        <sz val="11"/>
        <color theme="1"/>
        <rFont val="Yu Gothic"/>
        <family val="2"/>
        <charset val="128"/>
      </rPr>
      <t>)</t>
    </r>
    <rPh sb="3" eb="5">
      <t>カンキョウ</t>
    </rPh>
    <phoneticPr fontId="20"/>
  </si>
  <si>
    <t>earth-ls-dev-synw-da-ondemand.sql.azuresynapse.net</t>
  </si>
  <si>
    <t>・ST関連</t>
    <rPh sb="3" eb="5">
      <t>カンレン</t>
    </rPh>
    <phoneticPr fontId="20"/>
  </si>
  <si>
    <t>⇒ST2環境</t>
    <rPh sb="4" eb="6">
      <t>カンキョウ</t>
    </rPh>
    <phoneticPr fontId="20"/>
  </si>
  <si>
    <t>共通機能一覧(詳細設計書)</t>
    <rPh sb="0" eb="2">
      <t>キョウツウ</t>
    </rPh>
    <rPh sb="2" eb="4">
      <t>キノウ</t>
    </rPh>
    <rPh sb="4" eb="6">
      <t>イチラン</t>
    </rPh>
    <rPh sb="7" eb="12">
      <t>ショウサイセッケイショ</t>
    </rPh>
    <phoneticPr fontId="20"/>
  </si>
  <si>
    <t>数据库</t>
    <phoneticPr fontId="20"/>
  </si>
  <si>
    <t>ds_asyn_In</t>
    <phoneticPr fontId="20"/>
  </si>
  <si>
    <t>ds_sqlmi_In</t>
  </si>
  <si>
    <r>
      <rPr>
        <b/>
        <sz val="6"/>
        <color rgb="FF000000"/>
        <rFont val="ＭＳ ゴシック"/>
        <family val="3"/>
        <charset val="128"/>
      </rPr>
      <t>ビュー/</t>
    </r>
    <r>
      <rPr>
        <b/>
        <sz val="6"/>
        <color rgb="FF000000"/>
        <rFont val="Segoe UI"/>
        <family val="3"/>
      </rPr>
      <t>Azure Synapse Analytics</t>
    </r>
    <phoneticPr fontId="20"/>
  </si>
  <si>
    <t>Azure SQL Database Managed Instance</t>
    <phoneticPr fontId="20"/>
  </si>
  <si>
    <r>
      <rPr>
        <b/>
        <sz val="6"/>
        <color theme="6"/>
        <rFont val="Segoe UI"/>
        <family val="3"/>
      </rPr>
      <t xml:space="preserve">Analytics </t>
    </r>
    <r>
      <rPr>
        <b/>
        <sz val="6"/>
        <color theme="6"/>
        <rFont val="游ゴシック"/>
        <family val="3"/>
        <charset val="128"/>
      </rPr>
      <t>分析</t>
    </r>
    <phoneticPr fontId="20"/>
  </si>
  <si>
    <t>・稼働カレンダー</t>
    <rPh sb="1" eb="3">
      <t>カドウ</t>
    </rPh>
    <phoneticPr fontId="20"/>
  </si>
  <si>
    <t>・構成管理</t>
    <rPh sb="1" eb="5">
      <t>コウセイカンリ</t>
    </rPh>
    <phoneticPr fontId="20"/>
  </si>
  <si>
    <t>★showpoint(FBDS)</t>
    <phoneticPr fontId="20"/>
  </si>
  <si>
    <t>★showpoint(AC)</t>
    <phoneticPr fontId="20"/>
  </si>
  <si>
    <t>★showpoint(Earth-project)</t>
    <phoneticPr fontId="20"/>
  </si>
  <si>
    <t>★OneDrive(SCP)</t>
    <phoneticPr fontId="20"/>
  </si>
  <si>
    <t>テスト結果報告</t>
    <rPh sb="3" eb="5">
      <t>ケッカ</t>
    </rPh>
    <rPh sb="5" eb="7">
      <t>ホウコク</t>
    </rPh>
    <phoneticPr fontId="20"/>
  </si>
  <si>
    <t>エスケープ</t>
    <phoneticPr fontId="20"/>
  </si>
  <si>
    <t>转义</t>
    <phoneticPr fontId="20"/>
  </si>
  <si>
    <t>rs/data_availability_monitor_0257</t>
    <phoneticPr fontId="20"/>
  </si>
  <si>
    <t>pl_ifcm_ExecuteAzureFunctionForDMF</t>
    <phoneticPr fontId="20"/>
  </si>
  <si>
    <t>法人コード取得</t>
    <rPh sb="0" eb="2">
      <t>ホウジン</t>
    </rPh>
    <rPh sb="5" eb="7">
      <t>シュトク</t>
    </rPh>
    <phoneticPr fontId="20"/>
  </si>
  <si>
    <t>計画</t>
    <rPh sb="0" eb="2">
      <t>ケイカク</t>
    </rPh>
    <phoneticPr fontId="20"/>
  </si>
  <si>
    <t>・ジョブログ</t>
    <phoneticPr fontId="20"/>
  </si>
  <si>
    <t>齋藤
&lt;satoshi.saito.dt@fujifilm.com&gt;
内田
&lt;tomotake.uchida.ge@fujifilm.com&gt;
増子
&lt;kazushige.masuko.qc@fujifilm.com&gt;
片岡
&lt;keiji.kataoka.iv@fujifilm.com&gt;
武田
&lt;makoto.takeda.yz@fujifilm.com&gt;
西浦
&lt;osamu.nishiura.zc@fujifilm.com&gt;
蛯原
&lt;eisaku.ebihara.yk@fujifilm.com&gt;
島津
&lt;takahito.shimazu.ci@fujifilm.com&gt;
茂木
&lt;yu.mogi.ga@fujifilm.com&gt;
児玉
&lt;&gt;
徐 峰
&lt;peter.feng.xu@accenture.com&gt;
王濤
&lt;tao.w.wang@accenture.com&gt;
胡 欣蔚
&lt;jonh.xinwei.hu@accenture.com&gt;
胡 志遠
&lt;zhiyuan.hu@accenture.com&gt;</t>
    <phoneticPr fontId="20"/>
  </si>
  <si>
    <t>=INDIRECT(ADDRESS(ROW()-8,XMATCH(A$10,$2:$2)))</t>
    <phoneticPr fontId="20"/>
  </si>
  <si>
    <t>http://10.85.146.121:3001/menus/index</t>
    <phoneticPr fontId="20"/>
  </si>
  <si>
    <t>5.N0ジョブ登録（スタブ環境）、RECOジョブ登録（スタブ環境）</t>
  </si>
  <si>
    <t>・テスト管理台帳_需給物流</t>
    <phoneticPr fontId="20"/>
  </si>
  <si>
    <t>・ジョブ関連</t>
    <rPh sb="4" eb="6">
      <t>カンレン</t>
    </rPh>
    <phoneticPr fontId="20"/>
  </si>
  <si>
    <t>http://10.85.136.39:3001/sfds/index?id=16</t>
    <phoneticPr fontId="20"/>
  </si>
  <si>
    <t>・ジョブ結果参照</t>
    <phoneticPr fontId="20"/>
  </si>
  <si>
    <t>http://10.85.136.39:3000/admin/api_job_log_reading</t>
    <phoneticPr fontId="20"/>
  </si>
  <si>
    <t>・環境構築</t>
    <rPh sb="1" eb="3">
      <t>カンキョウ</t>
    </rPh>
    <rPh sb="3" eb="5">
      <t>コウチク</t>
    </rPh>
    <phoneticPr fontId="20"/>
  </si>
  <si>
    <t>・IF設計開発共有情報一覧(旧)</t>
    <rPh sb="14" eb="15">
      <t>キュウ</t>
    </rPh>
    <phoneticPr fontId="20"/>
  </si>
  <si>
    <t>・IF設計開発共有情報一覧(新)</t>
    <rPh sb="14" eb="15">
      <t>シン</t>
    </rPh>
    <phoneticPr fontId="20"/>
  </si>
  <si>
    <r>
      <t>eit，st1，st12，st2</t>
    </r>
    <r>
      <rPr>
        <sz val="11"/>
        <color theme="1"/>
        <rFont val="Yu Gothic"/>
        <family val="3"/>
        <charset val="134"/>
        <scheme val="minor"/>
      </rPr>
      <t>环</t>
    </r>
    <r>
      <rPr>
        <sz val="11"/>
        <color theme="1"/>
        <rFont val="Yu Gothic"/>
        <family val="2"/>
        <charset val="128"/>
        <scheme val="minor"/>
      </rPr>
      <t>境</t>
    </r>
    <r>
      <rPr>
        <sz val="11"/>
        <color theme="1"/>
        <rFont val="Yu Gothic"/>
        <family val="3"/>
        <charset val="134"/>
        <scheme val="minor"/>
      </rPr>
      <t>选</t>
    </r>
    <r>
      <rPr>
        <sz val="11"/>
        <color theme="1"/>
        <rFont val="Yu Gothic"/>
        <family val="2"/>
        <charset val="128"/>
        <scheme val="minor"/>
      </rPr>
      <t>FB‗Earth‗stg</t>
    </r>
  </si>
  <si>
    <r>
      <t>spt</t>
    </r>
    <r>
      <rPr>
        <sz val="11"/>
        <color theme="1"/>
        <rFont val="Yu Gothic"/>
        <family val="3"/>
        <charset val="134"/>
        <scheme val="minor"/>
      </rPr>
      <t>环</t>
    </r>
    <r>
      <rPr>
        <sz val="11"/>
        <color theme="1"/>
        <rFont val="Yu Gothic"/>
        <family val="2"/>
        <charset val="128"/>
        <scheme val="minor"/>
      </rPr>
      <t>境</t>
    </r>
    <r>
      <rPr>
        <sz val="11"/>
        <color theme="1"/>
        <rFont val="Yu Gothic"/>
        <family val="3"/>
        <charset val="134"/>
        <scheme val="minor"/>
      </rPr>
      <t>选</t>
    </r>
    <r>
      <rPr>
        <sz val="11"/>
        <color theme="1"/>
        <rFont val="Yu Gothic"/>
        <family val="2"/>
        <charset val="128"/>
        <scheme val="minor"/>
      </rPr>
      <t>FB‗Earth‗stg2</t>
    </r>
  </si>
  <si>
    <r>
      <t>开</t>
    </r>
    <r>
      <rPr>
        <sz val="11"/>
        <color theme="1"/>
        <rFont val="Microsoft YaHei"/>
        <family val="2"/>
        <charset val="134"/>
      </rPr>
      <t>发环</t>
    </r>
    <r>
      <rPr>
        <sz val="11"/>
        <color theme="1"/>
        <rFont val="Yu Gothic"/>
        <family val="2"/>
        <charset val="128"/>
        <scheme val="minor"/>
      </rPr>
      <t>境</t>
    </r>
    <r>
      <rPr>
        <sz val="11"/>
        <color theme="1"/>
        <rFont val="Microsoft YaHei"/>
        <family val="2"/>
        <charset val="134"/>
      </rPr>
      <t>选</t>
    </r>
    <r>
      <rPr>
        <sz val="11"/>
        <color theme="1"/>
        <rFont val="Yu Gothic"/>
        <family val="2"/>
        <charset val="128"/>
        <scheme val="minor"/>
      </rPr>
      <t>FB</t>
    </r>
    <r>
      <rPr>
        <sz val="11"/>
        <color theme="1"/>
        <rFont val="Yu Gothic"/>
        <family val="1"/>
        <charset val="128"/>
        <scheme val="minor"/>
      </rPr>
      <t>_</t>
    </r>
    <r>
      <rPr>
        <sz val="11"/>
        <color theme="1"/>
        <rFont val="游ゴシック"/>
        <family val="3"/>
        <charset val="128"/>
      </rPr>
      <t>Earth_dev</t>
    </r>
    <phoneticPr fontId="20"/>
  </si>
  <si>
    <t>・異常ログ</t>
    <rPh sb="1" eb="3">
      <t>イジョウ</t>
    </rPh>
    <phoneticPr fontId="20"/>
  </si>
  <si>
    <t>20240901Xxq(2024/09/26)</t>
    <phoneticPr fontId="20"/>
  </si>
  <si>
    <t>ETL詳細設計書</t>
    <rPh sb="3" eb="5">
      <t>ショウサイ</t>
    </rPh>
    <rPh sb="5" eb="8">
      <t>セッケイショ</t>
    </rPh>
    <phoneticPr fontId="20"/>
  </si>
  <si>
    <t>コンポーネント一覧</t>
    <rPh sb="7" eb="9">
      <t>イチラン</t>
    </rPh>
    <phoneticPr fontId="20"/>
  </si>
  <si>
    <t>テスト工程</t>
  </si>
  <si>
    <t>開発</t>
    <rPh sb="0" eb="2">
      <t>カイハツ</t>
    </rPh>
    <phoneticPr fontId="21"/>
  </si>
  <si>
    <t>内結</t>
    <rPh sb="0" eb="2">
      <t>ナイケツ</t>
    </rPh>
    <phoneticPr fontId="21"/>
  </si>
  <si>
    <t>開発 (NULL)</t>
    <phoneticPr fontId="21"/>
  </si>
  <si>
    <t>内結 (NULL)</t>
    <phoneticPr fontId="21"/>
  </si>
  <si>
    <t>移行内結②</t>
    <rPh sb="0" eb="4">
      <t>イコウナイケツ</t>
    </rPh>
    <phoneticPr fontId="21"/>
  </si>
  <si>
    <t>移行内結②</t>
    <phoneticPr fontId="21"/>
  </si>
  <si>
    <t>内外結</t>
    <rPh sb="0" eb="3">
      <t>ナイガイケツ</t>
    </rPh>
    <phoneticPr fontId="21"/>
  </si>
  <si>
    <t>外部IFアーキパターン別PT (旧 Cycle1-1c延長)</t>
    <rPh sb="16" eb="17">
      <t>キュウ</t>
    </rPh>
    <rPh sb="27" eb="29">
      <t>エンチョウ</t>
    </rPh>
    <phoneticPr fontId="21"/>
  </si>
  <si>
    <t>移行リハ①／総合テストC1-1d／総合テストC1-2a</t>
    <phoneticPr fontId="21"/>
  </si>
  <si>
    <t>単体PT</t>
    <rPh sb="0" eb="2">
      <t>タンタイ</t>
    </rPh>
    <phoneticPr fontId="21"/>
  </si>
  <si>
    <t>移行リハ②／総合テストC1-2b</t>
  </si>
  <si>
    <t>総合PT</t>
    <rPh sb="0" eb="2">
      <t>ソウゴウ</t>
    </rPh>
    <phoneticPr fontId="21"/>
  </si>
  <si>
    <t>移行リハ③／UAT／C2-b</t>
    <rPh sb="0" eb="2">
      <t>イコウ</t>
    </rPh>
    <phoneticPr fontId="21"/>
  </si>
  <si>
    <t>移行リハ④</t>
    <rPh sb="0" eb="2">
      <t>イコウ</t>
    </rPh>
    <phoneticPr fontId="21"/>
  </si>
  <si>
    <t>インフラテスト/本番</t>
    <rPh sb="8" eb="10">
      <t>ホンバン</t>
    </rPh>
    <phoneticPr fontId="21"/>
  </si>
  <si>
    <t>#</t>
    <phoneticPr fontId="21"/>
  </si>
  <si>
    <t>コンポーネント種別</t>
    <rPh sb="7" eb="9">
      <t>シュベツ</t>
    </rPh>
    <phoneticPr fontId="21"/>
  </si>
  <si>
    <t>個別詳細</t>
    <rPh sb="0" eb="2">
      <t>コベツ</t>
    </rPh>
    <rPh sb="2" eb="4">
      <t>ショウサイ</t>
    </rPh>
    <phoneticPr fontId="21"/>
  </si>
  <si>
    <t>所有チーム</t>
    <rPh sb="0" eb="2">
      <t>ショユウ</t>
    </rPh>
    <phoneticPr fontId="21"/>
  </si>
  <si>
    <t>DEV</t>
    <phoneticPr fontId="21"/>
  </si>
  <si>
    <t>IT</t>
    <phoneticPr fontId="21"/>
  </si>
  <si>
    <t>DEV-NULL</t>
    <phoneticPr fontId="21"/>
  </si>
  <si>
    <t>IT-NULL</t>
    <phoneticPr fontId="21"/>
  </si>
  <si>
    <t>C12</t>
    <phoneticPr fontId="21"/>
  </si>
  <si>
    <t>TRPT ※2024年5月21日で廃止</t>
    <rPh sb="10" eb="11">
      <t>ネン</t>
    </rPh>
    <rPh sb="12" eb="13">
      <t>ガツ</t>
    </rPh>
    <rPh sb="15" eb="16">
      <t>ニチ</t>
    </rPh>
    <rPh sb="17" eb="19">
      <t>ハイシ</t>
    </rPh>
    <phoneticPr fontId="21"/>
  </si>
  <si>
    <t>TRPT</t>
    <phoneticPr fontId="21"/>
  </si>
  <si>
    <t>EIT</t>
    <phoneticPr fontId="21"/>
  </si>
  <si>
    <t>ST11</t>
    <phoneticPr fontId="21"/>
  </si>
  <si>
    <t>ST12 ※2024年9月現在利用なし</t>
    <rPh sb="13" eb="15">
      <t>ゲンザイ</t>
    </rPh>
    <rPh sb="15" eb="17">
      <t>リヨウ</t>
    </rPh>
    <phoneticPr fontId="21"/>
  </si>
  <si>
    <t>UPT</t>
    <phoneticPr fontId="21"/>
  </si>
  <si>
    <t>ST2</t>
    <phoneticPr fontId="21"/>
  </si>
  <si>
    <t>SPT</t>
    <phoneticPr fontId="21"/>
  </si>
  <si>
    <t>UAT</t>
    <phoneticPr fontId="21"/>
  </si>
  <si>
    <t>C2</t>
    <phoneticPr fontId="21"/>
  </si>
  <si>
    <t>PRD</t>
    <phoneticPr fontId="21"/>
  </si>
  <si>
    <t>FO</t>
    <phoneticPr fontId="21"/>
  </si>
  <si>
    <t>共通利用</t>
    <rPh sb="0" eb="4">
      <t>キョウツウリヨウ</t>
    </rPh>
    <phoneticPr fontId="21"/>
  </si>
  <si>
    <r>
      <t>外部IF</t>
    </r>
    <r>
      <rPr>
        <sz val="8"/>
        <color theme="1"/>
        <rFont val="Meiryo UI"/>
        <family val="3"/>
        <charset val="128"/>
      </rPr>
      <t>(開発/内結/内外結)</t>
    </r>
    <r>
      <rPr>
        <sz val="11"/>
        <color theme="1"/>
        <rFont val="Meiryo UI"/>
        <family val="3"/>
        <charset val="128"/>
      </rPr>
      <t xml:space="preserve">
</t>
    </r>
    <r>
      <rPr>
        <sz val="8"/>
        <color theme="1"/>
        <rFont val="Meiryo UI"/>
        <family val="3"/>
        <charset val="128"/>
      </rPr>
      <t>※以外は移行/テスト統括/ITアーキ</t>
    </r>
    <rPh sb="0" eb="2">
      <t>ガイブ</t>
    </rPh>
    <rPh sb="5" eb="7">
      <t>カイハツ</t>
    </rPh>
    <rPh sb="8" eb="10">
      <t>ナイケツ</t>
    </rPh>
    <rPh sb="11" eb="14">
      <t>ナイガイケツ</t>
    </rPh>
    <rPh sb="17" eb="19">
      <t>イガイ</t>
    </rPh>
    <rPh sb="20" eb="22">
      <t>イコウ</t>
    </rPh>
    <rPh sb="26" eb="28">
      <t>トウカツ</t>
    </rPh>
    <phoneticPr fontId="21"/>
  </si>
  <si>
    <t>クラウドホステッド環境(T1)</t>
    <phoneticPr fontId="21"/>
  </si>
  <si>
    <t>earth-it-0006 (T1)
（https://earth-it-000689511179d8b36e6fdevaos.cloudax.dynamics.com/）</t>
  </si>
  <si>
    <t>アプリ領域開発FO（販売事務）（earth-ut-core2-0001）
（https://earth-ut-core2-0001a248f94e782d5347devaos.cloudax.dynamics.com/）</t>
    <phoneticPr fontId="21"/>
  </si>
  <si>
    <t>アプリ領域間内結２FO（earth-dev-integrate2）
（https://earth-dev-integrate2.sandbox.operations.dynamics.com/）</t>
    <rPh sb="3" eb="8">
      <t>リョウイキカンナイケツ</t>
    </rPh>
    <phoneticPr fontId="21"/>
  </si>
  <si>
    <t>アプリ領域間内結２FO（earth-dev-integrate2）
(https://earth-dev-integrate2.sandbox.operations.dynamics.com/)</t>
    <rPh sb="3" eb="8">
      <t>リョウイキカンナイケツ</t>
    </rPh>
    <phoneticPr fontId="21"/>
  </si>
  <si>
    <t>(https://earth-dev-perfverify.sandbox.operations.dynamics.com/)</t>
    <phoneticPr fontId="21"/>
  </si>
  <si>
    <t>earth-dev-tr-integ2
(https://earth-dev-tr-integ2.sandbox.operations.dynamics.com/)</t>
    <phoneticPr fontId="21"/>
  </si>
  <si>
    <t>earth-stg-ls-integ (T2)
（https://earth-stg-ls-integ.sandbox.operations.dynamics.com/）</t>
  </si>
  <si>
    <t>earth-stg-stcycle1-1
（https://earth-stg-stcycle1-1.sandbox.operations.dynamics.com/）</t>
  </si>
  <si>
    <t>earth-stg-stcycle1-2
(https://earth-stg-stcycle1-2.sandbox.operations.dynamics.com/)</t>
    <phoneticPr fontId="21"/>
  </si>
  <si>
    <t>earth-stg-ppt
(https://earth-stg-ppt.sandbox.operations.dynamics.com/)</t>
    <phoneticPr fontId="21"/>
  </si>
  <si>
    <t>earth-stg-stcycle2
(https://earth-stg-stcycle2.sandbox.operations.dynamics.com/)</t>
  </si>
  <si>
    <t>https://earth-stg-spt.sandbox.operations.dynamics.com/</t>
  </si>
  <si>
    <t>https://earth-stg-uat.sandbox.operations.dynamics.com/</t>
  </si>
  <si>
    <t>https://earth-stg-c2.sandbox.operations.dynamics.com</t>
    <phoneticPr fontId="21"/>
  </si>
  <si>
    <t>https://fb-d365-earth.operations.dynamics.com</t>
    <phoneticPr fontId="21"/>
  </si>
  <si>
    <t>CE</t>
    <phoneticPr fontId="21"/>
  </si>
  <si>
    <t>earthdevalllsdev
（https://earth-dev-jpe-all-ls-dev.crm7.dynamics.com）</t>
  </si>
  <si>
    <t>earthdevalllsintegration
（https://earth-dev-jpe-all-ls-integration.crm7.dynamics.com）</t>
    <phoneticPr fontId="21"/>
  </si>
  <si>
    <t>-</t>
    <phoneticPr fontId="21"/>
  </si>
  <si>
    <t>earthdevallintegration2
(https://earth-dev-jpe-all-integration2.crm7.dynamics.com/)</t>
    <phoneticPr fontId="21"/>
  </si>
  <si>
    <t>earthdevtrpt
(https://earth-dev-jpe-tr-pt.crm7.dynamics.com/)</t>
    <phoneticPr fontId="21"/>
  </si>
  <si>
    <t>earthdevallmigintegration
(https://earth-dev-jpe-all-migintegration.crm7.dynamics.com/)</t>
    <phoneticPr fontId="21"/>
  </si>
  <si>
    <t>earthstglsintegration
（https://earth-stg-jpe-ls-integration.crm7.dynamics.com）</t>
  </si>
  <si>
    <t>earthstgallstcycle1-1
（https://earth-stg-jpe-all-st-cycle1-1.crm7.dynamics.com/）</t>
    <phoneticPr fontId="21"/>
  </si>
  <si>
    <t>earthstgallstcycle1-2
(https://earth-stg-jpe-all-st-cycle1-2.crm7.dynamics.com/)</t>
    <phoneticPr fontId="21"/>
  </si>
  <si>
    <t>earthstgallupt
https://earth-stg-jpe-all-upt.crm7.dynamics.com</t>
    <phoneticPr fontId="21"/>
  </si>
  <si>
    <t>earthstgallst2
(https://earth-stg-jpe-all-st2.crm7.dynamics.com/)</t>
    <phoneticPr fontId="21"/>
  </si>
  <si>
    <t>https://earth-stg-jpe-all-spt.crm7.dynamics.com</t>
  </si>
  <si>
    <t>https://earth-stg-jpe-all-uat.crm7.dynamics.com</t>
  </si>
  <si>
    <t>https://earth-stg-jpe-all-c2.crm7.dynamics.com/</t>
    <phoneticPr fontId="21"/>
  </si>
  <si>
    <t>https://fb-jpe-d365-earth.crm7.dynamics.com</t>
    <phoneticPr fontId="21"/>
  </si>
  <si>
    <t>アクセンチュア先行IF対応用</t>
    <rPh sb="7" eb="9">
      <t>センコウ</t>
    </rPh>
    <rPh sb="11" eb="14">
      <t>タイオウヨウ</t>
    </rPh>
    <phoneticPr fontId="21"/>
  </si>
  <si>
    <t>アプリ統括</t>
    <rPh sb="3" eb="5">
      <t>トウカツ</t>
    </rPh>
    <phoneticPr fontId="21"/>
  </si>
  <si>
    <t>earthdevallintegration
（https://earth-dev-jpe-all-integration.crm7.dynamics.com）</t>
  </si>
  <si>
    <t>DataFactory</t>
    <phoneticPr fontId="21"/>
  </si>
  <si>
    <t>外部IF</t>
    <rPh sb="0" eb="2">
      <t>ガイブ</t>
    </rPh>
    <phoneticPr fontId="21"/>
  </si>
  <si>
    <t>earth-dev-adf-jpe-ls</t>
    <phoneticPr fontId="21"/>
  </si>
  <si>
    <t>earth-dev-adf-jpe-ls-it</t>
    <phoneticPr fontId="21"/>
  </si>
  <si>
    <t>earth-dev-adf-jpe-ls-c12itall</t>
    <phoneticPr fontId="21"/>
  </si>
  <si>
    <t>earth-dev-adf-jpe-ls-trpt</t>
  </si>
  <si>
    <t>earth-dev-adf-jpe-ls-trpt</t>
    <phoneticPr fontId="21"/>
  </si>
  <si>
    <t>earth-stg-adf-jpe-ls-eit</t>
    <phoneticPr fontId="21"/>
  </si>
  <si>
    <t>earth-stg-adf-jpe-ls-st1</t>
  </si>
  <si>
    <t>earth-stg-adf-jpe-ls-st12</t>
    <phoneticPr fontId="21"/>
  </si>
  <si>
    <t>earth-stg-adf-jpe-ls-upt</t>
    <phoneticPr fontId="21"/>
  </si>
  <si>
    <t>earth-stg-adf-jpe-ls-st2</t>
  </si>
  <si>
    <t>earth-stg-adf-jpe-ls-spt</t>
  </si>
  <si>
    <t>earth-stg-adf-jpe-ls-uat</t>
    <phoneticPr fontId="21"/>
  </si>
  <si>
    <t>earth-stg-adf-jpe-ls-c2</t>
  </si>
  <si>
    <t>earth-prd-adf-jpe-ls</t>
  </si>
  <si>
    <t>疑似DataLakeExport用</t>
    <rPh sb="0" eb="2">
      <t>ギジ</t>
    </rPh>
    <rPh sb="16" eb="17">
      <t>ヨウ</t>
    </rPh>
    <phoneticPr fontId="21"/>
  </si>
  <si>
    <t>earth-dev-adf-jpe-ls-general</t>
    <phoneticPr fontId="21"/>
  </si>
  <si>
    <t>世代管理Function実行スタブ用</t>
    <rPh sb="0" eb="4">
      <t>セダイカンリ</t>
    </rPh>
    <rPh sb="12" eb="14">
      <t>ジッコウ</t>
    </rPh>
    <rPh sb="17" eb="18">
      <t>ヨウ</t>
    </rPh>
    <phoneticPr fontId="21"/>
  </si>
  <si>
    <t>earth-stg-adf-jpe-ls-stab</t>
    <phoneticPr fontId="21"/>
  </si>
  <si>
    <t>SyanapseAnalytics</t>
    <phoneticPr fontId="21"/>
  </si>
  <si>
    <t>earth-ls-dev-synw-it</t>
  </si>
  <si>
    <t>earth-ls-dev-synw-c12itall</t>
    <phoneticPr fontId="21"/>
  </si>
  <si>
    <t>earth-ls-dev-synw-trpt</t>
  </si>
  <si>
    <t>earth-ls-dev-synw-trpt</t>
    <phoneticPr fontId="21"/>
  </si>
  <si>
    <t>earth-ls-stg-synw-st1</t>
  </si>
  <si>
    <t>earth-ls-stg-synw-st12</t>
  </si>
  <si>
    <t>earth-ls-stg-synw-upt</t>
  </si>
  <si>
    <t>earth-ls-stg-synw-st2</t>
    <phoneticPr fontId="21"/>
  </si>
  <si>
    <t>earth-ls-stg-synw-spt2</t>
    <phoneticPr fontId="21"/>
  </si>
  <si>
    <t>earth-ls-stg-synw-uat</t>
    <phoneticPr fontId="21"/>
  </si>
  <si>
    <t>earth-ls-stg-synw-c2</t>
  </si>
  <si>
    <t>earth-ls-prd-synw</t>
  </si>
  <si>
    <t>Serverless SQL DB (FO)</t>
    <phoneticPr fontId="21"/>
  </si>
  <si>
    <t>外部IF内結環境(E2DL)：
ls-deveda1c81cbd</t>
    <phoneticPr fontId="21"/>
  </si>
  <si>
    <t>外部IF内結環境(E2DL)：
ls-earth-it-0006</t>
    <phoneticPr fontId="21"/>
  </si>
  <si>
    <t>アプリ領域開発FO（販売事務）(E2DL)：
ls-earth-utcore20001-ad-null</t>
    <phoneticPr fontId="21"/>
  </si>
  <si>
    <t>アプリ領域間内結２FO(E2DL)：
ls-earth-it2-null</t>
    <phoneticPr fontId="21"/>
  </si>
  <si>
    <t>アプリ領域間内結２FO(E2DL)：
ls-earth-c12itall</t>
    <phoneticPr fontId="21"/>
  </si>
  <si>
    <t>- (移行IFで利用しないため、対象外)</t>
    <rPh sb="3" eb="5">
      <t>イコウ</t>
    </rPh>
    <rPh sb="8" eb="10">
      <t>リヨウ</t>
    </rPh>
    <phoneticPr fontId="21"/>
  </si>
  <si>
    <t>外部IF移行内結②(E2DL)：
ls-externalifdev-trit2</t>
    <rPh sb="4" eb="8">
      <t>イコウナイケツ</t>
    </rPh>
    <phoneticPr fontId="21"/>
  </si>
  <si>
    <t>外部IF内外結環境(E2DL)：
ls-externalifstg-eit</t>
    <phoneticPr fontId="21"/>
  </si>
  <si>
    <t>ST Cycle1-1環境(E2DL)：
ls-externalifstg-st1</t>
    <phoneticPr fontId="21"/>
  </si>
  <si>
    <t>ST Cycle1-2環境(E2DL)：
ls-externalifstg-st12</t>
    <phoneticPr fontId="21"/>
  </si>
  <si>
    <t>単体PT環境(E2DL)：
ls-externalifstg-upt　(8/19 Viewのデータソースをuptからpptに切替)</t>
    <rPh sb="62" eb="64">
      <t>キリカエ</t>
    </rPh>
    <phoneticPr fontId="21"/>
  </si>
  <si>
    <t>ST Cycle2環境(E2DL)：
ls-externalifstg-st2</t>
    <phoneticPr fontId="21"/>
  </si>
  <si>
    <t>SPT環境(E2DL)：
ls-externalifstg-spt2</t>
    <phoneticPr fontId="21"/>
  </si>
  <si>
    <t>UAT環境(E2DL)：
ls-externalifstg-uat</t>
    <phoneticPr fontId="21"/>
  </si>
  <si>
    <t>C2環境(SL)：
ls-externalifstg-c2</t>
    <phoneticPr fontId="21"/>
  </si>
  <si>
    <t>インフラテスト環境：
ls-externalif</t>
    <rPh sb="7" eb="9">
      <t>カンキョウ</t>
    </rPh>
    <phoneticPr fontId="21"/>
  </si>
  <si>
    <t>アプリ領域横断内結環境(E2DL)：
ls-app-itall</t>
    <phoneticPr fontId="21"/>
  </si>
  <si>
    <r>
      <t>外部IF内外結環境(SL)：
ls-externalif</t>
    </r>
    <r>
      <rPr>
        <sz val="9"/>
        <rFont val="Meiryo UI"/>
        <family val="3"/>
        <charset val="128"/>
      </rPr>
      <t>fostg-eit</t>
    </r>
    <phoneticPr fontId="21"/>
  </si>
  <si>
    <t>Serverless SQL DB (CE)</t>
    <phoneticPr fontId="21"/>
  </si>
  <si>
    <t>外部IF開発環境：
dataverse_earthdevalll_unqf224e0b47d314ab0b9a7d5b451966</t>
    <phoneticPr fontId="21"/>
  </si>
  <si>
    <t>外部IF内結環境：
dataverse_earthdevalll_unqb46518941b324b24b799f0911b1cd</t>
    <phoneticPr fontId="21"/>
  </si>
  <si>
    <t>アプリ領域間内結２CE(SL)：
dataverse_earthdevalli_unqd28b09505fefed11a80c000d3a417</t>
    <phoneticPr fontId="21"/>
  </si>
  <si>
    <t>外部IF移行内結②：
dataverse_earthdevtrpt_unq2f29d918baf3ed11a66b000d3a510</t>
    <rPh sb="4" eb="8">
      <t>イコウナイケツ</t>
    </rPh>
    <phoneticPr fontId="21"/>
  </si>
  <si>
    <t>外部IF移行内結②(E2DL)：
dataverse_earthdevallm_unq0e91152e172d4aae9d9ceecfb7314</t>
    <rPh sb="4" eb="8">
      <t>イコウナイケツ</t>
    </rPh>
    <phoneticPr fontId="21"/>
  </si>
  <si>
    <t>外部IF内外結環境：
dataverse_earthstglsin_unq49fb63c1bb0bed1190e2002248699</t>
    <phoneticPr fontId="21"/>
  </si>
  <si>
    <t>ST Cycel1-1環境：
dataverse_earthstgalls_unq07e616b70af5444b81b05f4c344ca</t>
  </si>
  <si>
    <t>ST Cycel1-2環境：
dataverse_earthstgalls_unq5e21645cafd2ed11aece000d3a50d</t>
    <phoneticPr fontId="21"/>
  </si>
  <si>
    <t>単体PT環境：
dataverse_earthstgallu_unq0210978254b04d7c8b3397d2674d2</t>
    <rPh sb="0" eb="2">
      <t>タンタイ</t>
    </rPh>
    <rPh sb="4" eb="6">
      <t>カンキョウ</t>
    </rPh>
    <phoneticPr fontId="21"/>
  </si>
  <si>
    <t>ST Cycel2環境：
dataverse_earthstgalls_unqc7338cc25e56ee11a382000d3a51c</t>
    <phoneticPr fontId="21"/>
  </si>
  <si>
    <t>SPT環境：
dataverse_earthstgalls_unq49874638ac56ee1194d3000d3a417</t>
    <phoneticPr fontId="21"/>
  </si>
  <si>
    <t>UAT環境：
dataverse_earthstgallu_unq15764400fd2def118e49000d3a781</t>
    <phoneticPr fontId="21"/>
  </si>
  <si>
    <r>
      <rPr>
        <sz val="9"/>
        <color rgb="FF000000"/>
        <rFont val="Meiryo UI"/>
        <family val="3"/>
        <charset val="128"/>
      </rPr>
      <t>C2環境：
dataverse_earthstgallu_</t>
    </r>
    <r>
      <rPr>
        <sz val="9"/>
        <color rgb="FFFF0000"/>
        <rFont val="Meiryo UI"/>
        <family val="3"/>
        <charset val="128"/>
      </rPr>
      <t>xxxxxxxxxxxxxxxxxxx</t>
    </r>
  </si>
  <si>
    <r>
      <t>インフラテスト環境：
dataverse_</t>
    </r>
    <r>
      <rPr>
        <sz val="9"/>
        <color rgb="FFFF0000"/>
        <rFont val="Meiryo UI"/>
        <family val="3"/>
        <charset val="128"/>
      </rPr>
      <t>xxxxxxxxxxxxxxxxxxxxxxxxxxxxxxxxxxxxxxxxxx</t>
    </r>
    <rPh sb="7" eb="9">
      <t>カンキョウ</t>
    </rPh>
    <phoneticPr fontId="21"/>
  </si>
  <si>
    <t>アプリ内結環境：
dataverse_earthdevalli_unq70ffc05e7548439397bbb736d6045</t>
    <phoneticPr fontId="21"/>
  </si>
  <si>
    <t>共通利用（Synapse Link (FO)用）
※参照不要</t>
    <rPh sb="0" eb="4">
      <t>キョウツウリヨウ</t>
    </rPh>
    <rPh sb="22" eb="23">
      <t>ヨウ</t>
    </rPh>
    <rPh sb="26" eb="30">
      <t>サンショウフヨウ</t>
    </rPh>
    <phoneticPr fontId="21"/>
  </si>
  <si>
    <t>earth-ls-stg-synw-fo-eit</t>
    <phoneticPr fontId="21"/>
  </si>
  <si>
    <t>earth-ls-stg-synw-fo-c2</t>
    <phoneticPr fontId="21"/>
  </si>
  <si>
    <t>DataSpider</t>
    <phoneticPr fontId="21"/>
  </si>
  <si>
    <t>種別</t>
    <rPh sb="0" eb="2">
      <t>シュベツ</t>
    </rPh>
    <phoneticPr fontId="21"/>
  </si>
  <si>
    <t>ST12</t>
    <phoneticPr fontId="21"/>
  </si>
  <si>
    <t>Function</t>
    <phoneticPr fontId="21"/>
  </si>
  <si>
    <t>共通関数</t>
    <rPh sb="0" eb="4">
      <t>キョウツウカンスウ</t>
    </rPh>
    <phoneticPr fontId="21"/>
  </si>
  <si>
    <t>earth-dev-func-jpe-ls-general</t>
  </si>
  <si>
    <t>earth-dev-func-jpe-ls-general-it</t>
  </si>
  <si>
    <t>earth-dev-func-jpe-ls-general-c12itall</t>
    <phoneticPr fontId="21"/>
  </si>
  <si>
    <t>earth-dev-func-jpe-ls-general-trpt</t>
  </si>
  <si>
    <t>earth-stg-func-jpe-ls-general</t>
    <phoneticPr fontId="21"/>
  </si>
  <si>
    <t>earth-stg-func-jpe-ls-general-st1</t>
  </si>
  <si>
    <t>earth-stg-func-jpe-ls-general-st12</t>
  </si>
  <si>
    <t>earth-stg-func-jpe-ls-general-upt</t>
  </si>
  <si>
    <t>earth-stg-func-jpe-ls-general-st2</t>
  </si>
  <si>
    <t>earth-stg-func-jpe-ls-general-spt</t>
  </si>
  <si>
    <t>earth-stg-func-jpe-ls-general-uat</t>
  </si>
  <si>
    <t>earth-stg-func-jpe-ls-general-c2</t>
  </si>
  <si>
    <t>earth-prd-func-jpe-ls-general</t>
  </si>
  <si>
    <t>共通関数（ファイル変換）</t>
  </si>
  <si>
    <t>earth-dev-func-jpe-ls-handlefile</t>
  </si>
  <si>
    <t>earth-dev-func-jpe-ls-handlefile-it</t>
  </si>
  <si>
    <t>earth-dev-func-jpe-ls-handlefile-c12itall</t>
    <phoneticPr fontId="21"/>
  </si>
  <si>
    <t>earth-dev-func-jpe-ls-handlefile-trpt</t>
    <phoneticPr fontId="21"/>
  </si>
  <si>
    <t>earth-dev-func-jpe-ls-handlefile-trpt</t>
  </si>
  <si>
    <t>earth-stg-func-jpe-ls-handlefile</t>
    <phoneticPr fontId="21"/>
  </si>
  <si>
    <t>earth-stg-func-jpe-ls-handlefile-st1</t>
    <phoneticPr fontId="21"/>
  </si>
  <si>
    <t>earth-stg-func-jpe-ls-handlefile-st12</t>
  </si>
  <si>
    <t>earth-stg-func-jpe-ls-handlefile-upt</t>
  </si>
  <si>
    <t>earth-stg-func-jpe-ls-handlefile-st2</t>
  </si>
  <si>
    <t>earth-stg-func-jpe-ls-handlefile-spt</t>
  </si>
  <si>
    <t>earth-stg-func-jpe-ls-handlefile-uat</t>
  </si>
  <si>
    <t>earth-stg-func-jpe-ls-handlefile-c2</t>
  </si>
  <si>
    <t>earth-prd-func-jpe-ls-handlefile</t>
  </si>
  <si>
    <t>共通関数（DMFエクスポート）</t>
    <phoneticPr fontId="21"/>
  </si>
  <si>
    <t>earth-dev-func-jpe-ls-dmfexport</t>
    <phoneticPr fontId="21"/>
  </si>
  <si>
    <t>earth-dev-func-jpe-ls-dmfexport-it</t>
    <phoneticPr fontId="21"/>
  </si>
  <si>
    <t>- (SL対応時作成予定)</t>
    <rPh sb="7" eb="8">
      <t>ジ</t>
    </rPh>
    <rPh sb="8" eb="10">
      <t>サクセイ</t>
    </rPh>
    <rPh sb="10" eb="12">
      <t>ヨテイ</t>
    </rPh>
    <phoneticPr fontId="21"/>
  </si>
  <si>
    <t>earth-stg-func-jpe-ls-dmfexport-eit</t>
    <phoneticPr fontId="21"/>
  </si>
  <si>
    <t>※未構築</t>
    <rPh sb="1" eb="4">
      <t>ミコウチク</t>
    </rPh>
    <phoneticPr fontId="21"/>
  </si>
  <si>
    <t>earth-stg-func-jpe-ls-dmfexport-c2</t>
  </si>
  <si>
    <t>earth-prd-func-jpe-ls-dmfexport</t>
  </si>
  <si>
    <t>共通関数（世代管理）</t>
    <rPh sb="0" eb="4">
      <t>キョウツウカンスウ</t>
    </rPh>
    <rPh sb="5" eb="9">
      <t>セダイカンリ</t>
    </rPh>
    <phoneticPr fontId="21"/>
  </si>
  <si>
    <t>ITアーキ</t>
    <phoneticPr fontId="21"/>
  </si>
  <si>
    <t>earth-dev-func-jpe-cm-filearchive</t>
    <phoneticPr fontId="21"/>
  </si>
  <si>
    <t>earth-dev-func-jpe-cm-filearchive-c12</t>
    <phoneticPr fontId="21"/>
  </si>
  <si>
    <t>earth-dev-func-jpe-cm-filearchive-trpt</t>
    <phoneticPr fontId="21"/>
  </si>
  <si>
    <t>earth-stg-func-jpe-cm-filearchive</t>
    <phoneticPr fontId="21"/>
  </si>
  <si>
    <t>earth-stg-func-jpe-cm-filearchive-st11</t>
    <phoneticPr fontId="21"/>
  </si>
  <si>
    <t>earth-stg-func-jpe-cm-filearchive-st12</t>
    <phoneticPr fontId="21"/>
  </si>
  <si>
    <t>earth-stg-func-jpe-cm-filearchive-upt</t>
  </si>
  <si>
    <t>earth-stg-func-jpe-cm-filearchive-st2</t>
    <phoneticPr fontId="21"/>
  </si>
  <si>
    <t>earth-stg-func-jpe-cm-filearchive-spt</t>
    <phoneticPr fontId="21"/>
  </si>
  <si>
    <t>earth-stg-func-jpe-cm-filearchive-uat</t>
    <phoneticPr fontId="21"/>
  </si>
  <si>
    <t>earth-stg-func-jpe-cm-filearchive-c2</t>
    <phoneticPr fontId="21"/>
  </si>
  <si>
    <t>earth-prd-func-jpe-cm-filearchive</t>
  </si>
  <si>
    <t>共通関数（コード変換）</t>
    <rPh sb="0" eb="4">
      <t>キョウツウカンスウ</t>
    </rPh>
    <rPh sb="8" eb="10">
      <t>ヘンカン</t>
    </rPh>
    <phoneticPr fontId="21"/>
  </si>
  <si>
    <t>アプリ共通</t>
    <rPh sb="3" eb="5">
      <t>キョウツウ</t>
    </rPh>
    <phoneticPr fontId="21"/>
  </si>
  <si>
    <t>earth-dev-func-jpe-cm-general</t>
  </si>
  <si>
    <t>earth-dev-func-jpe-cm-general</t>
    <phoneticPr fontId="21"/>
  </si>
  <si>
    <t>earth-dev-func-jpe-cm-c12general</t>
    <phoneticPr fontId="21"/>
  </si>
  <si>
    <t>earth-dev-func-jpe-cm-general-trpt</t>
    <phoneticPr fontId="21"/>
  </si>
  <si>
    <t>earth-dev-func-jpe-cm-general-trpt</t>
  </si>
  <si>
    <t>earth-stg-func-jpe-cm-general-eit</t>
    <phoneticPr fontId="21"/>
  </si>
  <si>
    <t>earth-stg-func-jpe-cm-general-st11</t>
    <phoneticPr fontId="21"/>
  </si>
  <si>
    <t>earth-stg-func-jpe-cm-general-st12</t>
    <phoneticPr fontId="21"/>
  </si>
  <si>
    <t>earth-stg-func-jpe-cm-general-upt</t>
  </si>
  <si>
    <t>earth-stg-func-jpe-cm-general-st2</t>
  </si>
  <si>
    <t>earth-stg-func-jpe-cm-general-spt</t>
  </si>
  <si>
    <t>earth-stg-func-jpe-cm-general-uat</t>
  </si>
  <si>
    <t>earth-stg-func-jpe-cm-general-c2</t>
    <phoneticPr fontId="21"/>
  </si>
  <si>
    <t>earth-prd-func-jpe-cm-general</t>
  </si>
  <si>
    <t>共通関数（FOバッチ起動）</t>
    <rPh sb="0" eb="4">
      <t>キョウツウカンスウ</t>
    </rPh>
    <rPh sb="10" eb="12">
      <t>キドウ</t>
    </rPh>
    <phoneticPr fontId="21"/>
  </si>
  <si>
    <t>earth-dev-func-jpe-cm-batch-uttech</t>
  </si>
  <si>
    <t>earth-dev-func-jpe-cm-batch-itall</t>
    <phoneticPr fontId="21"/>
  </si>
  <si>
    <t>earth-dev-func-jpe-cm-bt-c12itall</t>
    <phoneticPr fontId="21"/>
  </si>
  <si>
    <t>earth-dev-func-jpe-cm-batch-trpt</t>
    <phoneticPr fontId="21"/>
  </si>
  <si>
    <t>earth-dev-func-jpe-cm-batch-trpt</t>
  </si>
  <si>
    <t>earth-stg-func-jpe-cm-batch-st11</t>
  </si>
  <si>
    <t>earth-stg-func-jpe-cm-batch-st12</t>
    <phoneticPr fontId="21"/>
  </si>
  <si>
    <t>earth-stg-func-jpe-cm-batch-upt</t>
  </si>
  <si>
    <t>earth-stg-func-jpe-cm-batch-st2</t>
  </si>
  <si>
    <t>earth-stg-func-jpe-cm-batch-spt</t>
  </si>
  <si>
    <t>earth-stg-func-jpe-cm-batch-uat</t>
  </si>
  <si>
    <t>earth-stg-func-jpe-cm-batch-c2</t>
    <phoneticPr fontId="21"/>
  </si>
  <si>
    <t>earth-prd-func-jpe-cm-batch</t>
  </si>
  <si>
    <t>共通関数（ファイル監視）</t>
    <rPh sb="0" eb="4">
      <t>キョウツウカンスウ</t>
    </rPh>
    <rPh sb="9" eb="11">
      <t>カンシ</t>
    </rPh>
    <phoneticPr fontId="21"/>
  </si>
  <si>
    <t>- (JP1が構築対象外となっているため,対象外)</t>
    <phoneticPr fontId="21"/>
  </si>
  <si>
    <t>earth-stg-func-jpe-cm-jp1fwatch</t>
  </si>
  <si>
    <t>earth-stg-func-jpe-cm-jp1fwatch-spt</t>
  </si>
  <si>
    <t>earth-stg-func-jpe-cm-jp1fwatch</t>
    <phoneticPr fontId="21"/>
  </si>
  <si>
    <t>earth-prd-func-jpe-cm-jp1fwatch</t>
  </si>
  <si>
    <t>領域個別（ソリューション）</t>
    <rPh sb="0" eb="4">
      <t>リョウイキコベツ</t>
    </rPh>
    <phoneticPr fontId="21"/>
  </si>
  <si>
    <t>earth-dev-func-jpe-ls-ss-ce-out-batch-uttech</t>
  </si>
  <si>
    <t>earth-dev-func-jpe-ls-ss-ce-out-batch-it</t>
  </si>
  <si>
    <t>earth-dev-func-jpe-ls-ss-ce-out-batch-c12itall</t>
    <phoneticPr fontId="21"/>
  </si>
  <si>
    <t>earth-stg-func-jpe-ls-ss-ce-out-batch-eit</t>
    <phoneticPr fontId="21"/>
  </si>
  <si>
    <t>earth-stg-func-jpe-ls-ss-ce-out-batch-st1</t>
  </si>
  <si>
    <t>earth-stg-func-jpe-ls-ss-ce-out-batch-st12</t>
  </si>
  <si>
    <t>earth-stg-func-jpe-ls-ss-ce-out-batch-upt</t>
  </si>
  <si>
    <t>earth-stg-func-jpe-ls-ss-ce-out-batch-st2</t>
  </si>
  <si>
    <t>earth-stg-func-jpe-ls-ss-ce-out-batch-spt</t>
  </si>
  <si>
    <t>earth-stg-func-jpe-ls-ss-ce-out-batch-uat</t>
  </si>
  <si>
    <t>earth-stg-func-jpe-ls-ss-ce-out-batch-c2</t>
  </si>
  <si>
    <t>earth-prd-func-jpe-ls-ss-ce-out-batch</t>
  </si>
  <si>
    <t>earth-dev-func-jpe-ls-ss-ce-in-batch-uttech</t>
    <phoneticPr fontId="21"/>
  </si>
  <si>
    <t>earth-dev-func-jpe-ls-ss-ce-in-batch-it</t>
  </si>
  <si>
    <t>earth-dev-func-jpe-ls-ss-ce-in-batch-c12itall</t>
    <phoneticPr fontId="21"/>
  </si>
  <si>
    <t>earth-dev-func-jpe-ls-ss-ce-in-batch-trpt</t>
  </si>
  <si>
    <t>earth-stg-func-jpe-ls-ss-ce-in-batch-eit</t>
  </si>
  <si>
    <t>earth-stg-func-jpe-ls-ss-ce-in-batch-st1</t>
  </si>
  <si>
    <t>earth-stg-func-jpe-ls-ss-ce-in-batch-st12</t>
  </si>
  <si>
    <t>earth-stg-func-jpe-ls-ss-ce-in-batch-upt</t>
  </si>
  <si>
    <t>earth-stg-func-jpe-ls-ss-ce-in-batch-st2</t>
  </si>
  <si>
    <t>earth-stg-func-jpe-ls-ss-ce-in-batch-spt</t>
  </si>
  <si>
    <t>earth-stg-func-jpe-ls-ss-ce-in-batch-uat</t>
  </si>
  <si>
    <t>earth-stg-func-jpe-ls-ss-ce-in-batch-c2</t>
  </si>
  <si>
    <t>earth-prd-func-jpe-ls-ss-ce-in-batch</t>
  </si>
  <si>
    <t>領域個別（営業）</t>
    <rPh sb="0" eb="4">
      <t>リョウイキコベツ</t>
    </rPh>
    <rPh sb="5" eb="7">
      <t>エイギョウ</t>
    </rPh>
    <phoneticPr fontId="21"/>
  </si>
  <si>
    <t>earth-dev-func-jpe-ls-sa-ce-out-batch-uttech</t>
    <phoneticPr fontId="21"/>
  </si>
  <si>
    <t>earth-dev-func-jpe-ls-sa-ce-out-batch-it</t>
  </si>
  <si>
    <t>earth-dev-func-jpe-ls-sa-ce-out-batch-uttech-null</t>
    <phoneticPr fontId="21"/>
  </si>
  <si>
    <t>earth-dev-func-jpe-ls-sa-ce-out-batch-it-null</t>
    <phoneticPr fontId="21"/>
  </si>
  <si>
    <t>earth-dev-func-jpe-ls-sa-ce-out-batch-c12itall</t>
    <phoneticPr fontId="21"/>
  </si>
  <si>
    <t>earth-stg-func-jpe-ls-sa-ce-out-batch-eit</t>
  </si>
  <si>
    <t>earth-stg-func-jpe-ls-sa-ce-out-batch-st1</t>
  </si>
  <si>
    <t>earth-stg-func-jpe-ls-sa-ce-out-batch-st12</t>
  </si>
  <si>
    <t>earth-stg-func-jpe-ls-sa-ce-out-batch-upt</t>
  </si>
  <si>
    <t>earth-stg-func-jpe-ls-sa-ce-out-batch-st2</t>
  </si>
  <si>
    <t>earth-stg-func-jpe-ls-sa-ce-out-batch-spt</t>
  </si>
  <si>
    <t>earth-stg-func-jpe-ls-sa-ce-out-batch-uat</t>
  </si>
  <si>
    <t>earth-stg-func-jpe-ls-sa-ce-out-batch-c2</t>
  </si>
  <si>
    <t>earth-prd-func-jpe-ls-sa-ce-out-batch</t>
  </si>
  <si>
    <t>earth-dev-func-jpe-ls-sa-ce-in-batch-uttech</t>
    <phoneticPr fontId="21"/>
  </si>
  <si>
    <t>earth-dev-func-jpe-ls-sa-ce-in-batch-it</t>
    <phoneticPr fontId="21"/>
  </si>
  <si>
    <t>earth-dev-func-jpe-ls-sa-ce-in-batch-c12itall</t>
    <phoneticPr fontId="21"/>
  </si>
  <si>
    <t>earth-dev-func-jpe-ls-sa-ce-in-batch-trpt</t>
  </si>
  <si>
    <t>earth-stg-func-jpe-ls-sa-ce-in-batch-eit</t>
  </si>
  <si>
    <t>earth-stg-func-jpe-ls-sa-ce-in-batch-st1</t>
  </si>
  <si>
    <t>earth-stg-func-jpe-ls-sa-ce-in-batch-st12</t>
  </si>
  <si>
    <t>earth-stg-func-jpe-ls-sa-ce-in-batch-upt</t>
  </si>
  <si>
    <t>earth-stg-func-jpe-ls-sa-ce-in-batch-st2</t>
  </si>
  <si>
    <t>earth-stg-func-jpe-ls-sa-ce-in-batch-spt</t>
  </si>
  <si>
    <t>earth-stg-func-jpe-ls-sa-ce-in-batch-uat</t>
  </si>
  <si>
    <t>earth-stg-func-jpe-ls-sa-ce-in-batch-c2</t>
  </si>
  <si>
    <t>earth-prd-func-jpe-ls-sa-ce-in-batch</t>
  </si>
  <si>
    <t>領域個別（調達）</t>
    <rPh sb="0" eb="4">
      <t>リョウイキコベツ</t>
    </rPh>
    <phoneticPr fontId="21"/>
  </si>
  <si>
    <t>earth-dev-func-jpe-ls-po-fo-in-batch-uttech</t>
    <phoneticPr fontId="21"/>
  </si>
  <si>
    <t>earth-dev-func-jpe-ls-po-fo-in-batch-it</t>
  </si>
  <si>
    <t>earth-dev-func-jpe-ls-po-fo-in-batch-c12itall</t>
    <phoneticPr fontId="21"/>
  </si>
  <si>
    <t>earth-dev-func-jpe-ls-po-fo-in-batch-trpt</t>
  </si>
  <si>
    <t>earth-stg-func-jpe-ls-po-fo-in-batch-eit</t>
  </si>
  <si>
    <t>earth-stg-func-jpe-ls-po-fo-in-batch-st1</t>
  </si>
  <si>
    <t>earth-stg-func-jpe-ls-po-fo-in-batch-st12</t>
  </si>
  <si>
    <t>earth-stg-func-jpe-ls-po-fo-in-batch-upt</t>
  </si>
  <si>
    <t>earth-stg-func-jpe-ls-po-fo-in-batch-st2</t>
  </si>
  <si>
    <t>earth-stg-func-jpe-ls-po-fo-in-batch-spt</t>
  </si>
  <si>
    <t>earth-stg-func-jpe-ls-po-fo-in-batch-uat</t>
  </si>
  <si>
    <t>earth-stg-func-jpe-ls-po-fo-in-batch-c2</t>
  </si>
  <si>
    <t>earth-prd-func-jpe-ls-po-fo-in-batch</t>
  </si>
  <si>
    <t>領域個別（マスタ/MDM）</t>
    <rPh sb="0" eb="4">
      <t>リョウイキコベツ</t>
    </rPh>
    <phoneticPr fontId="21"/>
  </si>
  <si>
    <t>earth-dev-func-jpe-ls-md-ce-in-batch-uttech</t>
    <phoneticPr fontId="21"/>
  </si>
  <si>
    <t>earth-dev-func-jpe-ls-md-ce-in-batch-it</t>
  </si>
  <si>
    <t>earth-dev-func-jpe-ls-md-ce-in-batch-c12itall</t>
    <phoneticPr fontId="21"/>
  </si>
  <si>
    <t>earth-dev-func-jpe-ls-md-ce-in-batch-trpt</t>
  </si>
  <si>
    <t>earth-stg-func-jpe-ls-md-ce-in-batch-eit</t>
  </si>
  <si>
    <t>earth-stg-func-jpe-ls-md-ce-in-batch-st1</t>
  </si>
  <si>
    <t>earth-stg-func-jpe-ls-md-ce-in-batch-st12</t>
  </si>
  <si>
    <t>earth-stg-func-jpe-ls-md-ce-in-batch-upt</t>
  </si>
  <si>
    <t>earth-stg-func-jpe-ls-md-ce-in-batch-st2</t>
  </si>
  <si>
    <t>earth-stg-func-jpe-ls-md-ce-in-batch-spt</t>
  </si>
  <si>
    <t>earth-stg-func-jpe-ls-md-ce-in-batch-uat</t>
  </si>
  <si>
    <t>earth-stg-func-jpe-ls-md-ce-in-batch-c2</t>
  </si>
  <si>
    <t>earth-prd-func-jpe-ls-md-ce-in-batch</t>
  </si>
  <si>
    <t>領域個別（ファイナンス）</t>
    <rPh sb="0" eb="4">
      <t>リョウイキコベツ</t>
    </rPh>
    <phoneticPr fontId="21"/>
  </si>
  <si>
    <t>earth-dev-func-jpe-ls-fi-fo-in-batch-uttech</t>
    <phoneticPr fontId="21"/>
  </si>
  <si>
    <t>earth-dev-func-jpe-ls-fi-fo-in-batch-it</t>
  </si>
  <si>
    <t>earth-dev-func-jpe-ls-fi-fo-in-batch-c12itall</t>
    <phoneticPr fontId="21"/>
  </si>
  <si>
    <t>earth-dev-func-jpe-ls-fi-fo-in-batch-trpt</t>
  </si>
  <si>
    <t>earth-stg-func-jpe-ls-fi-fo-in-batch-eit</t>
  </si>
  <si>
    <t>earth-stg-func-jpe-ls-fi-fo-in-batch-st1</t>
  </si>
  <si>
    <t>earth-stg-func-jpe-ls-fi-fo-in-batch-st12</t>
  </si>
  <si>
    <t>earth-stg-func-jpe-ls-fi-fo-in-batch-upt</t>
  </si>
  <si>
    <t>earth-stg-func-jpe-ls-fi-fo-in-batch-st2</t>
  </si>
  <si>
    <t>earth-stg-func-jpe-ls-fi-fo-in-batch-spt</t>
  </si>
  <si>
    <t>earth-stg-func-jpe-ls-fi-fo-in-batch-uat</t>
  </si>
  <si>
    <t>earth-prd-func-jpe-ls-fi-fo-in-batch</t>
  </si>
  <si>
    <t>領域個別（需給/物流）</t>
    <rPh sb="0" eb="4">
      <t>リョウイキコベツ</t>
    </rPh>
    <phoneticPr fontId="21"/>
  </si>
  <si>
    <t>earth-dev-func-jpe-ls-dp-fo-in-batch-uttech</t>
    <phoneticPr fontId="21"/>
  </si>
  <si>
    <t>earth-dev-func-jpe-ls-dp-fo-in-batch-it</t>
  </si>
  <si>
    <t>earth-dev-func-jpe-ls-dp-fo-in-batch-c12itall</t>
    <phoneticPr fontId="21"/>
  </si>
  <si>
    <t>earth-dev-func-jpe-ls-dp-fo-in-batch-trpt</t>
  </si>
  <si>
    <t>earth-stg-func-jpe-ls-dp-fo-in-batch-eit</t>
  </si>
  <si>
    <t>earth-stg-func-jpe-ls-dp-fo-in-batch-st1</t>
  </si>
  <si>
    <t>earth-stg-func-jpe-ls-dp-fo-in-batch-st12</t>
  </si>
  <si>
    <t>earth-stg-func-jpe-ls-dp-fo-in-batch-upt</t>
  </si>
  <si>
    <t>earth-stg-func-jpe-ls-dp-fo-in-batch-st2</t>
  </si>
  <si>
    <t>earth-stg-func-jpe-ls-dp-fo-in-batch-spt</t>
  </si>
  <si>
    <t>earth-stg-func-jpe-ls-dp-fo-in-batch-uat</t>
  </si>
  <si>
    <t>earth-stg-func-jpe-ls-dp-fo-in-batch-c2</t>
  </si>
  <si>
    <t>earth-prd-func-jpe-ls-dp-fo-in-batch</t>
  </si>
  <si>
    <t>領域個別（コールセンター）</t>
    <rPh sb="0" eb="4">
      <t>リョウイキコベツ</t>
    </rPh>
    <phoneticPr fontId="21"/>
  </si>
  <si>
    <t>earth-dev-func-jpe-ls-cc-ce-in-batch-uttech</t>
    <phoneticPr fontId="21"/>
  </si>
  <si>
    <t>earth-dev-func-jpe-ls-cc-ce-in-batch-it</t>
  </si>
  <si>
    <t>earth-dev-func-jpe-ls-cc-ce-in-batch-c12itall</t>
    <phoneticPr fontId="21"/>
  </si>
  <si>
    <t>earth-dev-func-jpe-ls-cc-ce-in-batch-trpt</t>
  </si>
  <si>
    <t>earth-stg-func-jpe-ls-cc-ce-in-batch-eit</t>
  </si>
  <si>
    <t>earth-stg-func-jpe-ls-cc-ce-in-batch-st1</t>
  </si>
  <si>
    <t>earth-stg-func-jpe-ls-cc-ce-in-batch-st12</t>
  </si>
  <si>
    <t>earth-stg-func-jpe-ls-cc-ce-in-batch-upt</t>
  </si>
  <si>
    <t>earth-stg-func-jpe-ls-cc-ce-in-batch-st2</t>
  </si>
  <si>
    <t>earth-stg-func-jpe-ls-cc-ce-in-batch-spt</t>
  </si>
  <si>
    <t>earth-stg-func-jpe-ls-cc-ce-in-batch-uat</t>
  </si>
  <si>
    <t>earth-stg-func-jpe-ls-cc-ce-in-batch-c2</t>
  </si>
  <si>
    <t>earth-prd-func-jpe-ls-cc-ce-in-batch</t>
  </si>
  <si>
    <t>領域個別（販売事務/請求）</t>
    <rPh sb="0" eb="4">
      <t>リョウイキコベツ</t>
    </rPh>
    <phoneticPr fontId="21"/>
  </si>
  <si>
    <t>earth-dev-func-jpe-ls-ad-fo-in-batch-uttech</t>
    <phoneticPr fontId="21"/>
  </si>
  <si>
    <t>earth-dev-func-jpe-ls-ad-fo-in-batch-it</t>
  </si>
  <si>
    <t>earth-dev-func-jpe-ls-ad-fo-in-batch-c12itall</t>
    <phoneticPr fontId="21"/>
  </si>
  <si>
    <t>earth-dev-func-jpe-ls-ad-fo-in-batch-trpt</t>
  </si>
  <si>
    <t>earth-stg-func-jpe-ls-ad-fo-in-batch-eit</t>
  </si>
  <si>
    <t>earth-stg-func-jpe-ls-ad-fo-in-batch-st1</t>
  </si>
  <si>
    <t>earth-stg-func-jpe-ls-ad-fo-in-batch-st12</t>
  </si>
  <si>
    <t>earth-stg-func-jpe-ls-ad-fo-in-batch-upt</t>
  </si>
  <si>
    <t>earth-stg-func-jpe-ls-ad-fo-in-batch-st2</t>
  </si>
  <si>
    <t>earth-stg-func-jpe-ls-ad-fo-in-batch-spt</t>
  </si>
  <si>
    <t>earth-stg-func-jpe-ls-ad-fo-in-batch-uat</t>
  </si>
  <si>
    <t>earth-stg-func-jpe-ls-ad-fo-in-batch-c2</t>
  </si>
  <si>
    <t>earth-prd-func-jpe-ls-ad-fo-in-batch</t>
  </si>
  <si>
    <t>領域個別（外部IF）※IFアーキ</t>
    <rPh sb="0" eb="4">
      <t>リョウイキコベツ</t>
    </rPh>
    <rPh sb="5" eb="7">
      <t>ガイブ</t>
    </rPh>
    <phoneticPr fontId="21"/>
  </si>
  <si>
    <t>earth-dev-func-jpe-ls-ls-fo-out-batch-uttech</t>
    <phoneticPr fontId="21"/>
  </si>
  <si>
    <t>earth-dev-func-jpe-ls-ls-fo-in-batch-uttech</t>
    <phoneticPr fontId="21"/>
  </si>
  <si>
    <t>earth-dev-func-jpe-ls-ls-ce-out-batch-uttech</t>
    <phoneticPr fontId="21"/>
  </si>
  <si>
    <t>earth-dev-func-jpe-ls-ls-ce-in-batch-uttech</t>
    <phoneticPr fontId="21"/>
  </si>
  <si>
    <t>earth-dev-func-jpe-ls-sa-ce-out-messaging-uttech</t>
    <phoneticPr fontId="21"/>
  </si>
  <si>
    <t>earth-dev-func-jpe-ls-sa-ce-out-messaging-it</t>
  </si>
  <si>
    <t>earth-dev-func-jpe-ls-sa-ce-out-messaging-c12itall</t>
    <phoneticPr fontId="21"/>
  </si>
  <si>
    <t>earth-stg-func-jpe-ls-sa-ce-out-messaging-eit</t>
  </si>
  <si>
    <t>earth-stg-func-jpe-ls-sa-ce-out-messaging-st1</t>
  </si>
  <si>
    <t>earth-stg-func-jpe-ls-sa-ce-out-messaging-st12</t>
  </si>
  <si>
    <t>earth-stg-func-jpe-ls-sa-ce-out-messaging-upt</t>
  </si>
  <si>
    <t>earth-stg-func-jpe-ls-sa-ce-out-messaging-st2</t>
  </si>
  <si>
    <t>earth-stg-func-jpe-ls-sa-ce-out-messaging-spt</t>
  </si>
  <si>
    <t>earth-stg-func-jpe-ls-sa-ce-out-messaging-uat</t>
  </si>
  <si>
    <t>earth-stg-func-jpe-ls-sa-ce-out-messaging-c2</t>
  </si>
  <si>
    <t>earth-prd-func-jpe-ls-sa-ce-out-messaging</t>
  </si>
  <si>
    <t>領域個別（営業外部URL接続用）</t>
    <rPh sb="0" eb="4">
      <t>リョウイキコベツ</t>
    </rPh>
    <rPh sb="5" eb="7">
      <t>エイギョウ</t>
    </rPh>
    <rPh sb="7" eb="9">
      <t>ガイブ</t>
    </rPh>
    <rPh sb="12" eb="15">
      <t>セツゾクヨウ</t>
    </rPh>
    <phoneticPr fontId="21"/>
  </si>
  <si>
    <t>earth-dev-func-jpe-ls-sa-ce-out-externalurl-uttech</t>
    <phoneticPr fontId="21"/>
  </si>
  <si>
    <t>earth-dev-func-jpe-ls-sa-ce-out-externalurl-it</t>
    <phoneticPr fontId="21"/>
  </si>
  <si>
    <t>earth-dev-func-jpe-ls-sa-ce-out-externalurl-it-null</t>
    <phoneticPr fontId="21"/>
  </si>
  <si>
    <t>earth-dev-func-jpe-ls-sa-ce-out-externalurl-c12itall</t>
    <phoneticPr fontId="21"/>
  </si>
  <si>
    <t>earth-stg-func-jpe-ls-sa-ce-out-externalurl-eit</t>
    <phoneticPr fontId="21"/>
  </si>
  <si>
    <t>earth-stg-func-jpe-ls-sa-ce-out-externalurl-st2</t>
    <phoneticPr fontId="21"/>
  </si>
  <si>
    <t>earth-stg-func-jpe-ls-sa-ce-out-externalurl-spt</t>
    <phoneticPr fontId="21"/>
  </si>
  <si>
    <t>earth-stg-func-jpe-ls-sa-ce-out-externalurl-uat</t>
    <phoneticPr fontId="21"/>
  </si>
  <si>
    <t>earth-stg-func-jpe-ls-sa-ce-out-externalurl-c2</t>
  </si>
  <si>
    <t>earth-prd-func-jpe-ls-sa-ce-out-externalurl</t>
  </si>
  <si>
    <t>earth-dev-func-jpe-ls-md-ce-out-messaging-uttech</t>
    <phoneticPr fontId="21"/>
  </si>
  <si>
    <t>earth-dev-func-jpe-ls-md-ce-out-messaging-it</t>
  </si>
  <si>
    <t>earth-dev-func-jpe-ls-md-ce-out-messaging-c12itall</t>
    <phoneticPr fontId="21"/>
  </si>
  <si>
    <t>earth-stg-func-jpe-ls-md-ce-out-messaging-eit</t>
  </si>
  <si>
    <t>earth-stg-func-jpe-ls-md-ce-out-messaging-st1</t>
  </si>
  <si>
    <t>earth-stg-func-jpe-ls-md-ce-out-messaging-st12</t>
  </si>
  <si>
    <t>earth-stg-func-jpe-ls-md-ce-out-messaging-upt</t>
  </si>
  <si>
    <t>earth-stg-func-jpe-ls-md-ce-out-messaging-st2</t>
  </si>
  <si>
    <t>earth-stg-func-jpe-ls-md-ce-out-messaging-spt</t>
  </si>
  <si>
    <t>earth-stg-func-jpe-ls-md-ce-out-messaging-uat</t>
  </si>
  <si>
    <t>earth-stg-func-jpe-ls-md-ce-out-messaging-c2</t>
  </si>
  <si>
    <t>earth-prd-func-jpe-ls-md-ce-out-messaging</t>
  </si>
  <si>
    <t>earth-dev-func-jpe-ls-dp-fo-out-messaging-uttech</t>
  </si>
  <si>
    <t>earth-dev-func-jpe-ls-dp-fo-out-messaging-it</t>
  </si>
  <si>
    <t>earth-dev-func-jpe-ls-dp-fo-out-messaging-c12itall</t>
    <phoneticPr fontId="21"/>
  </si>
  <si>
    <t>earth-stg-func-jpe-ls-dp-fo-out-messaging-eit</t>
  </si>
  <si>
    <t>earth-stg-func-jpe-ls-dp-fo-out-messaging-st1</t>
  </si>
  <si>
    <t>earth-stg-func-jpe-ls-dp-fo-out-messaging-st12</t>
  </si>
  <si>
    <t>earth-stg-func-jpe-ls-dp-fo-out-messaging-upt</t>
  </si>
  <si>
    <t>earth-stg-func-jpe-ls-dp-fo-out-messaging-st2</t>
  </si>
  <si>
    <t>earth-stg-func-jpe-ls-dp-fo-out-messaging-spt</t>
  </si>
  <si>
    <t>earth-stg-func-jpe-ls-dp-fo-out-messaging-uat</t>
  </si>
  <si>
    <t>earth-stg-func-jpe-ls-dp-fo-out-messaging-c2</t>
  </si>
  <si>
    <t>earth-prd-func-jpe-ls-dp-fo-out-messaging</t>
  </si>
  <si>
    <t>earth-dev-func-jpe-ls-ad-fo-out-messaging-uttech</t>
    <phoneticPr fontId="21"/>
  </si>
  <si>
    <t>earth-dev-func-jpe-ls-ad-fo-out-messaging-it</t>
  </si>
  <si>
    <t>earth-dev-func-jpe-ls-ad-fo-out-messaging-uttech-null</t>
    <phoneticPr fontId="21"/>
  </si>
  <si>
    <t>earth-dev-func-jpe-ls-ad-fo-out-messaging-it-null</t>
    <phoneticPr fontId="21"/>
  </si>
  <si>
    <t>earth-dev-func-jpe-ls-ad-fo-out-messaging-c12itall</t>
    <phoneticPr fontId="21"/>
  </si>
  <si>
    <t>earth-stg-func-jpe-ls-ad-fo-out-messaging-eit</t>
  </si>
  <si>
    <t>earth-stg-func-jpe-ls-ad-fo-out-messaging-st1</t>
  </si>
  <si>
    <t>earth-stg-func-jpe-ls-ad-fo-out-messaging-st12</t>
  </si>
  <si>
    <t>earth-stg-func-jpe-ls-ad-fo-out-messaging-upt</t>
  </si>
  <si>
    <t>earth-stg-func-jpe-ls-ad-fo-out-messaging-st2</t>
  </si>
  <si>
    <t>earth-stg-func-jpe-ls-ad-fo-out-messaging-spt</t>
  </si>
  <si>
    <t>earth-stg-func-jpe-ls-ad-fo-out-messaging-uat</t>
  </si>
  <si>
    <t>earth-stg-func-jpe-ls-ad-fo-out-messaging-c2</t>
  </si>
  <si>
    <t>earth-prd-func-jpe-ls-ad-fo-out-messaging</t>
  </si>
  <si>
    <t>earth-dev-func-jpe-ls-ls-fo-out-messaging-uttech</t>
    <phoneticPr fontId="21"/>
  </si>
  <si>
    <t>earth-dev-func-jpe-ls-ls-ce-out-messaging-uttech</t>
    <phoneticPr fontId="21"/>
  </si>
  <si>
    <t>ServiceBus</t>
    <phoneticPr fontId="21"/>
  </si>
  <si>
    <t>earth-ls-dev-sb-ad-fo-messaging-uttech</t>
    <phoneticPr fontId="21"/>
  </si>
  <si>
    <t>earth-ls-dev-sb-ad-fo-messaging-it</t>
  </si>
  <si>
    <t>earth-ls-dev-sb-ad-fo-messaging-uttech ※キュー名の末尾に”-null”を付与</t>
    <rPh sb="43" eb="44">
      <t>メイ</t>
    </rPh>
    <rPh sb="45" eb="47">
      <t>マツビ</t>
    </rPh>
    <rPh sb="56" eb="58">
      <t>フヨ</t>
    </rPh>
    <phoneticPr fontId="21"/>
  </si>
  <si>
    <r>
      <t xml:space="preserve">earth-ls-dev-sb-ad-fo-messaging-it </t>
    </r>
    <r>
      <rPr>
        <sz val="9"/>
        <color rgb="FFFF0000"/>
        <rFont val="Meiryo UI"/>
        <family val="3"/>
        <charset val="128"/>
      </rPr>
      <t>※キュー名の末尾に”-null”を付与</t>
    </r>
    <phoneticPr fontId="21"/>
  </si>
  <si>
    <t>earth-ls-dev-sb-ad-fo-messaging-c12itall</t>
    <phoneticPr fontId="21"/>
  </si>
  <si>
    <t>earth-ls-stg-sb-ad-fo-messaging-eit</t>
    <phoneticPr fontId="21"/>
  </si>
  <si>
    <t>earth-ls-stg-sb-ad-fo-messaging-st1</t>
  </si>
  <si>
    <t>earth-ls-stg-sb-ad-fo-messaging-st12</t>
  </si>
  <si>
    <t>earth-ls-stg-sb-ad-fo-messaging-upt</t>
  </si>
  <si>
    <t>earth-ls-stg-sb-ad-fo-messaging-st2</t>
  </si>
  <si>
    <t>earth-ls-stg-sb-ad-fo-messaging-spt</t>
  </si>
  <si>
    <t>earth-ls-stg-sb-ad-fo-messaging-uat</t>
  </si>
  <si>
    <t>earth-ls-stg-sb-ad-fo-messaging-c2</t>
    <phoneticPr fontId="21"/>
  </si>
  <si>
    <t>earth-ls-prd-sb-ad-fo-messaging</t>
  </si>
  <si>
    <t>earth-ls-dev-sb-dp-fo-messaging-uttech</t>
    <phoneticPr fontId="21"/>
  </si>
  <si>
    <t>earth-ls-dev-sb-dp-fo-messaging-it</t>
  </si>
  <si>
    <t>earth-ls-dev-sb-dp-fo-messaging-c12itall</t>
    <phoneticPr fontId="21"/>
  </si>
  <si>
    <t>earth-ls-stg-sb-dp-fo-messaging-eit</t>
    <phoneticPr fontId="21"/>
  </si>
  <si>
    <t>earth-ls-stg-sb-dp-fo-messaging-st1</t>
  </si>
  <si>
    <t>earth-ls-stg-sb-dp-fo-messaging-st12</t>
  </si>
  <si>
    <t>earth-ls-stg-sb-dp-fo-messaging-upt</t>
  </si>
  <si>
    <t>earth-ls-stg-sb-dp-fo-messaging-st2</t>
  </si>
  <si>
    <t>earth-ls-stg-sb-dp-fo-messaging-spt</t>
  </si>
  <si>
    <t>earth-ls-stg-sb-dp-fo-messaging-uat</t>
  </si>
  <si>
    <t>earth-ls-stg-sb-dp-fo-messaging-c2</t>
    <phoneticPr fontId="21"/>
  </si>
  <si>
    <t>earth-ls-prd-sb-dp-fo-messaging</t>
  </si>
  <si>
    <t>earth-ls-dev-sb-md-ce-messaging-uttech</t>
    <phoneticPr fontId="21"/>
  </si>
  <si>
    <t>earth-ls-dev-sb-md-ce-messaging-it</t>
  </si>
  <si>
    <t>earth-ls-dev-sb-md-ce-messaging-c12itall</t>
    <phoneticPr fontId="21"/>
  </si>
  <si>
    <t>earth-ls-stg-sb-md-ce-messaging-eit</t>
    <phoneticPr fontId="21"/>
  </si>
  <si>
    <t>earth-ls-stg-sb-md-ce-messaging-st1</t>
  </si>
  <si>
    <t>earth-ls-stg-sb-md-ce-messaging-st12</t>
  </si>
  <si>
    <t>earth-ls-stg-sb-md-ce-messaging-upt</t>
  </si>
  <si>
    <t>earth-ls-stg-sb-md-ce-messaging-st2</t>
  </si>
  <si>
    <t>earth-ls-stg-sb-md-ce-messaging-spt</t>
  </si>
  <si>
    <t>earth-ls-stg-sb-md-ce-messaging-uat</t>
  </si>
  <si>
    <t>earth-ls-stg-sb-md-ce-messaging-c2</t>
    <phoneticPr fontId="21"/>
  </si>
  <si>
    <t>earth-ls-prd-sb-md-ce-messaging</t>
  </si>
  <si>
    <t>earth-ls-dev-sb-sa-ce-messaging-uttech</t>
  </si>
  <si>
    <t>earth-ls-dev-sb-sa-ce-messaging-it</t>
  </si>
  <si>
    <t>earth-ls-dev-sb-sa-ce-messaging-c12itall</t>
    <phoneticPr fontId="21"/>
  </si>
  <si>
    <t>earth-ls-stg-sb-sa-ce-messaging-eit</t>
    <phoneticPr fontId="21"/>
  </si>
  <si>
    <t>earth-ls-stg-sb-sa-ce-messaging-st1</t>
  </si>
  <si>
    <t>earth-ls-stg-sb-sa-ce-messaging-st12</t>
  </si>
  <si>
    <t>earth-ls-stg-sb-sa-ce-messaging-upt</t>
  </si>
  <si>
    <t>earth-ls-stg-sb-sa-ce-messaging-st2</t>
  </si>
  <si>
    <t>earth-ls-stg-sb-sa-ce-messaging-spt</t>
  </si>
  <si>
    <t>earth-ls-stg-sb-sa-ce-messaging-uat</t>
  </si>
  <si>
    <t>earth-ls-stg-sb-sa-ce-messaging-c2</t>
    <phoneticPr fontId="21"/>
  </si>
  <si>
    <t>earth-ls-prd-sb-sa-ce-messaging</t>
  </si>
  <si>
    <t>earth-ls-dev-sb-ls-ce-messaging-uttech</t>
    <phoneticPr fontId="21"/>
  </si>
  <si>
    <t>earth-ls-dev-sb-ls-fo-messaging-uttech</t>
    <phoneticPr fontId="21"/>
  </si>
  <si>
    <t>LogicApp</t>
    <phoneticPr fontId="21"/>
  </si>
  <si>
    <t>IF別</t>
    <rPh sb="2" eb="3">
      <t>ベツ</t>
    </rPh>
    <phoneticPr fontId="21"/>
  </si>
  <si>
    <t>earth-dev-logic-jpe-ls-xxx</t>
    <phoneticPr fontId="21"/>
  </si>
  <si>
    <t>earth-dev-logic-jpe-ls-xxx-it</t>
    <phoneticPr fontId="21"/>
  </si>
  <si>
    <t>earth-dev-logic-jpe-ls-xxx-c12itall</t>
    <phoneticPr fontId="21"/>
  </si>
  <si>
    <t>earth-dev-logic-jpe-ls-xxx-trpt</t>
    <phoneticPr fontId="21"/>
  </si>
  <si>
    <t>earth-stg-logic-jpe-ls-xxx-eit</t>
    <phoneticPr fontId="21"/>
  </si>
  <si>
    <t>earth-stg-logic-jpe-ls-xxx-st1</t>
    <phoneticPr fontId="21"/>
  </si>
  <si>
    <t>earth-stg-logic-jpe-ls-xxx-st12</t>
    <phoneticPr fontId="21"/>
  </si>
  <si>
    <t>earth-stg-logic-jpe-ls-xxx-upt</t>
    <phoneticPr fontId="21"/>
  </si>
  <si>
    <t>earth-stg-logic-jpe-ls-xxx-st2</t>
    <phoneticPr fontId="21"/>
  </si>
  <si>
    <t>earth-stg-logic-jpe-ls-xxx-spt</t>
  </si>
  <si>
    <t>earth-stg-logic-jpe-ls-xxx-uat</t>
  </si>
  <si>
    <t>earth-stg-logic-jpe-ls-xxx-c2</t>
    <phoneticPr fontId="21"/>
  </si>
  <si>
    <t>earth-prd-logic-jpe-ls-xxx</t>
    <phoneticPr fontId="21"/>
  </si>
  <si>
    <t>共通関数（DaraFactory実行）</t>
    <rPh sb="0" eb="4">
      <t>キョウツウカンスウ</t>
    </rPh>
    <rPh sb="16" eb="18">
      <t>ジッコウ</t>
    </rPh>
    <phoneticPr fontId="21"/>
  </si>
  <si>
    <t>earth-dev-logic-jpe-cm-adf-pipeline-trigger-inbound-parent-v2</t>
    <phoneticPr fontId="21"/>
  </si>
  <si>
    <t>earth-dev-logic-jpe-cm-adf-pipeline-trigger-inbound-parent-v2-c12</t>
    <phoneticPr fontId="21"/>
  </si>
  <si>
    <t>earth-dev-logic-jpe-cm-adf-pipeline-trigger-inbound-parent-v2-trpt</t>
  </si>
  <si>
    <t>earth-stg-logic-jpe-cm-adf-pipeline-trigger-inbound-parent-v2</t>
    <phoneticPr fontId="21"/>
  </si>
  <si>
    <t>earth-stg-logic-jpe-cm-adf-pipeline-trigger-inbound-parent-v2-st11</t>
  </si>
  <si>
    <t>earth-stg-logic-jpe-cm-adf-pipeline-trigger-inbound-parent-v2-st12</t>
  </si>
  <si>
    <t>earth-stg-logic-jpe-cm-adf-pipeline-trigger-inbound-parent-v2-upt</t>
  </si>
  <si>
    <t>earth-stg-logic-jpe-cm-adf-pipeline-trigger-inbound-parent-v2-st2</t>
    <phoneticPr fontId="21"/>
  </si>
  <si>
    <t>earth-stg-logic-jpe-cm-adf-pipeline-trigger-inbound-parent-v2-spt</t>
  </si>
  <si>
    <t>earth-stg-logic-jpe-cm-adf-pipeline-trigger-inbound-parent-v2-uat</t>
  </si>
  <si>
    <t>earth-stg-logic-jpe-cm-adf-pipeline-trigger-inbound-parent-v2-c2</t>
    <phoneticPr fontId="21"/>
  </si>
  <si>
    <t>earth-prd-logic-jpe-cm-adf-pipeline-trigger-inbound-parent-v2</t>
  </si>
  <si>
    <t>earth-dev-logic-jpe-cm-adf-pipeline-trigger-outbound-parent-v2</t>
    <phoneticPr fontId="21"/>
  </si>
  <si>
    <t>earth-dev-logic-jpe-cm-adf-pipeline-trigger-outbound-parent-v2-c12</t>
    <phoneticPr fontId="21"/>
  </si>
  <si>
    <t>earth-dev-logic-jpe-cm-adf-pipeline-trigger-outbound-parent-v2-trpt</t>
  </si>
  <si>
    <t>earth-stg-logic-jpe-cm-adf-pipeline-trigger-outbound-parent-v2</t>
    <phoneticPr fontId="21"/>
  </si>
  <si>
    <t>earth-stg-logic-jpe-cm-adf-pipeline-trigger-outbound-parent-v2-st11</t>
    <phoneticPr fontId="21"/>
  </si>
  <si>
    <t>earth-stg-logic-jpe-cm-adf-pipeline-trigger-outbound-parent-v2-st12</t>
    <phoneticPr fontId="21"/>
  </si>
  <si>
    <t>earth-stg-logic-jpe-cm-adf-pipeline-trigger-outbound-parent-v2-upt</t>
  </si>
  <si>
    <t>earth-stg-logic-jpe-cm-adf-pipeline-trigger-outbound-parent-v2-st2</t>
    <phoneticPr fontId="21"/>
  </si>
  <si>
    <t>earth-stg-logic-jpe-cm-adf-pipeline-trigger-outbound-parent-v2-spt</t>
  </si>
  <si>
    <t>earth-stg-logic-jpe-cm-adf-pipeline-trigger-outbound-parent-v2-uat</t>
  </si>
  <si>
    <t>earth-stg-logic-jpe-cm-adf-pipeline-trigger-outbound-parent-v2-c2</t>
    <phoneticPr fontId="21"/>
  </si>
  <si>
    <t>earth-prd-logic-jpe-cm-adf-pipeline-trigger-outbound-parent-v2</t>
  </si>
  <si>
    <t>earth-dev-logic-jpe-cm-adf-pipeline-trigger-child-v2</t>
    <phoneticPr fontId="21"/>
  </si>
  <si>
    <t>earth-dev-logic-jpe-cm-adf-pipeline-trigger-child-v2-c12</t>
    <phoneticPr fontId="21"/>
  </si>
  <si>
    <t>earth-dev-logic-jpe-cm-adf-pipeline-trigger-child-v2-trpt</t>
    <phoneticPr fontId="21"/>
  </si>
  <si>
    <t>earth-stg-logic-jpe-cm-adf-pipeline-trigger-child-v2</t>
  </si>
  <si>
    <t>earth-stg-logic-jpe-cm-adf-pipeline-trigger-child-v2-st11</t>
    <phoneticPr fontId="21"/>
  </si>
  <si>
    <t>earth-stg-logic-jpe-cm-adf-pipeline-trigger-child-v2-st12</t>
  </si>
  <si>
    <t>earth-stg-logic-jpe-cm-adf-pipeline-trigger-child-v2-upt</t>
    <phoneticPr fontId="21"/>
  </si>
  <si>
    <t>earth-stg-logic-jpe-cm-adf-pipeline-trigger-child-v2-st2</t>
    <phoneticPr fontId="21"/>
  </si>
  <si>
    <t>earth-stg-logic-jpe-cm-adf-pipeline-trigger-child-v2-spt</t>
  </si>
  <si>
    <t>earth-stg-logic-jpe-cm-adf-pipeline-trigger-child-v2-uat</t>
  </si>
  <si>
    <t>earth-stg-logic-jpe-cm-adf-pipeline-trigger-child-v2-c2</t>
    <phoneticPr fontId="21"/>
  </si>
  <si>
    <t>earth-prd-logic-jpe-cm-adf-pipeline-trigger-child-v2</t>
  </si>
  <si>
    <t>共通関数（HULFT/FTPコマンド実行）</t>
    <rPh sb="0" eb="4">
      <t>キョウツウカンスウ</t>
    </rPh>
    <rPh sb="18" eb="20">
      <t>ジッコウ</t>
    </rPh>
    <phoneticPr fontId="21"/>
  </si>
  <si>
    <t>earth-dev-logic-jpe-cm-hulft-ftp-command-v2</t>
  </si>
  <si>
    <t>earth-dev-logic-jpe-cm-hulft-ftp-command-v2</t>
    <phoneticPr fontId="21"/>
  </si>
  <si>
    <t>earth-dev-logic-jpe-cm-hulft-ftp-command-v2-trpt</t>
  </si>
  <si>
    <t>earth-stg-logic-jpe-cm-hulft-ftp-command-v2</t>
    <phoneticPr fontId="21"/>
  </si>
  <si>
    <t>earth-stg-logic-jpe-cm-hulft-ftp-command-v2-upt</t>
    <phoneticPr fontId="21"/>
  </si>
  <si>
    <t>提供なし</t>
    <phoneticPr fontId="21"/>
  </si>
  <si>
    <t>提供なし</t>
  </si>
  <si>
    <t>earth-prd-logic-jpe-cm-hulft-ftp-command-v2</t>
  </si>
  <si>
    <t>共通関数（開始遅延監視）</t>
    <phoneticPr fontId="21"/>
  </si>
  <si>
    <t>earth-dev-logic-jpe-cm-start-monitor-v2</t>
    <phoneticPr fontId="21"/>
  </si>
  <si>
    <t>earth-dev-logic-jpe-cm-start-monitor-v2-c12</t>
    <phoneticPr fontId="21"/>
  </si>
  <si>
    <t>earth-dev-logic-jpe-cm-start-monitor-v2-trpt</t>
  </si>
  <si>
    <t>earth-stg-logic-jpe-cm-start-monitor-v2</t>
    <phoneticPr fontId="21"/>
  </si>
  <si>
    <t>earth-stg-logic-jpe-cm-start-monitor-v2-st11</t>
    <phoneticPr fontId="21"/>
  </si>
  <si>
    <t>earth-stg-logic-jpe-cm-start-monitor-v2-st12</t>
    <phoneticPr fontId="21"/>
  </si>
  <si>
    <t>earth-stg-logic-jpe-cm-start-monitor-v2-upt</t>
  </si>
  <si>
    <t>earth-stg-logic-jpe-cm-start-monitor-v2-st2</t>
    <phoneticPr fontId="21"/>
  </si>
  <si>
    <t>earth-stg-logic-jpe-cm-start-monitor-v2-spt</t>
  </si>
  <si>
    <t>earth-stg-logic-jpe-cm-start-monitor-v2-uat</t>
    <phoneticPr fontId="21"/>
  </si>
  <si>
    <t>earth-stg-logic-jpe-cm-start-monitor-v2-c2</t>
    <phoneticPr fontId="21"/>
  </si>
  <si>
    <t>earth-prd-logic-jpe-cm-start-monitor-v2</t>
  </si>
  <si>
    <t>KeyVault</t>
    <phoneticPr fontId="21"/>
  </si>
  <si>
    <t>各チーム別</t>
    <rPh sb="0" eb="1">
      <t>カク</t>
    </rPh>
    <rPh sb="4" eb="5">
      <t>ベツ</t>
    </rPh>
    <phoneticPr fontId="21"/>
  </si>
  <si>
    <t>earth-dev-kv-jpe-ls-if</t>
    <phoneticPr fontId="21"/>
  </si>
  <si>
    <t>earth-dev-kv-jpe-ls-if</t>
  </si>
  <si>
    <t>earth-dev-kv-jpe-ls-trpt</t>
  </si>
  <si>
    <t>earth-dev-kv-jpe-ls-trpt</t>
    <phoneticPr fontId="21"/>
  </si>
  <si>
    <t>earth-stg-kv-jpe-ls</t>
    <phoneticPr fontId="21"/>
  </si>
  <si>
    <t>earth-stg-kv-jpe-ls</t>
  </si>
  <si>
    <t>earth-prd-kv-jpe-ls</t>
  </si>
  <si>
    <t>earth-dev-kv-jpe-cm-com</t>
    <phoneticPr fontId="21"/>
  </si>
  <si>
    <t>earth-dev-kv-jpe-cm-com</t>
  </si>
  <si>
    <t>earth-dev-kv-jpe-cm-com2</t>
    <phoneticPr fontId="21"/>
  </si>
  <si>
    <t>earth-stg-kv-jpe-cm-com</t>
    <phoneticPr fontId="21"/>
  </si>
  <si>
    <t>earth-stg-kv-jpe-cm-com2</t>
    <phoneticPr fontId="21"/>
  </si>
  <si>
    <t>earth-stg-kv-jpe-cm-com3</t>
    <phoneticPr fontId="21"/>
  </si>
  <si>
    <t>earth-prd-kv-jpe-cm-com</t>
  </si>
  <si>
    <t>earth-dev-kv-jpe-cm-shrd</t>
    <phoneticPr fontId="21"/>
  </si>
  <si>
    <t>earth-dev-kv-jpe-cm-shrd</t>
  </si>
  <si>
    <t>earth-stg-kv-jpe-cm-shr</t>
    <phoneticPr fontId="21"/>
  </si>
  <si>
    <t>earth-stg-kv-jpe-cm-st11</t>
  </si>
  <si>
    <t>earth-stg-kv-jpe-cm-shr</t>
  </si>
  <si>
    <t>earth-prd-kv-jpe-cm-shr1</t>
  </si>
  <si>
    <t>料金計算or営業</t>
    <rPh sb="0" eb="4">
      <t>リョウキンケイサン</t>
    </rPh>
    <rPh sb="6" eb="8">
      <t>エイギョウ</t>
    </rPh>
    <phoneticPr fontId="21"/>
  </si>
  <si>
    <t>earth-dev-kv-jpe-sa-gen</t>
    <phoneticPr fontId="21"/>
  </si>
  <si>
    <t>earth-dev-kv-jpe-fc</t>
    <phoneticPr fontId="21"/>
  </si>
  <si>
    <t>earth-dev-kv-jpe-fc</t>
  </si>
  <si>
    <t>earth-stg-kv-jpe-fc</t>
    <phoneticPr fontId="21"/>
  </si>
  <si>
    <t>earth-stg-kv-jpe-fc</t>
  </si>
  <si>
    <t>対象なし</t>
    <rPh sb="0" eb="2">
      <t>タイショウ</t>
    </rPh>
    <phoneticPr fontId="21"/>
  </si>
  <si>
    <t>earth-prd-kv-jpe-fc</t>
    <phoneticPr fontId="21"/>
  </si>
  <si>
    <t>StorageAccount</t>
    <phoneticPr fontId="21"/>
  </si>
  <si>
    <t>個別ストレージ
(中間ファイル/DataLakeExport用)</t>
    <rPh sb="0" eb="2">
      <t>コベツ</t>
    </rPh>
    <rPh sb="9" eb="11">
      <t>チュウカン</t>
    </rPh>
    <rPh sb="30" eb="31">
      <t>ヨウ</t>
    </rPh>
    <phoneticPr fontId="21"/>
  </si>
  <si>
    <t>earthdevsajpecmadl</t>
    <phoneticPr fontId="21"/>
  </si>
  <si>
    <t>earthdevsajpecmadltrpt</t>
    <phoneticPr fontId="21"/>
  </si>
  <si>
    <t>earthdevsajpecmadltrpt</t>
  </si>
  <si>
    <t>earthstgsajpecmadl</t>
    <phoneticPr fontId="21"/>
  </si>
  <si>
    <t>earthstgsajpecmadlupt</t>
    <phoneticPr fontId="21"/>
  </si>
  <si>
    <t>earthstgsajpecmadlspt</t>
    <phoneticPr fontId="21"/>
  </si>
  <si>
    <t>earthprdsajpecmadl</t>
  </si>
  <si>
    <t>共通ストレージ
(HULFT/FTP 転送用)</t>
    <phoneticPr fontId="21"/>
  </si>
  <si>
    <t>earthdevsajpehulftp00</t>
    <phoneticPr fontId="21"/>
  </si>
  <si>
    <t>earthdevsajpehulftptrpt</t>
    <phoneticPr fontId="21"/>
  </si>
  <si>
    <t>earthstgsajpehulftp00</t>
  </si>
  <si>
    <t>earthstgsajpehulftp00upt</t>
    <phoneticPr fontId="21"/>
  </si>
  <si>
    <t>earthstgsajpehulftp00spt</t>
    <phoneticPr fontId="21"/>
  </si>
  <si>
    <t>earthstgsajpehulftp00</t>
    <phoneticPr fontId="21"/>
  </si>
  <si>
    <t>earthprdsajpehulftp00</t>
  </si>
  <si>
    <t>個別ストレージ
(Synapse Link (FO) 用)　※参照不要</t>
    <rPh sb="0" eb="2">
      <t>コベツ</t>
    </rPh>
    <rPh sb="27" eb="28">
      <t>ヨウ</t>
    </rPh>
    <phoneticPr fontId="21"/>
  </si>
  <si>
    <t>earthstgsajpelsadlslpoc</t>
    <phoneticPr fontId="21"/>
  </si>
  <si>
    <t>earthstgsajpelsfoadlc2</t>
    <phoneticPr fontId="21"/>
  </si>
  <si>
    <t>個別ストレージ
(Synapse Link (CE) 用)　※参照不要</t>
    <rPh sb="0" eb="2">
      <t>コベツ</t>
    </rPh>
    <rPh sb="27" eb="28">
      <t>ヨウ</t>
    </rPh>
    <phoneticPr fontId="21"/>
  </si>
  <si>
    <t>earthdevsajpelsadl</t>
    <phoneticPr fontId="21"/>
  </si>
  <si>
    <t>earthdevsajpelsadl</t>
  </si>
  <si>
    <t>earthdevsajpelsadlc12</t>
    <phoneticPr fontId="21"/>
  </si>
  <si>
    <t>earthdevsajpelsadltrpt</t>
    <phoneticPr fontId="21"/>
  </si>
  <si>
    <t>earthstgsajpelsadleit</t>
    <phoneticPr fontId="21"/>
  </si>
  <si>
    <t>earthstgsajpelsadlst1</t>
  </si>
  <si>
    <t>earthstgsajpelsadlst12</t>
    <phoneticPr fontId="21"/>
  </si>
  <si>
    <t>earthstgsajpelsadlupt</t>
  </si>
  <si>
    <t>earthstgsajpelsadlst2</t>
  </si>
  <si>
    <t>earthstgsajpelsadlspt2</t>
    <phoneticPr fontId="21"/>
  </si>
  <si>
    <t>earthstgsajpelsadluat</t>
    <phoneticPr fontId="21"/>
  </si>
  <si>
    <t>earthstgsajpelsadlc2</t>
    <phoneticPr fontId="21"/>
  </si>
  <si>
    <t>earthprdsajpelsadl</t>
  </si>
  <si>
    <t>Azure SQL/SQL MI</t>
    <phoneticPr fontId="21"/>
  </si>
  <si>
    <t>個別DB
(差分データ履歴格納/個別開発用)</t>
    <rPh sb="0" eb="2">
      <t>コベツ</t>
    </rPh>
    <rPh sb="6" eb="8">
      <t>サブン</t>
    </rPh>
    <rPh sb="11" eb="13">
      <t>リレキ</t>
    </rPh>
    <rPh sb="13" eb="15">
      <t>カクノウ</t>
    </rPh>
    <rPh sb="16" eb="18">
      <t>コベツ</t>
    </rPh>
    <rPh sb="18" eb="21">
      <t>カイハツヨウ</t>
    </rPh>
    <phoneticPr fontId="21"/>
  </si>
  <si>
    <t>earth-cm-dev-sqlmi-jpe-com/ls-com-uttech</t>
    <phoneticPr fontId="21"/>
  </si>
  <si>
    <t>earth-cm-dev-sqlmi-jpe-com/ls-com-itall</t>
    <phoneticPr fontId="21"/>
  </si>
  <si>
    <t>earth-cm-dev-sqlmi-jpe-com/ls-com-itallc12</t>
    <phoneticPr fontId="21"/>
  </si>
  <si>
    <t>earth-cm-dev-sqlmi-jpe-comtrpt/ls-com-trpt</t>
  </si>
  <si>
    <t>earth-cm-stg-sqlmi-jpe-com/ls-com-eit</t>
    <phoneticPr fontId="21"/>
  </si>
  <si>
    <t>earth-cm-stg-sqlmi-jpe-com/ls-com-st11</t>
    <phoneticPr fontId="21"/>
  </si>
  <si>
    <t>earth-cm-stg-sqlmi-jpe-com/ls-com-st12</t>
    <phoneticPr fontId="21"/>
  </si>
  <si>
    <t>earth-cm-stg-sqlmi-jpe-comupt/ls-com-upt</t>
    <phoneticPr fontId="21"/>
  </si>
  <si>
    <t>earth-cm-stg-sqlmi-jpe-com/ls-com-st2</t>
    <phoneticPr fontId="21"/>
  </si>
  <si>
    <t>earth-cm-stg-sqlmi-jpe-comspt/ls-com-spt</t>
    <phoneticPr fontId="21"/>
  </si>
  <si>
    <t>earth-cm-stg-sqlmi-jpe-comtr/ls-com-tr</t>
    <phoneticPr fontId="21"/>
  </si>
  <si>
    <t>earth-cm-stg-sqlmi-jpe-comtr/ls-com-trc2</t>
    <phoneticPr fontId="21"/>
  </si>
  <si>
    <t>earth-cm-prd-sqlmi-jpe-com/ls-com</t>
  </si>
  <si>
    <t>共通DB
(新旧コード読み替え表/営業日カレンダー)</t>
    <rPh sb="0" eb="2">
      <t>キョウツウ</t>
    </rPh>
    <rPh sb="6" eb="8">
      <t>シンキュウ</t>
    </rPh>
    <rPh sb="11" eb="12">
      <t>ヨ</t>
    </rPh>
    <rPh sb="13" eb="14">
      <t>カ</t>
    </rPh>
    <rPh sb="15" eb="16">
      <t>ヒョウ</t>
    </rPh>
    <rPh sb="17" eb="19">
      <t>エイギョウ</t>
    </rPh>
    <rPh sb="19" eb="20">
      <t>ヒ</t>
    </rPh>
    <phoneticPr fontId="21"/>
  </si>
  <si>
    <t>earth-cm-dev-srv-jpe-cmdb/earth-cm-dev-db-jpe-cmdb</t>
    <phoneticPr fontId="21"/>
  </si>
  <si>
    <t>earth-cm-dev-srv-jpe-cmdb-c12/earth-cm-dev-db-jpe-cmdb-c12</t>
    <phoneticPr fontId="21"/>
  </si>
  <si>
    <t>earth-cm-dev-srv-jpe-cmdb-trpt/earth-cm-dev-db-jpe-cmdb-trpt</t>
  </si>
  <si>
    <t>earth-cm-stg-srv-jpe-cmdb/earth-cm-stg-db-jpe-cmdb</t>
  </si>
  <si>
    <t>earth-cm-stg-srv-jpe-cmdb-st11/earth-cm-stg-db-jpe-cmdb-st11</t>
    <phoneticPr fontId="21"/>
  </si>
  <si>
    <t>earth-cm-stg-srv-jpe-cmdb-st12/earth-cm-stg-db-jpe-cmdb-st12</t>
    <phoneticPr fontId="21"/>
  </si>
  <si>
    <t>earth-cm-stg-srv-jpe-cmdb-upt/earth-cm-stg-db-jpe-cmdb-upt</t>
  </si>
  <si>
    <t>earth-cm-stg-srv-jpe-cmdb-st2/earth-cm-stg-db-jpe-cmdb-st2</t>
    <phoneticPr fontId="21"/>
  </si>
  <si>
    <t>earth-cm-stg-srv-jpe-cmdb-spt/earth-cm-stg-db-jpe-cmdb-spt</t>
  </si>
  <si>
    <t>earth-cm-stg-srv-jpe-cmdb-uat/earth-cm-stg-db-jpe-cmdb-uat</t>
    <phoneticPr fontId="21"/>
  </si>
  <si>
    <t>earth-cm-stg-srv-jpe-cmdb-c2/earth-cm-stg-db-jpe-cmdb-c2</t>
    <phoneticPr fontId="21"/>
  </si>
  <si>
    <t>earth-cm-prd-srv-jpe-cmdb/earth-cm-prd-db-jpe-cmdb</t>
  </si>
  <si>
    <t>営業DB</t>
    <rPh sb="0" eb="2">
      <t>エイギョウ</t>
    </rPh>
    <phoneticPr fontId="21"/>
  </si>
  <si>
    <t>料金計算</t>
    <rPh sb="0" eb="4">
      <t>リョウキンケイサン</t>
    </rPh>
    <phoneticPr fontId="21"/>
  </si>
  <si>
    <t>earth-fc-dev-srv-jpe-fcdb/earth-fc-dev-db-jpe-fcdb</t>
  </si>
  <si>
    <t>earth-fc-dev-srv-jpe-fcdb-it12/earth-fc-dev-db-jpe-fcdb-it12</t>
    <phoneticPr fontId="21"/>
  </si>
  <si>
    <t>earth-fc-dev-srv-jpe-fcdb-trpt/earth-fc-dev-db-jpe-fcdb-trpt</t>
  </si>
  <si>
    <t>earth-fc-stg-srv-jpe-fcdb-t1/earth-fc-stg-db-jpe-fcdb-t1</t>
  </si>
  <si>
    <t>earth-fc-stg-srv-jpe-fcdb-st12/earth-fc-stg-db-jpe-fcdb-st12</t>
    <phoneticPr fontId="21"/>
  </si>
  <si>
    <t>earth-fc-stg-srv-jpe-fcdb-st2/earth-fc-stg-db-jpe-fcdb-st2</t>
  </si>
  <si>
    <t>earth-fc-stg-srv-jpe-fcdb-spt/earth-fc-stg-db-jpe-fcdb-spt</t>
  </si>
  <si>
    <t>earth-fc-stg-srv-jpe-fcdb-uat/earth-fc-stg-db-jpe-fcdb-uat</t>
    <phoneticPr fontId="21"/>
  </si>
  <si>
    <t>earth-fc-stg-srv-jpe-fcdb-c2/earth-fc-stg-db-jpe-fcdb-c2</t>
    <phoneticPr fontId="21"/>
  </si>
  <si>
    <t>earth-fc-prd-srv-jpe-fcdb/earth-fc-prd-db-jpe-fcdb</t>
    <phoneticPr fontId="21"/>
  </si>
  <si>
    <t>Vnet</t>
    <phoneticPr fontId="21"/>
  </si>
  <si>
    <t>earth-dev-vnet-jpe-ls</t>
    <phoneticPr fontId="21"/>
  </si>
  <si>
    <t xml:space="preserve">earth-stg-vnet-jpe-ls-eit </t>
    <phoneticPr fontId="21"/>
  </si>
  <si>
    <t>earth-stg-vnet-jpe-ls</t>
    <phoneticPr fontId="21"/>
  </si>
  <si>
    <t>earth-stg-vnet-jpe-ls</t>
  </si>
  <si>
    <t>earth-prd-vnet-jpe-ls</t>
    <phoneticPr fontId="21"/>
  </si>
  <si>
    <t>ManagedIdentity</t>
    <phoneticPr fontId="21"/>
  </si>
  <si>
    <t>earth-dev-managed-jpe-ls</t>
    <phoneticPr fontId="21"/>
  </si>
  <si>
    <t>earth-dev-managed-jpe-ls-trpt</t>
    <phoneticPr fontId="21"/>
  </si>
  <si>
    <t>earth-stg-managed-jpe-ls</t>
    <phoneticPr fontId="21"/>
  </si>
  <si>
    <t>earth-stg-managed-jpe-ls</t>
  </si>
  <si>
    <t>earth-prd-managed-jpe-ls</t>
  </si>
  <si>
    <t>NSG</t>
    <phoneticPr fontId="21"/>
  </si>
  <si>
    <t>earth-dev-nsg-jpe-ls</t>
    <phoneticPr fontId="21"/>
  </si>
  <si>
    <t>earth-dev-nsg-jpe-ls</t>
  </si>
  <si>
    <t>earth-stg-nsg-jpe-ls-eit</t>
    <phoneticPr fontId="21"/>
  </si>
  <si>
    <t>earth-stg-nsg-jpe-ls</t>
  </si>
  <si>
    <t>earth-stg-nsg-jpe-ls</t>
    <phoneticPr fontId="21"/>
  </si>
  <si>
    <t>earth-prd-nsg-jpe-ls</t>
  </si>
  <si>
    <t>ServicePrincipal</t>
    <phoneticPr fontId="21"/>
  </si>
  <si>
    <t>D365(FO)接続用</t>
    <rPh sb="8" eb="11">
      <t>セツゾクヨウ</t>
    </rPh>
    <phoneticPr fontId="21"/>
  </si>
  <si>
    <t>d365_azure_dev_ca_SP（a591d5c0-3423-4e47-9b70-464134ef3899）</t>
  </si>
  <si>
    <t>d365_azure_dev_ca_SP（a591d5c0-3423-4e47-9b70-464134ef3899）</t>
    <phoneticPr fontId="21"/>
  </si>
  <si>
    <t>d365fo_stg_cm_SP（3e65cc32-9da1-46b8-a32c-51785447300f）</t>
    <phoneticPr fontId="21"/>
  </si>
  <si>
    <t>d365fo_stg_cm_SP（3e65cc32-9da1-46b8-a32c-51785447300f）</t>
  </si>
  <si>
    <t>d365fo_stg_cm_SP (3e65cc32-9da1-46b8-a32c-51785447300f)</t>
    <phoneticPr fontId="21"/>
  </si>
  <si>
    <t>d365fo_prd_cm_SP(ac82cdf9-3d0c-461d-afb6-13bc8d4c75a4)</t>
  </si>
  <si>
    <t>D365(CE)接続用</t>
    <rPh sb="8" eb="11">
      <t>セツゾクヨウ</t>
    </rPh>
    <phoneticPr fontId="21"/>
  </si>
  <si>
    <t>d365ce_stg_cm_SP（444bd861-f851-430e-9a37-bde23ecd4705）</t>
    <phoneticPr fontId="21"/>
  </si>
  <si>
    <t>d365ce_stg_cm_SP (444bd861-f851-430e-9a37-bde23ecd4705)</t>
    <phoneticPr fontId="21"/>
  </si>
  <si>
    <t>d365ce_stg_cm_SP (444bd861-f851-430e-9a37-bde23ecd4705)</t>
  </si>
  <si>
    <t>d365ce_prd_cm_SP(f4d26531-600e-492d-be45-a275ee797c4b)</t>
  </si>
  <si>
    <t>ApplicationInsight</t>
    <phoneticPr fontId="21"/>
  </si>
  <si>
    <t>earth-dev-appi-jpe-ls-com</t>
    <phoneticPr fontId="21"/>
  </si>
  <si>
    <t>earth-dev-appi-jpe-ls-trpt</t>
    <phoneticPr fontId="21"/>
  </si>
  <si>
    <t>earth-stg-appi-jpe-ls-eit</t>
  </si>
  <si>
    <t>earth-stg-appi-jpe-ls-st11</t>
    <phoneticPr fontId="21"/>
  </si>
  <si>
    <t>earth-stg-appi-jpe-ls-st12</t>
  </si>
  <si>
    <t>earth-stg-appi-jpe-ls-upt</t>
    <phoneticPr fontId="21"/>
  </si>
  <si>
    <t>earth-stg-appi-jpe-ls-st2</t>
  </si>
  <si>
    <t>earth-stg-appi-jpe-ls-spt</t>
  </si>
  <si>
    <t>earth-stg-appi-jpe-ls-uat</t>
  </si>
  <si>
    <t>earth-stg-appi-jpe-ls-c2</t>
    <phoneticPr fontId="21"/>
  </si>
  <si>
    <t>earth-prd-appi-jpe-ls</t>
  </si>
  <si>
    <t>logmonitor</t>
    <phoneticPr fontId="21"/>
  </si>
  <si>
    <t>earth-dev-logana-jpe-logmonitor</t>
    <phoneticPr fontId="21"/>
  </si>
  <si>
    <t>earth-dev-logana-jpe-logmonitor-trpt</t>
    <phoneticPr fontId="21"/>
  </si>
  <si>
    <t>earth-stg-logana-jpe-logmonitor</t>
    <phoneticPr fontId="21"/>
  </si>
  <si>
    <t>earth-stg-logana-jpe-logmonitor-st11</t>
    <phoneticPr fontId="21"/>
  </si>
  <si>
    <t>earth-stg-logana-jpe-logmonitor-st12</t>
    <phoneticPr fontId="21"/>
  </si>
  <si>
    <t>earth-stg-logana-jpe-logmonitor-upt</t>
  </si>
  <si>
    <t>earth-stg-logana-jpe-logmonitor-st2</t>
  </si>
  <si>
    <t>earth-stg-logana-jpe-logmonitor-spt</t>
  </si>
  <si>
    <t>earth-stg-logana-jpe-logmonitor-uat</t>
  </si>
  <si>
    <t>earth-stg-logana-jpe-logmonitor-c2</t>
    <phoneticPr fontId="21"/>
  </si>
  <si>
    <t>earth-prd-logana-jpe-logmonitor</t>
  </si>
  <si>
    <r>
      <t>stg環境(</t>
    </r>
    <r>
      <rPr>
        <sz val="11"/>
        <color theme="1"/>
        <rFont val="Microsoft YaHei"/>
        <family val="2"/>
        <charset val="134"/>
      </rPr>
      <t>数据库</t>
    </r>
    <r>
      <rPr>
        <sz val="11"/>
        <color theme="1"/>
        <rFont val="Yu Gothic"/>
        <family val="2"/>
        <charset val="128"/>
      </rPr>
      <t>)</t>
    </r>
    <rPh sb="3" eb="5">
      <t>カンキョウ</t>
    </rPh>
    <phoneticPr fontId="20"/>
  </si>
  <si>
    <r>
      <rPr>
        <sz val="11"/>
        <color theme="1"/>
        <rFont val="Microsoft YaHei"/>
        <family val="2"/>
        <charset val="134"/>
      </rPr>
      <t>stg環境(数据库)　</t>
    </r>
    <r>
      <rPr>
        <sz val="11"/>
        <color theme="1"/>
        <rFont val="Yu Gothic"/>
        <family val="2"/>
        <charset val="128"/>
        <scheme val="minor"/>
      </rPr>
      <t>ETL也使用</t>
    </r>
    <r>
      <rPr>
        <sz val="11"/>
        <color theme="1"/>
        <rFont val="Microsoft YaHei"/>
        <family val="2"/>
        <charset val="134"/>
      </rPr>
      <t>这个</t>
    </r>
    <phoneticPr fontId="20"/>
  </si>
  <si>
    <t>earth-ls-stg-synw-st2-ondemand.sql.azuresynapse.net </t>
  </si>
  <si>
    <t>St2環境</t>
    <rPh sb="3" eb="5">
      <t>カンキョウ</t>
    </rPh>
    <phoneticPr fontId="20"/>
  </si>
  <si>
    <t>・保守資料</t>
    <rPh sb="1" eb="3">
      <t>ホシュ</t>
    </rPh>
    <rPh sb="3" eb="5">
      <t>シリョウ</t>
    </rPh>
    <phoneticPr fontId="20"/>
  </si>
  <si>
    <t>保守作業</t>
    <rPh sb="0" eb="2">
      <t>ホシュ</t>
    </rPh>
    <rPh sb="2" eb="4">
      <t>サギョウ</t>
    </rPh>
    <phoneticPr fontId="20"/>
  </si>
  <si>
    <r>
      <rPr>
        <sz val="11"/>
        <color theme="1"/>
        <rFont val="Microsoft YaHei"/>
        <family val="2"/>
        <charset val="134"/>
      </rPr>
      <t>DEV</t>
    </r>
    <r>
      <rPr>
        <sz val="11"/>
        <color theme="1"/>
        <rFont val="Yu Gothic"/>
        <family val="2"/>
        <charset val="128"/>
      </rPr>
      <t>開発環境</t>
    </r>
    <rPh sb="3" eb="5">
      <t>カイハツ</t>
    </rPh>
    <rPh sb="5" eb="7">
      <t>カンキョウ</t>
    </rPh>
    <phoneticPr fontId="20"/>
  </si>
  <si>
    <t>https://earth-dev-jpe-all-integration.crm7.dynamics.com/main.aspx?appid=72e1a065-4379-4c8d-b57f-8137280350b7&amp;pagetype=entitylist&amp;etn=account&amp;viewid=b3f8af07-e162-ec11-8f8f-002248e79f7e&amp;viewType=1039</t>
  </si>
  <si>
    <t>CEのデータを下記の画面に新規</t>
    <rPh sb="7" eb="9">
      <t>カキ</t>
    </rPh>
    <rPh sb="13" eb="15">
      <t>シンキ</t>
    </rPh>
    <phoneticPr fontId="20"/>
  </si>
  <si>
    <t>新規データをパイプライン側で確認</t>
    <rPh sb="0" eb="2">
      <t>シンキ</t>
    </rPh>
    <rPh sb="12" eb="13">
      <t>ガワ</t>
    </rPh>
    <rPh sb="14" eb="16">
      <t>カクニン</t>
    </rPh>
    <phoneticPr fontId="20"/>
  </si>
  <si>
    <r>
      <t> </t>
    </r>
    <r>
      <rPr>
        <sz val="7"/>
        <color rgb="FF0000FF"/>
        <rFont val="Consolas"/>
        <family val="3"/>
      </rPr>
      <t>FROM</t>
    </r>
    <r>
      <rPr>
        <sz val="7"/>
        <color rgb="FF000000"/>
        <rFont val="Consolas"/>
        <family val="3"/>
      </rPr>
      <t xml:space="preserve"> [dataverse_earthdevalli_unq70ffc05e7548439397bbb736d6045].[dbo].[account]</t>
    </r>
  </si>
  <si>
    <r>
      <t> </t>
    </r>
    <r>
      <rPr>
        <sz val="7"/>
        <color rgb="FF0000FF"/>
        <rFont val="Consolas"/>
        <family val="3"/>
      </rPr>
      <t>where</t>
    </r>
    <r>
      <rPr>
        <sz val="7"/>
        <color rgb="FF000000"/>
        <rFont val="Consolas"/>
        <family val="3"/>
      </rPr>
      <t xml:space="preserve"> accountnumber =</t>
    </r>
    <r>
      <rPr>
        <sz val="7"/>
        <color rgb="FFA31515"/>
        <rFont val="Consolas"/>
        <family val="3"/>
      </rPr>
      <t>'U001480'</t>
    </r>
  </si>
  <si>
    <r>
      <t>SELECT</t>
    </r>
    <r>
      <rPr>
        <sz val="7"/>
        <color rgb="FF000000"/>
        <rFont val="Consolas"/>
        <family val="3"/>
      </rPr>
      <t xml:space="preserve"> * </t>
    </r>
  </si>
  <si>
    <t>FOのデータが画面で新規しても取得できないため、手動でデータをCSVファイルとして作成</t>
    <rPh sb="15" eb="17">
      <t>シュトク</t>
    </rPh>
    <rPh sb="24" eb="26">
      <t>シュドウ</t>
    </rPh>
    <rPh sb="41" eb="43">
      <t>サクセイ</t>
    </rPh>
    <phoneticPr fontId="20"/>
  </si>
  <si>
    <t>事業所コードと作成時間の項目だけを事実データと一致</t>
    <rPh sb="0" eb="3">
      <t>ジギョウショ</t>
    </rPh>
    <rPh sb="7" eb="9">
      <t>サクセイ</t>
    </rPh>
    <rPh sb="9" eb="11">
      <t>ジカン</t>
    </rPh>
    <rPh sb="12" eb="14">
      <t>コウモク</t>
    </rPh>
    <rPh sb="17" eb="19">
      <t>ジジツ</t>
    </rPh>
    <rPh sb="23" eb="25">
      <t>イッチ</t>
    </rPh>
    <phoneticPr fontId="20"/>
  </si>
  <si>
    <t>https://portal.azure.com/#view/Microsoft_Azure_Storage/BlobPropertiesBladeV2/storageAccountId/%2Fsubscriptions%2Fc172c0ce-cc0f-48d2-9435-cff3ace69ec1%2FresourceGroups%2Fearth-dev-rg-cm-shr%2Fproviders%2FMicrosoft.Storage%2FstorageAccounts%2Fearthdevsajpecmadl/path/dynamics365-financeandoperations-ls-scp%2Fwork-Logistics%2FTables%2FCommon%2FCustomer%2FMain%2FCustTable%2FCustTable_Md011004.csv/isDeleted~/false/tabToload~/0</t>
  </si>
  <si>
    <t>項目の仕様変更</t>
    <rPh sb="0" eb="2">
      <t>コウモク</t>
    </rPh>
    <rPh sb="3" eb="5">
      <t>シヨウ</t>
    </rPh>
    <rPh sb="5" eb="7">
      <t>ヘンコウ</t>
    </rPh>
    <phoneticPr fontId="20"/>
  </si>
  <si>
    <t>取引先.取引先コード（earth_md_corporationcode）=事業所.取引先コードearth_md_corporationcode</t>
    <phoneticPr fontId="20"/>
  </si>
  <si>
    <t>取引先(earth_md_corporation)、事業所(account)</t>
    <rPh sb="26" eb="29">
      <t>ジギョウショ</t>
    </rPh>
    <phoneticPr fontId="20"/>
  </si>
  <si>
    <t>DEBUG実施</t>
    <rPh sb="5" eb="7">
      <t>ジッシ</t>
    </rPh>
    <phoneticPr fontId="20"/>
  </si>
  <si>
    <t>実行log確認</t>
    <rPh sb="0" eb="2">
      <t>ジッコウ</t>
    </rPh>
    <rPh sb="5" eb="7">
      <t>カクニン</t>
    </rPh>
    <phoneticPr fontId="20"/>
  </si>
  <si>
    <t>実行前にDBの時間を更新</t>
    <rPh sb="0" eb="2">
      <t>ジッコウ</t>
    </rPh>
    <rPh sb="2" eb="3">
      <t>マエ</t>
    </rPh>
    <rPh sb="7" eb="9">
      <t>ジカン</t>
    </rPh>
    <rPh sb="10" eb="12">
      <t>コウシン</t>
    </rPh>
    <phoneticPr fontId="20"/>
  </si>
  <si>
    <t>log内容設定</t>
    <rPh sb="3" eb="5">
      <t>ナイヨウ</t>
    </rPh>
    <rPh sb="5" eb="7">
      <t>セッテイ</t>
    </rPh>
    <phoneticPr fontId="20"/>
  </si>
  <si>
    <t>[B002,0000046,U001481,null,null,TEST0720取引先,null,事業所TEST1007,事業所TEST1007,000000001,0010003,代替更新市1,null,null,null,null,null,null,null,null,null,null,null,100110132,806380002,100110001,null,null,null,null,null,null,null,null,null,False,False,False,null,491,null,null,null,False,null,null,null,null,null,null,null,null,2024/10/07 10:33:58,null,2024/10/07 10:34:06]</t>
  </si>
  <si>
    <r>
      <rPr>
        <sz val="11"/>
        <color theme="1"/>
        <rFont val="Microsoft YaHei"/>
        <family val="2"/>
        <charset val="134"/>
      </rPr>
      <t>查找失效连接crtl</t>
    </r>
    <r>
      <rPr>
        <sz val="11"/>
        <color theme="1"/>
        <rFont val="Yu Gothic"/>
        <family val="2"/>
        <charset val="128"/>
      </rPr>
      <t>+F３</t>
    </r>
    <phoneticPr fontId="20"/>
  </si>
  <si>
    <t>＃</t>
  </si>
  <si>
    <t>領域</t>
  </si>
  <si>
    <t>実装パターン</t>
  </si>
  <si>
    <t>FO-O-1</t>
  </si>
  <si>
    <t>FO-O-4</t>
  </si>
  <si>
    <t>traces</t>
  </si>
  <si>
    <t>| project</t>
  </si>
  <si>
    <t xml:space="preserve">    timestamp,message,</t>
  </si>
  <si>
    <t xml:space="preserve">    operation_Name,</t>
  </si>
  <si>
    <t xml:space="preserve">    operation_Id,</t>
  </si>
  <si>
    <t xml:space="preserve">    cloud_RoleName,</t>
  </si>
  <si>
    <t xml:space="preserve">    invocationId=customDimensions['InvocationId']</t>
  </si>
  <si>
    <t>| where timestamp &gt; ago(30d)</t>
  </si>
  <si>
    <t>| where operation_Name =~ 'LS_BT_00003_ServiceBusTrigger'</t>
  </si>
  <si>
    <t>| where message startswith "{\"ActualSettingClass"</t>
  </si>
  <si>
    <t>| where message contains "H0007W"</t>
  </si>
  <si>
    <t>| order by timestamp asc</t>
  </si>
  <si>
    <t>查询action的log</t>
    <phoneticPr fontId="20"/>
  </si>
  <si>
    <t>関数</t>
    <rPh sb="0" eb="2">
      <t>カンスウ</t>
    </rPh>
    <phoneticPr fontId="20"/>
  </si>
  <si>
    <t>Tab：\t</t>
  </si>
  <si>
    <r>
      <t>CR回</t>
    </r>
    <r>
      <rPr>
        <sz val="11"/>
        <color theme="1"/>
        <rFont val="Microsoft YaHei"/>
        <family val="2"/>
        <charset val="134"/>
      </rPr>
      <t>车</t>
    </r>
    <r>
      <rPr>
        <sz val="11"/>
        <color theme="1"/>
        <rFont val="游ゴシック"/>
        <family val="3"/>
        <charset val="128"/>
      </rPr>
      <t>：\r</t>
    </r>
    <phoneticPr fontId="20"/>
  </si>
  <si>
    <r>
      <rPr>
        <sz val="11"/>
        <color theme="1"/>
        <rFont val="Microsoft YaHei"/>
        <family val="2"/>
        <charset val="134"/>
      </rPr>
      <t>LF换</t>
    </r>
    <r>
      <rPr>
        <sz val="11"/>
        <color theme="1"/>
        <rFont val="游ゴシック"/>
        <family val="3"/>
        <charset val="128"/>
      </rPr>
      <t>行：\n</t>
    </r>
    <phoneticPr fontId="20"/>
  </si>
  <si>
    <r>
      <t>CRLF回</t>
    </r>
    <r>
      <rPr>
        <sz val="11"/>
        <color theme="1"/>
        <rFont val="Microsoft YaHei"/>
        <family val="2"/>
        <charset val="134"/>
      </rPr>
      <t>车换</t>
    </r>
    <r>
      <rPr>
        <sz val="11"/>
        <color theme="1"/>
        <rFont val="游ゴシック"/>
        <family val="3"/>
        <charset val="128"/>
      </rPr>
      <t>行：\r\n</t>
    </r>
    <phoneticPr fontId="20"/>
  </si>
  <si>
    <r>
      <rPr>
        <sz val="11"/>
        <color theme="1"/>
        <rFont val="Microsoft YaHei"/>
        <family val="2"/>
        <charset val="134"/>
      </rPr>
      <t>有两个仓库一个是main一个是</t>
    </r>
    <r>
      <rPr>
        <sz val="11"/>
        <color theme="1"/>
        <rFont val="Yu Gothic"/>
        <family val="2"/>
        <charset val="128"/>
      </rPr>
      <t>dev2301。</t>
    </r>
    <r>
      <rPr>
        <sz val="11"/>
        <color theme="1"/>
        <rFont val="Microsoft YaHei"/>
        <family val="2"/>
        <charset val="134"/>
      </rPr>
      <t>如果是pattern1那种的话，就是合并到main上。</t>
    </r>
    <phoneticPr fontId="20"/>
  </si>
  <si>
    <r>
      <t>如果是pattern3那种的</t>
    </r>
    <r>
      <rPr>
        <sz val="11"/>
        <color theme="1"/>
        <rFont val="Microsoft YaHei"/>
        <family val="2"/>
        <charset val="134"/>
      </rPr>
      <t>话</t>
    </r>
    <r>
      <rPr>
        <sz val="11"/>
        <color theme="1"/>
        <rFont val="Yu Gothic"/>
        <family val="2"/>
        <charset val="128"/>
        <scheme val="minor"/>
      </rPr>
      <t>，就是走messaging送信合并到的dev</t>
    </r>
    <r>
      <rPr>
        <sz val="11"/>
        <color theme="1"/>
        <rFont val="Microsoft YaHei"/>
        <family val="2"/>
        <charset val="134"/>
      </rPr>
      <t>2</t>
    </r>
    <r>
      <rPr>
        <sz val="11"/>
        <color theme="1"/>
        <rFont val="Yu Gothic"/>
        <family val="2"/>
        <charset val="128"/>
        <scheme val="minor"/>
      </rPr>
      <t>301</t>
    </r>
    <phoneticPr fontId="20"/>
  </si>
  <si>
    <t>IF名</t>
  </si>
  <si>
    <t>.zipファイル</t>
    <phoneticPr fontId="20"/>
  </si>
  <si>
    <t>成功実行の日期(9月15日以前)</t>
    <rPh sb="0" eb="2">
      <t>セイコウ</t>
    </rPh>
    <rPh sb="2" eb="4">
      <t>ジッコウ</t>
    </rPh>
    <rPh sb="5" eb="6">
      <t>ヒ</t>
    </rPh>
    <rPh sb="6" eb="7">
      <t>キ</t>
    </rPh>
    <rPh sb="9" eb="10">
      <t>ガツ</t>
    </rPh>
    <rPh sb="12" eb="13">
      <t>ニチ</t>
    </rPh>
    <rPh sb="13" eb="15">
      <t>イゼン</t>
    </rPh>
    <phoneticPr fontId="20"/>
  </si>
  <si>
    <t>成功実行の日期(9月15日以降)</t>
    <rPh sb="0" eb="2">
      <t>セイコウ</t>
    </rPh>
    <rPh sb="2" eb="4">
      <t>ジッコウ</t>
    </rPh>
    <rPh sb="5" eb="6">
      <t>ヒ</t>
    </rPh>
    <rPh sb="6" eb="7">
      <t>キ</t>
    </rPh>
    <rPh sb="9" eb="10">
      <t>ガツ</t>
    </rPh>
    <rPh sb="12" eb="13">
      <t>ニチ</t>
    </rPh>
    <rPh sb="13" eb="15">
      <t>イコウ</t>
    </rPh>
    <phoneticPr fontId="20"/>
  </si>
  <si>
    <t>個別ストレージ</t>
    <rPh sb="0" eb="2">
      <t>コベツ</t>
    </rPh>
    <phoneticPr fontId="20"/>
  </si>
  <si>
    <t>レコード数</t>
    <rPh sb="4" eb="5">
      <t>カズ</t>
    </rPh>
    <phoneticPr fontId="20"/>
  </si>
  <si>
    <t>externalif-wi</t>
    <phoneticPr fontId="20"/>
  </si>
  <si>
    <t>externalif-ci</t>
    <phoneticPr fontId="20"/>
  </si>
  <si>
    <t>調査用のコマンド</t>
    <rPh sb="0" eb="2">
      <t>チョウサ</t>
    </rPh>
    <rPh sb="2" eb="3">
      <t>ヨウ</t>
    </rPh>
    <phoneticPr fontId="20"/>
  </si>
  <si>
    <t xml:space="preserve">    timestamp,</t>
  </si>
  <si>
    <t xml:space="preserve">    message,</t>
  </si>
  <si>
    <t xml:space="preserve">    invocationId=customDimensions['InvocationId'],</t>
  </si>
  <si>
    <t xml:space="preserve">    resultData=customDimensions['ResultData'] </t>
  </si>
  <si>
    <t>| where timestamp &gt;= datetime(2024-10-01T00:00:00Z) and timestamp &lt;= now()</t>
  </si>
  <si>
    <t xml:space="preserve">| where cloud_RoleName =~ 'earth-stg-func-jpe-ls-dp-fo-in-batch-st2' </t>
  </si>
  <si>
    <t>| where operation_Name =~ 'Do_LS_BT_00296_Action'</t>
  </si>
  <si>
    <t xml:space="preserve">| where not(message contains 'error' or message contains 'Failed') </t>
  </si>
  <si>
    <t xml:space="preserve">| where message contains ".zip" </t>
  </si>
  <si>
    <t>| order by timestamp desc</t>
  </si>
  <si>
    <t>FB-【外部共有用】-ePJ-業務＆IT - 04_SCP - すべてのドキュメント</t>
  </si>
  <si>
    <t>FB-【外部共有用】-ePJ-業務＆IT - 90_保守作業一覧 - すべてのドキュメント</t>
  </si>
  <si>
    <t>・置換ツール</t>
    <rPh sb="1" eb="3">
      <t>チカン</t>
    </rPh>
    <phoneticPr fontId="20"/>
  </si>
  <si>
    <t>Outboundのソース</t>
    <phoneticPr fontId="20"/>
  </si>
  <si>
    <t>Inbound・Outboundの定義ファイル</t>
    <rPh sb="17" eb="19">
      <t>テイギ</t>
    </rPh>
    <phoneticPr fontId="20"/>
  </si>
  <si>
    <t>earth_ls_dp_InventCountIFSPStaging_LS_IF_0206_Temp</t>
    <phoneticPr fontId="20"/>
  </si>
  <si>
    <t>表名</t>
    <phoneticPr fontId="20"/>
  </si>
  <si>
    <t>共通ストレージ</t>
    <rPh sb="0" eb="2">
      <t>キョウツウ</t>
    </rPh>
    <phoneticPr fontId="20"/>
  </si>
  <si>
    <t>copy</t>
    <phoneticPr fontId="20"/>
  </si>
  <si>
    <t>conf定义</t>
    <phoneticPr fontId="20"/>
  </si>
  <si>
    <r>
      <t>externalif-wi</t>
    </r>
    <r>
      <rPr>
        <sz val="7"/>
        <color rgb="FF292827"/>
        <rFont val="Segoe UI"/>
        <family val="2"/>
      </rPr>
      <t> / </t>
    </r>
    <r>
      <rPr>
        <sz val="7"/>
        <color theme="1"/>
        <rFont val="Segoe UI"/>
        <family val="2"/>
      </rPr>
      <t>uttech</t>
    </r>
    <r>
      <rPr>
        <sz val="7"/>
        <color rgb="FF292827"/>
        <rFont val="Segoe UI"/>
        <family val="2"/>
      </rPr>
      <t> / </t>
    </r>
    <r>
      <rPr>
        <sz val="7"/>
        <color theme="1"/>
        <rFont val="Segoe UI"/>
        <family val="2"/>
      </rPr>
      <t>azure</t>
    </r>
    <r>
      <rPr>
        <sz val="7"/>
        <color rgb="FF292827"/>
        <rFont val="Segoe UI"/>
        <family val="2"/>
      </rPr>
      <t> / </t>
    </r>
    <r>
      <rPr>
        <sz val="7"/>
        <color theme="1"/>
        <rFont val="Segoe UI"/>
        <family val="2"/>
      </rPr>
      <t>0206</t>
    </r>
    <r>
      <rPr>
        <sz val="7"/>
        <color rgb="FF292827"/>
        <rFont val="Segoe UI"/>
        <family val="2"/>
      </rPr>
      <t> / conv</t>
    </r>
    <phoneticPr fontId="20"/>
  </si>
  <si>
    <t>放置场所</t>
    <phoneticPr fontId="20"/>
  </si>
  <si>
    <t>externalif-wi / uttech / azure / 0206 / copy</t>
    <phoneticPr fontId="20"/>
  </si>
  <si>
    <r>
      <t>fileif-wi / ftp /widp</t>
    </r>
    <r>
      <rPr>
        <sz val="11"/>
        <color theme="1"/>
        <rFont val="Microsoft YaHei"/>
        <family val="2"/>
        <charset val="134"/>
      </rPr>
      <t>0001</t>
    </r>
    <phoneticPr fontId="2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</si>
</sst>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3">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0"/>
      <name val="Yu Gothic"/>
      <family val="2"/>
      <charset val="128"/>
      <scheme val="minor"/>
    </font>
    <font>
      <sz val="6"/>
      <name val="Yu Gothic"/>
      <family val="3"/>
      <charset val="128"/>
      <scheme val="minor"/>
    </font>
    <font>
      <sz val="6"/>
      <name val="Yu Gothic"/>
      <family val="2"/>
      <charset val="128"/>
      <scheme val="minor"/>
    </font>
    <font>
      <u/>
      <sz val="11"/>
      <color theme="10"/>
      <name val="Yu Gothic"/>
      <family val="2"/>
      <charset val="128"/>
      <scheme val="minor"/>
    </font>
    <font>
      <sz val="9"/>
      <color indexed="81"/>
      <name val="MS P ゴシック"/>
      <family val="3"/>
      <charset val="128"/>
    </font>
    <font>
      <b/>
      <sz val="11"/>
      <color rgb="FF000000"/>
      <name val="Meiryo UI"/>
      <family val="3"/>
      <charset val="128"/>
    </font>
    <font>
      <sz val="11"/>
      <color rgb="FF000000"/>
      <name val="Meiryo UI"/>
      <family val="3"/>
      <charset val="128"/>
    </font>
    <font>
      <u/>
      <sz val="11"/>
      <color rgb="FF0563C1"/>
      <name val="Meiryo UI"/>
      <family val="3"/>
      <charset val="128"/>
    </font>
    <font>
      <sz val="11"/>
      <color rgb="FF006100"/>
      <name val="Meiryo UI"/>
      <family val="3"/>
      <charset val="128"/>
    </font>
    <font>
      <b/>
      <sz val="10"/>
      <color theme="0"/>
      <name val="Meiryo UI"/>
      <family val="3"/>
      <charset val="128"/>
    </font>
    <font>
      <sz val="6"/>
      <name val="ＭＳ Ｐゴシック"/>
      <family val="3"/>
      <charset val="128"/>
    </font>
    <font>
      <b/>
      <sz val="8"/>
      <color theme="0"/>
      <name val="Meiryo UI"/>
      <family val="3"/>
      <charset val="128"/>
    </font>
    <font>
      <b/>
      <sz val="8"/>
      <name val="Meiryo UI"/>
      <family val="3"/>
      <charset val="128"/>
    </font>
    <font>
      <sz val="11"/>
      <color theme="1"/>
      <name val="Meiryo UI"/>
      <family val="3"/>
      <charset val="128"/>
    </font>
    <font>
      <b/>
      <sz val="10"/>
      <name val="Meiryo UI"/>
      <family val="3"/>
      <charset val="128"/>
    </font>
    <font>
      <sz val="10"/>
      <color theme="0" tint="-0.499984740745262"/>
      <name val="Meiryo UI"/>
      <family val="3"/>
      <charset val="128"/>
    </font>
    <font>
      <sz val="10"/>
      <color theme="1"/>
      <name val="Meiryo UI"/>
      <family val="3"/>
      <charset val="128"/>
    </font>
    <font>
      <sz val="10"/>
      <name val="Meiryo UI"/>
      <family val="3"/>
    </font>
    <font>
      <sz val="10"/>
      <name val="Meiryo UI"/>
      <family val="3"/>
      <charset val="128"/>
    </font>
    <font>
      <strike/>
      <sz val="10"/>
      <name val="Meiryo UI"/>
      <family val="3"/>
      <charset val="128"/>
    </font>
    <font>
      <strike/>
      <sz val="10"/>
      <color theme="1"/>
      <name val="Meiryo UI"/>
      <family val="3"/>
      <charset val="128"/>
    </font>
    <font>
      <strike/>
      <sz val="10"/>
      <name val="Meiryo UI"/>
      <family val="3"/>
    </font>
    <font>
      <sz val="10"/>
      <color rgb="FF000000"/>
      <name val="Meiryo UI"/>
      <family val="3"/>
      <charset val="128"/>
    </font>
    <font>
      <strike/>
      <sz val="10"/>
      <color rgb="FF000000"/>
      <name val="Meiryo UI"/>
      <family val="3"/>
      <charset val="128"/>
    </font>
    <font>
      <strike/>
      <sz val="10"/>
      <color rgb="FF000000"/>
      <name val="Meiryo UI"/>
      <family val="3"/>
    </font>
    <font>
      <sz val="10"/>
      <color theme="1"/>
      <name val="Meiryo UI"/>
      <family val="3"/>
    </font>
    <font>
      <sz val="11"/>
      <color theme="1"/>
      <name val="Meiryo UI"/>
      <family val="3"/>
    </font>
    <font>
      <sz val="10"/>
      <color rgb="FFFF0000"/>
      <name val="Meiryo UI"/>
      <family val="3"/>
    </font>
    <font>
      <sz val="10"/>
      <color rgb="FFFF0000"/>
      <name val="Meiryo UI"/>
      <family val="3"/>
      <charset val="128"/>
    </font>
    <font>
      <sz val="11"/>
      <name val="Meiryo UI"/>
      <family val="3"/>
      <charset val="128"/>
    </font>
    <font>
      <b/>
      <sz val="11"/>
      <color theme="1"/>
      <name val="Meiryo UI"/>
      <family val="3"/>
      <charset val="128"/>
    </font>
    <font>
      <sz val="9"/>
      <color indexed="81"/>
      <name val="Meiryo UI"/>
      <family val="3"/>
      <charset val="128"/>
    </font>
    <font>
      <b/>
      <sz val="9"/>
      <color indexed="81"/>
      <name val="MS P ゴシック"/>
      <family val="3"/>
      <charset val="128"/>
    </font>
    <font>
      <b/>
      <sz val="9"/>
      <color indexed="81"/>
      <name val="Meiryo UI"/>
      <family val="3"/>
      <charset val="128"/>
    </font>
    <font>
      <u/>
      <sz val="11"/>
      <color theme="10"/>
      <name val="Yu Gothic"/>
      <family val="2"/>
      <scheme val="minor"/>
    </font>
    <font>
      <sz val="11"/>
      <color theme="1"/>
      <name val="Microsoft YaHei"/>
      <family val="2"/>
      <charset val="134"/>
    </font>
    <font>
      <sz val="11"/>
      <color rgb="FFFF0000"/>
      <name val="Yu Gothic"/>
      <family val="3"/>
      <charset val="128"/>
      <scheme val="minor"/>
    </font>
    <font>
      <b/>
      <sz val="11"/>
      <name val="Calibri"/>
      <family val="2"/>
    </font>
    <font>
      <sz val="11"/>
      <color theme="1"/>
      <name val="Yu Gothic"/>
      <family val="2"/>
      <charset val="128"/>
    </font>
    <font>
      <sz val="11"/>
      <color theme="1"/>
      <name val="Yu Gothic"/>
      <family val="2"/>
      <charset val="134"/>
    </font>
    <font>
      <u/>
      <sz val="10"/>
      <color theme="10"/>
      <name val="Yu Gothic"/>
      <family val="2"/>
      <scheme val="minor"/>
    </font>
    <font>
      <u/>
      <sz val="11"/>
      <color theme="10"/>
      <name val="Yu Gothic"/>
      <family val="2"/>
      <charset val="134"/>
      <scheme val="minor"/>
    </font>
    <font>
      <u/>
      <sz val="11"/>
      <color theme="10"/>
      <name val="Microsoft YaHei"/>
      <family val="2"/>
      <charset val="134"/>
    </font>
    <font>
      <sz val="16"/>
      <color rgb="FF000000"/>
      <name val="Consolas"/>
      <family val="3"/>
    </font>
    <font>
      <sz val="16"/>
      <color rgb="FF0000FF"/>
      <name val="Consolas"/>
      <family val="3"/>
    </font>
    <font>
      <sz val="16"/>
      <color rgb="FF001188"/>
      <name val="Consolas"/>
      <family val="3"/>
    </font>
    <font>
      <b/>
      <sz val="11"/>
      <color rgb="FFFF0000"/>
      <name val="Yu Gothic"/>
      <family val="2"/>
      <charset val="136"/>
    </font>
    <font>
      <b/>
      <sz val="11"/>
      <color rgb="FFFF0000"/>
      <name val="Yu Gothic"/>
      <family val="2"/>
      <charset val="128"/>
      <scheme val="minor"/>
    </font>
    <font>
      <b/>
      <u/>
      <sz val="11"/>
      <color rgb="FFFF0000"/>
      <name val="Yu Gothic"/>
      <family val="3"/>
      <charset val="128"/>
      <scheme val="minor"/>
    </font>
    <font>
      <b/>
      <u/>
      <sz val="11"/>
      <color rgb="FFFF0000"/>
      <name val="Yu Gothic"/>
      <family val="2"/>
      <charset val="136"/>
      <scheme val="minor"/>
    </font>
    <font>
      <b/>
      <sz val="11"/>
      <color rgb="FFFF0000"/>
      <name val="Yu Gothic"/>
      <family val="3"/>
      <charset val="128"/>
      <scheme val="minor"/>
    </font>
    <font>
      <sz val="11"/>
      <color theme="1"/>
      <name val="Yu Gothic"/>
      <family val="3"/>
      <charset val="128"/>
      <scheme val="minor"/>
    </font>
    <font>
      <sz val="11"/>
      <color rgb="FFCD5937"/>
      <name val="Yu Gothic"/>
      <family val="3"/>
      <charset val="128"/>
      <scheme val="minor"/>
    </font>
    <font>
      <b/>
      <sz val="11"/>
      <color theme="1"/>
      <name val="Yu Gothic"/>
      <family val="3"/>
      <charset val="128"/>
      <scheme val="minor"/>
    </font>
    <font>
      <sz val="11"/>
      <color theme="0"/>
      <name val="Yu Gothic"/>
      <family val="3"/>
      <charset val="128"/>
      <scheme val="minor"/>
    </font>
    <font>
      <u/>
      <sz val="11"/>
      <color theme="10"/>
      <name val="Yu Gothic"/>
      <family val="3"/>
      <charset val="128"/>
      <scheme val="minor"/>
    </font>
    <font>
      <sz val="11"/>
      <color theme="1"/>
      <name val="Yu Gothic"/>
      <family val="2"/>
      <scheme val="minor"/>
    </font>
    <font>
      <sz val="10"/>
      <name val="ＭＳ Ｐゴシック"/>
      <family val="3"/>
      <charset val="128"/>
    </font>
    <font>
      <sz val="11"/>
      <name val="ＭＳ Ｐゴシック"/>
      <family val="3"/>
      <charset val="128"/>
    </font>
    <font>
      <b/>
      <sz val="12"/>
      <color rgb="FFFFFFFF"/>
      <name val="Meiryo UI"/>
      <family val="3"/>
      <charset val="128"/>
    </font>
    <font>
      <sz val="11"/>
      <color theme="1"/>
      <name val="ＭＳ Ｐゴシック"/>
      <family val="2"/>
      <charset val="128"/>
    </font>
    <font>
      <sz val="9"/>
      <name val="Meiryo UI"/>
      <family val="3"/>
      <charset val="128"/>
    </font>
    <font>
      <sz val="9"/>
      <color theme="1"/>
      <name val="Meiryo UI"/>
      <family val="3"/>
      <charset val="128"/>
    </font>
    <font>
      <sz val="9"/>
      <color rgb="FFFF0000"/>
      <name val="Meiryo UI"/>
      <family val="3"/>
      <charset val="128"/>
    </font>
    <font>
      <sz val="16"/>
      <color rgb="FF000000"/>
      <name val="Calibri"/>
      <family val="2"/>
    </font>
    <font>
      <sz val="10"/>
      <color theme="1"/>
      <name val="Meiryo UI"/>
      <family val="2"/>
      <charset val="128"/>
    </font>
    <font>
      <sz val="6"/>
      <name val="Meiryo UI"/>
      <family val="2"/>
      <charset val="128"/>
    </font>
    <font>
      <b/>
      <sz val="10"/>
      <color theme="1"/>
      <name val="Meiryo UI"/>
      <family val="3"/>
      <charset val="128"/>
    </font>
    <font>
      <sz val="10"/>
      <color theme="0"/>
      <name val="Meiryo UI"/>
      <family val="3"/>
      <charset val="128"/>
    </font>
    <font>
      <b/>
      <sz val="10"/>
      <color rgb="FF000000"/>
      <name val="Meiryo UI"/>
      <family val="3"/>
      <charset val="128"/>
    </font>
    <font>
      <sz val="9"/>
      <color theme="0"/>
      <name val="Meiryo UI"/>
      <family val="3"/>
      <charset val="128"/>
    </font>
    <font>
      <sz val="9"/>
      <color rgb="FFFFFF00"/>
      <name val="Meiryo UI"/>
      <family val="3"/>
      <charset val="128"/>
    </font>
    <font>
      <b/>
      <u/>
      <sz val="10"/>
      <name val="Meiryo UI"/>
      <family val="3"/>
      <charset val="128"/>
    </font>
    <font>
      <u/>
      <sz val="9"/>
      <name val="Meiryo UI"/>
      <family val="3"/>
      <charset val="128"/>
    </font>
    <font>
      <b/>
      <u/>
      <sz val="9"/>
      <color rgb="FFFF0000"/>
      <name val="Meiryo UI"/>
      <family val="3"/>
      <charset val="128"/>
    </font>
    <font>
      <sz val="10"/>
      <color theme="0" tint="-0.34998626667073579"/>
      <name val="Meiryo UI"/>
      <family val="3"/>
      <charset val="128"/>
    </font>
    <font>
      <u/>
      <sz val="10"/>
      <color theme="10"/>
      <name val="Meiryo UI"/>
      <family val="2"/>
      <charset val="128"/>
    </font>
    <font>
      <sz val="10"/>
      <color theme="0"/>
      <name val="Meiryo UI"/>
      <family val="2"/>
      <charset val="128"/>
    </font>
    <font>
      <b/>
      <sz val="9"/>
      <color indexed="81"/>
      <name val="ＭＳ Ｐゴシック"/>
      <family val="3"/>
      <charset val="128"/>
    </font>
    <font>
      <b/>
      <sz val="9"/>
      <color indexed="81"/>
      <name val="MS P ゴシック"/>
      <family val="2"/>
    </font>
    <font>
      <sz val="14"/>
      <color rgb="FF000000"/>
      <name val="Meiryo"/>
      <family val="3"/>
      <charset val="128"/>
    </font>
    <font>
      <sz val="8"/>
      <color theme="1"/>
      <name val="Meiryo UI"/>
      <family val="2"/>
    </font>
    <font>
      <b/>
      <sz val="11"/>
      <color theme="1"/>
      <name val="Microsoft YaHei"/>
      <family val="2"/>
      <charset val="134"/>
    </font>
    <font>
      <sz val="9"/>
      <name val="ＭＳ ゴシック"/>
      <family val="3"/>
      <charset val="128"/>
    </font>
    <font>
      <sz val="6"/>
      <name val="ＭＳ ゴシック"/>
      <family val="3"/>
      <charset val="128"/>
    </font>
    <font>
      <b/>
      <sz val="11"/>
      <color rgb="FF7030A0"/>
      <name val="Yu Gothic"/>
      <family val="3"/>
      <charset val="128"/>
      <scheme val="minor"/>
    </font>
    <font>
      <strike/>
      <sz val="11"/>
      <color theme="1"/>
      <name val="Yu Gothic"/>
      <family val="2"/>
      <charset val="128"/>
      <scheme val="minor"/>
    </font>
    <font>
      <sz val="11"/>
      <color theme="1"/>
      <name val="Meiryo UI"/>
      <family val="2"/>
      <charset val="128"/>
    </font>
    <font>
      <sz val="11"/>
      <color theme="4" tint="-0.249977111117893"/>
      <name val="Meiryo UI"/>
      <family val="3"/>
      <charset val="128"/>
    </font>
    <font>
      <sz val="7"/>
      <color theme="1"/>
      <name val="Segoe UI"/>
      <family val="2"/>
    </font>
    <font>
      <sz val="14"/>
      <color theme="1"/>
      <name val="Segoe UI"/>
      <family val="2"/>
    </font>
    <font>
      <sz val="14"/>
      <color theme="1"/>
      <name val="ＭＳ ゴシック"/>
      <family val="3"/>
      <charset val="128"/>
    </font>
    <font>
      <sz val="14"/>
      <color theme="1"/>
      <name val="游ゴシック"/>
      <family val="2"/>
      <charset val="128"/>
    </font>
    <font>
      <sz val="14"/>
      <color theme="1"/>
      <name val="Segoe UI"/>
      <family val="3"/>
      <charset val="128"/>
    </font>
    <font>
      <sz val="14"/>
      <color rgb="FF000000"/>
      <name val="Meiryo UI"/>
      <family val="3"/>
      <charset val="128"/>
    </font>
    <font>
      <sz val="7"/>
      <color theme="1"/>
      <name val="ＭＳ Ｐゴシック"/>
      <family val="3"/>
      <charset val="128"/>
    </font>
    <font>
      <sz val="11"/>
      <color rgb="FF000000"/>
      <name val="HG丸ｺﾞｼｯｸM-PRO"/>
      <family val="3"/>
      <charset val="128"/>
    </font>
    <font>
      <sz val="14"/>
      <color rgb="FF0000FF"/>
      <name val="Meiryo UI"/>
      <family val="3"/>
      <charset val="128"/>
    </font>
    <font>
      <sz val="14"/>
      <color theme="1"/>
      <name val="+mj-lt"/>
      <family val="2"/>
    </font>
    <font>
      <b/>
      <sz val="6"/>
      <color rgb="FF000000"/>
      <name val="Segoe UI"/>
      <family val="2"/>
    </font>
    <font>
      <b/>
      <sz val="6"/>
      <color rgb="FF000000"/>
      <name val="ＭＳ ゴシック"/>
      <family val="3"/>
      <charset val="128"/>
    </font>
    <font>
      <b/>
      <sz val="6"/>
      <color rgb="FF000000"/>
      <name val="Segoe UI"/>
      <family val="3"/>
    </font>
    <font>
      <b/>
      <sz val="6"/>
      <color rgb="FF000000"/>
      <name val="Segoe UI"/>
      <family val="3"/>
      <charset val="128"/>
    </font>
    <font>
      <b/>
      <sz val="6"/>
      <color theme="6"/>
      <name val="Segoe UI"/>
      <family val="3"/>
      <charset val="128"/>
    </font>
    <font>
      <b/>
      <sz val="6"/>
      <color theme="6"/>
      <name val="Segoe UI"/>
      <family val="3"/>
    </font>
    <font>
      <b/>
      <sz val="6"/>
      <color theme="6"/>
      <name val="游ゴシック"/>
      <family val="3"/>
      <charset val="128"/>
    </font>
    <font>
      <sz val="11"/>
      <color theme="1"/>
      <name val="Yu Gothic"/>
      <family val="3"/>
      <charset val="134"/>
      <scheme val="minor"/>
    </font>
    <font>
      <sz val="11"/>
      <color theme="1"/>
      <name val="Yu Gothic"/>
      <family val="1"/>
      <charset val="128"/>
      <scheme val="minor"/>
    </font>
    <font>
      <sz val="11"/>
      <color theme="1"/>
      <name val="游ゴシック"/>
      <family val="3"/>
      <charset val="128"/>
    </font>
    <font>
      <b/>
      <sz val="24"/>
      <color theme="1"/>
      <name val="Meiryo UI"/>
      <family val="3"/>
      <charset val="128"/>
    </font>
    <font>
      <b/>
      <sz val="11"/>
      <color rgb="FFFF0000"/>
      <name val="Meiryo UI"/>
      <family val="3"/>
      <charset val="128"/>
    </font>
    <font>
      <b/>
      <sz val="14"/>
      <color theme="1"/>
      <name val="Meiryo UI"/>
      <family val="3"/>
      <charset val="128"/>
    </font>
    <font>
      <b/>
      <sz val="12"/>
      <color rgb="FFFFFFFF"/>
      <name val="Meiryo UI"/>
      <family val="3"/>
    </font>
    <font>
      <sz val="8"/>
      <color theme="1"/>
      <name val="Meiryo UI"/>
      <family val="3"/>
      <charset val="128"/>
    </font>
    <font>
      <sz val="9"/>
      <color theme="1"/>
      <name val="Meiryo UI"/>
      <family val="3"/>
    </font>
    <font>
      <sz val="9"/>
      <name val="Meiryo UI"/>
      <family val="3"/>
    </font>
    <font>
      <sz val="9"/>
      <color rgb="FF000000"/>
      <name val="Meiryo UI"/>
      <family val="3"/>
      <charset val="128"/>
    </font>
    <font>
      <sz val="9"/>
      <color rgb="FFFF0000"/>
      <name val="Meiryo UI"/>
      <family val="3"/>
    </font>
    <font>
      <sz val="11"/>
      <name val="Meiryo UI"/>
      <family val="3"/>
    </font>
    <font>
      <sz val="11"/>
      <color theme="1"/>
      <name val="Yu Gothic"/>
      <family val="2"/>
      <charset val="134"/>
      <scheme val="minor"/>
    </font>
    <font>
      <sz val="7"/>
      <color rgb="FF000000"/>
      <name val="Consolas"/>
      <family val="3"/>
    </font>
    <font>
      <sz val="7"/>
      <color rgb="FF0000FF"/>
      <name val="Consolas"/>
      <family val="3"/>
    </font>
    <font>
      <sz val="7"/>
      <color rgb="FFA31515"/>
      <name val="Consolas"/>
      <family val="3"/>
    </font>
    <font>
      <sz val="7"/>
      <color rgb="FF292827"/>
      <name val="Segoe UI"/>
      <family val="2"/>
    </font>
  </fonts>
  <fills count="47">
    <fill>
      <patternFill patternType="none"/>
    </fill>
    <fill>
      <patternFill patternType="gray125"/>
    </fill>
    <fill>
      <patternFill patternType="solid">
        <fgColor theme="4"/>
        <bgColor indexed="64"/>
      </patternFill>
    </fill>
    <fill>
      <patternFill patternType="solid">
        <fgColor theme="0"/>
        <bgColor indexed="64"/>
      </patternFill>
    </fill>
    <fill>
      <patternFill patternType="solid">
        <fgColor theme="5"/>
        <bgColor indexed="64"/>
      </patternFill>
    </fill>
    <fill>
      <patternFill patternType="solid">
        <fgColor rgb="FFFFFF00"/>
        <bgColor indexed="64"/>
      </patternFill>
    </fill>
    <fill>
      <patternFill patternType="solid">
        <fgColor theme="9"/>
        <bgColor indexed="64"/>
      </patternFill>
    </fill>
    <fill>
      <patternFill patternType="solid">
        <fgColor theme="7" tint="0.39997558519241921"/>
        <bgColor indexed="64"/>
      </patternFill>
    </fill>
    <fill>
      <patternFill patternType="solid">
        <fgColor rgb="FFD9D9D9"/>
        <bgColor rgb="FF000000"/>
      </patternFill>
    </fill>
    <fill>
      <patternFill patternType="solid">
        <fgColor rgb="FFC6EFCE"/>
        <bgColor rgb="FF000000"/>
      </patternFill>
    </fill>
    <fill>
      <patternFill patternType="solid">
        <fgColor rgb="FF00B050"/>
        <bgColor indexed="64"/>
      </patternFill>
    </fill>
    <fill>
      <patternFill patternType="solid">
        <fgColor rgb="FF7030A0"/>
        <bgColor indexed="64"/>
      </patternFill>
    </fill>
    <fill>
      <patternFill patternType="solid">
        <fgColor rgb="FFFF0000"/>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theme="1" tint="0.499984740745262"/>
        <bgColor indexed="64"/>
      </patternFill>
    </fill>
    <fill>
      <patternFill patternType="solid">
        <fgColor rgb="FFFFFFFF"/>
        <bgColor rgb="FF000000"/>
      </patternFill>
    </fill>
    <fill>
      <patternFill patternType="solid">
        <fgColor theme="0" tint="-0.14999847407452621"/>
        <bgColor indexed="64"/>
      </patternFill>
    </fill>
    <fill>
      <patternFill patternType="solid">
        <fgColor theme="5" tint="0.79998168889431442"/>
        <bgColor indexed="64"/>
      </patternFill>
    </fill>
    <fill>
      <patternFill patternType="solid">
        <fgColor rgb="FFFCE4D6"/>
        <bgColor rgb="FF000000"/>
      </patternFill>
    </fill>
    <fill>
      <patternFill patternType="solid">
        <fgColor theme="0" tint="-0.249977111117893"/>
        <bgColor indexed="64"/>
      </patternFill>
    </fill>
    <fill>
      <patternFill patternType="solid">
        <fgColor theme="0" tint="-0.249977111117893"/>
        <bgColor rgb="FF000000"/>
      </patternFill>
    </fill>
    <fill>
      <patternFill patternType="solid">
        <fgColor rgb="FF0070C0"/>
        <bgColor indexed="64"/>
      </patternFill>
    </fill>
    <fill>
      <patternFill patternType="solid">
        <fgColor theme="4" tint="0.79998168889431442"/>
        <bgColor indexed="64"/>
      </patternFill>
    </fill>
    <fill>
      <patternFill patternType="solid">
        <fgColor theme="3" tint="0.749992370372631"/>
        <bgColor indexed="64"/>
      </patternFill>
    </fill>
    <fill>
      <patternFill patternType="solid">
        <fgColor rgb="FFC6E0B4"/>
        <bgColor rgb="FF000000"/>
      </patternFill>
    </fill>
    <fill>
      <patternFill patternType="solid">
        <fgColor theme="9" tint="0.59999389629810485"/>
        <bgColor indexed="64"/>
      </patternFill>
    </fill>
    <fill>
      <patternFill patternType="solid">
        <fgColor rgb="FF92D050"/>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00A374"/>
        <bgColor indexed="64"/>
      </patternFill>
    </fill>
    <fill>
      <patternFill patternType="solid">
        <fgColor theme="4" tint="-0.499984740745262"/>
        <bgColor indexed="64"/>
      </patternFill>
    </fill>
    <fill>
      <patternFill patternType="solid">
        <fgColor rgb="FF007033"/>
        <bgColor indexed="64"/>
      </patternFill>
    </fill>
    <fill>
      <patternFill patternType="solid">
        <fgColor rgb="FFFCE4D6"/>
        <bgColor indexed="64"/>
      </patternFill>
    </fill>
    <fill>
      <patternFill patternType="solid">
        <fgColor rgb="FFE2EFDA"/>
        <bgColor indexed="64"/>
      </patternFill>
    </fill>
    <fill>
      <patternFill patternType="solid">
        <fgColor rgb="FFF4B084"/>
        <bgColor indexed="64"/>
      </patternFill>
    </fill>
    <fill>
      <patternFill patternType="solid">
        <fgColor rgb="FFD9D9D9"/>
        <bgColor indexed="64"/>
      </patternFill>
    </fill>
    <fill>
      <patternFill patternType="solid">
        <fgColor rgb="FFA9D08E"/>
        <bgColor indexed="64"/>
      </patternFill>
    </fill>
    <fill>
      <patternFill patternType="solid">
        <fgColor rgb="FFD6DCE4"/>
        <bgColor indexed="64"/>
      </patternFill>
    </fill>
    <fill>
      <patternFill patternType="solid">
        <fgColor theme="7" tint="0.59999389629810485"/>
        <bgColor indexed="64"/>
      </patternFill>
    </fill>
    <fill>
      <patternFill patternType="solid">
        <fgColor theme="4" tint="-0.249977111117893"/>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1"/>
        <bgColor indexed="64"/>
      </patternFill>
    </fill>
    <fill>
      <patternFill patternType="solid">
        <fgColor theme="9" tint="0.79998168889431442"/>
        <bgColor indexed="64"/>
      </patternFill>
    </fill>
    <fill>
      <patternFill patternType="solid">
        <fgColor theme="4" tint="0.39997558519241921"/>
        <bgColor indexed="64"/>
      </patternFill>
    </fill>
  </fills>
  <borders count="5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ck">
        <color auto="1"/>
      </left>
      <right style="medium">
        <color indexed="64"/>
      </right>
      <top/>
      <bottom/>
      <diagonal/>
    </border>
    <border>
      <left/>
      <right style="thick">
        <color auto="1"/>
      </right>
      <top style="medium">
        <color indexed="64"/>
      </top>
      <bottom/>
      <diagonal/>
    </border>
    <border>
      <left/>
      <right style="thick">
        <color auto="1"/>
      </right>
      <top/>
      <bottom/>
      <diagonal/>
    </border>
    <border>
      <left/>
      <right style="thick">
        <color auto="1"/>
      </right>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theme="0"/>
      </left>
      <right style="thin">
        <color theme="0"/>
      </right>
      <top/>
      <bottom style="thin">
        <color theme="0"/>
      </bottom>
      <diagonal/>
    </border>
    <border>
      <left style="thin">
        <color theme="0"/>
      </left>
      <right/>
      <top/>
      <bottom style="thin">
        <color theme="0"/>
      </bottom>
      <diagonal/>
    </border>
    <border>
      <left/>
      <right/>
      <top style="thin">
        <color indexed="64"/>
      </top>
      <bottom style="thin">
        <color theme="0"/>
      </bottom>
      <diagonal/>
    </border>
    <border>
      <left/>
      <right/>
      <top/>
      <bottom style="thin">
        <color theme="0"/>
      </bottom>
      <diagonal/>
    </border>
    <border>
      <left style="thin">
        <color theme="0"/>
      </left>
      <right style="thin">
        <color theme="0"/>
      </right>
      <top style="thin">
        <color indexed="64"/>
      </top>
      <bottom style="thin">
        <color theme="0"/>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n">
        <color theme="0"/>
      </left>
      <right/>
      <top style="thin">
        <color theme="0"/>
      </top>
      <bottom style="thin">
        <color indexed="64"/>
      </bottom>
      <diagonal/>
    </border>
    <border>
      <left/>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indexed="64"/>
      </top>
      <bottom style="thin">
        <color indexed="64"/>
      </bottom>
      <diagonal/>
    </border>
    <border>
      <left style="thin">
        <color theme="0"/>
      </left>
      <right style="thin">
        <color indexed="64"/>
      </right>
      <top/>
      <bottom style="thin">
        <color indexed="64"/>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rgb="FFF7CAAC"/>
      </left>
      <right style="medium">
        <color rgb="FFF7CAAC"/>
      </right>
      <top style="medium">
        <color rgb="FFF7CAAC"/>
      </top>
      <bottom style="medium">
        <color rgb="FFF7CAAC"/>
      </bottom>
      <diagonal/>
    </border>
    <border>
      <left style="thin">
        <color auto="1"/>
      </left>
      <right style="medium">
        <color auto="1"/>
      </right>
      <top style="thin">
        <color auto="1"/>
      </top>
      <bottom style="thin">
        <color auto="1"/>
      </bottom>
      <diagonal/>
    </border>
    <border>
      <left style="mediumDashDotDot">
        <color indexed="64"/>
      </left>
      <right/>
      <top style="medium">
        <color indexed="64"/>
      </top>
      <bottom/>
      <diagonal/>
    </border>
    <border>
      <left style="mediumDashDotDot">
        <color indexed="64"/>
      </left>
      <right/>
      <top/>
      <bottom/>
      <diagonal/>
    </border>
    <border>
      <left style="mediumDashDot">
        <color indexed="64"/>
      </left>
      <right/>
      <top style="medium">
        <color indexed="64"/>
      </top>
      <bottom/>
      <diagonal/>
    </border>
    <border>
      <left style="mediumDashDot">
        <color indexed="64"/>
      </left>
      <right/>
      <top/>
      <bottom/>
      <diagonal/>
    </border>
    <border>
      <left style="mediumDashDot">
        <color indexed="64"/>
      </left>
      <right/>
      <top/>
      <bottom style="medium">
        <color indexed="64"/>
      </bottom>
      <diagonal/>
    </border>
    <border>
      <left style="thin">
        <color rgb="FF000000"/>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auto="1"/>
      </left>
      <right style="thin">
        <color auto="1"/>
      </right>
      <top style="hair">
        <color auto="1"/>
      </top>
      <bottom style="hair">
        <color auto="1"/>
      </bottom>
      <diagonal/>
    </border>
  </borders>
  <cellStyleXfs count="22">
    <xf numFmtId="0" fontId="0" fillId="0" borderId="0"/>
    <xf numFmtId="0" fontId="18" fillId="0" borderId="0">
      <alignment vertical="center"/>
    </xf>
    <xf numFmtId="0" fontId="22" fillId="0" borderId="0" applyNumberFormat="0" applyFill="0" applyBorder="0" applyAlignment="0" applyProtection="0">
      <alignment vertical="center"/>
    </xf>
    <xf numFmtId="0" fontId="17" fillId="0" borderId="0">
      <alignment vertical="center"/>
    </xf>
    <xf numFmtId="0" fontId="53" fillId="0" borderId="0" applyNumberFormat="0" applyFill="0" applyBorder="0" applyAlignment="0" applyProtection="0"/>
    <xf numFmtId="0" fontId="16" fillId="0" borderId="0">
      <alignment vertical="center"/>
    </xf>
    <xf numFmtId="0" fontId="16" fillId="0" borderId="0">
      <alignment vertical="center"/>
    </xf>
    <xf numFmtId="0" fontId="22" fillId="0" borderId="0" applyNumberFormat="0" applyFill="0" applyBorder="0" applyAlignment="0" applyProtection="0">
      <alignment vertical="center"/>
    </xf>
    <xf numFmtId="0" fontId="15" fillId="0" borderId="0">
      <alignment vertical="center"/>
    </xf>
    <xf numFmtId="0" fontId="14" fillId="0" borderId="0">
      <alignment vertical="center"/>
    </xf>
    <xf numFmtId="0" fontId="76" fillId="0" borderId="0"/>
    <xf numFmtId="0" fontId="75" fillId="0" borderId="0"/>
    <xf numFmtId="0" fontId="77" fillId="0" borderId="0">
      <alignment vertical="center"/>
    </xf>
    <xf numFmtId="0" fontId="79" fillId="0" borderId="0">
      <alignment vertical="center"/>
    </xf>
    <xf numFmtId="0" fontId="13" fillId="0" borderId="0">
      <alignment vertical="center"/>
    </xf>
    <xf numFmtId="0" fontId="84" fillId="0" borderId="0">
      <alignment vertical="center"/>
    </xf>
    <xf numFmtId="0" fontId="95" fillId="0" borderId="0" applyNumberFormat="0" applyFill="0" applyBorder="0" applyAlignment="0" applyProtection="0">
      <alignment vertical="center"/>
    </xf>
    <xf numFmtId="0" fontId="77" fillId="0" borderId="0">
      <alignment vertical="center"/>
    </xf>
    <xf numFmtId="0" fontId="77" fillId="0" borderId="0">
      <alignment vertical="center"/>
    </xf>
    <xf numFmtId="0" fontId="106" fillId="0" borderId="0">
      <alignment vertical="center"/>
    </xf>
    <xf numFmtId="0" fontId="4" fillId="0" borderId="0">
      <alignment vertical="center"/>
    </xf>
    <xf numFmtId="0" fontId="3" fillId="0" borderId="0">
      <alignment vertical="center"/>
    </xf>
  </cellStyleXfs>
  <cellXfs count="500">
    <xf numFmtId="0" fontId="0" fillId="0" borderId="0" xfId="0"/>
    <xf numFmtId="0" fontId="18" fillId="0" borderId="0" xfId="1">
      <alignment vertical="center"/>
    </xf>
    <xf numFmtId="0" fontId="18" fillId="0" borderId="1" xfId="1" applyBorder="1">
      <alignment vertical="center"/>
    </xf>
    <xf numFmtId="0" fontId="18" fillId="0" borderId="2" xfId="1" applyBorder="1">
      <alignment vertical="center"/>
    </xf>
    <xf numFmtId="0" fontId="18" fillId="0" borderId="3" xfId="1" applyBorder="1">
      <alignment vertical="center"/>
    </xf>
    <xf numFmtId="0" fontId="18" fillId="0" borderId="4" xfId="1" applyBorder="1">
      <alignment vertical="center"/>
    </xf>
    <xf numFmtId="0" fontId="19" fillId="2" borderId="0" xfId="1" applyFont="1" applyFill="1">
      <alignment vertical="center"/>
    </xf>
    <xf numFmtId="0" fontId="19" fillId="3" borderId="0" xfId="1" applyFont="1" applyFill="1">
      <alignment vertical="center"/>
    </xf>
    <xf numFmtId="0" fontId="18" fillId="0" borderId="5" xfId="1" applyBorder="1">
      <alignment vertical="center"/>
    </xf>
    <xf numFmtId="0" fontId="22" fillId="0" borderId="0" xfId="2" applyBorder="1">
      <alignment vertical="center"/>
    </xf>
    <xf numFmtId="0" fontId="22" fillId="5" borderId="0" xfId="2" applyFill="1" applyBorder="1">
      <alignment vertical="center"/>
    </xf>
    <xf numFmtId="0" fontId="22" fillId="0" borderId="0" xfId="2">
      <alignment vertical="center"/>
    </xf>
    <xf numFmtId="0" fontId="22" fillId="0" borderId="0" xfId="2" applyFill="1" applyBorder="1">
      <alignment vertical="center"/>
    </xf>
    <xf numFmtId="0" fontId="18" fillId="0" borderId="6" xfId="1" applyBorder="1">
      <alignment vertical="center"/>
    </xf>
    <xf numFmtId="0" fontId="18" fillId="0" borderId="7" xfId="1" applyBorder="1">
      <alignment vertical="center"/>
    </xf>
    <xf numFmtId="0" fontId="18" fillId="0" borderId="8" xfId="1" applyBorder="1">
      <alignment vertical="center"/>
    </xf>
    <xf numFmtId="0" fontId="19" fillId="6" borderId="0" xfId="1" applyFont="1" applyFill="1">
      <alignment vertical="center"/>
    </xf>
    <xf numFmtId="0" fontId="18" fillId="7" borderId="0" xfId="1" applyFill="1">
      <alignment vertical="center"/>
    </xf>
    <xf numFmtId="0" fontId="24" fillId="8" borderId="9" xfId="1" applyFont="1" applyFill="1" applyBorder="1" applyAlignment="1">
      <alignment horizontal="center" vertical="center"/>
    </xf>
    <xf numFmtId="0" fontId="24" fillId="8" borderId="9" xfId="1" applyFont="1" applyFill="1" applyBorder="1" applyAlignment="1">
      <alignment vertical="center" wrapText="1"/>
    </xf>
    <xf numFmtId="0" fontId="24" fillId="8" borderId="9" xfId="1" applyFont="1" applyFill="1" applyBorder="1" applyAlignment="1">
      <alignment horizontal="center" vertical="center" wrapText="1"/>
    </xf>
    <xf numFmtId="0" fontId="25" fillId="0" borderId="9" xfId="1" applyFont="1" applyBorder="1" applyAlignment="1">
      <alignment horizontal="center" vertical="center"/>
    </xf>
    <xf numFmtId="0" fontId="25" fillId="0" borderId="9" xfId="1" applyFont="1" applyBorder="1">
      <alignment vertical="center"/>
    </xf>
    <xf numFmtId="0" fontId="25" fillId="0" borderId="9" xfId="1" applyFont="1" applyBorder="1" applyAlignment="1">
      <alignment vertical="center" wrapText="1"/>
    </xf>
    <xf numFmtId="0" fontId="25" fillId="0" borderId="10" xfId="1" applyFont="1" applyBorder="1" applyAlignment="1">
      <alignment horizontal="center" vertical="center"/>
    </xf>
    <xf numFmtId="0" fontId="25" fillId="0" borderId="10" xfId="1" applyFont="1" applyBorder="1">
      <alignment vertical="center"/>
    </xf>
    <xf numFmtId="0" fontId="26" fillId="0" borderId="9" xfId="1" applyFont="1" applyBorder="1" applyAlignment="1">
      <alignment horizontal="center" vertical="center"/>
    </xf>
    <xf numFmtId="0" fontId="25" fillId="0" borderId="11" xfId="1" applyFont="1" applyBorder="1">
      <alignment vertical="center"/>
    </xf>
    <xf numFmtId="0" fontId="26" fillId="0" borderId="12" xfId="1" applyFont="1" applyBorder="1" applyAlignment="1">
      <alignment horizontal="center" vertical="center"/>
    </xf>
    <xf numFmtId="0" fontId="25" fillId="0" borderId="0" xfId="1" applyFont="1" applyAlignment="1">
      <alignment horizontal="center" vertical="center"/>
    </xf>
    <xf numFmtId="0" fontId="25" fillId="0" borderId="10" xfId="1" applyFont="1" applyBorder="1" applyAlignment="1">
      <alignment horizontal="left" vertical="center"/>
    </xf>
    <xf numFmtId="0" fontId="27" fillId="9" borderId="9" xfId="1" applyFont="1" applyFill="1" applyBorder="1" applyAlignment="1">
      <alignment horizontal="center" vertical="center"/>
    </xf>
    <xf numFmtId="0" fontId="22" fillId="0" borderId="9" xfId="2" applyBorder="1" applyAlignment="1">
      <alignment horizontal="center" vertical="center"/>
    </xf>
    <xf numFmtId="0" fontId="32" fillId="0" borderId="0" xfId="3" applyFont="1" applyAlignment="1">
      <alignment horizontal="left" vertical="top" wrapText="1"/>
    </xf>
    <xf numFmtId="0" fontId="32" fillId="0" borderId="0" xfId="3" applyFont="1" applyAlignment="1" applyProtection="1">
      <alignment vertical="center" wrapText="1"/>
      <protection locked="0"/>
    </xf>
    <xf numFmtId="0" fontId="32" fillId="0" borderId="0" xfId="3" applyFont="1" applyAlignment="1">
      <alignment vertical="center" wrapText="1"/>
    </xf>
    <xf numFmtId="0" fontId="34" fillId="14" borderId="14" xfId="3" applyFont="1" applyFill="1" applyBorder="1" applyAlignment="1" applyProtection="1">
      <alignment horizontal="center" vertical="center" wrapText="1"/>
      <protection locked="0"/>
    </xf>
    <xf numFmtId="0" fontId="34" fillId="14" borderId="0" xfId="3" applyFont="1" applyFill="1" applyAlignment="1" applyProtection="1">
      <alignment horizontal="center" vertical="center" wrapText="1"/>
      <protection locked="0"/>
    </xf>
    <xf numFmtId="0" fontId="35" fillId="0" borderId="9" xfId="3" applyFont="1" applyBorder="1" applyAlignment="1" applyProtection="1">
      <alignment horizontal="center" vertical="top" wrapText="1"/>
      <protection locked="0"/>
    </xf>
    <xf numFmtId="0" fontId="35" fillId="0" borderId="9" xfId="3" applyFont="1" applyBorder="1" applyAlignment="1" applyProtection="1">
      <alignment vertical="top" wrapText="1"/>
      <protection locked="0"/>
    </xf>
    <xf numFmtId="0" fontId="35" fillId="0" borderId="9" xfId="3" applyFont="1" applyBorder="1" applyAlignment="1" applyProtection="1">
      <alignment horizontal="left" vertical="top" wrapText="1"/>
      <protection locked="0"/>
    </xf>
    <xf numFmtId="0" fontId="35" fillId="3" borderId="9" xfId="3" applyFont="1" applyFill="1" applyBorder="1" applyAlignment="1">
      <alignment horizontal="center" vertical="top" wrapText="1"/>
    </xf>
    <xf numFmtId="0" fontId="35" fillId="0" borderId="9" xfId="3" applyFont="1" applyBorder="1" applyAlignment="1">
      <alignment horizontal="center" vertical="top" wrapText="1"/>
    </xf>
    <xf numFmtId="0" fontId="36" fillId="0" borderId="9" xfId="3" applyFont="1" applyBorder="1" applyAlignment="1" applyProtection="1">
      <alignment horizontal="left" vertical="top" wrapText="1"/>
      <protection locked="0"/>
    </xf>
    <xf numFmtId="0" fontId="37" fillId="0" borderId="9" xfId="3" applyFont="1" applyBorder="1" applyAlignment="1" applyProtection="1">
      <alignment horizontal="center" vertical="top" wrapText="1"/>
      <protection locked="0"/>
    </xf>
    <xf numFmtId="14" fontId="35" fillId="3" borderId="9" xfId="3" applyNumberFormat="1" applyFont="1" applyFill="1" applyBorder="1" applyAlignment="1" applyProtection="1">
      <alignment horizontal="center" vertical="top" wrapText="1"/>
      <protection locked="0"/>
    </xf>
    <xf numFmtId="0" fontId="35" fillId="3" borderId="9" xfId="3" applyFont="1" applyFill="1" applyBorder="1" applyAlignment="1" applyProtection="1">
      <alignment horizontal="center" vertical="top" wrapText="1"/>
      <protection locked="0"/>
    </xf>
    <xf numFmtId="0" fontId="38" fillId="0" borderId="9" xfId="3" applyFont="1" applyBorder="1" applyAlignment="1" applyProtection="1">
      <alignment horizontal="center" vertical="top" wrapText="1"/>
      <protection locked="0"/>
    </xf>
    <xf numFmtId="0" fontId="39" fillId="15" borderId="9" xfId="3" applyFont="1" applyFill="1" applyBorder="1" applyAlignment="1" applyProtection="1">
      <alignment horizontal="center" vertical="top" wrapText="1"/>
      <protection locked="0"/>
    </xf>
    <xf numFmtId="0" fontId="39" fillId="15" borderId="9" xfId="3" applyFont="1" applyFill="1" applyBorder="1" applyAlignment="1" applyProtection="1">
      <alignment vertical="top" wrapText="1"/>
      <protection locked="0"/>
    </xf>
    <xf numFmtId="0" fontId="39" fillId="15" borderId="9" xfId="3" applyFont="1" applyFill="1" applyBorder="1" applyAlignment="1" applyProtection="1">
      <alignment horizontal="left" vertical="top" wrapText="1"/>
      <protection locked="0"/>
    </xf>
    <xf numFmtId="0" fontId="39" fillId="15" borderId="9" xfId="3" applyFont="1" applyFill="1" applyBorder="1" applyAlignment="1">
      <alignment horizontal="center" vertical="top" wrapText="1"/>
    </xf>
    <xf numFmtId="0" fontId="40" fillId="15" borderId="9" xfId="3" applyFont="1" applyFill="1" applyBorder="1" applyAlignment="1" applyProtection="1">
      <alignment horizontal="left" vertical="top" wrapText="1"/>
      <protection locked="0"/>
    </xf>
    <xf numFmtId="0" fontId="38" fillId="15" borderId="9" xfId="3" applyFont="1" applyFill="1" applyBorder="1" applyAlignment="1" applyProtection="1">
      <alignment horizontal="center" vertical="top" wrapText="1"/>
      <protection locked="0"/>
    </xf>
    <xf numFmtId="14" fontId="41" fillId="16" borderId="9" xfId="3" applyNumberFormat="1" applyFont="1" applyFill="1" applyBorder="1" applyAlignment="1" applyProtection="1">
      <alignment vertical="center" wrapText="1"/>
      <protection locked="0"/>
    </xf>
    <xf numFmtId="0" fontId="41" fillId="16" borderId="15" xfId="3" applyFont="1" applyFill="1" applyBorder="1" applyAlignment="1" applyProtection="1">
      <alignment vertical="center" wrapText="1"/>
      <protection locked="0"/>
    </xf>
    <xf numFmtId="0" fontId="42" fillId="15" borderId="9" xfId="3" applyFont="1" applyFill="1" applyBorder="1" applyAlignment="1" applyProtection="1">
      <alignment horizontal="center" vertical="top" wrapText="1"/>
      <protection locked="0"/>
    </xf>
    <xf numFmtId="0" fontId="43" fillId="15" borderId="9" xfId="3" applyFont="1" applyFill="1" applyBorder="1" applyAlignment="1" applyProtection="1">
      <alignment vertical="top" wrapText="1"/>
      <protection locked="0"/>
    </xf>
    <xf numFmtId="0" fontId="42" fillId="15" borderId="9" xfId="3" applyFont="1" applyFill="1" applyBorder="1" applyAlignment="1" applyProtection="1">
      <alignment horizontal="left" vertical="top" wrapText="1"/>
      <protection locked="0"/>
    </xf>
    <xf numFmtId="0" fontId="42" fillId="15" borderId="9" xfId="3" applyFont="1" applyFill="1" applyBorder="1" applyAlignment="1">
      <alignment horizontal="center" vertical="top" wrapText="1"/>
    </xf>
    <xf numFmtId="0" fontId="43" fillId="15" borderId="9" xfId="3" applyFont="1" applyFill="1" applyBorder="1" applyAlignment="1" applyProtection="1">
      <alignment horizontal="left" vertical="top" wrapText="1"/>
      <protection locked="0"/>
    </xf>
    <xf numFmtId="0" fontId="35" fillId="5" borderId="9" xfId="3" applyFont="1" applyFill="1" applyBorder="1" applyAlignment="1">
      <alignment horizontal="center" vertical="top" wrapText="1"/>
    </xf>
    <xf numFmtId="0" fontId="35" fillId="0" borderId="9" xfId="3" quotePrefix="1" applyFont="1" applyBorder="1" applyAlignment="1">
      <alignment horizontal="center" vertical="top" wrapText="1"/>
    </xf>
    <xf numFmtId="0" fontId="44" fillId="0" borderId="9" xfId="3" applyFont="1" applyBorder="1" applyAlignment="1" applyProtection="1">
      <alignment horizontal="center" vertical="top" wrapText="1"/>
      <protection locked="0"/>
    </xf>
    <xf numFmtId="0" fontId="44" fillId="0" borderId="9" xfId="3" applyFont="1" applyBorder="1" applyAlignment="1" applyProtection="1">
      <alignment vertical="top" wrapText="1"/>
      <protection locked="0"/>
    </xf>
    <xf numFmtId="0" fontId="44" fillId="0" borderId="9" xfId="3" applyFont="1" applyBorder="1" applyAlignment="1" applyProtection="1">
      <alignment horizontal="left" vertical="top" wrapText="1"/>
      <protection locked="0"/>
    </xf>
    <xf numFmtId="0" fontId="37" fillId="0" borderId="9" xfId="3" applyFont="1" applyBorder="1" applyAlignment="1" applyProtection="1">
      <alignment horizontal="left" vertical="top" wrapText="1"/>
      <protection locked="0"/>
    </xf>
    <xf numFmtId="0" fontId="45" fillId="0" borderId="0" xfId="3" applyFont="1" applyAlignment="1">
      <alignment horizontal="left" vertical="top" wrapText="1"/>
    </xf>
    <xf numFmtId="0" fontId="37" fillId="0" borderId="9" xfId="3" applyFont="1" applyBorder="1" applyAlignment="1" applyProtection="1">
      <alignment vertical="center" wrapText="1"/>
      <protection locked="0"/>
    </xf>
    <xf numFmtId="0" fontId="44" fillId="0" borderId="9" xfId="3" quotePrefix="1" applyFont="1" applyBorder="1" applyAlignment="1" applyProtection="1">
      <alignment horizontal="center" vertical="top" wrapText="1"/>
      <protection locked="0"/>
    </xf>
    <xf numFmtId="49" fontId="44" fillId="0" borderId="9" xfId="3" applyNumberFormat="1" applyFont="1" applyBorder="1" applyAlignment="1" applyProtection="1">
      <alignment horizontal="center" vertical="top" wrapText="1"/>
      <protection locked="0"/>
    </xf>
    <xf numFmtId="0" fontId="44" fillId="17" borderId="9" xfId="3" applyFont="1" applyFill="1" applyBorder="1" applyAlignment="1" applyProtection="1">
      <alignment horizontal="center" vertical="top" wrapText="1"/>
      <protection locked="0"/>
    </xf>
    <xf numFmtId="0" fontId="44" fillId="17" borderId="9" xfId="3" applyFont="1" applyFill="1" applyBorder="1" applyAlignment="1" applyProtection="1">
      <alignment vertical="top" wrapText="1"/>
      <protection locked="0"/>
    </xf>
    <xf numFmtId="0" fontId="44" fillId="17" borderId="9" xfId="3" applyFont="1" applyFill="1" applyBorder="1" applyAlignment="1" applyProtection="1">
      <alignment horizontal="left" vertical="top" wrapText="1"/>
      <protection locked="0"/>
    </xf>
    <xf numFmtId="0" fontId="35" fillId="17" borderId="9" xfId="3" applyFont="1" applyFill="1" applyBorder="1" applyAlignment="1">
      <alignment horizontal="center" vertical="top" wrapText="1"/>
    </xf>
    <xf numFmtId="0" fontId="35" fillId="17" borderId="9" xfId="3" applyFont="1" applyFill="1" applyBorder="1" applyAlignment="1" applyProtection="1">
      <alignment horizontal="center" vertical="top" wrapText="1"/>
      <protection locked="0"/>
    </xf>
    <xf numFmtId="0" fontId="37" fillId="17" borderId="9" xfId="3" applyFont="1" applyFill="1" applyBorder="1" applyAlignment="1" applyProtection="1">
      <alignment horizontal="left" vertical="top" wrapText="1"/>
      <protection locked="0"/>
    </xf>
    <xf numFmtId="0" fontId="37" fillId="17" borderId="9" xfId="3" applyFont="1" applyFill="1" applyBorder="1" applyAlignment="1" applyProtection="1">
      <alignment horizontal="center" vertical="top" wrapText="1"/>
      <protection locked="0"/>
    </xf>
    <xf numFmtId="0" fontId="46" fillId="0" borderId="9" xfId="3" applyFont="1" applyBorder="1" applyAlignment="1" applyProtection="1">
      <alignment horizontal="left" vertical="top" wrapText="1"/>
      <protection locked="0"/>
    </xf>
    <xf numFmtId="0" fontId="47" fillId="18" borderId="9" xfId="3" applyFont="1" applyFill="1" applyBorder="1" applyAlignment="1">
      <alignment horizontal="center" vertical="top" wrapText="1"/>
    </xf>
    <xf numFmtId="0" fontId="46" fillId="0" borderId="9" xfId="3" applyFont="1" applyBorder="1" applyAlignment="1" applyProtection="1">
      <alignment horizontal="center" vertical="top" wrapText="1"/>
      <protection locked="0"/>
    </xf>
    <xf numFmtId="0" fontId="47" fillId="0" borderId="9" xfId="3" applyFont="1" applyBorder="1" applyAlignment="1" applyProtection="1">
      <alignment horizontal="center" vertical="top" wrapText="1"/>
      <protection locked="0"/>
    </xf>
    <xf numFmtId="0" fontId="47" fillId="0" borderId="9" xfId="3" applyFont="1" applyBorder="1" applyAlignment="1">
      <alignment horizontal="center" vertical="top" wrapText="1"/>
    </xf>
    <xf numFmtId="49" fontId="47" fillId="19" borderId="9" xfId="3" applyNumberFormat="1" applyFont="1" applyFill="1" applyBorder="1" applyAlignment="1">
      <alignment horizontal="center" vertical="top" wrapText="1"/>
    </xf>
    <xf numFmtId="49" fontId="47" fillId="19" borderId="13" xfId="3" applyNumberFormat="1" applyFont="1" applyFill="1" applyBorder="1" applyAlignment="1">
      <alignment horizontal="center" vertical="top" wrapText="1"/>
    </xf>
    <xf numFmtId="49" fontId="47" fillId="0" borderId="9" xfId="3" applyNumberFormat="1" applyFont="1" applyBorder="1" applyAlignment="1">
      <alignment horizontal="center" vertical="top" wrapText="1"/>
    </xf>
    <xf numFmtId="0" fontId="48" fillId="17" borderId="0" xfId="3" applyFont="1" applyFill="1" applyAlignment="1" applyProtection="1">
      <alignment horizontal="center" vertical="center" wrapText="1"/>
      <protection locked="0"/>
    </xf>
    <xf numFmtId="49" fontId="37" fillId="0" borderId="9" xfId="3" applyNumberFormat="1" applyFont="1" applyBorder="1" applyAlignment="1" applyProtection="1">
      <alignment horizontal="center" vertical="top" wrapText="1"/>
      <protection locked="0"/>
    </xf>
    <xf numFmtId="0" fontId="35" fillId="18" borderId="9" xfId="3" applyFont="1" applyFill="1" applyBorder="1" applyAlignment="1">
      <alignment horizontal="center" vertical="top" wrapText="1"/>
    </xf>
    <xf numFmtId="0" fontId="44" fillId="20" borderId="9" xfId="3" applyFont="1" applyFill="1" applyBorder="1" applyAlignment="1" applyProtection="1">
      <alignment horizontal="center" vertical="top" wrapText="1"/>
      <protection locked="0"/>
    </xf>
    <xf numFmtId="0" fontId="44" fillId="20" borderId="9" xfId="3" applyFont="1" applyFill="1" applyBorder="1" applyAlignment="1" applyProtection="1">
      <alignment vertical="top" wrapText="1"/>
      <protection locked="0"/>
    </xf>
    <xf numFmtId="0" fontId="44" fillId="20" borderId="9" xfId="3" applyFont="1" applyFill="1" applyBorder="1" applyAlignment="1" applyProtection="1">
      <alignment horizontal="left" vertical="top" wrapText="1"/>
      <protection locked="0"/>
    </xf>
    <xf numFmtId="0" fontId="35" fillId="20" borderId="9" xfId="3" applyFont="1" applyFill="1" applyBorder="1" applyAlignment="1">
      <alignment horizontal="center" vertical="top" wrapText="1"/>
    </xf>
    <xf numFmtId="0" fontId="35" fillId="20" borderId="9" xfId="3" applyFont="1" applyFill="1" applyBorder="1" applyAlignment="1" applyProtection="1">
      <alignment horizontal="center" vertical="top" wrapText="1"/>
      <protection locked="0"/>
    </xf>
    <xf numFmtId="0" fontId="37" fillId="20" borderId="9" xfId="3" applyFont="1" applyFill="1" applyBorder="1" applyAlignment="1" applyProtection="1">
      <alignment horizontal="left" vertical="top" wrapText="1"/>
      <protection locked="0"/>
    </xf>
    <xf numFmtId="0" fontId="37" fillId="20" borderId="9" xfId="3" applyFont="1" applyFill="1" applyBorder="1" applyAlignment="1" applyProtection="1">
      <alignment horizontal="center" vertical="top" wrapText="1"/>
      <protection locked="0"/>
    </xf>
    <xf numFmtId="0" fontId="37" fillId="17" borderId="9" xfId="3" applyFont="1" applyFill="1" applyBorder="1" applyAlignment="1" applyProtection="1">
      <alignment horizontal="center" vertical="center"/>
      <protection locked="0"/>
    </xf>
    <xf numFmtId="0" fontId="37" fillId="17" borderId="9" xfId="3" applyFont="1" applyFill="1" applyBorder="1" applyAlignment="1" applyProtection="1">
      <alignment horizontal="left" vertical="center" wrapText="1" readingOrder="1"/>
      <protection locked="0"/>
    </xf>
    <xf numFmtId="0" fontId="48" fillId="17" borderId="9" xfId="3" applyFont="1" applyFill="1" applyBorder="1" applyAlignment="1" applyProtection="1">
      <alignment horizontal="center" vertical="center" wrapText="1"/>
      <protection locked="0"/>
    </xf>
    <xf numFmtId="0" fontId="44" fillId="3" borderId="9" xfId="3" applyFont="1" applyFill="1" applyBorder="1" applyAlignment="1" applyProtection="1">
      <alignment horizontal="center" vertical="top" wrapText="1"/>
      <protection locked="0"/>
    </xf>
    <xf numFmtId="0" fontId="35" fillId="5" borderId="9" xfId="3" applyFont="1" applyFill="1" applyBorder="1" applyAlignment="1" applyProtection="1">
      <alignment horizontal="center" vertical="top" wrapText="1"/>
      <protection locked="0"/>
    </xf>
    <xf numFmtId="0" fontId="35" fillId="5" borderId="9" xfId="3" applyFont="1" applyFill="1" applyBorder="1" applyAlignment="1" applyProtection="1">
      <alignment vertical="top" wrapText="1"/>
      <protection locked="0"/>
    </xf>
    <xf numFmtId="0" fontId="35" fillId="5" borderId="9" xfId="3" applyFont="1" applyFill="1" applyBorder="1" applyAlignment="1" applyProtection="1">
      <alignment horizontal="left" vertical="top" wrapText="1"/>
      <protection locked="0"/>
    </xf>
    <xf numFmtId="0" fontId="36" fillId="5" borderId="9" xfId="3" applyFont="1" applyFill="1" applyBorder="1" applyAlignment="1" applyProtection="1">
      <alignment horizontal="left" vertical="top" wrapText="1"/>
      <protection locked="0"/>
    </xf>
    <xf numFmtId="0" fontId="37" fillId="5" borderId="9" xfId="3" applyFont="1" applyFill="1" applyBorder="1" applyAlignment="1" applyProtection="1">
      <alignment horizontal="center" vertical="top" wrapText="1"/>
      <protection locked="0"/>
    </xf>
    <xf numFmtId="14" fontId="41" fillId="16" borderId="13" xfId="3" applyNumberFormat="1" applyFont="1" applyFill="1" applyBorder="1" applyAlignment="1" applyProtection="1">
      <alignment vertical="center" wrapText="1"/>
      <protection locked="0"/>
    </xf>
    <xf numFmtId="0" fontId="41" fillId="16" borderId="16" xfId="3" applyFont="1" applyFill="1" applyBorder="1" applyAlignment="1" applyProtection="1">
      <alignment vertical="center" wrapText="1"/>
      <protection locked="0"/>
    </xf>
    <xf numFmtId="0" fontId="44" fillId="3" borderId="9" xfId="3" applyFont="1" applyFill="1" applyBorder="1" applyAlignment="1">
      <alignment horizontal="center" vertical="top" wrapText="1"/>
    </xf>
    <xf numFmtId="0" fontId="44" fillId="0" borderId="9" xfId="3" applyFont="1" applyBorder="1" applyAlignment="1">
      <alignment horizontal="center" vertical="top" wrapText="1"/>
    </xf>
    <xf numFmtId="0" fontId="36" fillId="0" borderId="9" xfId="3" applyFont="1" applyBorder="1" applyAlignment="1" applyProtection="1">
      <alignment horizontal="center" vertical="top" wrapText="1"/>
      <protection locked="0"/>
    </xf>
    <xf numFmtId="14" fontId="44" fillId="3" borderId="9" xfId="3" applyNumberFormat="1" applyFont="1" applyFill="1" applyBorder="1" applyAlignment="1" applyProtection="1">
      <alignment horizontal="center" vertical="top" wrapText="1"/>
      <protection locked="0"/>
    </xf>
    <xf numFmtId="0" fontId="44" fillId="0" borderId="9" xfId="3" quotePrefix="1" applyFont="1" applyBorder="1" applyAlignment="1">
      <alignment horizontal="center" vertical="top" wrapText="1"/>
    </xf>
    <xf numFmtId="49" fontId="44" fillId="20" borderId="9" xfId="3" applyNumberFormat="1" applyFont="1" applyFill="1" applyBorder="1" applyAlignment="1" applyProtection="1">
      <alignment horizontal="center" vertical="top" wrapText="1"/>
      <protection locked="0"/>
    </xf>
    <xf numFmtId="14" fontId="35" fillId="20" borderId="9" xfId="3" applyNumberFormat="1" applyFont="1" applyFill="1" applyBorder="1" applyAlignment="1" applyProtection="1">
      <alignment horizontal="center" vertical="top" wrapText="1"/>
      <protection locked="0"/>
    </xf>
    <xf numFmtId="0" fontId="49" fillId="0" borderId="0" xfId="3" applyFont="1" applyProtection="1">
      <alignment vertical="center"/>
      <protection locked="0"/>
    </xf>
    <xf numFmtId="0" fontId="44" fillId="3" borderId="9" xfId="3" applyFont="1" applyFill="1" applyBorder="1" applyAlignment="1" applyProtection="1">
      <alignment horizontal="left" vertical="top" wrapText="1"/>
      <protection locked="0"/>
    </xf>
    <xf numFmtId="0" fontId="32" fillId="0" borderId="0" xfId="3" applyFont="1" applyProtection="1">
      <alignment vertical="center"/>
      <protection locked="0"/>
    </xf>
    <xf numFmtId="49" fontId="44" fillId="0" borderId="9" xfId="3" applyNumberFormat="1" applyFont="1" applyBorder="1" applyAlignment="1" applyProtection="1">
      <alignment horizontal="left" vertical="top" wrapText="1"/>
      <protection locked="0"/>
    </xf>
    <xf numFmtId="0" fontId="35" fillId="3" borderId="9" xfId="3" applyFont="1" applyFill="1" applyBorder="1" applyAlignment="1" applyProtection="1">
      <alignment horizontal="left" vertical="top" wrapText="1"/>
      <protection locked="0"/>
    </xf>
    <xf numFmtId="14" fontId="41" fillId="21" borderId="9" xfId="3" applyNumberFormat="1" applyFont="1" applyFill="1" applyBorder="1" applyAlignment="1" applyProtection="1">
      <alignment vertical="center" wrapText="1"/>
      <protection locked="0"/>
    </xf>
    <xf numFmtId="0" fontId="32" fillId="0" borderId="0" xfId="3" applyFont="1" applyAlignment="1" applyProtection="1">
      <alignment horizontal="center" vertical="center" wrapText="1"/>
      <protection locked="0"/>
    </xf>
    <xf numFmtId="0" fontId="32" fillId="0" borderId="0" xfId="3" applyFont="1" applyAlignment="1">
      <alignment horizontal="center" vertical="center" wrapText="1"/>
    </xf>
    <xf numFmtId="0" fontId="17" fillId="0" borderId="0" xfId="3">
      <alignment vertical="center"/>
    </xf>
    <xf numFmtId="0" fontId="28" fillId="10" borderId="10" xfId="3" applyFont="1" applyFill="1" applyBorder="1" applyAlignment="1">
      <alignment horizontal="center" vertical="center" wrapText="1"/>
    </xf>
    <xf numFmtId="0" fontId="28" fillId="22" borderId="0" xfId="3" applyFont="1" applyFill="1" applyAlignment="1">
      <alignment horizontal="center" vertical="center" wrapText="1"/>
    </xf>
    <xf numFmtId="0" fontId="35" fillId="14" borderId="9" xfId="3" applyFont="1" applyFill="1" applyBorder="1" applyAlignment="1">
      <alignment horizontal="left" vertical="top" wrapText="1"/>
    </xf>
    <xf numFmtId="0" fontId="32" fillId="14" borderId="0" xfId="3" applyFont="1" applyFill="1" applyAlignment="1">
      <alignment horizontal="center" vertical="center" wrapText="1"/>
    </xf>
    <xf numFmtId="0" fontId="35" fillId="3" borderId="9" xfId="3" applyFont="1" applyFill="1" applyBorder="1" applyAlignment="1">
      <alignment horizontal="left" vertical="top" wrapText="1"/>
    </xf>
    <xf numFmtId="0" fontId="32" fillId="0" borderId="9" xfId="3" applyFont="1" applyBorder="1" applyAlignment="1">
      <alignment horizontal="left" vertical="center" wrapText="1"/>
    </xf>
    <xf numFmtId="0" fontId="44" fillId="3" borderId="9" xfId="3" applyFont="1" applyFill="1" applyBorder="1" applyAlignment="1">
      <alignment horizontal="left" vertical="top" wrapText="1"/>
    </xf>
    <xf numFmtId="0" fontId="44" fillId="3" borderId="9" xfId="3" applyFont="1" applyFill="1" applyBorder="1" applyAlignment="1">
      <alignment vertical="top" wrapText="1"/>
    </xf>
    <xf numFmtId="0" fontId="44" fillId="0" borderId="9" xfId="3" applyFont="1" applyBorder="1" applyAlignment="1">
      <alignment horizontal="left" vertical="top" wrapText="1"/>
    </xf>
    <xf numFmtId="0" fontId="37" fillId="0" borderId="9" xfId="3" applyFont="1" applyBorder="1" applyAlignment="1" applyProtection="1">
      <alignment horizontal="left" vertical="center"/>
      <protection locked="0"/>
    </xf>
    <xf numFmtId="0" fontId="17" fillId="0" borderId="9" xfId="3" applyBorder="1">
      <alignment vertical="center"/>
    </xf>
    <xf numFmtId="0" fontId="48" fillId="0" borderId="9" xfId="3" applyFont="1" applyBorder="1">
      <alignment vertical="center"/>
    </xf>
    <xf numFmtId="0" fontId="32" fillId="0" borderId="9" xfId="3" applyFont="1" applyBorder="1">
      <alignment vertical="center"/>
    </xf>
    <xf numFmtId="0" fontId="48" fillId="23" borderId="9" xfId="3" applyFont="1" applyFill="1" applyBorder="1">
      <alignment vertical="center"/>
    </xf>
    <xf numFmtId="0" fontId="48" fillId="0" borderId="17" xfId="3" applyFont="1" applyBorder="1">
      <alignment vertical="center"/>
    </xf>
    <xf numFmtId="0" fontId="16" fillId="0" borderId="0" xfId="1" applyFont="1">
      <alignment vertical="center"/>
    </xf>
    <xf numFmtId="0" fontId="53" fillId="0" borderId="0" xfId="4" applyBorder="1" applyAlignment="1">
      <alignment vertical="center"/>
    </xf>
    <xf numFmtId="0" fontId="53" fillId="0" borderId="0" xfId="4" applyAlignment="1">
      <alignment vertical="center"/>
    </xf>
    <xf numFmtId="0" fontId="54" fillId="0" borderId="0" xfId="0" applyFont="1"/>
    <xf numFmtId="0" fontId="0" fillId="5" borderId="0" xfId="0" applyFill="1"/>
    <xf numFmtId="0" fontId="16" fillId="0" borderId="0" xfId="5">
      <alignment vertical="center"/>
    </xf>
    <xf numFmtId="0" fontId="16" fillId="24" borderId="1" xfId="5" applyFill="1" applyBorder="1">
      <alignment vertical="center"/>
    </xf>
    <xf numFmtId="0" fontId="16" fillId="24" borderId="2" xfId="5" applyFill="1" applyBorder="1">
      <alignment vertical="center"/>
    </xf>
    <xf numFmtId="0" fontId="16" fillId="24" borderId="3" xfId="5" applyFill="1" applyBorder="1">
      <alignment vertical="center"/>
    </xf>
    <xf numFmtId="0" fontId="16" fillId="24" borderId="4" xfId="5" applyFill="1" applyBorder="1">
      <alignment vertical="center"/>
    </xf>
    <xf numFmtId="0" fontId="16" fillId="24" borderId="18" xfId="5" applyFill="1" applyBorder="1">
      <alignment vertical="center"/>
    </xf>
    <xf numFmtId="0" fontId="16" fillId="24" borderId="0" xfId="5" applyFill="1">
      <alignment vertical="center"/>
    </xf>
    <xf numFmtId="0" fontId="16" fillId="24" borderId="5" xfId="5" applyFill="1" applyBorder="1">
      <alignment vertical="center"/>
    </xf>
    <xf numFmtId="0" fontId="16" fillId="24" borderId="6" xfId="5" applyFill="1" applyBorder="1">
      <alignment vertical="center"/>
    </xf>
    <xf numFmtId="0" fontId="16" fillId="24" borderId="7" xfId="5" applyFill="1" applyBorder="1">
      <alignment vertical="center"/>
    </xf>
    <xf numFmtId="0" fontId="16" fillId="24" borderId="8" xfId="5" applyFill="1" applyBorder="1">
      <alignment vertical="center"/>
    </xf>
    <xf numFmtId="0" fontId="16" fillId="18" borderId="1" xfId="5" applyFill="1" applyBorder="1">
      <alignment vertical="center"/>
    </xf>
    <xf numFmtId="0" fontId="16" fillId="18" borderId="2" xfId="5" applyFill="1" applyBorder="1">
      <alignment vertical="center"/>
    </xf>
    <xf numFmtId="0" fontId="16" fillId="18" borderId="3" xfId="5" applyFill="1" applyBorder="1">
      <alignment vertical="center"/>
    </xf>
    <xf numFmtId="0" fontId="16" fillId="18" borderId="4" xfId="5" applyFill="1" applyBorder="1">
      <alignment vertical="center"/>
    </xf>
    <xf numFmtId="0" fontId="16" fillId="18" borderId="5" xfId="5" applyFill="1" applyBorder="1">
      <alignment vertical="center"/>
    </xf>
    <xf numFmtId="0" fontId="16" fillId="18" borderId="6" xfId="5" applyFill="1" applyBorder="1">
      <alignment vertical="center"/>
    </xf>
    <xf numFmtId="0" fontId="16" fillId="18" borderId="7" xfId="5" applyFill="1" applyBorder="1">
      <alignment vertical="center"/>
    </xf>
    <xf numFmtId="0" fontId="16" fillId="18" borderId="8" xfId="5" applyFill="1" applyBorder="1">
      <alignment vertical="center"/>
    </xf>
    <xf numFmtId="0" fontId="16" fillId="18" borderId="19" xfId="5" applyFill="1" applyBorder="1">
      <alignment vertical="center"/>
    </xf>
    <xf numFmtId="0" fontId="16" fillId="18" borderId="18" xfId="5" applyFill="1" applyBorder="1">
      <alignment vertical="center"/>
    </xf>
    <xf numFmtId="0" fontId="16" fillId="18" borderId="0" xfId="5" applyFill="1">
      <alignment vertical="center"/>
    </xf>
    <xf numFmtId="0" fontId="16" fillId="18" borderId="20" xfId="5" applyFill="1" applyBorder="1">
      <alignment vertical="center"/>
    </xf>
    <xf numFmtId="0" fontId="16" fillId="18" borderId="21" xfId="5" applyFill="1" applyBorder="1">
      <alignment vertical="center"/>
    </xf>
    <xf numFmtId="0" fontId="22" fillId="0" borderId="0" xfId="7">
      <alignment vertical="center"/>
    </xf>
    <xf numFmtId="0" fontId="0" fillId="20" borderId="0" xfId="0" applyFill="1"/>
    <xf numFmtId="0" fontId="54" fillId="20" borderId="0" xfId="0" applyFont="1" applyFill="1"/>
    <xf numFmtId="0" fontId="58" fillId="0" borderId="0" xfId="0" applyFont="1"/>
    <xf numFmtId="0" fontId="53" fillId="0" borderId="0" xfId="4"/>
    <xf numFmtId="0" fontId="53" fillId="27" borderId="0" xfId="4" applyFill="1" applyAlignment="1">
      <alignment vertical="center"/>
    </xf>
    <xf numFmtId="0" fontId="22" fillId="28" borderId="0" xfId="2" applyFill="1" applyBorder="1">
      <alignment vertical="center"/>
    </xf>
    <xf numFmtId="0" fontId="22" fillId="29" borderId="0" xfId="2" applyFill="1" applyBorder="1">
      <alignment vertical="center"/>
    </xf>
    <xf numFmtId="0" fontId="59" fillId="0" borderId="0" xfId="4" applyFont="1" applyAlignment="1">
      <alignment vertical="center"/>
    </xf>
    <xf numFmtId="0" fontId="53" fillId="0" borderId="5" xfId="4" applyBorder="1" applyAlignment="1">
      <alignment vertical="center"/>
    </xf>
    <xf numFmtId="0" fontId="61" fillId="0" borderId="0" xfId="4" applyFont="1"/>
    <xf numFmtId="0" fontId="62" fillId="0" borderId="0" xfId="8" applyFont="1">
      <alignment vertical="center"/>
    </xf>
    <xf numFmtId="0" fontId="15" fillId="0" borderId="0" xfId="8">
      <alignment vertical="center"/>
    </xf>
    <xf numFmtId="0" fontId="53" fillId="0" borderId="7" xfId="4" applyBorder="1" applyAlignment="1">
      <alignment vertical="center"/>
    </xf>
    <xf numFmtId="0" fontId="53" fillId="4" borderId="0" xfId="4" applyFill="1" applyAlignment="1">
      <alignment vertical="center"/>
    </xf>
    <xf numFmtId="0" fontId="65" fillId="0" borderId="0" xfId="1" applyFont="1">
      <alignment vertical="center"/>
    </xf>
    <xf numFmtId="0" fontId="66" fillId="0" borderId="0" xfId="1" applyFont="1">
      <alignment vertical="center"/>
    </xf>
    <xf numFmtId="0" fontId="67" fillId="0" borderId="0" xfId="4" applyFont="1" applyAlignment="1">
      <alignment vertical="center"/>
    </xf>
    <xf numFmtId="0" fontId="69" fillId="0" borderId="0" xfId="1" applyFont="1">
      <alignment vertical="center"/>
    </xf>
    <xf numFmtId="0" fontId="0" fillId="0" borderId="9" xfId="0" applyBorder="1" applyAlignment="1">
      <alignment vertical="center" wrapText="1"/>
    </xf>
    <xf numFmtId="14" fontId="0" fillId="0" borderId="9" xfId="0" applyNumberFormat="1" applyBorder="1" applyAlignment="1">
      <alignment vertical="center" wrapText="1"/>
    </xf>
    <xf numFmtId="14" fontId="71" fillId="0" borderId="9" xfId="0" applyNumberFormat="1" applyFont="1" applyBorder="1" applyAlignment="1">
      <alignment vertical="center" wrapText="1"/>
    </xf>
    <xf numFmtId="0" fontId="71" fillId="0" borderId="9" xfId="0" applyFont="1" applyBorder="1" applyAlignment="1">
      <alignment vertical="center" wrapText="1"/>
    </xf>
    <xf numFmtId="0" fontId="0" fillId="0" borderId="9" xfId="0" applyBorder="1" applyAlignment="1">
      <alignment horizontal="center"/>
    </xf>
    <xf numFmtId="0" fontId="72" fillId="30" borderId="9" xfId="0" applyFont="1" applyFill="1" applyBorder="1"/>
    <xf numFmtId="0" fontId="0" fillId="0" borderId="9" xfId="0" applyBorder="1" applyAlignment="1">
      <alignment vertical="center"/>
    </xf>
    <xf numFmtId="49" fontId="72" fillId="5" borderId="9" xfId="0" applyNumberFormat="1" applyFont="1" applyFill="1" applyBorder="1" applyAlignment="1">
      <alignment horizontal="center" vertical="center"/>
    </xf>
    <xf numFmtId="0" fontId="72" fillId="5" borderId="9" xfId="0" applyFont="1" applyFill="1" applyBorder="1" applyAlignment="1">
      <alignment horizontal="center" vertical="center"/>
    </xf>
    <xf numFmtId="49" fontId="72" fillId="26" borderId="9" xfId="0" applyNumberFormat="1" applyFont="1" applyFill="1" applyBorder="1"/>
    <xf numFmtId="49" fontId="72" fillId="30" borderId="15" xfId="0" applyNumberFormat="1" applyFont="1" applyFill="1" applyBorder="1"/>
    <xf numFmtId="49" fontId="72" fillId="30" borderId="9" xfId="0" applyNumberFormat="1" applyFont="1" applyFill="1" applyBorder="1"/>
    <xf numFmtId="0" fontId="0" fillId="0" borderId="9" xfId="0" applyBorder="1" applyAlignment="1">
      <alignment horizontal="center" vertical="center" wrapText="1"/>
    </xf>
    <xf numFmtId="0" fontId="0" fillId="5" borderId="9" xfId="0" applyFill="1" applyBorder="1" applyAlignment="1">
      <alignment horizontal="center" vertical="center" wrapText="1"/>
    </xf>
    <xf numFmtId="0" fontId="73" fillId="12" borderId="9" xfId="0" applyFont="1" applyFill="1" applyBorder="1" applyAlignment="1">
      <alignment vertical="center" wrapText="1"/>
    </xf>
    <xf numFmtId="0" fontId="73" fillId="12" borderId="9" xfId="0" applyFont="1" applyFill="1" applyBorder="1" applyAlignment="1">
      <alignment vertical="center"/>
    </xf>
    <xf numFmtId="14" fontId="73" fillId="12" borderId="9" xfId="0" applyNumberFormat="1" applyFont="1" applyFill="1" applyBorder="1" applyAlignment="1">
      <alignment vertical="center" wrapText="1"/>
    </xf>
    <xf numFmtId="0" fontId="73" fillId="12" borderId="9" xfId="0" applyFont="1" applyFill="1" applyBorder="1" applyAlignment="1">
      <alignment horizontal="center" vertical="center" wrapText="1"/>
    </xf>
    <xf numFmtId="0" fontId="14" fillId="0" borderId="0" xfId="1" applyFont="1">
      <alignment vertical="center"/>
    </xf>
    <xf numFmtId="0" fontId="14" fillId="24" borderId="1" xfId="5" applyFont="1" applyFill="1" applyBorder="1">
      <alignment vertical="center"/>
    </xf>
    <xf numFmtId="0" fontId="58" fillId="0" borderId="0" xfId="1" applyFont="1">
      <alignment vertical="center"/>
    </xf>
    <xf numFmtId="0" fontId="53" fillId="27" borderId="0" xfId="4" applyFill="1" applyAlignment="1">
      <alignment vertical="center" wrapText="1"/>
    </xf>
    <xf numFmtId="0" fontId="54" fillId="0" borderId="9" xfId="1" applyFont="1" applyBorder="1">
      <alignment vertical="center"/>
    </xf>
    <xf numFmtId="0" fontId="53" fillId="0" borderId="9" xfId="4" applyBorder="1" applyAlignment="1">
      <alignment vertical="center"/>
    </xf>
    <xf numFmtId="0" fontId="54" fillId="5" borderId="9" xfId="1" applyFont="1" applyFill="1" applyBorder="1">
      <alignment vertical="center"/>
    </xf>
    <xf numFmtId="0" fontId="18" fillId="5" borderId="12" xfId="1" applyFill="1" applyBorder="1">
      <alignment vertical="center"/>
    </xf>
    <xf numFmtId="0" fontId="18" fillId="5" borderId="15" xfId="1" applyFill="1" applyBorder="1">
      <alignment vertical="center"/>
    </xf>
    <xf numFmtId="0" fontId="37" fillId="0" borderId="0" xfId="12" applyFont="1" applyAlignment="1">
      <alignment vertical="top"/>
    </xf>
    <xf numFmtId="0" fontId="37" fillId="0" borderId="24" xfId="12" applyFont="1" applyBorder="1" applyAlignment="1">
      <alignment vertical="top"/>
    </xf>
    <xf numFmtId="0" fontId="37" fillId="0" borderId="0" xfId="12" applyFont="1" applyAlignment="1">
      <alignment horizontal="left" vertical="center"/>
    </xf>
    <xf numFmtId="0" fontId="37" fillId="0" borderId="25" xfId="12" applyFont="1" applyBorder="1" applyAlignment="1">
      <alignment horizontal="left" vertical="center"/>
    </xf>
    <xf numFmtId="0" fontId="80" fillId="0" borderId="22" xfId="13" applyFont="1" applyBorder="1" applyAlignment="1">
      <alignment vertical="top"/>
    </xf>
    <xf numFmtId="0" fontId="80" fillId="0" borderId="23" xfId="13" applyFont="1" applyBorder="1" applyAlignment="1">
      <alignment vertical="top"/>
    </xf>
    <xf numFmtId="0" fontId="80" fillId="0" borderId="11" xfId="13" applyFont="1" applyBorder="1" applyAlignment="1">
      <alignment vertical="top"/>
    </xf>
    <xf numFmtId="0" fontId="81" fillId="0" borderId="22" xfId="13" applyFont="1" applyBorder="1" applyAlignment="1">
      <alignment vertical="top"/>
    </xf>
    <xf numFmtId="0" fontId="81" fillId="0" borderId="23" xfId="13" applyFont="1" applyBorder="1" applyAlignment="1">
      <alignment vertical="top"/>
    </xf>
    <xf numFmtId="0" fontId="80" fillId="0" borderId="24" xfId="13" applyFont="1" applyBorder="1" applyAlignment="1">
      <alignment vertical="top"/>
    </xf>
    <xf numFmtId="0" fontId="80" fillId="0" borderId="0" xfId="13" applyFont="1" applyAlignment="1">
      <alignment vertical="top"/>
    </xf>
    <xf numFmtId="0" fontId="80" fillId="0" borderId="25" xfId="13" applyFont="1" applyBorder="1" applyAlignment="1">
      <alignment vertical="top"/>
    </xf>
    <xf numFmtId="0" fontId="82" fillId="0" borderId="24" xfId="13" applyFont="1" applyBorder="1" applyAlignment="1">
      <alignment vertical="top"/>
    </xf>
    <xf numFmtId="0" fontId="81" fillId="0" borderId="24" xfId="13" applyFont="1" applyBorder="1" applyAlignment="1">
      <alignment vertical="top"/>
    </xf>
    <xf numFmtId="0" fontId="83" fillId="0" borderId="0" xfId="14" applyFont="1">
      <alignment vertical="center"/>
    </xf>
    <xf numFmtId="0" fontId="80" fillId="0" borderId="26" xfId="13" applyFont="1" applyBorder="1" applyAlignment="1">
      <alignment vertical="top"/>
    </xf>
    <xf numFmtId="0" fontId="80" fillId="0" borderId="27" xfId="13" applyFont="1" applyBorder="1" applyAlignment="1">
      <alignment vertical="top"/>
    </xf>
    <xf numFmtId="0" fontId="80" fillId="0" borderId="16" xfId="13" applyFont="1" applyBorder="1" applyAlignment="1">
      <alignment vertical="top"/>
    </xf>
    <xf numFmtId="0" fontId="37" fillId="0" borderId="16" xfId="12" applyFont="1" applyBorder="1" applyAlignment="1">
      <alignment horizontal="left" vertical="center"/>
    </xf>
    <xf numFmtId="0" fontId="32" fillId="23" borderId="9" xfId="0" applyFont="1" applyFill="1" applyBorder="1"/>
    <xf numFmtId="0" fontId="32" fillId="0" borderId="9" xfId="0" applyFont="1" applyBorder="1"/>
    <xf numFmtId="0" fontId="49" fillId="0" borderId="0" xfId="15" applyFont="1">
      <alignment vertical="center"/>
    </xf>
    <xf numFmtId="0" fontId="35" fillId="0" borderId="0" xfId="15" applyFont="1">
      <alignment vertical="center"/>
    </xf>
    <xf numFmtId="0" fontId="47" fillId="0" borderId="0" xfId="15" applyFont="1">
      <alignment vertical="center"/>
    </xf>
    <xf numFmtId="0" fontId="86" fillId="0" borderId="0" xfId="15" applyFont="1">
      <alignment vertical="center"/>
    </xf>
    <xf numFmtId="0" fontId="35" fillId="0" borderId="0" xfId="15" applyFont="1" applyAlignment="1">
      <alignment horizontal="center" vertical="center"/>
    </xf>
    <xf numFmtId="0" fontId="87" fillId="32" borderId="28" xfId="15" applyFont="1" applyFill="1" applyBorder="1" applyAlignment="1">
      <alignment horizontal="center" vertical="center" wrapText="1"/>
    </xf>
    <xf numFmtId="0" fontId="87" fillId="32" borderId="28" xfId="15" applyFont="1" applyFill="1" applyBorder="1" applyAlignment="1">
      <alignment horizontal="center" vertical="center"/>
    </xf>
    <xf numFmtId="0" fontId="87" fillId="33" borderId="29" xfId="15" applyFont="1" applyFill="1" applyBorder="1" applyAlignment="1">
      <alignment horizontal="center" vertical="center" wrapText="1"/>
    </xf>
    <xf numFmtId="0" fontId="87" fillId="32" borderId="30" xfId="15" applyFont="1" applyFill="1" applyBorder="1" applyAlignment="1">
      <alignment horizontal="center" vertical="center" wrapText="1"/>
    </xf>
    <xf numFmtId="0" fontId="87" fillId="32" borderId="31" xfId="15" applyFont="1" applyFill="1" applyBorder="1" applyAlignment="1">
      <alignment horizontal="center" vertical="center" wrapText="1"/>
    </xf>
    <xf numFmtId="0" fontId="87" fillId="32" borderId="32" xfId="15" applyFont="1" applyFill="1" applyBorder="1" applyAlignment="1">
      <alignment horizontal="center" vertical="center" wrapText="1"/>
    </xf>
    <xf numFmtId="0" fontId="28" fillId="32" borderId="33" xfId="15" applyFont="1" applyFill="1" applyBorder="1" applyAlignment="1">
      <alignment horizontal="center" vertical="center" wrapText="1"/>
    </xf>
    <xf numFmtId="0" fontId="28" fillId="32" borderId="34" xfId="15" applyFont="1" applyFill="1" applyBorder="1" applyAlignment="1">
      <alignment vertical="center" wrapText="1"/>
    </xf>
    <xf numFmtId="0" fontId="28" fillId="32" borderId="35" xfId="15" applyFont="1" applyFill="1" applyBorder="1" applyAlignment="1">
      <alignment vertical="center" wrapText="1"/>
    </xf>
    <xf numFmtId="0" fontId="28" fillId="32" borderId="34" xfId="15" applyFont="1" applyFill="1" applyBorder="1">
      <alignment vertical="center"/>
    </xf>
    <xf numFmtId="0" fontId="28" fillId="33" borderId="35" xfId="15" applyFont="1" applyFill="1" applyBorder="1" applyAlignment="1">
      <alignment vertical="center" wrapText="1"/>
    </xf>
    <xf numFmtId="0" fontId="28" fillId="32" borderId="40" xfId="15" applyFont="1" applyFill="1" applyBorder="1" applyAlignment="1">
      <alignment horizontal="center" vertical="center" wrapText="1"/>
    </xf>
    <xf numFmtId="0" fontId="28" fillId="32" borderId="41" xfId="15" applyFont="1" applyFill="1" applyBorder="1" applyAlignment="1">
      <alignment horizontal="center" vertical="center" wrapText="1"/>
    </xf>
    <xf numFmtId="0" fontId="28" fillId="32" borderId="27" xfId="15" applyFont="1" applyFill="1" applyBorder="1" applyAlignment="1">
      <alignment horizontal="center" vertical="center" wrapText="1"/>
    </xf>
    <xf numFmtId="0" fontId="28" fillId="32" borderId="25" xfId="15" applyFont="1" applyFill="1" applyBorder="1" applyAlignment="1">
      <alignment vertical="center" wrapText="1"/>
    </xf>
    <xf numFmtId="0" fontId="28" fillId="32" borderId="34" xfId="15" applyFont="1" applyFill="1" applyBorder="1" applyAlignment="1">
      <alignment horizontal="center" vertical="center" wrapText="1"/>
    </xf>
    <xf numFmtId="0" fontId="28" fillId="33" borderId="35" xfId="15" applyFont="1" applyFill="1" applyBorder="1" applyAlignment="1">
      <alignment horizontal="center" vertical="center" wrapText="1"/>
    </xf>
    <xf numFmtId="0" fontId="28" fillId="32" borderId="34" xfId="15" applyFont="1" applyFill="1" applyBorder="1" applyAlignment="1">
      <alignment horizontal="center" vertical="center"/>
    </xf>
    <xf numFmtId="0" fontId="88" fillId="34" borderId="11" xfId="15" applyFont="1" applyFill="1" applyBorder="1" applyAlignment="1">
      <alignment vertical="center" wrapText="1"/>
    </xf>
    <xf numFmtId="0" fontId="88" fillId="36" borderId="9" xfId="15" applyFont="1" applyFill="1" applyBorder="1" applyAlignment="1">
      <alignment horizontal="center" vertical="center" wrapText="1"/>
    </xf>
    <xf numFmtId="0" fontId="88" fillId="37" borderId="9" xfId="15" applyFont="1" applyFill="1" applyBorder="1" applyAlignment="1">
      <alignment horizontal="center" vertical="center" wrapText="1"/>
    </xf>
    <xf numFmtId="0" fontId="88" fillId="38" borderId="9" xfId="15" applyFont="1" applyFill="1" applyBorder="1" applyAlignment="1">
      <alignment horizontal="center" vertical="center" wrapText="1"/>
    </xf>
    <xf numFmtId="0" fontId="33" fillId="29" borderId="9" xfId="15" applyFont="1" applyFill="1" applyBorder="1" applyAlignment="1">
      <alignment horizontal="center" vertical="center" wrapText="1"/>
    </xf>
    <xf numFmtId="0" fontId="28" fillId="32" borderId="25" xfId="15" applyFont="1" applyFill="1" applyBorder="1" applyAlignment="1">
      <alignment horizontal="center" vertical="center" wrapText="1"/>
    </xf>
    <xf numFmtId="0" fontId="89" fillId="41" borderId="34" xfId="15" applyFont="1" applyFill="1" applyBorder="1" applyAlignment="1">
      <alignment horizontal="center" vertical="top" wrapText="1"/>
    </xf>
    <xf numFmtId="0" fontId="89" fillId="41" borderId="34" xfId="15" applyFont="1" applyFill="1" applyBorder="1" applyAlignment="1">
      <alignment horizontal="left" vertical="top" wrapText="1"/>
    </xf>
    <xf numFmtId="0" fontId="90" fillId="41" borderId="34" xfId="15" applyFont="1" applyFill="1" applyBorder="1" applyAlignment="1">
      <alignment horizontal="left" vertical="top" wrapText="1"/>
    </xf>
    <xf numFmtId="0" fontId="89" fillId="10" borderId="35" xfId="15" applyFont="1" applyFill="1" applyBorder="1" applyAlignment="1">
      <alignment horizontal="left" vertical="top" wrapText="1"/>
    </xf>
    <xf numFmtId="0" fontId="89" fillId="41" borderId="34" xfId="15" applyFont="1" applyFill="1" applyBorder="1" applyAlignment="1">
      <alignment horizontal="center" vertical="center" wrapText="1"/>
    </xf>
    <xf numFmtId="0" fontId="89" fillId="41" borderId="35" xfId="15" applyFont="1" applyFill="1" applyBorder="1" applyAlignment="1">
      <alignment horizontal="center" vertical="center" wrapText="1"/>
    </xf>
    <xf numFmtId="0" fontId="88" fillId="34" borderId="44" xfId="15" applyFont="1" applyFill="1" applyBorder="1" applyAlignment="1">
      <alignment horizontal="center" vertical="top" wrapText="1"/>
    </xf>
    <xf numFmtId="0" fontId="88" fillId="35" borderId="9" xfId="15" applyFont="1" applyFill="1" applyBorder="1" applyAlignment="1">
      <alignment horizontal="center" vertical="top" wrapText="1"/>
    </xf>
    <xf numFmtId="0" fontId="88" fillId="36" borderId="9" xfId="15" applyFont="1" applyFill="1" applyBorder="1" applyAlignment="1">
      <alignment horizontal="center" vertical="top" wrapText="1"/>
    </xf>
    <xf numFmtId="0" fontId="88" fillId="37" borderId="9" xfId="15" applyFont="1" applyFill="1" applyBorder="1" applyAlignment="1">
      <alignment horizontal="center" vertical="top" wrapText="1"/>
    </xf>
    <xf numFmtId="0" fontId="88" fillId="38" borderId="9" xfId="15" applyFont="1" applyFill="1" applyBorder="1" applyAlignment="1">
      <alignment horizontal="center" vertical="top" wrapText="1"/>
    </xf>
    <xf numFmtId="0" fontId="33" fillId="39" borderId="9" xfId="15" applyFont="1" applyFill="1" applyBorder="1" applyAlignment="1">
      <alignment horizontal="center" vertical="top" wrapText="1"/>
    </xf>
    <xf numFmtId="0" fontId="88" fillId="39" borderId="9" xfId="15" applyFont="1" applyFill="1" applyBorder="1" applyAlignment="1">
      <alignment horizontal="center" vertical="top" wrapText="1"/>
    </xf>
    <xf numFmtId="0" fontId="88" fillId="39" borderId="12" xfId="15" applyFont="1" applyFill="1" applyBorder="1" applyAlignment="1">
      <alignment horizontal="center" vertical="top" wrapText="1"/>
    </xf>
    <xf numFmtId="0" fontId="88" fillId="40" borderId="12" xfId="15" applyFont="1" applyFill="1" applyBorder="1" applyAlignment="1">
      <alignment horizontal="center" vertical="top" wrapText="1"/>
    </xf>
    <xf numFmtId="0" fontId="88" fillId="13" borderId="12" xfId="15" applyFont="1" applyFill="1" applyBorder="1" applyAlignment="1">
      <alignment horizontal="center" vertical="top" wrapText="1"/>
    </xf>
    <xf numFmtId="0" fontId="80" fillId="29" borderId="9" xfId="15" applyFont="1" applyFill="1" applyBorder="1" applyAlignment="1">
      <alignment horizontal="left" vertical="top" wrapText="1"/>
    </xf>
    <xf numFmtId="0" fontId="28" fillId="32" borderId="16" xfId="15" applyFont="1" applyFill="1" applyBorder="1" applyAlignment="1">
      <alignment horizontal="center" vertical="top" wrapText="1"/>
    </xf>
    <xf numFmtId="0" fontId="86" fillId="0" borderId="0" xfId="15" applyFont="1" applyAlignment="1">
      <alignment vertical="center" wrapText="1"/>
    </xf>
    <xf numFmtId="0" fontId="35" fillId="42" borderId="45" xfId="15" applyFont="1" applyFill="1" applyBorder="1" applyAlignment="1">
      <alignment vertical="center" wrapText="1"/>
    </xf>
    <xf numFmtId="14" fontId="35" fillId="42" borderId="45" xfId="15" applyNumberFormat="1" applyFont="1" applyFill="1" applyBorder="1" applyAlignment="1">
      <alignment horizontal="center" vertical="center" wrapText="1"/>
    </xf>
    <xf numFmtId="0" fontId="35" fillId="42" borderId="45" xfId="15" applyFont="1" applyFill="1" applyBorder="1" applyAlignment="1">
      <alignment horizontal="center" vertical="center" wrapText="1"/>
    </xf>
    <xf numFmtId="0" fontId="35" fillId="42" borderId="46" xfId="15" applyFont="1" applyFill="1" applyBorder="1" applyAlignment="1">
      <alignment horizontal="left" vertical="center"/>
    </xf>
    <xf numFmtId="0" fontId="35" fillId="42" borderId="45" xfId="15" applyFont="1" applyFill="1" applyBorder="1" applyAlignment="1">
      <alignment horizontal="left" vertical="center"/>
    </xf>
    <xf numFmtId="0" fontId="35" fillId="42" borderId="46" xfId="15" applyFont="1" applyFill="1" applyBorder="1" applyAlignment="1">
      <alignment horizontal="center" vertical="center" wrapText="1"/>
    </xf>
    <xf numFmtId="0" fontId="94" fillId="0" borderId="0" xfId="15" applyFont="1">
      <alignment vertical="center"/>
    </xf>
    <xf numFmtId="0" fontId="35" fillId="0" borderId="45" xfId="15" applyFont="1" applyBorder="1" applyAlignment="1">
      <alignment vertical="center" wrapText="1"/>
    </xf>
    <xf numFmtId="14" fontId="35" fillId="0" borderId="45" xfId="15" applyNumberFormat="1" applyFont="1" applyBorder="1" applyAlignment="1">
      <alignment horizontal="center" vertical="center" wrapText="1"/>
    </xf>
    <xf numFmtId="0" fontId="35" fillId="5" borderId="45" xfId="15" applyFont="1" applyFill="1" applyBorder="1" applyAlignment="1">
      <alignment horizontal="center" vertical="center" wrapText="1"/>
    </xf>
    <xf numFmtId="0" fontId="35" fillId="0" borderId="45" xfId="15" applyFont="1" applyBorder="1" applyAlignment="1">
      <alignment horizontal="center" vertical="center" wrapText="1"/>
    </xf>
    <xf numFmtId="0" fontId="35" fillId="5" borderId="46" xfId="15" applyFont="1" applyFill="1" applyBorder="1" applyAlignment="1">
      <alignment horizontal="center" vertical="center" wrapText="1"/>
    </xf>
    <xf numFmtId="0" fontId="35" fillId="5" borderId="46" xfId="15" applyFont="1" applyFill="1" applyBorder="1" applyAlignment="1">
      <alignment horizontal="left" vertical="center"/>
    </xf>
    <xf numFmtId="0" fontId="35" fillId="0" borderId="45" xfId="15" applyFont="1" applyBorder="1" applyAlignment="1">
      <alignment horizontal="center" vertical="center"/>
    </xf>
    <xf numFmtId="0" fontId="35" fillId="0" borderId="46" xfId="15" applyFont="1" applyBorder="1" applyAlignment="1">
      <alignment horizontal="center" vertical="center" wrapText="1"/>
    </xf>
    <xf numFmtId="0" fontId="35" fillId="14" borderId="46" xfId="15" applyFont="1" applyFill="1" applyBorder="1" applyAlignment="1">
      <alignment horizontal="center" vertical="center" wrapText="1"/>
    </xf>
    <xf numFmtId="0" fontId="35" fillId="14" borderId="46" xfId="15" applyFont="1" applyFill="1" applyBorder="1" applyAlignment="1">
      <alignment horizontal="center" vertical="center"/>
    </xf>
    <xf numFmtId="0" fontId="35" fillId="0" borderId="46" xfId="15" applyFont="1" applyBorder="1" applyAlignment="1">
      <alignment vertical="center" wrapText="1"/>
    </xf>
    <xf numFmtId="49" fontId="0" fillId="0" borderId="0" xfId="0" applyNumberFormat="1"/>
    <xf numFmtId="0" fontId="12" fillId="0" borderId="0" xfId="1" applyFont="1">
      <alignment vertical="center"/>
    </xf>
    <xf numFmtId="0" fontId="44" fillId="5" borderId="9" xfId="3" applyFont="1" applyFill="1" applyBorder="1" applyAlignment="1" applyProtection="1">
      <alignment horizontal="center" vertical="top" wrapText="1"/>
      <protection locked="0"/>
    </xf>
    <xf numFmtId="0" fontId="44" fillId="5" borderId="9" xfId="3" applyFont="1" applyFill="1" applyBorder="1" applyAlignment="1" applyProtection="1">
      <alignment vertical="top" wrapText="1"/>
      <protection locked="0"/>
    </xf>
    <xf numFmtId="0" fontId="44" fillId="5" borderId="9" xfId="3" applyFont="1" applyFill="1" applyBorder="1" applyAlignment="1" applyProtection="1">
      <alignment horizontal="left" vertical="top" wrapText="1"/>
      <protection locked="0"/>
    </xf>
    <xf numFmtId="0" fontId="99" fillId="0" borderId="0" xfId="0" applyFont="1"/>
    <xf numFmtId="0" fontId="0" fillId="0" borderId="0" xfId="0" applyAlignment="1">
      <alignment vertical="center"/>
    </xf>
    <xf numFmtId="0" fontId="100" fillId="0" borderId="47" xfId="0" applyFont="1" applyBorder="1" applyAlignment="1">
      <alignment horizontal="left" vertical="center" wrapText="1"/>
    </xf>
    <xf numFmtId="0" fontId="53" fillId="5" borderId="46" xfId="4" applyFill="1" applyBorder="1" applyAlignment="1">
      <alignment horizontal="left" vertical="center"/>
    </xf>
    <xf numFmtId="0" fontId="25" fillId="0" borderId="0" xfId="0" applyFont="1" applyAlignment="1">
      <alignment horizontal="center" vertical="center"/>
    </xf>
    <xf numFmtId="0" fontId="102" fillId="0" borderId="48" xfId="0" applyFont="1" applyBorder="1" applyAlignment="1" applyProtection="1">
      <alignment horizontal="left" vertical="center" wrapText="1"/>
      <protection locked="0"/>
    </xf>
    <xf numFmtId="0" fontId="104" fillId="0" borderId="0" xfId="0" applyFont="1"/>
    <xf numFmtId="0" fontId="54" fillId="0" borderId="0" xfId="1" applyFont="1">
      <alignment vertical="center"/>
    </xf>
    <xf numFmtId="0" fontId="105" fillId="0" borderId="0" xfId="1" applyFont="1">
      <alignment vertical="center"/>
    </xf>
    <xf numFmtId="0" fontId="72" fillId="0" borderId="0" xfId="1" applyFont="1">
      <alignment vertical="center"/>
    </xf>
    <xf numFmtId="0" fontId="11" fillId="0" borderId="0" xfId="1" applyFont="1">
      <alignment vertical="center"/>
    </xf>
    <xf numFmtId="0" fontId="18" fillId="0" borderId="9" xfId="1" applyBorder="1">
      <alignment vertical="center"/>
    </xf>
    <xf numFmtId="0" fontId="11" fillId="0" borderId="9" xfId="1" applyFont="1" applyBorder="1">
      <alignment vertical="center"/>
    </xf>
    <xf numFmtId="0" fontId="57" fillId="0" borderId="0" xfId="0" applyFont="1"/>
    <xf numFmtId="0" fontId="10" fillId="0" borderId="0" xfId="1" applyFont="1">
      <alignment vertical="center"/>
    </xf>
    <xf numFmtId="49" fontId="106" fillId="0" borderId="0" xfId="19" applyNumberFormat="1">
      <alignment vertical="center"/>
    </xf>
    <xf numFmtId="49" fontId="49" fillId="0" borderId="0" xfId="19" applyNumberFormat="1" applyFont="1">
      <alignment vertical="center"/>
    </xf>
    <xf numFmtId="49" fontId="106" fillId="0" borderId="0" xfId="19" applyNumberFormat="1" applyAlignment="1">
      <alignment horizontal="center" vertical="center"/>
    </xf>
    <xf numFmtId="0" fontId="106" fillId="0" borderId="0" xfId="19">
      <alignment vertical="center"/>
    </xf>
    <xf numFmtId="49" fontId="107" fillId="0" borderId="0" xfId="19" applyNumberFormat="1" applyFont="1">
      <alignment vertical="center"/>
    </xf>
    <xf numFmtId="0" fontId="108" fillId="0" borderId="0" xfId="0" applyFont="1"/>
    <xf numFmtId="0" fontId="109" fillId="0" borderId="0" xfId="0" applyFont="1" applyAlignment="1">
      <alignment vertical="center"/>
    </xf>
    <xf numFmtId="0" fontId="112" fillId="0" borderId="0" xfId="0" applyFont="1" applyAlignment="1">
      <alignment vertical="center"/>
    </xf>
    <xf numFmtId="0" fontId="9" fillId="0" borderId="0" xfId="1" applyFont="1">
      <alignment vertical="center"/>
    </xf>
    <xf numFmtId="0" fontId="53" fillId="0" borderId="0" xfId="4" applyFill="1" applyAlignment="1">
      <alignment vertical="center" wrapText="1"/>
    </xf>
    <xf numFmtId="0" fontId="53" fillId="13" borderId="0" xfId="4" applyFill="1" applyBorder="1" applyAlignment="1">
      <alignment vertical="center"/>
    </xf>
    <xf numFmtId="0" fontId="53" fillId="0" borderId="0" xfId="4" applyFill="1" applyBorder="1" applyAlignment="1">
      <alignment vertical="center" wrapText="1"/>
    </xf>
    <xf numFmtId="0" fontId="53" fillId="0" borderId="5" xfId="4" applyFill="1" applyBorder="1" applyAlignment="1">
      <alignment vertical="center" wrapText="1"/>
    </xf>
    <xf numFmtId="0" fontId="18" fillId="0" borderId="49" xfId="1" applyBorder="1">
      <alignment vertical="center"/>
    </xf>
    <xf numFmtId="0" fontId="18" fillId="0" borderId="50" xfId="1" applyBorder="1">
      <alignment vertical="center"/>
    </xf>
    <xf numFmtId="0" fontId="53" fillId="0" borderId="50" xfId="4" applyFill="1" applyBorder="1" applyAlignment="1">
      <alignment vertical="center" wrapText="1"/>
    </xf>
    <xf numFmtId="0" fontId="53" fillId="0" borderId="50" xfId="4" applyBorder="1" applyAlignment="1">
      <alignment vertical="center"/>
    </xf>
    <xf numFmtId="0" fontId="18" fillId="0" borderId="51" xfId="1" applyBorder="1">
      <alignment vertical="center"/>
    </xf>
    <xf numFmtId="0" fontId="18" fillId="0" borderId="52" xfId="1" applyBorder="1">
      <alignment vertical="center"/>
    </xf>
    <xf numFmtId="0" fontId="9" fillId="18" borderId="0" xfId="1" applyFont="1" applyFill="1">
      <alignment vertical="center"/>
    </xf>
    <xf numFmtId="0" fontId="53" fillId="0" borderId="52" xfId="4" applyBorder="1" applyAlignment="1">
      <alignment vertical="center"/>
    </xf>
    <xf numFmtId="0" fontId="18" fillId="0" borderId="53" xfId="1" applyBorder="1">
      <alignment vertical="center"/>
    </xf>
    <xf numFmtId="0" fontId="115" fillId="0" borderId="0" xfId="0" applyFont="1" applyAlignment="1">
      <alignment horizontal="left" vertical="center" readingOrder="1"/>
    </xf>
    <xf numFmtId="0" fontId="117" fillId="0" borderId="0" xfId="0" applyFont="1" applyAlignment="1">
      <alignment horizontal="left" vertical="center" indent="3" readingOrder="1"/>
    </xf>
    <xf numFmtId="0" fontId="113" fillId="0" borderId="0" xfId="0" applyFont="1" applyAlignment="1">
      <alignment horizontal="left" vertical="center" indent="4" readingOrder="1"/>
    </xf>
    <xf numFmtId="0" fontId="113" fillId="13" borderId="0" xfId="0" applyFont="1" applyFill="1" applyAlignment="1">
      <alignment horizontal="left" vertical="center" indent="4" readingOrder="1"/>
    </xf>
    <xf numFmtId="0" fontId="53" fillId="13" borderId="0" xfId="4" applyFill="1"/>
    <xf numFmtId="0" fontId="0" fillId="13" borderId="0" xfId="0" applyFill="1"/>
    <xf numFmtId="0" fontId="57" fillId="0" borderId="0" xfId="1" applyFont="1">
      <alignment vertical="center"/>
    </xf>
    <xf numFmtId="0" fontId="53" fillId="0" borderId="0" xfId="4" applyFill="1" applyBorder="1" applyAlignment="1">
      <alignment vertical="center"/>
    </xf>
    <xf numFmtId="0" fontId="18" fillId="3" borderId="50" xfId="1" applyFill="1" applyBorder="1">
      <alignment vertical="center"/>
    </xf>
    <xf numFmtId="0" fontId="118" fillId="0" borderId="0" xfId="0" applyFont="1"/>
    <xf numFmtId="0" fontId="54" fillId="0" borderId="0" xfId="5" applyFont="1">
      <alignment vertical="center"/>
    </xf>
    <xf numFmtId="0" fontId="121" fillId="0" borderId="0" xfId="0" applyFont="1"/>
    <xf numFmtId="0" fontId="122" fillId="0" borderId="0" xfId="0" applyFont="1"/>
    <xf numFmtId="0" fontId="18" fillId="43" borderId="4" xfId="1" applyFill="1" applyBorder="1">
      <alignment vertical="center"/>
    </xf>
    <xf numFmtId="0" fontId="53" fillId="43" borderId="0" xfId="4" applyFill="1" applyAlignment="1">
      <alignment vertical="center"/>
    </xf>
    <xf numFmtId="0" fontId="18" fillId="43" borderId="0" xfId="1" applyFill="1">
      <alignment vertical="center"/>
    </xf>
    <xf numFmtId="0" fontId="18" fillId="43" borderId="5" xfId="1" applyFill="1" applyBorder="1">
      <alignment vertical="center"/>
    </xf>
    <xf numFmtId="0" fontId="8" fillId="0" borderId="0" xfId="1" applyFont="1">
      <alignment vertical="center"/>
    </xf>
    <xf numFmtId="0" fontId="6" fillId="0" borderId="0" xfId="1" applyFont="1">
      <alignment vertical="center"/>
    </xf>
    <xf numFmtId="0" fontId="53" fillId="0" borderId="0" xfId="4" applyFill="1"/>
    <xf numFmtId="0" fontId="5" fillId="0" borderId="0" xfId="1" applyFont="1">
      <alignment vertical="center"/>
    </xf>
    <xf numFmtId="0" fontId="4" fillId="0" borderId="0" xfId="1" applyFont="1">
      <alignment vertical="center"/>
    </xf>
    <xf numFmtId="0" fontId="128" fillId="0" borderId="0" xfId="11" applyFont="1"/>
    <xf numFmtId="0" fontId="32" fillId="0" borderId="0" xfId="20" applyFont="1">
      <alignment vertical="center"/>
    </xf>
    <xf numFmtId="0" fontId="129" fillId="0" borderId="0" xfId="20" applyFont="1" applyAlignment="1">
      <alignment horizontal="center" vertical="center"/>
    </xf>
    <xf numFmtId="0" fontId="45" fillId="0" borderId="0" xfId="20" applyFont="1">
      <alignment vertical="center"/>
    </xf>
    <xf numFmtId="0" fontId="130" fillId="0" borderId="0" xfId="20" applyFont="1" applyAlignment="1">
      <alignment vertical="top"/>
    </xf>
    <xf numFmtId="0" fontId="78" fillId="31" borderId="55" xfId="11" applyFont="1" applyFill="1" applyBorder="1" applyAlignment="1">
      <alignment vertical="center" wrapText="1" readingOrder="1"/>
    </xf>
    <xf numFmtId="0" fontId="78" fillId="31" borderId="56" xfId="11" applyFont="1" applyFill="1" applyBorder="1" applyAlignment="1">
      <alignment vertical="center" wrapText="1" readingOrder="1"/>
    </xf>
    <xf numFmtId="0" fontId="78" fillId="31" borderId="17" xfId="11" applyFont="1" applyFill="1" applyBorder="1" applyAlignment="1">
      <alignment horizontal="left" vertical="center" wrapText="1" readingOrder="1"/>
    </xf>
    <xf numFmtId="0" fontId="131" fillId="15" borderId="17" xfId="11" applyFont="1" applyFill="1" applyBorder="1" applyAlignment="1">
      <alignment horizontal="left" vertical="center" wrapText="1" readingOrder="1"/>
    </xf>
    <xf numFmtId="0" fontId="131" fillId="31" borderId="17" xfId="11" applyFont="1" applyFill="1" applyBorder="1" applyAlignment="1">
      <alignment horizontal="left" vertical="center" wrapText="1" readingOrder="1"/>
    </xf>
    <xf numFmtId="0" fontId="78" fillId="15" borderId="17" xfId="11" applyFont="1" applyFill="1" applyBorder="1" applyAlignment="1">
      <alignment horizontal="left" vertical="center" wrapText="1" readingOrder="1"/>
    </xf>
    <xf numFmtId="0" fontId="32" fillId="0" borderId="9" xfId="20" applyFont="1" applyBorder="1">
      <alignment vertical="center"/>
    </xf>
    <xf numFmtId="0" fontId="32" fillId="0" borderId="9" xfId="20" applyFont="1" applyBorder="1" applyAlignment="1">
      <alignment vertical="center" wrapText="1"/>
    </xf>
    <xf numFmtId="0" fontId="133" fillId="0" borderId="9" xfId="20" applyFont="1" applyBorder="1" applyAlignment="1">
      <alignment vertical="center" wrapText="1"/>
    </xf>
    <xf numFmtId="0" fontId="133" fillId="17" borderId="9" xfId="20" applyFont="1" applyFill="1" applyBorder="1" applyAlignment="1">
      <alignment vertical="center" wrapText="1"/>
    </xf>
    <xf numFmtId="0" fontId="81" fillId="17" borderId="9" xfId="20" applyFont="1" applyFill="1" applyBorder="1" applyAlignment="1">
      <alignment vertical="center" wrapText="1"/>
    </xf>
    <xf numFmtId="0" fontId="80" fillId="3" borderId="9" xfId="20" applyFont="1" applyFill="1" applyBorder="1" applyAlignment="1">
      <alignment vertical="center" wrapText="1"/>
    </xf>
    <xf numFmtId="0" fontId="134" fillId="3" borderId="9" xfId="20" applyFont="1" applyFill="1" applyBorder="1" applyAlignment="1">
      <alignment vertical="center" wrapText="1"/>
    </xf>
    <xf numFmtId="0" fontId="134" fillId="0" borderId="9" xfId="20" applyFont="1" applyBorder="1" applyAlignment="1">
      <alignment vertical="center" wrapText="1"/>
    </xf>
    <xf numFmtId="0" fontId="32" fillId="0" borderId="0" xfId="20" applyFont="1" applyAlignment="1">
      <alignment horizontal="left" vertical="top"/>
    </xf>
    <xf numFmtId="0" fontId="32" fillId="3" borderId="10" xfId="20" applyFont="1" applyFill="1" applyBorder="1">
      <alignment vertical="center"/>
    </xf>
    <xf numFmtId="0" fontId="81" fillId="0" borderId="9" xfId="20" applyFont="1" applyBorder="1">
      <alignment vertical="center"/>
    </xf>
    <xf numFmtId="0" fontId="80" fillId="17" borderId="9" xfId="20" applyFont="1" applyFill="1" applyBorder="1" applyAlignment="1">
      <alignment vertical="center" wrapText="1"/>
    </xf>
    <xf numFmtId="0" fontId="80" fillId="0" borderId="9" xfId="20" applyFont="1" applyBorder="1" applyAlignment="1">
      <alignment vertical="center" wrapText="1"/>
    </xf>
    <xf numFmtId="0" fontId="32" fillId="3" borderId="13" xfId="20" applyFont="1" applyFill="1" applyBorder="1">
      <alignment vertical="center"/>
    </xf>
    <xf numFmtId="0" fontId="81" fillId="3" borderId="9" xfId="20" applyFont="1" applyFill="1" applyBorder="1" applyAlignment="1">
      <alignment vertical="center" wrapText="1"/>
    </xf>
    <xf numFmtId="0" fontId="133" fillId="0" borderId="9" xfId="20" applyFont="1" applyBorder="1">
      <alignment vertical="center"/>
    </xf>
    <xf numFmtId="0" fontId="80" fillId="17" borderId="9" xfId="20" applyFont="1" applyFill="1" applyBorder="1">
      <alignment vertical="center"/>
    </xf>
    <xf numFmtId="0" fontId="133" fillId="3" borderId="9" xfId="20" applyFont="1" applyFill="1" applyBorder="1" applyAlignment="1">
      <alignment vertical="center" wrapText="1"/>
    </xf>
    <xf numFmtId="0" fontId="80" fillId="3" borderId="9" xfId="20" applyFont="1" applyFill="1" applyBorder="1">
      <alignment vertical="center"/>
    </xf>
    <xf numFmtId="0" fontId="80" fillId="0" borderId="9" xfId="20" applyFont="1" applyBorder="1">
      <alignment vertical="center"/>
    </xf>
    <xf numFmtId="0" fontId="134" fillId="3" borderId="9" xfId="20" applyFont="1" applyFill="1" applyBorder="1">
      <alignment vertical="center"/>
    </xf>
    <xf numFmtId="0" fontId="32" fillId="3" borderId="14" xfId="20" applyFont="1" applyFill="1" applyBorder="1">
      <alignment vertical="center"/>
    </xf>
    <xf numFmtId="0" fontId="81" fillId="17" borderId="9" xfId="20" applyFont="1" applyFill="1" applyBorder="1">
      <alignment vertical="center"/>
    </xf>
    <xf numFmtId="0" fontId="81" fillId="3" borderId="9" xfId="20" applyFont="1" applyFill="1" applyBorder="1">
      <alignment vertical="center"/>
    </xf>
    <xf numFmtId="0" fontId="133" fillId="3" borderId="9" xfId="20" applyFont="1" applyFill="1" applyBorder="1">
      <alignment vertical="center"/>
    </xf>
    <xf numFmtId="0" fontId="48" fillId="0" borderId="9" xfId="20" applyFont="1" applyBorder="1">
      <alignment vertical="center"/>
    </xf>
    <xf numFmtId="0" fontId="32" fillId="0" borderId="10" xfId="20" applyFont="1" applyBorder="1">
      <alignment vertical="center"/>
    </xf>
    <xf numFmtId="0" fontId="80" fillId="44" borderId="9" xfId="20" applyFont="1" applyFill="1" applyBorder="1" applyAlignment="1">
      <alignment vertical="center" wrapText="1"/>
    </xf>
    <xf numFmtId="0" fontId="135" fillId="17" borderId="9" xfId="20" applyFont="1" applyFill="1" applyBorder="1" applyAlignment="1">
      <alignment vertical="center" wrapText="1"/>
    </xf>
    <xf numFmtId="0" fontId="135" fillId="0" borderId="9" xfId="20" applyFont="1" applyBorder="1" applyAlignment="1">
      <alignment vertical="center" wrapText="1"/>
    </xf>
    <xf numFmtId="0" fontId="32" fillId="0" borderId="13" xfId="20" applyFont="1" applyBorder="1">
      <alignment vertical="center"/>
    </xf>
    <xf numFmtId="0" fontId="32" fillId="3" borderId="13" xfId="20" applyFont="1" applyFill="1" applyBorder="1" applyAlignment="1">
      <alignment vertical="center" wrapText="1"/>
    </xf>
    <xf numFmtId="0" fontId="134" fillId="0" borderId="9" xfId="20" applyFont="1" applyBorder="1">
      <alignment vertical="center"/>
    </xf>
    <xf numFmtId="0" fontId="133" fillId="0" borderId="9" xfId="20" quotePrefix="1" applyFont="1" applyBorder="1">
      <alignment vertical="center"/>
    </xf>
    <xf numFmtId="0" fontId="82" fillId="0" borderId="9" xfId="20" applyFont="1" applyBorder="1">
      <alignment vertical="center"/>
    </xf>
    <xf numFmtId="0" fontId="80" fillId="17" borderId="9" xfId="20" quotePrefix="1" applyFont="1" applyFill="1" applyBorder="1">
      <alignment vertical="center"/>
    </xf>
    <xf numFmtId="0" fontId="134" fillId="17" borderId="9" xfId="20" quotePrefix="1" applyFont="1" applyFill="1" applyBorder="1">
      <alignment vertical="center"/>
    </xf>
    <xf numFmtId="0" fontId="80" fillId="3" borderId="57" xfId="20" applyFont="1" applyFill="1" applyBorder="1" applyAlignment="1">
      <alignment vertical="top"/>
    </xf>
    <xf numFmtId="0" fontId="134" fillId="0" borderId="57" xfId="20" applyFont="1" applyBorder="1" applyAlignment="1">
      <alignment vertical="top"/>
    </xf>
    <xf numFmtId="0" fontId="45" fillId="3" borderId="14" xfId="20" applyFont="1" applyFill="1" applyBorder="1">
      <alignment vertical="center"/>
    </xf>
    <xf numFmtId="0" fontId="45" fillId="0" borderId="9" xfId="20" applyFont="1" applyBorder="1">
      <alignment vertical="center"/>
    </xf>
    <xf numFmtId="0" fontId="45" fillId="3" borderId="13" xfId="20" applyFont="1" applyFill="1" applyBorder="1">
      <alignment vertical="center"/>
    </xf>
    <xf numFmtId="0" fontId="136" fillId="0" borderId="9" xfId="20" applyFont="1" applyBorder="1">
      <alignment vertical="center"/>
    </xf>
    <xf numFmtId="0" fontId="137" fillId="0" borderId="9" xfId="20" applyFont="1" applyBorder="1">
      <alignment vertical="center"/>
    </xf>
    <xf numFmtId="0" fontId="134" fillId="17" borderId="9" xfId="20" applyFont="1" applyFill="1" applyBorder="1">
      <alignment vertical="center"/>
    </xf>
    <xf numFmtId="0" fontId="45" fillId="0" borderId="0" xfId="20" applyFont="1" applyAlignment="1">
      <alignment horizontal="left" vertical="top"/>
    </xf>
    <xf numFmtId="0" fontId="137" fillId="0" borderId="0" xfId="20" applyFont="1">
      <alignment vertical="center"/>
    </xf>
    <xf numFmtId="0" fontId="137" fillId="3" borderId="14" xfId="20" applyFont="1" applyFill="1" applyBorder="1">
      <alignment vertical="center"/>
    </xf>
    <xf numFmtId="0" fontId="48" fillId="0" borderId="0" xfId="20" applyFont="1" applyAlignment="1">
      <alignment horizontal="left" vertical="top"/>
    </xf>
    <xf numFmtId="0" fontId="81" fillId="44" borderId="9" xfId="20" applyFont="1" applyFill="1" applyBorder="1">
      <alignment vertical="center"/>
    </xf>
    <xf numFmtId="0" fontId="32" fillId="3" borderId="9" xfId="20" applyFont="1" applyFill="1" applyBorder="1" applyAlignment="1">
      <alignment vertical="center" wrapText="1"/>
    </xf>
    <xf numFmtId="0" fontId="32" fillId="3" borderId="9" xfId="20" applyFont="1" applyFill="1" applyBorder="1">
      <alignment vertical="center"/>
    </xf>
    <xf numFmtId="0" fontId="133" fillId="17" borderId="9" xfId="20" applyFont="1" applyFill="1" applyBorder="1">
      <alignment vertical="center"/>
    </xf>
    <xf numFmtId="0" fontId="81" fillId="0" borderId="9" xfId="20" applyFont="1" applyBorder="1" applyAlignment="1">
      <alignment vertical="center" wrapText="1"/>
    </xf>
    <xf numFmtId="0" fontId="57" fillId="5" borderId="0" xfId="1" applyFont="1" applyFill="1">
      <alignment vertical="center"/>
    </xf>
    <xf numFmtId="0" fontId="138" fillId="5" borderId="0" xfId="1" applyFont="1" applyFill="1">
      <alignment vertical="center"/>
    </xf>
    <xf numFmtId="0" fontId="53" fillId="45" borderId="0" xfId="4" applyFill="1" applyBorder="1" applyAlignment="1">
      <alignment vertical="center"/>
    </xf>
    <xf numFmtId="0" fontId="139" fillId="0" borderId="0" xfId="0" applyFont="1" applyAlignment="1">
      <alignment vertical="center"/>
    </xf>
    <xf numFmtId="0" fontId="139" fillId="0" borderId="0" xfId="0" applyFont="1" applyAlignment="1">
      <alignment vertical="center" wrapText="1"/>
    </xf>
    <xf numFmtId="0" fontId="140" fillId="0" borderId="0" xfId="0" applyFont="1" applyAlignment="1">
      <alignment vertical="center"/>
    </xf>
    <xf numFmtId="0" fontId="69" fillId="0" borderId="0" xfId="0" applyFont="1"/>
    <xf numFmtId="0" fontId="72" fillId="0" borderId="0" xfId="0" applyFont="1"/>
    <xf numFmtId="0" fontId="3" fillId="46" borderId="0" xfId="21" applyFill="1">
      <alignment vertical="center"/>
    </xf>
    <xf numFmtId="0" fontId="3" fillId="0" borderId="0" xfId="21">
      <alignment vertical="center"/>
    </xf>
    <xf numFmtId="49" fontId="3" fillId="0" borderId="9" xfId="21" applyNumberFormat="1" applyBorder="1">
      <alignment vertical="center"/>
    </xf>
    <xf numFmtId="0" fontId="3" fillId="0" borderId="9" xfId="21" applyBorder="1">
      <alignment vertical="center"/>
    </xf>
    <xf numFmtId="0" fontId="3" fillId="0" borderId="0" xfId="1" applyFont="1">
      <alignment vertical="center"/>
    </xf>
    <xf numFmtId="0" fontId="2" fillId="0" borderId="0" xfId="1" applyFont="1">
      <alignment vertical="center"/>
    </xf>
    <xf numFmtId="0" fontId="0" fillId="0" borderId="0" xfId="0" applyAlignment="1">
      <alignment horizontal="center"/>
    </xf>
    <xf numFmtId="0" fontId="0" fillId="0" borderId="0" xfId="0" quotePrefix="1"/>
    <xf numFmtId="0" fontId="7" fillId="0" borderId="22" xfId="1" applyFont="1" applyBorder="1" applyAlignment="1">
      <alignment horizontal="left" vertical="top" wrapText="1"/>
    </xf>
    <xf numFmtId="0" fontId="7" fillId="0" borderId="23" xfId="1" applyFont="1" applyBorder="1" applyAlignment="1">
      <alignment horizontal="left" vertical="top" wrapText="1"/>
    </xf>
    <xf numFmtId="0" fontId="7" fillId="0" borderId="11" xfId="1" applyFont="1" applyBorder="1" applyAlignment="1">
      <alignment horizontal="left" vertical="top" wrapText="1"/>
    </xf>
    <xf numFmtId="0" fontId="7" fillId="0" borderId="24" xfId="1" applyFont="1" applyBorder="1" applyAlignment="1">
      <alignment horizontal="left" vertical="top" wrapText="1"/>
    </xf>
    <xf numFmtId="0" fontId="7" fillId="0" borderId="0" xfId="1" applyFont="1" applyAlignment="1">
      <alignment horizontal="left" vertical="top" wrapText="1"/>
    </xf>
    <xf numFmtId="0" fontId="7" fillId="0" borderId="25" xfId="1" applyFont="1" applyBorder="1" applyAlignment="1">
      <alignment horizontal="left" vertical="top" wrapText="1"/>
    </xf>
    <xf numFmtId="0" fontId="7" fillId="0" borderId="26" xfId="1" applyFont="1" applyBorder="1" applyAlignment="1">
      <alignment horizontal="left" vertical="top" wrapText="1"/>
    </xf>
    <xf numFmtId="0" fontId="7" fillId="0" borderId="27" xfId="1" applyFont="1" applyBorder="1" applyAlignment="1">
      <alignment horizontal="left" vertical="top" wrapText="1"/>
    </xf>
    <xf numFmtId="0" fontId="7" fillId="0" borderId="16" xfId="1" applyFont="1" applyBorder="1" applyAlignment="1">
      <alignment horizontal="left" vertical="top" wrapText="1"/>
    </xf>
    <xf numFmtId="0" fontId="56" fillId="25" borderId="54" xfId="0" applyFont="1" applyFill="1" applyBorder="1" applyAlignment="1">
      <alignment horizontal="center" vertical="top" wrapText="1"/>
    </xf>
    <xf numFmtId="0" fontId="56" fillId="25" borderId="0" xfId="0" applyFont="1" applyFill="1" applyAlignment="1">
      <alignment horizontal="center" vertical="top" wrapText="1"/>
    </xf>
    <xf numFmtId="0" fontId="45" fillId="0" borderId="10" xfId="20" applyFont="1" applyBorder="1" applyAlignment="1">
      <alignment horizontal="left" vertical="top"/>
    </xf>
    <xf numFmtId="0" fontId="45" fillId="0" borderId="13" xfId="20" applyFont="1" applyBorder="1" applyAlignment="1">
      <alignment horizontal="left" vertical="top"/>
    </xf>
    <xf numFmtId="0" fontId="78" fillId="31" borderId="22" xfId="11" applyFont="1" applyFill="1" applyBorder="1" applyAlignment="1">
      <alignment horizontal="left" vertical="center" wrapText="1" readingOrder="1"/>
    </xf>
    <xf numFmtId="0" fontId="78" fillId="31" borderId="23" xfId="11" applyFont="1" applyFill="1" applyBorder="1" applyAlignment="1">
      <alignment horizontal="left" vertical="center" wrapText="1" readingOrder="1"/>
    </xf>
    <xf numFmtId="0" fontId="78" fillId="31" borderId="11" xfId="11" applyFont="1" applyFill="1" applyBorder="1" applyAlignment="1">
      <alignment horizontal="left" vertical="center" wrapText="1" readingOrder="1"/>
    </xf>
    <xf numFmtId="0" fontId="32" fillId="23" borderId="9" xfId="0" applyFont="1" applyFill="1" applyBorder="1"/>
    <xf numFmtId="0" fontId="32" fillId="0" borderId="9" xfId="0" applyFont="1" applyBorder="1"/>
    <xf numFmtId="0" fontId="72" fillId="5" borderId="9" xfId="0" applyFont="1" applyFill="1" applyBorder="1" applyAlignment="1">
      <alignment horizontal="center" vertical="center" wrapText="1"/>
    </xf>
    <xf numFmtId="0" fontId="72" fillId="30" borderId="9" xfId="0" applyFont="1" applyFill="1" applyBorder="1" applyAlignment="1">
      <alignment horizontal="center"/>
    </xf>
    <xf numFmtId="0" fontId="72" fillId="26" borderId="9" xfId="0" applyFont="1" applyFill="1" applyBorder="1" applyAlignment="1">
      <alignment horizontal="center" vertical="center"/>
    </xf>
    <xf numFmtId="0" fontId="72" fillId="26" borderId="10" xfId="0" applyFont="1" applyFill="1" applyBorder="1" applyAlignment="1">
      <alignment horizontal="center" vertical="center"/>
    </xf>
    <xf numFmtId="0" fontId="72" fillId="26" borderId="13" xfId="0" applyFont="1" applyFill="1" applyBorder="1" applyAlignment="1">
      <alignment horizontal="center" vertical="center"/>
    </xf>
    <xf numFmtId="0" fontId="31" fillId="13" borderId="9" xfId="3" applyFont="1" applyFill="1" applyBorder="1" applyAlignment="1">
      <alignment horizontal="center" vertical="center" wrapText="1"/>
    </xf>
    <xf numFmtId="0" fontId="33" fillId="13" borderId="9" xfId="3" applyFont="1" applyFill="1" applyBorder="1" applyAlignment="1">
      <alignment horizontal="center" vertical="top" wrapText="1"/>
    </xf>
    <xf numFmtId="0" fontId="28" fillId="10" borderId="9" xfId="3" applyFont="1" applyFill="1" applyBorder="1" applyAlignment="1" applyProtection="1">
      <alignment horizontal="center" vertical="center" wrapText="1"/>
      <protection locked="0"/>
    </xf>
    <xf numFmtId="0" fontId="28" fillId="10" borderId="9" xfId="3" applyFont="1" applyFill="1" applyBorder="1" applyAlignment="1" applyProtection="1">
      <alignment horizontal="center" vertical="top" wrapText="1"/>
      <protection locked="0"/>
    </xf>
    <xf numFmtId="0" fontId="28" fillId="10" borderId="9" xfId="3" applyFont="1" applyFill="1" applyBorder="1" applyAlignment="1" applyProtection="1">
      <alignment vertical="top" wrapText="1"/>
      <protection locked="0"/>
    </xf>
    <xf numFmtId="0" fontId="28" fillId="10" borderId="10" xfId="3" applyFont="1" applyFill="1" applyBorder="1" applyAlignment="1" applyProtection="1">
      <alignment horizontal="center" vertical="center" wrapText="1"/>
      <protection locked="0"/>
    </xf>
    <xf numFmtId="0" fontId="28" fillId="10" borderId="13" xfId="3" applyFont="1" applyFill="1" applyBorder="1" applyAlignment="1" applyProtection="1">
      <alignment horizontal="center" vertical="center" wrapText="1"/>
      <protection locked="0"/>
    </xf>
    <xf numFmtId="0" fontId="28" fillId="11" borderId="10" xfId="3" applyFont="1" applyFill="1" applyBorder="1" applyAlignment="1">
      <alignment horizontal="center" vertical="center" wrapText="1"/>
    </xf>
    <xf numFmtId="0" fontId="28" fillId="11" borderId="13" xfId="3" applyFont="1" applyFill="1" applyBorder="1" applyAlignment="1">
      <alignment horizontal="center" vertical="center" wrapText="1"/>
    </xf>
    <xf numFmtId="0" fontId="28" fillId="11" borderId="10" xfId="3" applyFont="1" applyFill="1" applyBorder="1" applyAlignment="1" applyProtection="1">
      <alignment horizontal="center" vertical="center" wrapText="1"/>
      <protection locked="0"/>
    </xf>
    <xf numFmtId="0" fontId="28" fillId="11" borderId="13" xfId="3" applyFont="1" applyFill="1" applyBorder="1" applyAlignment="1" applyProtection="1">
      <alignment horizontal="center" vertical="center" wrapText="1"/>
      <protection locked="0"/>
    </xf>
    <xf numFmtId="0" fontId="28" fillId="11" borderId="9" xfId="3" applyFont="1" applyFill="1" applyBorder="1" applyAlignment="1">
      <alignment horizontal="center" vertical="center" wrapText="1"/>
    </xf>
    <xf numFmtId="0" fontId="28" fillId="11" borderId="9" xfId="3" applyFont="1" applyFill="1" applyBorder="1" applyAlignment="1">
      <alignment horizontal="center" vertical="top" wrapText="1"/>
    </xf>
    <xf numFmtId="0" fontId="30" fillId="12" borderId="9" xfId="3" applyFont="1" applyFill="1" applyBorder="1" applyAlignment="1">
      <alignment horizontal="center" vertical="center" wrapText="1"/>
    </xf>
    <xf numFmtId="0" fontId="30" fillId="12" borderId="9" xfId="3" applyFont="1" applyFill="1" applyBorder="1" applyAlignment="1">
      <alignment horizontal="center" vertical="top" wrapText="1"/>
    </xf>
    <xf numFmtId="0" fontId="28" fillId="4" borderId="10" xfId="3" applyFont="1" applyFill="1" applyBorder="1" applyAlignment="1" applyProtection="1">
      <alignment horizontal="center" vertical="center" wrapText="1"/>
      <protection locked="0"/>
    </xf>
    <xf numFmtId="0" fontId="28" fillId="4" borderId="13" xfId="3" applyFont="1" applyFill="1" applyBorder="1" applyAlignment="1" applyProtection="1">
      <alignment horizontal="center" vertical="center" wrapText="1"/>
      <protection locked="0"/>
    </xf>
    <xf numFmtId="0" fontId="28" fillId="12" borderId="9" xfId="3" applyFont="1" applyFill="1" applyBorder="1" applyAlignment="1">
      <alignment horizontal="center" vertical="center" wrapText="1"/>
    </xf>
    <xf numFmtId="0" fontId="28" fillId="12" borderId="9" xfId="3" applyFont="1" applyFill="1" applyBorder="1" applyAlignment="1">
      <alignment horizontal="center" vertical="top" wrapText="1"/>
    </xf>
    <xf numFmtId="0" fontId="28" fillId="32" borderId="36" xfId="15" applyFont="1" applyFill="1" applyBorder="1" applyAlignment="1">
      <alignment horizontal="center" vertical="center" wrapText="1"/>
    </xf>
    <xf numFmtId="0" fontId="28" fillId="32" borderId="37" xfId="15" applyFont="1" applyFill="1" applyBorder="1" applyAlignment="1">
      <alignment horizontal="center" vertical="center" wrapText="1"/>
    </xf>
    <xf numFmtId="0" fontId="28" fillId="32" borderId="38" xfId="15" applyFont="1" applyFill="1" applyBorder="1" applyAlignment="1">
      <alignment horizontal="center" vertical="center" wrapText="1"/>
    </xf>
    <xf numFmtId="0" fontId="28" fillId="32" borderId="39" xfId="15" applyFont="1" applyFill="1" applyBorder="1" applyAlignment="1">
      <alignment horizontal="center" vertical="center" wrapText="1"/>
    </xf>
    <xf numFmtId="0" fontId="28" fillId="32" borderId="35" xfId="15" applyFont="1" applyFill="1" applyBorder="1" applyAlignment="1">
      <alignment horizontal="center" vertical="center" wrapText="1"/>
    </xf>
    <xf numFmtId="0" fontId="28" fillId="32" borderId="0" xfId="15" applyFont="1" applyFill="1" applyAlignment="1">
      <alignment horizontal="center" vertical="center" wrapText="1"/>
    </xf>
    <xf numFmtId="0" fontId="28" fillId="32" borderId="42" xfId="15" applyFont="1" applyFill="1" applyBorder="1" applyAlignment="1">
      <alignment horizontal="center" vertical="center" wrapText="1"/>
    </xf>
    <xf numFmtId="0" fontId="88" fillId="35" borderId="9" xfId="15" applyFont="1" applyFill="1" applyBorder="1" applyAlignment="1">
      <alignment horizontal="center" vertical="center" wrapText="1"/>
    </xf>
    <xf numFmtId="0" fontId="88" fillId="39" borderId="12" xfId="15" applyFont="1" applyFill="1" applyBorder="1" applyAlignment="1">
      <alignment horizontal="center" vertical="center" wrapText="1"/>
    </xf>
    <xf numFmtId="0" fontId="88" fillId="39" borderId="43" xfId="15" applyFont="1" applyFill="1" applyBorder="1" applyAlignment="1">
      <alignment horizontal="center" vertical="center" wrapText="1"/>
    </xf>
    <xf numFmtId="0" fontId="88" fillId="39" borderId="15" xfId="15" applyFont="1" applyFill="1" applyBorder="1" applyAlignment="1">
      <alignment horizontal="center" vertical="center" wrapText="1"/>
    </xf>
    <xf numFmtId="0" fontId="88" fillId="40" borderId="12" xfId="15" applyFont="1" applyFill="1" applyBorder="1" applyAlignment="1">
      <alignment horizontal="center" vertical="center" wrapText="1"/>
    </xf>
    <xf numFmtId="0" fontId="88" fillId="40" borderId="43" xfId="15" applyFont="1" applyFill="1" applyBorder="1" applyAlignment="1">
      <alignment horizontal="center" vertical="center" wrapText="1"/>
    </xf>
  </cellXfs>
  <cellStyles count="22">
    <cellStyle name="Hyperlink" xfId="7" xr:uid="{78FEB2E6-C29F-416C-9002-B0E6C0D989B2}"/>
    <cellStyle name="Normal 2" xfId="12" xr:uid="{38EC9C5E-820D-4F43-A0CC-20D33F144BBD}"/>
    <cellStyle name="Normal 3" xfId="10" xr:uid="{3E062415-C06E-4190-BE5B-92D8A3464AF0}"/>
    <cellStyle name="ハイパーリンク" xfId="4" builtinId="8"/>
    <cellStyle name="ハイパーリンク 2" xfId="2" xr:uid="{76DBF05A-41D1-4F4A-9EB7-99FAEFAEA979}"/>
    <cellStyle name="ハイパーリンク 3" xfId="16" xr:uid="{D6637C4A-2769-48ED-AE7F-8822FDEF25BC}"/>
    <cellStyle name="標準" xfId="0" builtinId="0"/>
    <cellStyle name="標準 13" xfId="18" xr:uid="{7A533392-7D90-49D4-897B-DC2D625761AF}"/>
    <cellStyle name="標準 2" xfId="1" xr:uid="{83B91B0D-0D7B-446E-8BFC-D007BE623D27}"/>
    <cellStyle name="標準 2 10 10" xfId="3" xr:uid="{EC7C806F-A9B0-4E73-8F94-CEBE6F886E99}"/>
    <cellStyle name="標準 2 2" xfId="6" xr:uid="{DBE18A5F-8EDC-474F-A33E-E4141841537E}"/>
    <cellStyle name="標準 2 2 18" xfId="17" xr:uid="{91B7C2B1-41FB-4221-9C36-240AA5660F65}"/>
    <cellStyle name="標準 2 3" xfId="9" xr:uid="{4CD41105-118B-41A0-A45D-1F1BABEC5F49}"/>
    <cellStyle name="標準 2 3 2" xfId="13" xr:uid="{D5C05095-A82D-4ADD-94C2-95D1FB7CDC50}"/>
    <cellStyle name="標準 3" xfId="5" xr:uid="{91D8BC07-0A4F-49B0-92B4-F1A56C3B108A}"/>
    <cellStyle name="標準 3 2" xfId="11" xr:uid="{0F3E16E2-B518-4056-9378-426CC579B700}"/>
    <cellStyle name="標準 4" xfId="8" xr:uid="{42941EC8-7C72-4F3A-9888-8A3CB3FBEEB3}"/>
    <cellStyle name="標準 5" xfId="14" xr:uid="{374B1C6F-B9FE-45B5-A33C-2ADD3F2262A5}"/>
    <cellStyle name="標準 6" xfId="15" xr:uid="{13CB820A-0592-4575-88B3-F0BA259C653B}"/>
    <cellStyle name="標準 7" xfId="19" xr:uid="{11E46E79-A424-4846-BF58-7BB10502C46F}"/>
    <cellStyle name="標準 8" xfId="20" xr:uid="{351875B3-F2F8-405E-8264-DC02530C0B40}"/>
    <cellStyle name="標準 9" xfId="21" xr:uid="{85BC10A8-271C-462D-9A9E-67ECBB8C1C58}"/>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3.xml"/><Relationship Id="rId21" Type="http://schemas.openxmlformats.org/officeDocument/2006/relationships/worksheet" Target="worksheets/sheet21.xml"/><Relationship Id="rId34" Type="http://schemas.openxmlformats.org/officeDocument/2006/relationships/externalLink" Target="externalLinks/externalLink8.xml"/><Relationship Id="rId42" Type="http://schemas.openxmlformats.org/officeDocument/2006/relationships/externalLink" Target="externalLinks/externalLink16.xml"/><Relationship Id="rId47" Type="http://schemas.openxmlformats.org/officeDocument/2006/relationships/externalLink" Target="externalLinks/externalLink21.xml"/><Relationship Id="rId50" Type="http://schemas.openxmlformats.org/officeDocument/2006/relationships/theme" Target="theme/theme1.xml"/><Relationship Id="rId55"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46" Type="http://schemas.openxmlformats.org/officeDocument/2006/relationships/externalLink" Target="externalLinks/externalLink20.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41" Type="http://schemas.openxmlformats.org/officeDocument/2006/relationships/externalLink" Target="externalLinks/externalLink15.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externalLink" Target="externalLinks/externalLink14.xml"/><Relationship Id="rId45" Type="http://schemas.openxmlformats.org/officeDocument/2006/relationships/externalLink" Target="externalLinks/externalLink19.xml"/><Relationship Id="rId53"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49" Type="http://schemas.openxmlformats.org/officeDocument/2006/relationships/externalLink" Target="externalLinks/externalLink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4" Type="http://schemas.openxmlformats.org/officeDocument/2006/relationships/externalLink" Target="externalLinks/externalLink18.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externalLink" Target="externalLinks/externalLink17.xml"/><Relationship Id="rId48" Type="http://schemas.openxmlformats.org/officeDocument/2006/relationships/externalLink" Target="externalLinks/externalLink22.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emf"/><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6" Type="http://schemas.openxmlformats.org/officeDocument/2006/relationships/image" Target="../media/image39.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5" Type="http://schemas.openxmlformats.org/officeDocument/2006/relationships/image" Target="../media/image44.png"/><Relationship Id="rId10" Type="http://schemas.openxmlformats.org/officeDocument/2006/relationships/image" Target="../media/image49.png"/><Relationship Id="rId4" Type="http://schemas.openxmlformats.org/officeDocument/2006/relationships/image" Target="../media/image43.png"/><Relationship Id="rId9" Type="http://schemas.openxmlformats.org/officeDocument/2006/relationships/image" Target="../media/image48.png"/></Relationships>
</file>

<file path=xl/drawings/_rels/drawing8.xml.rels><?xml version="1.0" encoding="UTF-8" standalone="yes"?>
<Relationships xmlns="http://schemas.openxmlformats.org/package/2006/relationships"><Relationship Id="rId8" Type="http://schemas.openxmlformats.org/officeDocument/2006/relationships/image" Target="../media/image58.png"/><Relationship Id="rId3" Type="http://schemas.openxmlformats.org/officeDocument/2006/relationships/image" Target="../media/image53.png"/><Relationship Id="rId7" Type="http://schemas.openxmlformats.org/officeDocument/2006/relationships/image" Target="../media/image57.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s>
</file>

<file path=xl/drawings/_rels/drawing9.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5" Type="http://schemas.openxmlformats.org/officeDocument/2006/relationships/image" Target="../media/image66.png"/><Relationship Id="rId4"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80.png"/><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png"/><Relationship Id="rId10" Type="http://schemas.openxmlformats.org/officeDocument/2006/relationships/image" Target="../media/image82.png"/><Relationship Id="rId4" Type="http://schemas.openxmlformats.org/officeDocument/2006/relationships/image" Target="../media/image76.png"/><Relationship Id="rId9" Type="http://schemas.openxmlformats.org/officeDocument/2006/relationships/image" Target="../media/image8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5" Type="http://schemas.openxmlformats.org/officeDocument/2006/relationships/image" Target="../media/image87.png"/><Relationship Id="rId4" Type="http://schemas.openxmlformats.org/officeDocument/2006/relationships/image" Target="../media/image8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88.emf"/></Relationships>
</file>

<file path=xl/drawings/_rels/drawing14.xml.rels><?xml version="1.0" encoding="UTF-8" standalone="yes"?>
<Relationships xmlns="http://schemas.openxmlformats.org/package/2006/relationships"><Relationship Id="rId1" Type="http://schemas.openxmlformats.org/officeDocument/2006/relationships/image" Target="../media/image8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 Id="rId4" Type="http://schemas.openxmlformats.org/officeDocument/2006/relationships/image" Target="../media/image9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twoCellAnchor editAs="oneCell">
    <xdr:from>
      <xdr:col>22</xdr:col>
      <xdr:colOff>56028</xdr:colOff>
      <xdr:row>37</xdr:row>
      <xdr:rowOff>17212</xdr:rowOff>
    </xdr:from>
    <xdr:to>
      <xdr:col>30</xdr:col>
      <xdr:colOff>241825</xdr:colOff>
      <xdr:row>56</xdr:row>
      <xdr:rowOff>63219</xdr:rowOff>
    </xdr:to>
    <xdr:pic>
      <xdr:nvPicPr>
        <xdr:cNvPr id="3" name="図 2">
          <a:extLst>
            <a:ext uri="{FF2B5EF4-FFF2-40B4-BE49-F238E27FC236}">
              <a16:creationId xmlns:a16="http://schemas.microsoft.com/office/drawing/2014/main" id="{4BBA9987-1760-ECBB-A704-142D3E9622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99675" y="7405624"/>
          <a:ext cx="5923209" cy="4446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21166</xdr:rowOff>
    </xdr:from>
    <xdr:to>
      <xdr:col>9</xdr:col>
      <xdr:colOff>112889</xdr:colOff>
      <xdr:row>62</xdr:row>
      <xdr:rowOff>14259</xdr:rowOff>
    </xdr:to>
    <xdr:pic>
      <xdr:nvPicPr>
        <xdr:cNvPr id="4" name="図 3" descr="画像">
          <a:extLst>
            <a:ext uri="{FF2B5EF4-FFF2-40B4-BE49-F238E27FC236}">
              <a16:creationId xmlns:a16="http://schemas.microsoft.com/office/drawing/2014/main" id="{702FE037-B1F6-1F0A-F2D0-980A2AE901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485716"/>
          <a:ext cx="5916789" cy="36506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1096818</xdr:colOff>
      <xdr:row>50</xdr:row>
      <xdr:rowOff>203200</xdr:rowOff>
    </xdr:from>
    <xdr:to>
      <xdr:col>21</xdr:col>
      <xdr:colOff>692150</xdr:colOff>
      <xdr:row>58</xdr:row>
      <xdr:rowOff>76200</xdr:rowOff>
    </xdr:to>
    <xdr:sp macro="" textlink="">
      <xdr:nvSpPr>
        <xdr:cNvPr id="5" name="正方形/長方形 4">
          <a:extLst>
            <a:ext uri="{FF2B5EF4-FFF2-40B4-BE49-F238E27FC236}">
              <a16:creationId xmlns:a16="http://schemas.microsoft.com/office/drawing/2014/main" id="{F7236F11-F3EB-10F1-5BE0-42149AE281E8}"/>
            </a:ext>
          </a:extLst>
        </xdr:cNvPr>
        <xdr:cNvSpPr/>
      </xdr:nvSpPr>
      <xdr:spPr>
        <a:xfrm>
          <a:off x="10985500" y="10305473"/>
          <a:ext cx="6205105" cy="1720272"/>
        </a:xfrm>
        <a:prstGeom prst="rect">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b="1">
              <a:solidFill>
                <a:srgbClr val="FF0000"/>
              </a:solidFill>
            </a:rPr>
            <a:t>三点チェック</a:t>
          </a:r>
          <a:r>
            <a:rPr kumimoji="1" lang="en-US" altLang="ja-JP" sz="1100" b="1">
              <a:solidFill>
                <a:srgbClr val="FF0000"/>
              </a:solidFill>
            </a:rPr>
            <a:t>(</a:t>
          </a:r>
          <a:r>
            <a:rPr kumimoji="1" lang="ja-JP" altLang="ja-JP" sz="1100" b="1">
              <a:solidFill>
                <a:srgbClr val="FF0000"/>
              </a:solidFill>
              <a:effectLst/>
              <a:latin typeface="+mn-lt"/>
              <a:ea typeface="+mn-ea"/>
              <a:cs typeface="+mn-cs"/>
            </a:rPr>
            <a:t>結合テスト完了時</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editAs="oneCell">
    <xdr:from>
      <xdr:col>9</xdr:col>
      <xdr:colOff>84138</xdr:colOff>
      <xdr:row>58</xdr:row>
      <xdr:rowOff>39687</xdr:rowOff>
    </xdr:from>
    <xdr:to>
      <xdr:col>13</xdr:col>
      <xdr:colOff>271601</xdr:colOff>
      <xdr:row>71</xdr:row>
      <xdr:rowOff>55990</xdr:rowOff>
    </xdr:to>
    <xdr:pic>
      <xdr:nvPicPr>
        <xdr:cNvPr id="6" name="図 5">
          <a:extLst>
            <a:ext uri="{FF2B5EF4-FFF2-40B4-BE49-F238E27FC236}">
              <a16:creationId xmlns:a16="http://schemas.microsoft.com/office/drawing/2014/main" id="{C1BF18F6-C2CB-B716-EE12-7A774B14ADCA}"/>
            </a:ext>
          </a:extLst>
        </xdr:cNvPr>
        <xdr:cNvPicPr>
          <a:picLocks noChangeAspect="1"/>
        </xdr:cNvPicPr>
      </xdr:nvPicPr>
      <xdr:blipFill>
        <a:blip xmlns:r="http://schemas.openxmlformats.org/officeDocument/2006/relationships" r:embed="rId3"/>
        <a:stretch>
          <a:fillRect/>
        </a:stretch>
      </xdr:blipFill>
      <xdr:spPr>
        <a:xfrm>
          <a:off x="5862638" y="13596937"/>
          <a:ext cx="4283213" cy="3080178"/>
        </a:xfrm>
        <a:prstGeom prst="rect">
          <a:avLst/>
        </a:prstGeom>
      </xdr:spPr>
    </xdr:pic>
    <xdr:clientData/>
  </xdr:twoCellAnchor>
  <xdr:twoCellAnchor editAs="oneCell">
    <xdr:from>
      <xdr:col>0</xdr:col>
      <xdr:colOff>0</xdr:colOff>
      <xdr:row>71</xdr:row>
      <xdr:rowOff>190500</xdr:rowOff>
    </xdr:from>
    <xdr:to>
      <xdr:col>9</xdr:col>
      <xdr:colOff>939800</xdr:colOff>
      <xdr:row>89</xdr:row>
      <xdr:rowOff>63500</xdr:rowOff>
    </xdr:to>
    <xdr:pic>
      <xdr:nvPicPr>
        <xdr:cNvPr id="7" name="図 6">
          <a:extLst>
            <a:ext uri="{FF2B5EF4-FFF2-40B4-BE49-F238E27FC236}">
              <a16:creationId xmlns:a16="http://schemas.microsoft.com/office/drawing/2014/main" id="{75EE25DD-DDAD-46B6-DA29-78258F90391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4897100"/>
          <a:ext cx="6743700" cy="410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1</xdr:rowOff>
    </xdr:from>
    <xdr:to>
      <xdr:col>16</xdr:col>
      <xdr:colOff>692243</xdr:colOff>
      <xdr:row>109</xdr:row>
      <xdr:rowOff>249224</xdr:rowOff>
    </xdr:to>
    <xdr:pic>
      <xdr:nvPicPr>
        <xdr:cNvPr id="9" name="図 8">
          <a:extLst>
            <a:ext uri="{FF2B5EF4-FFF2-40B4-BE49-F238E27FC236}">
              <a16:creationId xmlns:a16="http://schemas.microsoft.com/office/drawing/2014/main" id="{559766D1-9F72-EF3F-D4AF-B52DA59A1F5F}"/>
            </a:ext>
          </a:extLst>
        </xdr:cNvPr>
        <xdr:cNvPicPr>
          <a:picLocks noChangeAspect="1"/>
        </xdr:cNvPicPr>
      </xdr:nvPicPr>
      <xdr:blipFill>
        <a:blip xmlns:r="http://schemas.openxmlformats.org/officeDocument/2006/relationships" r:embed="rId5"/>
        <a:stretch>
          <a:fillRect/>
        </a:stretch>
      </xdr:blipFill>
      <xdr:spPr>
        <a:xfrm>
          <a:off x="0" y="18935701"/>
          <a:ext cx="12630150" cy="4818234"/>
        </a:xfrm>
        <a:prstGeom prst="rect">
          <a:avLst/>
        </a:prstGeom>
      </xdr:spPr>
    </xdr:pic>
    <xdr:clientData/>
  </xdr:twoCellAnchor>
  <xdr:twoCellAnchor editAs="oneCell">
    <xdr:from>
      <xdr:col>26</xdr:col>
      <xdr:colOff>611187</xdr:colOff>
      <xdr:row>59</xdr:row>
      <xdr:rowOff>161925</xdr:rowOff>
    </xdr:from>
    <xdr:to>
      <xdr:col>33</xdr:col>
      <xdr:colOff>166686</xdr:colOff>
      <xdr:row>71</xdr:row>
      <xdr:rowOff>200026</xdr:rowOff>
    </xdr:to>
    <xdr:pic>
      <xdr:nvPicPr>
        <xdr:cNvPr id="12" name="図 11">
          <a:extLst>
            <a:ext uri="{FF2B5EF4-FFF2-40B4-BE49-F238E27FC236}">
              <a16:creationId xmlns:a16="http://schemas.microsoft.com/office/drawing/2014/main" id="{801D0B04-A197-4521-A9D6-3B027113FC81}"/>
            </a:ext>
          </a:extLst>
        </xdr:cNvPr>
        <xdr:cNvPicPr>
          <a:picLocks noChangeAspect="1"/>
        </xdr:cNvPicPr>
      </xdr:nvPicPr>
      <xdr:blipFill>
        <a:blip xmlns:r="http://schemas.openxmlformats.org/officeDocument/2006/relationships" r:embed="rId6"/>
        <a:stretch>
          <a:fillRect/>
        </a:stretch>
      </xdr:blipFill>
      <xdr:spPr>
        <a:xfrm>
          <a:off x="20661312" y="13949363"/>
          <a:ext cx="4556124" cy="2871788"/>
        </a:xfrm>
        <a:prstGeom prst="rect">
          <a:avLst/>
        </a:prstGeom>
      </xdr:spPr>
    </xdr:pic>
    <xdr:clientData/>
  </xdr:twoCellAnchor>
  <xdr:twoCellAnchor editAs="oneCell">
    <xdr:from>
      <xdr:col>0</xdr:col>
      <xdr:colOff>60325</xdr:colOff>
      <xdr:row>114</xdr:row>
      <xdr:rowOff>155575</xdr:rowOff>
    </xdr:from>
    <xdr:to>
      <xdr:col>8</xdr:col>
      <xdr:colOff>251558</xdr:colOff>
      <xdr:row>132</xdr:row>
      <xdr:rowOff>26989</xdr:rowOff>
    </xdr:to>
    <xdr:pic>
      <xdr:nvPicPr>
        <xdr:cNvPr id="13" name="図 12">
          <a:extLst>
            <a:ext uri="{FF2B5EF4-FFF2-40B4-BE49-F238E27FC236}">
              <a16:creationId xmlns:a16="http://schemas.microsoft.com/office/drawing/2014/main" id="{2C8F084B-D41D-742C-1C29-8B8463E9B0F8}"/>
            </a:ext>
          </a:extLst>
        </xdr:cNvPr>
        <xdr:cNvPicPr>
          <a:picLocks noChangeAspect="1"/>
        </xdr:cNvPicPr>
      </xdr:nvPicPr>
      <xdr:blipFill>
        <a:blip xmlns:r="http://schemas.openxmlformats.org/officeDocument/2006/relationships" r:embed="rId7"/>
        <a:stretch>
          <a:fillRect/>
        </a:stretch>
      </xdr:blipFill>
      <xdr:spPr>
        <a:xfrm>
          <a:off x="60325" y="27476450"/>
          <a:ext cx="5255358" cy="4014789"/>
        </a:xfrm>
        <a:prstGeom prst="rect">
          <a:avLst/>
        </a:prstGeom>
      </xdr:spPr>
    </xdr:pic>
    <xdr:clientData/>
  </xdr:twoCellAnchor>
  <xdr:twoCellAnchor editAs="oneCell">
    <xdr:from>
      <xdr:col>0</xdr:col>
      <xdr:colOff>0</xdr:colOff>
      <xdr:row>130</xdr:row>
      <xdr:rowOff>44450</xdr:rowOff>
    </xdr:from>
    <xdr:to>
      <xdr:col>4</xdr:col>
      <xdr:colOff>381000</xdr:colOff>
      <xdr:row>136</xdr:row>
      <xdr:rowOff>2331</xdr:rowOff>
    </xdr:to>
    <xdr:pic>
      <xdr:nvPicPr>
        <xdr:cNvPr id="10" name="図 9">
          <a:extLst>
            <a:ext uri="{FF2B5EF4-FFF2-40B4-BE49-F238E27FC236}">
              <a16:creationId xmlns:a16="http://schemas.microsoft.com/office/drawing/2014/main" id="{62694798-3784-D429-26AB-F963E8A04780}"/>
            </a:ext>
          </a:extLst>
        </xdr:cNvPr>
        <xdr:cNvPicPr>
          <a:picLocks noChangeAspect="1"/>
        </xdr:cNvPicPr>
      </xdr:nvPicPr>
      <xdr:blipFill>
        <a:blip xmlns:r="http://schemas.openxmlformats.org/officeDocument/2006/relationships" r:embed="rId8"/>
        <a:stretch>
          <a:fillRect/>
        </a:stretch>
      </xdr:blipFill>
      <xdr:spPr>
        <a:xfrm>
          <a:off x="0" y="28835350"/>
          <a:ext cx="2901950" cy="2358181"/>
        </a:xfrm>
        <a:prstGeom prst="rect">
          <a:avLst/>
        </a:prstGeom>
      </xdr:spPr>
    </xdr:pic>
    <xdr:clientData/>
  </xdr:twoCellAnchor>
  <xdr:twoCellAnchor editAs="oneCell">
    <xdr:from>
      <xdr:col>0</xdr:col>
      <xdr:colOff>0</xdr:colOff>
      <xdr:row>134</xdr:row>
      <xdr:rowOff>206376</xdr:rowOff>
    </xdr:from>
    <xdr:to>
      <xdr:col>12</xdr:col>
      <xdr:colOff>462561</xdr:colOff>
      <xdr:row>162</xdr:row>
      <xdr:rowOff>128588</xdr:rowOff>
    </xdr:to>
    <xdr:pic>
      <xdr:nvPicPr>
        <xdr:cNvPr id="11" name="図 10">
          <a:extLst>
            <a:ext uri="{FF2B5EF4-FFF2-40B4-BE49-F238E27FC236}">
              <a16:creationId xmlns:a16="http://schemas.microsoft.com/office/drawing/2014/main" id="{FB17A31E-B89C-C264-3CD3-9F73F69DA5BA}"/>
            </a:ext>
          </a:extLst>
        </xdr:cNvPr>
        <xdr:cNvPicPr>
          <a:picLocks noChangeAspect="1"/>
        </xdr:cNvPicPr>
      </xdr:nvPicPr>
      <xdr:blipFill>
        <a:blip xmlns:r="http://schemas.openxmlformats.org/officeDocument/2006/relationships" r:embed="rId9"/>
        <a:stretch>
          <a:fillRect/>
        </a:stretch>
      </xdr:blipFill>
      <xdr:spPr>
        <a:xfrm>
          <a:off x="0" y="33258126"/>
          <a:ext cx="9209686" cy="6367462"/>
        </a:xfrm>
        <a:prstGeom prst="rect">
          <a:avLst/>
        </a:prstGeom>
      </xdr:spPr>
    </xdr:pic>
    <xdr:clientData/>
  </xdr:twoCellAnchor>
  <xdr:twoCellAnchor editAs="oneCell">
    <xdr:from>
      <xdr:col>16</xdr:col>
      <xdr:colOff>51829</xdr:colOff>
      <xdr:row>8</xdr:row>
      <xdr:rowOff>173225</xdr:rowOff>
    </xdr:from>
    <xdr:to>
      <xdr:col>21</xdr:col>
      <xdr:colOff>542086</xdr:colOff>
      <xdr:row>22</xdr:row>
      <xdr:rowOff>184320</xdr:rowOff>
    </xdr:to>
    <xdr:pic>
      <xdr:nvPicPr>
        <xdr:cNvPr id="15" name="図 14">
          <a:extLst>
            <a:ext uri="{FF2B5EF4-FFF2-40B4-BE49-F238E27FC236}">
              <a16:creationId xmlns:a16="http://schemas.microsoft.com/office/drawing/2014/main" id="{17C3834B-853A-4344-81A4-C295E1CAC42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981892" y="1998850"/>
          <a:ext cx="4252632" cy="3440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166</xdr:row>
      <xdr:rowOff>59765</xdr:rowOff>
    </xdr:from>
    <xdr:to>
      <xdr:col>12</xdr:col>
      <xdr:colOff>562729</xdr:colOff>
      <xdr:row>195</xdr:row>
      <xdr:rowOff>186763</xdr:rowOff>
    </xdr:to>
    <xdr:pic>
      <xdr:nvPicPr>
        <xdr:cNvPr id="16" name="図 15">
          <a:extLst>
            <a:ext uri="{FF2B5EF4-FFF2-40B4-BE49-F238E27FC236}">
              <a16:creationId xmlns:a16="http://schemas.microsoft.com/office/drawing/2014/main" id="{72EC1255-0F77-7E3D-053F-F171566E2CBA}"/>
            </a:ext>
          </a:extLst>
        </xdr:cNvPr>
        <xdr:cNvPicPr>
          <a:picLocks noChangeAspect="1"/>
        </xdr:cNvPicPr>
      </xdr:nvPicPr>
      <xdr:blipFill>
        <a:blip xmlns:r="http://schemas.openxmlformats.org/officeDocument/2006/relationships" r:embed="rId11"/>
        <a:stretch>
          <a:fillRect/>
        </a:stretch>
      </xdr:blipFill>
      <xdr:spPr>
        <a:xfrm>
          <a:off x="1" y="38525824"/>
          <a:ext cx="9325728" cy="6843058"/>
        </a:xfrm>
        <a:prstGeom prst="rect">
          <a:avLst/>
        </a:prstGeom>
      </xdr:spPr>
    </xdr:pic>
    <xdr:clientData/>
  </xdr:twoCellAnchor>
  <xdr:twoCellAnchor>
    <xdr:from>
      <xdr:col>18</xdr:col>
      <xdr:colOff>0</xdr:colOff>
      <xdr:row>166</xdr:row>
      <xdr:rowOff>0</xdr:rowOff>
    </xdr:from>
    <xdr:to>
      <xdr:col>25</xdr:col>
      <xdr:colOff>631265</xdr:colOff>
      <xdr:row>180</xdr:row>
      <xdr:rowOff>40715</xdr:rowOff>
    </xdr:to>
    <xdr:sp macro="" textlink="">
      <xdr:nvSpPr>
        <xdr:cNvPr id="2" name="吹き出し: 四角形 1">
          <a:extLst>
            <a:ext uri="{FF2B5EF4-FFF2-40B4-BE49-F238E27FC236}">
              <a16:creationId xmlns:a16="http://schemas.microsoft.com/office/drawing/2014/main" id="{6E1AF631-2BD2-4D41-A6F5-53D3C249D6CD}"/>
            </a:ext>
          </a:extLst>
        </xdr:cNvPr>
        <xdr:cNvSpPr/>
      </xdr:nvSpPr>
      <xdr:spPr>
        <a:xfrm>
          <a:off x="10257118" y="38735000"/>
          <a:ext cx="5651500" cy="3282950"/>
        </a:xfrm>
        <a:prstGeom prst="wedge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直井さんは先週で終了しております。以下が新たな連絡先とのことなので対応ください。 今後の連絡先について下記の通りとなりますので、よろしくお願いします。（複数に分かれてしまいますが、ご容赦お願いします。）</a:t>
          </a:r>
          <a:endParaRPr kumimoji="1" lang="en-US" altLang="ja-JP" sz="1100"/>
        </a:p>
        <a:p>
          <a:pPr algn="l"/>
          <a:r>
            <a:rPr kumimoji="1" lang="ja-JP" altLang="en-US" sz="1100"/>
            <a:t>佐藤：</a:t>
          </a:r>
          <a:r>
            <a:rPr kumimoji="1" lang="en-US" altLang="ja-JP" sz="1100"/>
            <a:t>ryota.sato@accenture.com</a:t>
          </a:r>
        </a:p>
        <a:p>
          <a:pPr algn="l"/>
          <a:r>
            <a:rPr kumimoji="1" lang="ja-JP" altLang="en-US" sz="1100"/>
            <a:t>山下：</a:t>
          </a:r>
          <a:r>
            <a:rPr kumimoji="1" lang="en-US" altLang="ja-JP" sz="1100"/>
            <a:t>masao.yamashita@accenture.com</a:t>
          </a:r>
        </a:p>
        <a:p>
          <a:pPr algn="l"/>
          <a:r>
            <a:rPr kumimoji="1" lang="ja-JP" altLang="en-US" sz="1100"/>
            <a:t>永井：</a:t>
          </a:r>
          <a:r>
            <a:rPr kumimoji="1" lang="en-US" altLang="ja-JP" sz="1100"/>
            <a:t>noriaki.nagai@accenture.com</a:t>
          </a:r>
        </a:p>
        <a:p>
          <a:pPr algn="l"/>
          <a:r>
            <a:rPr kumimoji="1" lang="ja-JP" altLang="en-US" sz="1100"/>
            <a:t>石崎：</a:t>
          </a:r>
          <a:r>
            <a:rPr kumimoji="1" lang="en-US" altLang="ja-JP" sz="1100"/>
            <a:t>takayuki.ishizaki@accenture.com</a:t>
          </a:r>
        </a:p>
        <a:p>
          <a:pPr algn="l"/>
          <a:r>
            <a:rPr kumimoji="1" lang="ja-JP" altLang="en-US" sz="1100"/>
            <a:t>田中：</a:t>
          </a:r>
          <a:r>
            <a:rPr kumimoji="1" lang="en-US" altLang="ja-JP" sz="1100"/>
            <a:t>genta.tanaka@avanade.com</a:t>
          </a:r>
        </a:p>
        <a:p>
          <a:pPr algn="l"/>
          <a:r>
            <a:rPr kumimoji="1" lang="ja-JP" altLang="en-US" sz="1100"/>
            <a:t>秋田：</a:t>
          </a:r>
          <a:r>
            <a:rPr kumimoji="1" lang="en-US" altLang="ja-JP" sz="1100"/>
            <a:t>mei.akita@accenture.com</a:t>
          </a:r>
        </a:p>
        <a:p>
          <a:pPr algn="l"/>
          <a:r>
            <a:rPr kumimoji="1" lang="ja-JP" altLang="en-US" sz="1100"/>
            <a:t>白鳥：</a:t>
          </a:r>
          <a:r>
            <a:rPr kumimoji="1" lang="en-US" altLang="ja-JP" sz="1100"/>
            <a:t>kenichi.shirotori@accenture.comST</a:t>
          </a:r>
        </a:p>
        <a:p>
          <a:pPr algn="l"/>
          <a:r>
            <a:rPr kumimoji="1" lang="ja-JP" altLang="en-US" sz="1100"/>
            <a:t>（リリース前のドキュメントチェック、チケット未記載チェック、</a:t>
          </a:r>
          <a:r>
            <a:rPr kumimoji="1" lang="en-US" altLang="ja-JP" sz="1100"/>
            <a:t>Job</a:t>
          </a:r>
          <a:r>
            <a:rPr kumimoji="1" lang="ja-JP" altLang="en-US" sz="1100"/>
            <a:t>、</a:t>
          </a:r>
          <a:r>
            <a:rPr kumimoji="1" lang="en-US" altLang="ja-JP" sz="1100"/>
            <a:t>Dev</a:t>
          </a:r>
          <a:r>
            <a:rPr kumimoji="1" lang="ja-JP" altLang="en-US" sz="1100"/>
            <a:t>シェル含む）：山下、永井（㏄に佐藤）移行：石崎（㏄に佐藤）</a:t>
          </a:r>
          <a:r>
            <a:rPr kumimoji="1" lang="en-US" altLang="ja-JP" sz="1100"/>
            <a:t>PT</a:t>
          </a:r>
          <a:r>
            <a:rPr kumimoji="1" lang="ja-JP" altLang="en-US" sz="1100"/>
            <a:t>：田中（㏄に佐藤）</a:t>
          </a:r>
          <a:r>
            <a:rPr kumimoji="1" lang="en-US" altLang="ja-JP" sz="1100"/>
            <a:t>CR</a:t>
          </a:r>
          <a:r>
            <a:rPr kumimoji="1" lang="ja-JP" altLang="en-US" sz="1100"/>
            <a:t>：秋田、白鳥（㏄に佐藤）バグ：佐藤、永井</a:t>
          </a:r>
        </a:p>
      </xdr:txBody>
    </xdr:sp>
    <xdr:clientData/>
  </xdr:twoCellAnchor>
  <xdr:twoCellAnchor editAs="oneCell">
    <xdr:from>
      <xdr:col>9</xdr:col>
      <xdr:colOff>1103314</xdr:colOff>
      <xdr:row>72</xdr:row>
      <xdr:rowOff>1</xdr:rowOff>
    </xdr:from>
    <xdr:to>
      <xdr:col>14</xdr:col>
      <xdr:colOff>952501</xdr:colOff>
      <xdr:row>89</xdr:row>
      <xdr:rowOff>56199</xdr:rowOff>
    </xdr:to>
    <xdr:pic>
      <xdr:nvPicPr>
        <xdr:cNvPr id="17" name="図 16">
          <a:extLst>
            <a:ext uri="{FF2B5EF4-FFF2-40B4-BE49-F238E27FC236}">
              <a16:creationId xmlns:a16="http://schemas.microsoft.com/office/drawing/2014/main" id="{3F67E4B9-6C04-804F-5A7C-771ACB7FF4BE}"/>
            </a:ext>
          </a:extLst>
        </xdr:cNvPr>
        <xdr:cNvPicPr>
          <a:picLocks noChangeAspect="1"/>
        </xdr:cNvPicPr>
      </xdr:nvPicPr>
      <xdr:blipFill>
        <a:blip xmlns:r="http://schemas.openxmlformats.org/officeDocument/2006/relationships" r:embed="rId12"/>
        <a:stretch>
          <a:fillRect/>
        </a:stretch>
      </xdr:blipFill>
      <xdr:spPr>
        <a:xfrm>
          <a:off x="6881814" y="15930564"/>
          <a:ext cx="4286250" cy="4080510"/>
        </a:xfrm>
        <a:prstGeom prst="rect">
          <a:avLst/>
        </a:prstGeom>
      </xdr:spPr>
    </xdr:pic>
    <xdr:clientData/>
  </xdr:twoCellAnchor>
  <xdr:twoCellAnchor editAs="oneCell">
    <xdr:from>
      <xdr:col>14</xdr:col>
      <xdr:colOff>476250</xdr:colOff>
      <xdr:row>72</xdr:row>
      <xdr:rowOff>71437</xdr:rowOff>
    </xdr:from>
    <xdr:to>
      <xdr:col>23</xdr:col>
      <xdr:colOff>669985</xdr:colOff>
      <xdr:row>88</xdr:row>
      <xdr:rowOff>182562</xdr:rowOff>
    </xdr:to>
    <xdr:pic>
      <xdr:nvPicPr>
        <xdr:cNvPr id="8" name="図 7">
          <a:extLst>
            <a:ext uri="{FF2B5EF4-FFF2-40B4-BE49-F238E27FC236}">
              <a16:creationId xmlns:a16="http://schemas.microsoft.com/office/drawing/2014/main" id="{25984825-8F74-2F88-C0B1-D36695987D31}"/>
            </a:ext>
          </a:extLst>
        </xdr:cNvPr>
        <xdr:cNvPicPr>
          <a:picLocks noChangeAspect="1"/>
        </xdr:cNvPicPr>
      </xdr:nvPicPr>
      <xdr:blipFill>
        <a:blip xmlns:r="http://schemas.openxmlformats.org/officeDocument/2006/relationships" r:embed="rId13"/>
        <a:stretch>
          <a:fillRect/>
        </a:stretch>
      </xdr:blipFill>
      <xdr:spPr>
        <a:xfrm>
          <a:off x="11477625" y="16700500"/>
          <a:ext cx="7099360" cy="3905250"/>
        </a:xfrm>
        <a:prstGeom prst="rect">
          <a:avLst/>
        </a:prstGeom>
      </xdr:spPr>
    </xdr:pic>
    <xdr:clientData/>
  </xdr:twoCellAnchor>
  <xdr:twoCellAnchor editAs="oneCell">
    <xdr:from>
      <xdr:col>21</xdr:col>
      <xdr:colOff>571499</xdr:colOff>
      <xdr:row>15</xdr:row>
      <xdr:rowOff>15876</xdr:rowOff>
    </xdr:from>
    <xdr:to>
      <xdr:col>29</xdr:col>
      <xdr:colOff>650872</xdr:colOff>
      <xdr:row>23</xdr:row>
      <xdr:rowOff>130807</xdr:rowOff>
    </xdr:to>
    <xdr:pic>
      <xdr:nvPicPr>
        <xdr:cNvPr id="14" name="図 13">
          <a:extLst>
            <a:ext uri="{FF2B5EF4-FFF2-40B4-BE49-F238E27FC236}">
              <a16:creationId xmlns:a16="http://schemas.microsoft.com/office/drawing/2014/main" id="{EAE9AA1E-E5B5-7057-7C51-3E446BF7285D}"/>
            </a:ext>
          </a:extLst>
        </xdr:cNvPr>
        <xdr:cNvPicPr>
          <a:picLocks noChangeAspect="1"/>
        </xdr:cNvPicPr>
      </xdr:nvPicPr>
      <xdr:blipFill>
        <a:blip xmlns:r="http://schemas.openxmlformats.org/officeDocument/2006/relationships" r:embed="rId14"/>
        <a:stretch>
          <a:fillRect/>
        </a:stretch>
      </xdr:blipFill>
      <xdr:spPr>
        <a:xfrm>
          <a:off x="17049749" y="3659189"/>
          <a:ext cx="5794373" cy="1956431"/>
        </a:xfrm>
        <a:prstGeom prst="rect">
          <a:avLst/>
        </a:prstGeom>
      </xdr:spPr>
    </xdr:pic>
    <xdr:clientData/>
  </xdr:twoCellAnchor>
  <xdr:twoCellAnchor editAs="oneCell">
    <xdr:from>
      <xdr:col>35</xdr:col>
      <xdr:colOff>7938</xdr:colOff>
      <xdr:row>0</xdr:row>
      <xdr:rowOff>1</xdr:rowOff>
    </xdr:from>
    <xdr:to>
      <xdr:col>45</xdr:col>
      <xdr:colOff>205165</xdr:colOff>
      <xdr:row>14</xdr:row>
      <xdr:rowOff>74790</xdr:rowOff>
    </xdr:to>
    <xdr:pic>
      <xdr:nvPicPr>
        <xdr:cNvPr id="18" name="図 17">
          <a:extLst>
            <a:ext uri="{FF2B5EF4-FFF2-40B4-BE49-F238E27FC236}">
              <a16:creationId xmlns:a16="http://schemas.microsoft.com/office/drawing/2014/main" id="{77FE33AF-3F7C-8583-E2AF-568FD90C2C4A}"/>
            </a:ext>
          </a:extLst>
        </xdr:cNvPr>
        <xdr:cNvPicPr>
          <a:picLocks noChangeAspect="1"/>
        </xdr:cNvPicPr>
      </xdr:nvPicPr>
      <xdr:blipFill>
        <a:blip xmlns:r="http://schemas.openxmlformats.org/officeDocument/2006/relationships" r:embed="rId15"/>
        <a:stretch>
          <a:fillRect/>
        </a:stretch>
      </xdr:blipFill>
      <xdr:spPr>
        <a:xfrm>
          <a:off x="26487438" y="1"/>
          <a:ext cx="7340977" cy="3448227"/>
        </a:xfrm>
        <a:prstGeom prst="rect">
          <a:avLst/>
        </a:prstGeom>
      </xdr:spPr>
    </xdr:pic>
    <xdr:clientData/>
  </xdr:twoCellAnchor>
  <xdr:twoCellAnchor editAs="oneCell">
    <xdr:from>
      <xdr:col>8</xdr:col>
      <xdr:colOff>492125</xdr:colOff>
      <xdr:row>114</xdr:row>
      <xdr:rowOff>182563</xdr:rowOff>
    </xdr:from>
    <xdr:to>
      <xdr:col>26</xdr:col>
      <xdr:colOff>543326</xdr:colOff>
      <xdr:row>117</xdr:row>
      <xdr:rowOff>206475</xdr:rowOff>
    </xdr:to>
    <xdr:pic>
      <xdr:nvPicPr>
        <xdr:cNvPr id="20" name="図 19">
          <a:extLst>
            <a:ext uri="{FF2B5EF4-FFF2-40B4-BE49-F238E27FC236}">
              <a16:creationId xmlns:a16="http://schemas.microsoft.com/office/drawing/2014/main" id="{196CCC72-3BCB-69C2-0BFA-901F7ADE5E05}"/>
            </a:ext>
          </a:extLst>
        </xdr:cNvPr>
        <xdr:cNvPicPr>
          <a:picLocks noChangeAspect="1"/>
        </xdr:cNvPicPr>
      </xdr:nvPicPr>
      <xdr:blipFill>
        <a:blip xmlns:r="http://schemas.openxmlformats.org/officeDocument/2006/relationships" r:embed="rId16"/>
        <a:stretch>
          <a:fillRect/>
        </a:stretch>
      </xdr:blipFill>
      <xdr:spPr>
        <a:xfrm>
          <a:off x="5556250" y="27503438"/>
          <a:ext cx="14251389" cy="714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0</xdr:colOff>
      <xdr:row>29</xdr:row>
      <xdr:rowOff>145226</xdr:rowOff>
    </xdr:to>
    <xdr:pic>
      <xdr:nvPicPr>
        <xdr:cNvPr id="2" name="図 1">
          <a:extLst>
            <a:ext uri="{FF2B5EF4-FFF2-40B4-BE49-F238E27FC236}">
              <a16:creationId xmlns:a16="http://schemas.microsoft.com/office/drawing/2014/main" id="{CD78C9F0-54B8-4C48-1446-C586215512B7}"/>
            </a:ext>
          </a:extLst>
        </xdr:cNvPr>
        <xdr:cNvPicPr>
          <a:picLocks noChangeAspect="1"/>
        </xdr:cNvPicPr>
      </xdr:nvPicPr>
      <xdr:blipFill>
        <a:blip xmlns:r="http://schemas.openxmlformats.org/officeDocument/2006/relationships" r:embed="rId1"/>
        <a:stretch>
          <a:fillRect/>
        </a:stretch>
      </xdr:blipFill>
      <xdr:spPr>
        <a:xfrm>
          <a:off x="0" y="0"/>
          <a:ext cx="13868400" cy="6774626"/>
        </a:xfrm>
        <a:prstGeom prst="rect">
          <a:avLst/>
        </a:prstGeom>
      </xdr:spPr>
    </xdr:pic>
    <xdr:clientData/>
  </xdr:twoCellAnchor>
  <xdr:twoCellAnchor editAs="oneCell">
    <xdr:from>
      <xdr:col>0</xdr:col>
      <xdr:colOff>0</xdr:colOff>
      <xdr:row>30</xdr:row>
      <xdr:rowOff>0</xdr:rowOff>
    </xdr:from>
    <xdr:to>
      <xdr:col>21</xdr:col>
      <xdr:colOff>25400</xdr:colOff>
      <xdr:row>59</xdr:row>
      <xdr:rowOff>111157</xdr:rowOff>
    </xdr:to>
    <xdr:pic>
      <xdr:nvPicPr>
        <xdr:cNvPr id="3" name="図 2">
          <a:extLst>
            <a:ext uri="{FF2B5EF4-FFF2-40B4-BE49-F238E27FC236}">
              <a16:creationId xmlns:a16="http://schemas.microsoft.com/office/drawing/2014/main" id="{6E0E54D7-D988-5532-96F3-200CF1D4D799}"/>
            </a:ext>
          </a:extLst>
        </xdr:cNvPr>
        <xdr:cNvPicPr>
          <a:picLocks noChangeAspect="1"/>
        </xdr:cNvPicPr>
      </xdr:nvPicPr>
      <xdr:blipFill>
        <a:blip xmlns:r="http://schemas.openxmlformats.org/officeDocument/2006/relationships" r:embed="rId2"/>
        <a:stretch>
          <a:fillRect/>
        </a:stretch>
      </xdr:blipFill>
      <xdr:spPr>
        <a:xfrm>
          <a:off x="0" y="6858000"/>
          <a:ext cx="13893800" cy="6740557"/>
        </a:xfrm>
        <a:prstGeom prst="rect">
          <a:avLst/>
        </a:prstGeom>
      </xdr:spPr>
    </xdr:pic>
    <xdr:clientData/>
  </xdr:twoCellAnchor>
  <xdr:twoCellAnchor editAs="oneCell">
    <xdr:from>
      <xdr:col>22</xdr:col>
      <xdr:colOff>0</xdr:colOff>
      <xdr:row>0</xdr:row>
      <xdr:rowOff>0</xdr:rowOff>
    </xdr:from>
    <xdr:to>
      <xdr:col>46</xdr:col>
      <xdr:colOff>90714</xdr:colOff>
      <xdr:row>34</xdr:row>
      <xdr:rowOff>183804</xdr:rowOff>
    </xdr:to>
    <xdr:pic>
      <xdr:nvPicPr>
        <xdr:cNvPr id="5" name="図 4">
          <a:extLst>
            <a:ext uri="{FF2B5EF4-FFF2-40B4-BE49-F238E27FC236}">
              <a16:creationId xmlns:a16="http://schemas.microsoft.com/office/drawing/2014/main" id="{670A8BF6-041C-A619-E5B4-CACF1B1A145B}"/>
            </a:ext>
          </a:extLst>
        </xdr:cNvPr>
        <xdr:cNvPicPr>
          <a:picLocks noChangeAspect="1"/>
        </xdr:cNvPicPr>
      </xdr:nvPicPr>
      <xdr:blipFill>
        <a:blip xmlns:r="http://schemas.openxmlformats.org/officeDocument/2006/relationships" r:embed="rId3"/>
        <a:stretch>
          <a:fillRect/>
        </a:stretch>
      </xdr:blipFill>
      <xdr:spPr>
        <a:xfrm>
          <a:off x="14568714" y="0"/>
          <a:ext cx="15983857" cy="7894518"/>
        </a:xfrm>
        <a:prstGeom prst="rect">
          <a:avLst/>
        </a:prstGeom>
      </xdr:spPr>
    </xdr:pic>
    <xdr:clientData/>
  </xdr:twoCellAnchor>
  <xdr:twoCellAnchor editAs="oneCell">
    <xdr:from>
      <xdr:col>22</xdr:col>
      <xdr:colOff>0</xdr:colOff>
      <xdr:row>37</xdr:row>
      <xdr:rowOff>0</xdr:rowOff>
    </xdr:from>
    <xdr:to>
      <xdr:col>49</xdr:col>
      <xdr:colOff>124977</xdr:colOff>
      <xdr:row>75</xdr:row>
      <xdr:rowOff>165418</xdr:rowOff>
    </xdr:to>
    <xdr:pic>
      <xdr:nvPicPr>
        <xdr:cNvPr id="6" name="図 5">
          <a:extLst>
            <a:ext uri="{FF2B5EF4-FFF2-40B4-BE49-F238E27FC236}">
              <a16:creationId xmlns:a16="http://schemas.microsoft.com/office/drawing/2014/main" id="{9C22D2D4-09C7-231C-2CC2-1D1D7487CC90}"/>
            </a:ext>
          </a:extLst>
        </xdr:cNvPr>
        <xdr:cNvPicPr>
          <a:picLocks noChangeAspect="1"/>
        </xdr:cNvPicPr>
      </xdr:nvPicPr>
      <xdr:blipFill>
        <a:blip xmlns:r="http://schemas.openxmlformats.org/officeDocument/2006/relationships" r:embed="rId4"/>
        <a:stretch>
          <a:fillRect/>
        </a:stretch>
      </xdr:blipFill>
      <xdr:spPr>
        <a:xfrm>
          <a:off x="14568714" y="8391071"/>
          <a:ext cx="18004763" cy="8783276"/>
        </a:xfrm>
        <a:prstGeom prst="rect">
          <a:avLst/>
        </a:prstGeom>
      </xdr:spPr>
    </xdr:pic>
    <xdr:clientData/>
  </xdr:twoCellAnchor>
  <xdr:twoCellAnchor editAs="oneCell">
    <xdr:from>
      <xdr:col>9</xdr:col>
      <xdr:colOff>0</xdr:colOff>
      <xdr:row>80</xdr:row>
      <xdr:rowOff>0</xdr:rowOff>
    </xdr:from>
    <xdr:to>
      <xdr:col>36</xdr:col>
      <xdr:colOff>163083</xdr:colOff>
      <xdr:row>119</xdr:row>
      <xdr:rowOff>33896</xdr:rowOff>
    </xdr:to>
    <xdr:pic>
      <xdr:nvPicPr>
        <xdr:cNvPr id="7" name="図 6">
          <a:extLst>
            <a:ext uri="{FF2B5EF4-FFF2-40B4-BE49-F238E27FC236}">
              <a16:creationId xmlns:a16="http://schemas.microsoft.com/office/drawing/2014/main" id="{4B68BB43-FB22-B5FF-3D3B-37A8EF2E108B}"/>
            </a:ext>
          </a:extLst>
        </xdr:cNvPr>
        <xdr:cNvPicPr>
          <a:picLocks noChangeAspect="1"/>
        </xdr:cNvPicPr>
      </xdr:nvPicPr>
      <xdr:blipFill>
        <a:blip xmlns:r="http://schemas.openxmlformats.org/officeDocument/2006/relationships" r:embed="rId5"/>
        <a:stretch>
          <a:fillRect/>
        </a:stretch>
      </xdr:blipFill>
      <xdr:spPr>
        <a:xfrm>
          <a:off x="5959929" y="18142857"/>
          <a:ext cx="18042868" cy="887853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538594</xdr:colOff>
      <xdr:row>20</xdr:row>
      <xdr:rowOff>25400</xdr:rowOff>
    </xdr:to>
    <xdr:pic>
      <xdr:nvPicPr>
        <xdr:cNvPr id="2" name="図 1">
          <a:extLst>
            <a:ext uri="{FF2B5EF4-FFF2-40B4-BE49-F238E27FC236}">
              <a16:creationId xmlns:a16="http://schemas.microsoft.com/office/drawing/2014/main" id="{4E7D7ADA-5D3E-88C7-A3A3-B222ACD2E81D}"/>
            </a:ext>
          </a:extLst>
        </xdr:cNvPr>
        <xdr:cNvPicPr>
          <a:picLocks noChangeAspect="1"/>
        </xdr:cNvPicPr>
      </xdr:nvPicPr>
      <xdr:blipFill>
        <a:blip xmlns:r="http://schemas.openxmlformats.org/officeDocument/2006/relationships" r:embed="rId1"/>
        <a:stretch>
          <a:fillRect/>
        </a:stretch>
      </xdr:blipFill>
      <xdr:spPr>
        <a:xfrm>
          <a:off x="0" y="0"/>
          <a:ext cx="7142594" cy="4597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18</xdr:col>
      <xdr:colOff>546569</xdr:colOff>
      <xdr:row>23</xdr:row>
      <xdr:rowOff>216181</xdr:rowOff>
    </xdr:to>
    <xdr:pic>
      <xdr:nvPicPr>
        <xdr:cNvPr id="2" name="図 1">
          <a:extLst>
            <a:ext uri="{FF2B5EF4-FFF2-40B4-BE49-F238E27FC236}">
              <a16:creationId xmlns:a16="http://schemas.microsoft.com/office/drawing/2014/main" id="{B085D890-2A53-4A7A-9723-982A84EDF1C2}"/>
            </a:ext>
          </a:extLst>
        </xdr:cNvPr>
        <xdr:cNvPicPr>
          <a:picLocks noChangeAspect="1"/>
        </xdr:cNvPicPr>
      </xdr:nvPicPr>
      <xdr:blipFill>
        <a:blip xmlns:r="http://schemas.openxmlformats.org/officeDocument/2006/relationships" r:embed="rId1"/>
        <a:stretch>
          <a:fillRect/>
        </a:stretch>
      </xdr:blipFill>
      <xdr:spPr>
        <a:xfrm>
          <a:off x="5905500" y="0"/>
          <a:ext cx="9131769" cy="54739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248</xdr:row>
      <xdr:rowOff>0</xdr:rowOff>
    </xdr:from>
    <xdr:to>
      <xdr:col>22</xdr:col>
      <xdr:colOff>36286</xdr:colOff>
      <xdr:row>279</xdr:row>
      <xdr:rowOff>173136</xdr:rowOff>
    </xdr:to>
    <xdr:pic>
      <xdr:nvPicPr>
        <xdr:cNvPr id="43" name="図 42">
          <a:extLst>
            <a:ext uri="{FF2B5EF4-FFF2-40B4-BE49-F238E27FC236}">
              <a16:creationId xmlns:a16="http://schemas.microsoft.com/office/drawing/2014/main" id="{507BE4B6-8A9D-DC1A-B6C9-FDE467E4B968}"/>
            </a:ext>
          </a:extLst>
        </xdr:cNvPr>
        <xdr:cNvPicPr>
          <a:picLocks noChangeAspect="1"/>
        </xdr:cNvPicPr>
      </xdr:nvPicPr>
      <xdr:blipFill>
        <a:blip xmlns:r="http://schemas.openxmlformats.org/officeDocument/2006/relationships" r:embed="rId1"/>
        <a:stretch>
          <a:fillRect/>
        </a:stretch>
      </xdr:blipFill>
      <xdr:spPr>
        <a:xfrm>
          <a:off x="1324429" y="56242857"/>
          <a:ext cx="13280571" cy="7203493"/>
        </a:xfrm>
        <a:prstGeom prst="rect">
          <a:avLst/>
        </a:prstGeom>
      </xdr:spPr>
    </xdr:pic>
    <xdr:clientData/>
  </xdr:twoCellAnchor>
  <xdr:twoCellAnchor editAs="oneCell">
    <xdr:from>
      <xdr:col>2</xdr:col>
      <xdr:colOff>0</xdr:colOff>
      <xdr:row>185</xdr:row>
      <xdr:rowOff>1</xdr:rowOff>
    </xdr:from>
    <xdr:to>
      <xdr:col>22</xdr:col>
      <xdr:colOff>60024</xdr:colOff>
      <xdr:row>214</xdr:row>
      <xdr:rowOff>54429</xdr:rowOff>
    </xdr:to>
    <xdr:pic>
      <xdr:nvPicPr>
        <xdr:cNvPr id="41" name="図 40">
          <a:extLst>
            <a:ext uri="{FF2B5EF4-FFF2-40B4-BE49-F238E27FC236}">
              <a16:creationId xmlns:a16="http://schemas.microsoft.com/office/drawing/2014/main" id="{A14EEC78-5213-893D-D3DC-09F9378882DF}"/>
            </a:ext>
          </a:extLst>
        </xdr:cNvPr>
        <xdr:cNvPicPr>
          <a:picLocks noChangeAspect="1"/>
        </xdr:cNvPicPr>
      </xdr:nvPicPr>
      <xdr:blipFill>
        <a:blip xmlns:r="http://schemas.openxmlformats.org/officeDocument/2006/relationships" r:embed="rId2"/>
        <a:stretch>
          <a:fillRect/>
        </a:stretch>
      </xdr:blipFill>
      <xdr:spPr>
        <a:xfrm>
          <a:off x="1324429" y="41955358"/>
          <a:ext cx="13304309" cy="6631214"/>
        </a:xfrm>
        <a:prstGeom prst="rect">
          <a:avLst/>
        </a:prstGeom>
      </xdr:spPr>
    </xdr:pic>
    <xdr:clientData/>
  </xdr:twoCellAnchor>
  <xdr:twoCellAnchor editAs="oneCell">
    <xdr:from>
      <xdr:col>2</xdr:col>
      <xdr:colOff>1</xdr:colOff>
      <xdr:row>123</xdr:row>
      <xdr:rowOff>1</xdr:rowOff>
    </xdr:from>
    <xdr:to>
      <xdr:col>21</xdr:col>
      <xdr:colOff>616858</xdr:colOff>
      <xdr:row>151</xdr:row>
      <xdr:rowOff>130493</xdr:rowOff>
    </xdr:to>
    <xdr:pic>
      <xdr:nvPicPr>
        <xdr:cNvPr id="39" name="図 38">
          <a:extLst>
            <a:ext uri="{FF2B5EF4-FFF2-40B4-BE49-F238E27FC236}">
              <a16:creationId xmlns:a16="http://schemas.microsoft.com/office/drawing/2014/main" id="{2B25F09E-610B-7EA4-BEA9-524A3EB95EDF}"/>
            </a:ext>
          </a:extLst>
        </xdr:cNvPr>
        <xdr:cNvPicPr>
          <a:picLocks noChangeAspect="1"/>
        </xdr:cNvPicPr>
      </xdr:nvPicPr>
      <xdr:blipFill>
        <a:blip xmlns:r="http://schemas.openxmlformats.org/officeDocument/2006/relationships" r:embed="rId3"/>
        <a:stretch>
          <a:fillRect/>
        </a:stretch>
      </xdr:blipFill>
      <xdr:spPr>
        <a:xfrm>
          <a:off x="1324430" y="27894644"/>
          <a:ext cx="13198928" cy="6480492"/>
        </a:xfrm>
        <a:prstGeom prst="rect">
          <a:avLst/>
        </a:prstGeom>
      </xdr:spPr>
    </xdr:pic>
    <xdr:clientData/>
  </xdr:twoCellAnchor>
  <xdr:twoCellAnchor editAs="oneCell">
    <xdr:from>
      <xdr:col>2</xdr:col>
      <xdr:colOff>0</xdr:colOff>
      <xdr:row>94</xdr:row>
      <xdr:rowOff>0</xdr:rowOff>
    </xdr:from>
    <xdr:to>
      <xdr:col>22</xdr:col>
      <xdr:colOff>60269</xdr:colOff>
      <xdr:row>121</xdr:row>
      <xdr:rowOff>119062</xdr:rowOff>
    </xdr:to>
    <xdr:pic>
      <xdr:nvPicPr>
        <xdr:cNvPr id="13" name="図 12">
          <a:extLst>
            <a:ext uri="{FF2B5EF4-FFF2-40B4-BE49-F238E27FC236}">
              <a16:creationId xmlns:a16="http://schemas.microsoft.com/office/drawing/2014/main" id="{1D942F52-A6BC-0CCE-1D5C-62FC1F3389D5}"/>
            </a:ext>
          </a:extLst>
        </xdr:cNvPr>
        <xdr:cNvPicPr>
          <a:picLocks noChangeAspect="1"/>
        </xdr:cNvPicPr>
      </xdr:nvPicPr>
      <xdr:blipFill>
        <a:blip xmlns:r="http://schemas.openxmlformats.org/officeDocument/2006/relationships" r:embed="rId4"/>
        <a:stretch>
          <a:fillRect/>
        </a:stretch>
      </xdr:blipFill>
      <xdr:spPr>
        <a:xfrm>
          <a:off x="1317625" y="21637625"/>
          <a:ext cx="13236519" cy="6334125"/>
        </a:xfrm>
        <a:prstGeom prst="rect">
          <a:avLst/>
        </a:prstGeom>
      </xdr:spPr>
    </xdr:pic>
    <xdr:clientData/>
  </xdr:twoCellAnchor>
  <xdr:twoCellAnchor editAs="oneCell">
    <xdr:from>
      <xdr:col>0</xdr:col>
      <xdr:colOff>595313</xdr:colOff>
      <xdr:row>1</xdr:row>
      <xdr:rowOff>7937</xdr:rowOff>
    </xdr:from>
    <xdr:to>
      <xdr:col>13</xdr:col>
      <xdr:colOff>365024</xdr:colOff>
      <xdr:row>28</xdr:row>
      <xdr:rowOff>134524</xdr:rowOff>
    </xdr:to>
    <xdr:pic>
      <xdr:nvPicPr>
        <xdr:cNvPr id="2" name="図 1">
          <a:extLst>
            <a:ext uri="{FF2B5EF4-FFF2-40B4-BE49-F238E27FC236}">
              <a16:creationId xmlns:a16="http://schemas.microsoft.com/office/drawing/2014/main" id="{B459CA58-1CF6-6927-6AEC-A54BEAE32743}"/>
            </a:ext>
          </a:extLst>
        </xdr:cNvPr>
        <xdr:cNvPicPr>
          <a:picLocks noChangeAspect="1"/>
        </xdr:cNvPicPr>
      </xdr:nvPicPr>
      <xdr:blipFill>
        <a:blip xmlns:r="http://schemas.openxmlformats.org/officeDocument/2006/relationships" r:embed="rId5"/>
        <a:stretch>
          <a:fillRect/>
        </a:stretch>
      </xdr:blipFill>
      <xdr:spPr>
        <a:xfrm>
          <a:off x="595313" y="238125"/>
          <a:ext cx="8334274" cy="6341649"/>
        </a:xfrm>
        <a:prstGeom prst="rect">
          <a:avLst/>
        </a:prstGeom>
      </xdr:spPr>
    </xdr:pic>
    <xdr:clientData/>
  </xdr:twoCellAnchor>
  <xdr:twoCellAnchor editAs="oneCell">
    <xdr:from>
      <xdr:col>14</xdr:col>
      <xdr:colOff>95250</xdr:colOff>
      <xdr:row>2</xdr:row>
      <xdr:rowOff>7937</xdr:rowOff>
    </xdr:from>
    <xdr:to>
      <xdr:col>25</xdr:col>
      <xdr:colOff>254000</xdr:colOff>
      <xdr:row>23</xdr:row>
      <xdr:rowOff>0</xdr:rowOff>
    </xdr:to>
    <xdr:pic>
      <xdr:nvPicPr>
        <xdr:cNvPr id="3" name="図 2">
          <a:extLst>
            <a:ext uri="{FF2B5EF4-FFF2-40B4-BE49-F238E27FC236}">
              <a16:creationId xmlns:a16="http://schemas.microsoft.com/office/drawing/2014/main" id="{B564C4BD-E668-64C0-C811-67A8650FB3D2}"/>
            </a:ext>
          </a:extLst>
        </xdr:cNvPr>
        <xdr:cNvPicPr>
          <a:picLocks noChangeAspect="1"/>
        </xdr:cNvPicPr>
      </xdr:nvPicPr>
      <xdr:blipFill>
        <a:blip xmlns:r="http://schemas.openxmlformats.org/officeDocument/2006/relationships" r:embed="rId6"/>
        <a:stretch>
          <a:fillRect/>
        </a:stretch>
      </xdr:blipFill>
      <xdr:spPr>
        <a:xfrm>
          <a:off x="9318625" y="468312"/>
          <a:ext cx="7405688" cy="4826001"/>
        </a:xfrm>
        <a:prstGeom prst="rect">
          <a:avLst/>
        </a:prstGeom>
      </xdr:spPr>
    </xdr:pic>
    <xdr:clientData/>
  </xdr:twoCellAnchor>
  <xdr:twoCellAnchor editAs="oneCell">
    <xdr:from>
      <xdr:col>2</xdr:col>
      <xdr:colOff>1</xdr:colOff>
      <xdr:row>33</xdr:row>
      <xdr:rowOff>0</xdr:rowOff>
    </xdr:from>
    <xdr:to>
      <xdr:col>21</xdr:col>
      <xdr:colOff>625943</xdr:colOff>
      <xdr:row>61</xdr:row>
      <xdr:rowOff>15875</xdr:rowOff>
    </xdr:to>
    <xdr:pic>
      <xdr:nvPicPr>
        <xdr:cNvPr id="4" name="図 3">
          <a:extLst>
            <a:ext uri="{FF2B5EF4-FFF2-40B4-BE49-F238E27FC236}">
              <a16:creationId xmlns:a16="http://schemas.microsoft.com/office/drawing/2014/main" id="{5DC279C9-9706-1433-983C-ADD5A41CFF49}"/>
            </a:ext>
          </a:extLst>
        </xdr:cNvPr>
        <xdr:cNvPicPr>
          <a:picLocks noChangeAspect="1"/>
        </xdr:cNvPicPr>
      </xdr:nvPicPr>
      <xdr:blipFill>
        <a:blip xmlns:r="http://schemas.openxmlformats.org/officeDocument/2006/relationships" r:embed="rId7"/>
        <a:stretch>
          <a:fillRect/>
        </a:stretch>
      </xdr:blipFill>
      <xdr:spPr>
        <a:xfrm>
          <a:off x="1317626" y="7596188"/>
          <a:ext cx="13143380" cy="6461125"/>
        </a:xfrm>
        <a:prstGeom prst="rect">
          <a:avLst/>
        </a:prstGeom>
      </xdr:spPr>
    </xdr:pic>
    <xdr:clientData/>
  </xdr:twoCellAnchor>
  <xdr:twoCellAnchor>
    <xdr:from>
      <xdr:col>5</xdr:col>
      <xdr:colOff>357187</xdr:colOff>
      <xdr:row>37</xdr:row>
      <xdr:rowOff>71437</xdr:rowOff>
    </xdr:from>
    <xdr:to>
      <xdr:col>9</xdr:col>
      <xdr:colOff>508000</xdr:colOff>
      <xdr:row>39</xdr:row>
      <xdr:rowOff>127000</xdr:rowOff>
    </xdr:to>
    <xdr:sp macro="" textlink="">
      <xdr:nvSpPr>
        <xdr:cNvPr id="5" name="正方形/長方形 4">
          <a:extLst>
            <a:ext uri="{FF2B5EF4-FFF2-40B4-BE49-F238E27FC236}">
              <a16:creationId xmlns:a16="http://schemas.microsoft.com/office/drawing/2014/main" id="{2E00EF54-60A7-FC7B-1192-C6F35DBE8B78}"/>
            </a:ext>
          </a:extLst>
        </xdr:cNvPr>
        <xdr:cNvSpPr/>
      </xdr:nvSpPr>
      <xdr:spPr>
        <a:xfrm>
          <a:off x="3651250" y="8588375"/>
          <a:ext cx="2786063" cy="51593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87312</xdr:colOff>
      <xdr:row>35</xdr:row>
      <xdr:rowOff>63501</xdr:rowOff>
    </xdr:from>
    <xdr:to>
      <xdr:col>11</xdr:col>
      <xdr:colOff>254000</xdr:colOff>
      <xdr:row>36</xdr:row>
      <xdr:rowOff>198438</xdr:rowOff>
    </xdr:to>
    <xdr:sp macro="" textlink="">
      <xdr:nvSpPr>
        <xdr:cNvPr id="6" name="正方形/長方形 5">
          <a:extLst>
            <a:ext uri="{FF2B5EF4-FFF2-40B4-BE49-F238E27FC236}">
              <a16:creationId xmlns:a16="http://schemas.microsoft.com/office/drawing/2014/main" id="{8E562699-EFE9-4D3B-BA17-DD96A20EBC79}"/>
            </a:ext>
          </a:extLst>
        </xdr:cNvPr>
        <xdr:cNvSpPr/>
      </xdr:nvSpPr>
      <xdr:spPr>
        <a:xfrm flipV="1">
          <a:off x="6675437" y="8120064"/>
          <a:ext cx="825501" cy="36512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63</xdr:row>
      <xdr:rowOff>-1</xdr:rowOff>
    </xdr:from>
    <xdr:to>
      <xdr:col>21</xdr:col>
      <xdr:colOff>627062</xdr:colOff>
      <xdr:row>91</xdr:row>
      <xdr:rowOff>82336</xdr:rowOff>
    </xdr:to>
    <xdr:pic>
      <xdr:nvPicPr>
        <xdr:cNvPr id="7" name="図 6">
          <a:extLst>
            <a:ext uri="{FF2B5EF4-FFF2-40B4-BE49-F238E27FC236}">
              <a16:creationId xmlns:a16="http://schemas.microsoft.com/office/drawing/2014/main" id="{9B480843-8106-72BC-451E-61AB276F3BEA}"/>
            </a:ext>
          </a:extLst>
        </xdr:cNvPr>
        <xdr:cNvPicPr>
          <a:picLocks noChangeAspect="1"/>
        </xdr:cNvPicPr>
      </xdr:nvPicPr>
      <xdr:blipFill>
        <a:blip xmlns:r="http://schemas.openxmlformats.org/officeDocument/2006/relationships" r:embed="rId8"/>
        <a:stretch>
          <a:fillRect/>
        </a:stretch>
      </xdr:blipFill>
      <xdr:spPr>
        <a:xfrm>
          <a:off x="1317625" y="14501812"/>
          <a:ext cx="13144500" cy="6527587"/>
        </a:xfrm>
        <a:prstGeom prst="rect">
          <a:avLst/>
        </a:prstGeom>
      </xdr:spPr>
    </xdr:pic>
    <xdr:clientData/>
  </xdr:twoCellAnchor>
  <xdr:twoCellAnchor>
    <xdr:from>
      <xdr:col>4</xdr:col>
      <xdr:colOff>230188</xdr:colOff>
      <xdr:row>62</xdr:row>
      <xdr:rowOff>198438</xdr:rowOff>
    </xdr:from>
    <xdr:to>
      <xdr:col>8</xdr:col>
      <xdr:colOff>381001</xdr:colOff>
      <xdr:row>65</xdr:row>
      <xdr:rowOff>23813</xdr:rowOff>
    </xdr:to>
    <xdr:sp macro="" textlink="">
      <xdr:nvSpPr>
        <xdr:cNvPr id="8" name="正方形/長方形 7">
          <a:extLst>
            <a:ext uri="{FF2B5EF4-FFF2-40B4-BE49-F238E27FC236}">
              <a16:creationId xmlns:a16="http://schemas.microsoft.com/office/drawing/2014/main" id="{836EF4C5-A5BC-4D8F-80C2-63D93A162CC6}"/>
            </a:ext>
          </a:extLst>
        </xdr:cNvPr>
        <xdr:cNvSpPr/>
      </xdr:nvSpPr>
      <xdr:spPr>
        <a:xfrm>
          <a:off x="2865438" y="14470063"/>
          <a:ext cx="2786063" cy="51593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452437</xdr:colOff>
      <xdr:row>77</xdr:row>
      <xdr:rowOff>79375</xdr:rowOff>
    </xdr:from>
    <xdr:to>
      <xdr:col>5</xdr:col>
      <xdr:colOff>198437</xdr:colOff>
      <xdr:row>78</xdr:row>
      <xdr:rowOff>158750</xdr:rowOff>
    </xdr:to>
    <xdr:sp macro="" textlink="">
      <xdr:nvSpPr>
        <xdr:cNvPr id="9" name="正方形/長方形 8">
          <a:extLst>
            <a:ext uri="{FF2B5EF4-FFF2-40B4-BE49-F238E27FC236}">
              <a16:creationId xmlns:a16="http://schemas.microsoft.com/office/drawing/2014/main" id="{B9E8D1BE-370B-4A80-8CC7-B151EB340625}"/>
            </a:ext>
          </a:extLst>
        </xdr:cNvPr>
        <xdr:cNvSpPr/>
      </xdr:nvSpPr>
      <xdr:spPr>
        <a:xfrm flipV="1">
          <a:off x="2428875" y="17803813"/>
          <a:ext cx="1063625" cy="30956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388937</xdr:colOff>
      <xdr:row>82</xdr:row>
      <xdr:rowOff>206374</xdr:rowOff>
    </xdr:from>
    <xdr:to>
      <xdr:col>21</xdr:col>
      <xdr:colOff>539750</xdr:colOff>
      <xdr:row>84</xdr:row>
      <xdr:rowOff>206374</xdr:rowOff>
    </xdr:to>
    <xdr:sp macro="" textlink="">
      <xdr:nvSpPr>
        <xdr:cNvPr id="10" name="正方形/長方形 9">
          <a:extLst>
            <a:ext uri="{FF2B5EF4-FFF2-40B4-BE49-F238E27FC236}">
              <a16:creationId xmlns:a16="http://schemas.microsoft.com/office/drawing/2014/main" id="{B8B86A8C-CAFD-4C1B-91EF-25E67F1E268A}"/>
            </a:ext>
          </a:extLst>
        </xdr:cNvPr>
        <xdr:cNvSpPr/>
      </xdr:nvSpPr>
      <xdr:spPr>
        <a:xfrm flipV="1">
          <a:off x="6977062" y="19081749"/>
          <a:ext cx="7397751" cy="46037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261939</xdr:colOff>
      <xdr:row>102</xdr:row>
      <xdr:rowOff>1</xdr:rowOff>
    </xdr:from>
    <xdr:to>
      <xdr:col>12</xdr:col>
      <xdr:colOff>444501</xdr:colOff>
      <xdr:row>103</xdr:row>
      <xdr:rowOff>23812</xdr:rowOff>
    </xdr:to>
    <xdr:sp macro="" textlink="">
      <xdr:nvSpPr>
        <xdr:cNvPr id="12" name="正方形/長方形 11">
          <a:extLst>
            <a:ext uri="{FF2B5EF4-FFF2-40B4-BE49-F238E27FC236}">
              <a16:creationId xmlns:a16="http://schemas.microsoft.com/office/drawing/2014/main" id="{5016D080-49D4-492D-BDC0-2979A24B9975}"/>
            </a:ext>
          </a:extLst>
        </xdr:cNvPr>
        <xdr:cNvSpPr/>
      </xdr:nvSpPr>
      <xdr:spPr>
        <a:xfrm flipV="1">
          <a:off x="6850064" y="23479126"/>
          <a:ext cx="1500187" cy="25399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240394</xdr:colOff>
      <xdr:row>143</xdr:row>
      <xdr:rowOff>117926</xdr:rowOff>
    </xdr:from>
    <xdr:to>
      <xdr:col>20</xdr:col>
      <xdr:colOff>371929</xdr:colOff>
      <xdr:row>147</xdr:row>
      <xdr:rowOff>81642</xdr:rowOff>
    </xdr:to>
    <xdr:sp macro="" textlink="">
      <xdr:nvSpPr>
        <xdr:cNvPr id="17" name="正方形/長方形 16">
          <a:extLst>
            <a:ext uri="{FF2B5EF4-FFF2-40B4-BE49-F238E27FC236}">
              <a16:creationId xmlns:a16="http://schemas.microsoft.com/office/drawing/2014/main" id="{72E78AA6-8020-421C-A4E1-5A5A9EC15058}"/>
            </a:ext>
          </a:extLst>
        </xdr:cNvPr>
        <xdr:cNvSpPr/>
      </xdr:nvSpPr>
      <xdr:spPr>
        <a:xfrm flipV="1">
          <a:off x="7524751" y="32548283"/>
          <a:ext cx="6091464" cy="8708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650876</xdr:colOff>
      <xdr:row>123</xdr:row>
      <xdr:rowOff>23813</xdr:rowOff>
    </xdr:from>
    <xdr:to>
      <xdr:col>43</xdr:col>
      <xdr:colOff>246062</xdr:colOff>
      <xdr:row>150</xdr:row>
      <xdr:rowOff>116473</xdr:rowOff>
    </xdr:to>
    <xdr:pic>
      <xdr:nvPicPr>
        <xdr:cNvPr id="18" name="図 17">
          <a:extLst>
            <a:ext uri="{FF2B5EF4-FFF2-40B4-BE49-F238E27FC236}">
              <a16:creationId xmlns:a16="http://schemas.microsoft.com/office/drawing/2014/main" id="{1A1DAD76-447C-2E77-4708-0C1BE8EF80C6}"/>
            </a:ext>
          </a:extLst>
        </xdr:cNvPr>
        <xdr:cNvPicPr>
          <a:picLocks noChangeAspect="1"/>
        </xdr:cNvPicPr>
      </xdr:nvPicPr>
      <xdr:blipFill>
        <a:blip xmlns:r="http://schemas.openxmlformats.org/officeDocument/2006/relationships" r:embed="rId9"/>
        <a:stretch>
          <a:fillRect/>
        </a:stretch>
      </xdr:blipFill>
      <xdr:spPr>
        <a:xfrm>
          <a:off x="15144751" y="28336876"/>
          <a:ext cx="13430249" cy="6307722"/>
        </a:xfrm>
        <a:prstGeom prst="rect">
          <a:avLst/>
        </a:prstGeom>
      </xdr:spPr>
    </xdr:pic>
    <xdr:clientData/>
  </xdr:twoCellAnchor>
  <xdr:twoCellAnchor>
    <xdr:from>
      <xdr:col>23</xdr:col>
      <xdr:colOff>579437</xdr:colOff>
      <xdr:row>136</xdr:row>
      <xdr:rowOff>0</xdr:rowOff>
    </xdr:from>
    <xdr:to>
      <xdr:col>29</xdr:col>
      <xdr:colOff>55562</xdr:colOff>
      <xdr:row>138</xdr:row>
      <xdr:rowOff>222250</xdr:rowOff>
    </xdr:to>
    <xdr:sp macro="" textlink="">
      <xdr:nvSpPr>
        <xdr:cNvPr id="19" name="正方形/長方形 18">
          <a:extLst>
            <a:ext uri="{FF2B5EF4-FFF2-40B4-BE49-F238E27FC236}">
              <a16:creationId xmlns:a16="http://schemas.microsoft.com/office/drawing/2014/main" id="{E633FF5B-45DD-4A3B-AFB0-886CE53BC6D7}"/>
            </a:ext>
          </a:extLst>
        </xdr:cNvPr>
        <xdr:cNvSpPr/>
      </xdr:nvSpPr>
      <xdr:spPr>
        <a:xfrm flipV="1">
          <a:off x="15732125" y="31305500"/>
          <a:ext cx="3429000" cy="682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xdr:colOff>
      <xdr:row>153</xdr:row>
      <xdr:rowOff>0</xdr:rowOff>
    </xdr:from>
    <xdr:to>
      <xdr:col>22</xdr:col>
      <xdr:colOff>113363</xdr:colOff>
      <xdr:row>183</xdr:row>
      <xdr:rowOff>190500</xdr:rowOff>
    </xdr:to>
    <xdr:pic>
      <xdr:nvPicPr>
        <xdr:cNvPr id="20" name="図 19">
          <a:extLst>
            <a:ext uri="{FF2B5EF4-FFF2-40B4-BE49-F238E27FC236}">
              <a16:creationId xmlns:a16="http://schemas.microsoft.com/office/drawing/2014/main" id="{A7AEE1AD-83DB-A3A4-51B5-3C47119BB708}"/>
            </a:ext>
          </a:extLst>
        </xdr:cNvPr>
        <xdr:cNvPicPr>
          <a:picLocks noChangeAspect="1"/>
        </xdr:cNvPicPr>
      </xdr:nvPicPr>
      <xdr:blipFill>
        <a:blip xmlns:r="http://schemas.openxmlformats.org/officeDocument/2006/relationships" r:embed="rId10"/>
        <a:stretch>
          <a:fillRect/>
        </a:stretch>
      </xdr:blipFill>
      <xdr:spPr>
        <a:xfrm>
          <a:off x="1317626" y="35218688"/>
          <a:ext cx="13289612" cy="7096125"/>
        </a:xfrm>
        <a:prstGeom prst="rect">
          <a:avLst/>
        </a:prstGeom>
      </xdr:spPr>
    </xdr:pic>
    <xdr:clientData/>
  </xdr:twoCellAnchor>
  <xdr:twoCellAnchor>
    <xdr:from>
      <xdr:col>8</xdr:col>
      <xdr:colOff>299358</xdr:colOff>
      <xdr:row>165</xdr:row>
      <xdr:rowOff>63499</xdr:rowOff>
    </xdr:from>
    <xdr:to>
      <xdr:col>14</xdr:col>
      <xdr:colOff>453571</xdr:colOff>
      <xdr:row>166</xdr:row>
      <xdr:rowOff>72570</xdr:rowOff>
    </xdr:to>
    <xdr:sp macro="" textlink="">
      <xdr:nvSpPr>
        <xdr:cNvPr id="21" name="正方形/長方形 20">
          <a:extLst>
            <a:ext uri="{FF2B5EF4-FFF2-40B4-BE49-F238E27FC236}">
              <a16:creationId xmlns:a16="http://schemas.microsoft.com/office/drawing/2014/main" id="{48C06406-408E-41C6-85DD-FD246B42EB8C}"/>
            </a:ext>
          </a:extLst>
        </xdr:cNvPr>
        <xdr:cNvSpPr/>
      </xdr:nvSpPr>
      <xdr:spPr>
        <a:xfrm flipV="1">
          <a:off x="5597072" y="37483142"/>
          <a:ext cx="4127499" cy="23585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1</xdr:colOff>
      <xdr:row>158</xdr:row>
      <xdr:rowOff>72573</xdr:rowOff>
    </xdr:from>
    <xdr:to>
      <xdr:col>49</xdr:col>
      <xdr:colOff>88901</xdr:colOff>
      <xdr:row>163</xdr:row>
      <xdr:rowOff>186874</xdr:rowOff>
    </xdr:to>
    <xdr:pic>
      <xdr:nvPicPr>
        <xdr:cNvPr id="22" name="図 21">
          <a:extLst>
            <a:ext uri="{FF2B5EF4-FFF2-40B4-BE49-F238E27FC236}">
              <a16:creationId xmlns:a16="http://schemas.microsoft.com/office/drawing/2014/main" id="{88E07CAC-27F3-2323-40D2-E66F0E2CD0B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230930" y="35904716"/>
          <a:ext cx="17306471" cy="1248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216</xdr:row>
      <xdr:rowOff>0</xdr:rowOff>
    </xdr:from>
    <xdr:to>
      <xdr:col>22</xdr:col>
      <xdr:colOff>127394</xdr:colOff>
      <xdr:row>247</xdr:row>
      <xdr:rowOff>81642</xdr:rowOff>
    </xdr:to>
    <xdr:pic>
      <xdr:nvPicPr>
        <xdr:cNvPr id="23" name="図 22">
          <a:extLst>
            <a:ext uri="{FF2B5EF4-FFF2-40B4-BE49-F238E27FC236}">
              <a16:creationId xmlns:a16="http://schemas.microsoft.com/office/drawing/2014/main" id="{00C69D45-4D63-0730-1E17-3373DEA55836}"/>
            </a:ext>
          </a:extLst>
        </xdr:cNvPr>
        <xdr:cNvPicPr>
          <a:picLocks noChangeAspect="1"/>
        </xdr:cNvPicPr>
      </xdr:nvPicPr>
      <xdr:blipFill>
        <a:blip xmlns:r="http://schemas.openxmlformats.org/officeDocument/2006/relationships" r:embed="rId12"/>
        <a:stretch>
          <a:fillRect/>
        </a:stretch>
      </xdr:blipFill>
      <xdr:spPr>
        <a:xfrm>
          <a:off x="1324430" y="41955357"/>
          <a:ext cx="13371678" cy="7111999"/>
        </a:xfrm>
        <a:prstGeom prst="rect">
          <a:avLst/>
        </a:prstGeom>
      </xdr:spPr>
    </xdr:pic>
    <xdr:clientData/>
  </xdr:twoCellAnchor>
  <xdr:twoCellAnchor>
    <xdr:from>
      <xdr:col>2</xdr:col>
      <xdr:colOff>208643</xdr:colOff>
      <xdr:row>158</xdr:row>
      <xdr:rowOff>99786</xdr:rowOff>
    </xdr:from>
    <xdr:to>
      <xdr:col>4</xdr:col>
      <xdr:colOff>417287</xdr:colOff>
      <xdr:row>159</xdr:row>
      <xdr:rowOff>54428</xdr:rowOff>
    </xdr:to>
    <xdr:sp macro="" textlink="">
      <xdr:nvSpPr>
        <xdr:cNvPr id="24" name="正方形/長方形 23">
          <a:extLst>
            <a:ext uri="{FF2B5EF4-FFF2-40B4-BE49-F238E27FC236}">
              <a16:creationId xmlns:a16="http://schemas.microsoft.com/office/drawing/2014/main" id="{778445F9-0904-46DC-8BA1-D9840B498E90}"/>
            </a:ext>
          </a:extLst>
        </xdr:cNvPr>
        <xdr:cNvSpPr/>
      </xdr:nvSpPr>
      <xdr:spPr>
        <a:xfrm flipV="1">
          <a:off x="1533072" y="35931929"/>
          <a:ext cx="1533072" cy="18142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172357</xdr:colOff>
      <xdr:row>226</xdr:row>
      <xdr:rowOff>172356</xdr:rowOff>
    </xdr:from>
    <xdr:to>
      <xdr:col>4</xdr:col>
      <xdr:colOff>381001</xdr:colOff>
      <xdr:row>227</xdr:row>
      <xdr:rowOff>99783</xdr:rowOff>
    </xdr:to>
    <xdr:sp macro="" textlink="">
      <xdr:nvSpPr>
        <xdr:cNvPr id="25" name="正方形/長方形 24">
          <a:extLst>
            <a:ext uri="{FF2B5EF4-FFF2-40B4-BE49-F238E27FC236}">
              <a16:creationId xmlns:a16="http://schemas.microsoft.com/office/drawing/2014/main" id="{4D661E69-236E-4F50-8EA8-92ACB1316606}"/>
            </a:ext>
          </a:extLst>
        </xdr:cNvPr>
        <xdr:cNvSpPr/>
      </xdr:nvSpPr>
      <xdr:spPr>
        <a:xfrm flipV="1">
          <a:off x="1496786" y="44395570"/>
          <a:ext cx="1533072" cy="15421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172357</xdr:colOff>
      <xdr:row>216</xdr:row>
      <xdr:rowOff>172357</xdr:rowOff>
    </xdr:from>
    <xdr:to>
      <xdr:col>5</xdr:col>
      <xdr:colOff>589642</xdr:colOff>
      <xdr:row>218</xdr:row>
      <xdr:rowOff>18142</xdr:rowOff>
    </xdr:to>
    <xdr:sp macro="" textlink="">
      <xdr:nvSpPr>
        <xdr:cNvPr id="27" name="正方形/長方形 26">
          <a:extLst>
            <a:ext uri="{FF2B5EF4-FFF2-40B4-BE49-F238E27FC236}">
              <a16:creationId xmlns:a16="http://schemas.microsoft.com/office/drawing/2014/main" id="{C3A297D4-56A6-4E56-8A9D-34A74E961AB3}"/>
            </a:ext>
          </a:extLst>
        </xdr:cNvPr>
        <xdr:cNvSpPr/>
      </xdr:nvSpPr>
      <xdr:spPr>
        <a:xfrm flipH="1" flipV="1">
          <a:off x="3483428" y="42127714"/>
          <a:ext cx="417285" cy="29935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208642</xdr:colOff>
      <xdr:row>258</xdr:row>
      <xdr:rowOff>99786</xdr:rowOff>
    </xdr:from>
    <xdr:to>
      <xdr:col>21</xdr:col>
      <xdr:colOff>18142</xdr:colOff>
      <xdr:row>260</xdr:row>
      <xdr:rowOff>36285</xdr:rowOff>
    </xdr:to>
    <xdr:sp macro="" textlink="">
      <xdr:nvSpPr>
        <xdr:cNvPr id="30" name="正方形/長方形 29">
          <a:extLst>
            <a:ext uri="{FF2B5EF4-FFF2-40B4-BE49-F238E27FC236}">
              <a16:creationId xmlns:a16="http://schemas.microsoft.com/office/drawing/2014/main" id="{270F3304-5811-418B-BEA3-6121E80431B2}"/>
            </a:ext>
          </a:extLst>
        </xdr:cNvPr>
        <xdr:cNvSpPr/>
      </xdr:nvSpPr>
      <xdr:spPr>
        <a:xfrm flipH="1" flipV="1">
          <a:off x="3519713" y="58610500"/>
          <a:ext cx="10404929" cy="390071"/>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25</xdr:col>
      <xdr:colOff>1</xdr:colOff>
      <xdr:row>216</xdr:row>
      <xdr:rowOff>0</xdr:rowOff>
    </xdr:from>
    <xdr:to>
      <xdr:col>43</xdr:col>
      <xdr:colOff>598715</xdr:colOff>
      <xdr:row>246</xdr:row>
      <xdr:rowOff>178319</xdr:rowOff>
    </xdr:to>
    <xdr:pic>
      <xdr:nvPicPr>
        <xdr:cNvPr id="31" name="図 30">
          <a:extLst>
            <a:ext uri="{FF2B5EF4-FFF2-40B4-BE49-F238E27FC236}">
              <a16:creationId xmlns:a16="http://schemas.microsoft.com/office/drawing/2014/main" id="{0C5D2532-646B-F7C2-2AE7-B2273FDE3879}"/>
            </a:ext>
          </a:extLst>
        </xdr:cNvPr>
        <xdr:cNvPicPr>
          <a:picLocks noChangeAspect="1"/>
        </xdr:cNvPicPr>
      </xdr:nvPicPr>
      <xdr:blipFill>
        <a:blip xmlns:r="http://schemas.openxmlformats.org/officeDocument/2006/relationships" r:embed="rId13"/>
        <a:stretch>
          <a:fillRect/>
        </a:stretch>
      </xdr:blipFill>
      <xdr:spPr>
        <a:xfrm>
          <a:off x="16555358" y="41955357"/>
          <a:ext cx="12518571" cy="6981891"/>
        </a:xfrm>
        <a:prstGeom prst="rect">
          <a:avLst/>
        </a:prstGeom>
      </xdr:spPr>
    </xdr:pic>
    <xdr:clientData/>
  </xdr:twoCellAnchor>
  <xdr:twoCellAnchor>
    <xdr:from>
      <xdr:col>33</xdr:col>
      <xdr:colOff>517072</xdr:colOff>
      <xdr:row>230</xdr:row>
      <xdr:rowOff>172357</xdr:rowOff>
    </xdr:from>
    <xdr:to>
      <xdr:col>35</xdr:col>
      <xdr:colOff>244928</xdr:colOff>
      <xdr:row>232</xdr:row>
      <xdr:rowOff>27213</xdr:rowOff>
    </xdr:to>
    <xdr:sp macro="" textlink="">
      <xdr:nvSpPr>
        <xdr:cNvPr id="32" name="正方形/長方形 31">
          <a:extLst>
            <a:ext uri="{FF2B5EF4-FFF2-40B4-BE49-F238E27FC236}">
              <a16:creationId xmlns:a16="http://schemas.microsoft.com/office/drawing/2014/main" id="{AEA61DB5-A6D0-476D-9CE1-DC915F383830}"/>
            </a:ext>
          </a:extLst>
        </xdr:cNvPr>
        <xdr:cNvSpPr/>
      </xdr:nvSpPr>
      <xdr:spPr>
        <a:xfrm flipH="1" flipV="1">
          <a:off x="22370143" y="45302714"/>
          <a:ext cx="1052285" cy="30842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290286</xdr:colOff>
      <xdr:row>187</xdr:row>
      <xdr:rowOff>81641</xdr:rowOff>
    </xdr:from>
    <xdr:to>
      <xdr:col>16</xdr:col>
      <xdr:colOff>326570</xdr:colOff>
      <xdr:row>193</xdr:row>
      <xdr:rowOff>99785</xdr:rowOff>
    </xdr:to>
    <xdr:sp macro="" textlink="">
      <xdr:nvSpPr>
        <xdr:cNvPr id="34" name="正方形/長方形 33">
          <a:extLst>
            <a:ext uri="{FF2B5EF4-FFF2-40B4-BE49-F238E27FC236}">
              <a16:creationId xmlns:a16="http://schemas.microsoft.com/office/drawing/2014/main" id="{86485161-B2B6-44AF-9B67-2E809946CEBE}"/>
            </a:ext>
          </a:extLst>
        </xdr:cNvPr>
        <xdr:cNvSpPr/>
      </xdr:nvSpPr>
      <xdr:spPr>
        <a:xfrm flipH="1" flipV="1">
          <a:off x="5588000" y="42490570"/>
          <a:ext cx="5333999" cy="137885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25</xdr:col>
      <xdr:colOff>0</xdr:colOff>
      <xdr:row>185</xdr:row>
      <xdr:rowOff>27214</xdr:rowOff>
    </xdr:from>
    <xdr:to>
      <xdr:col>33</xdr:col>
      <xdr:colOff>313294</xdr:colOff>
      <xdr:row>208</xdr:row>
      <xdr:rowOff>88729</xdr:rowOff>
    </xdr:to>
    <xdr:pic>
      <xdr:nvPicPr>
        <xdr:cNvPr id="36" name="図 35">
          <a:extLst>
            <a:ext uri="{FF2B5EF4-FFF2-40B4-BE49-F238E27FC236}">
              <a16:creationId xmlns:a16="http://schemas.microsoft.com/office/drawing/2014/main" id="{8B2826D7-40FE-B097-9C24-1E4DF9B84DA5}"/>
            </a:ext>
          </a:extLst>
        </xdr:cNvPr>
        <xdr:cNvPicPr>
          <a:picLocks noChangeAspect="1"/>
        </xdr:cNvPicPr>
      </xdr:nvPicPr>
      <xdr:blipFill>
        <a:blip xmlns:r="http://schemas.openxmlformats.org/officeDocument/2006/relationships" r:embed="rId14"/>
        <a:stretch>
          <a:fillRect/>
        </a:stretch>
      </xdr:blipFill>
      <xdr:spPr>
        <a:xfrm>
          <a:off x="16555357" y="41982571"/>
          <a:ext cx="5611008" cy="5277587"/>
        </a:xfrm>
        <a:prstGeom prst="rect">
          <a:avLst/>
        </a:prstGeom>
      </xdr:spPr>
    </xdr:pic>
    <xdr:clientData/>
  </xdr:twoCellAnchor>
  <xdr:twoCellAnchor>
    <xdr:from>
      <xdr:col>29</xdr:col>
      <xdr:colOff>380999</xdr:colOff>
      <xdr:row>190</xdr:row>
      <xdr:rowOff>199571</xdr:rowOff>
    </xdr:from>
    <xdr:to>
      <xdr:col>32</xdr:col>
      <xdr:colOff>662213</xdr:colOff>
      <xdr:row>192</xdr:row>
      <xdr:rowOff>172357</xdr:rowOff>
    </xdr:to>
    <xdr:sp macro="" textlink="">
      <xdr:nvSpPr>
        <xdr:cNvPr id="37" name="正方形/長方形 36">
          <a:extLst>
            <a:ext uri="{FF2B5EF4-FFF2-40B4-BE49-F238E27FC236}">
              <a16:creationId xmlns:a16="http://schemas.microsoft.com/office/drawing/2014/main" id="{9BD96CC7-9983-4ADA-8888-399CF25DAE40}"/>
            </a:ext>
          </a:extLst>
        </xdr:cNvPr>
        <xdr:cNvSpPr/>
      </xdr:nvSpPr>
      <xdr:spPr>
        <a:xfrm flipH="1" flipV="1">
          <a:off x="19585213" y="43288857"/>
          <a:ext cx="2267857" cy="42635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299357</xdr:colOff>
      <xdr:row>198</xdr:row>
      <xdr:rowOff>127000</xdr:rowOff>
    </xdr:from>
    <xdr:to>
      <xdr:col>33</xdr:col>
      <xdr:colOff>108857</xdr:colOff>
      <xdr:row>200</xdr:row>
      <xdr:rowOff>126999</xdr:rowOff>
    </xdr:to>
    <xdr:sp macro="" textlink="">
      <xdr:nvSpPr>
        <xdr:cNvPr id="38" name="正方形/長方形 37">
          <a:extLst>
            <a:ext uri="{FF2B5EF4-FFF2-40B4-BE49-F238E27FC236}">
              <a16:creationId xmlns:a16="http://schemas.microsoft.com/office/drawing/2014/main" id="{494E0692-B591-4D1B-8C47-F219AF93ED56}"/>
            </a:ext>
          </a:extLst>
        </xdr:cNvPr>
        <xdr:cNvSpPr/>
      </xdr:nvSpPr>
      <xdr:spPr>
        <a:xfrm flipH="1" flipV="1">
          <a:off x="18841357" y="45030571"/>
          <a:ext cx="3120571" cy="453571"/>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526142</xdr:colOff>
      <xdr:row>144</xdr:row>
      <xdr:rowOff>45357</xdr:rowOff>
    </xdr:from>
    <xdr:to>
      <xdr:col>9</xdr:col>
      <xdr:colOff>2266</xdr:colOff>
      <xdr:row>147</xdr:row>
      <xdr:rowOff>40822</xdr:rowOff>
    </xdr:to>
    <xdr:sp macro="" textlink="">
      <xdr:nvSpPr>
        <xdr:cNvPr id="40" name="正方形/長方形 39">
          <a:extLst>
            <a:ext uri="{FF2B5EF4-FFF2-40B4-BE49-F238E27FC236}">
              <a16:creationId xmlns:a16="http://schemas.microsoft.com/office/drawing/2014/main" id="{31E2A3CE-E290-4A7C-8E90-8C12BEE7FE4C}"/>
            </a:ext>
          </a:extLst>
        </xdr:cNvPr>
        <xdr:cNvSpPr/>
      </xdr:nvSpPr>
      <xdr:spPr>
        <a:xfrm flipV="1">
          <a:off x="2512785" y="32702500"/>
          <a:ext cx="3449410" cy="67582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xdr:colOff>
      <xdr:row>280</xdr:row>
      <xdr:rowOff>0</xdr:rowOff>
    </xdr:from>
    <xdr:to>
      <xdr:col>22</xdr:col>
      <xdr:colOff>45358</xdr:colOff>
      <xdr:row>314</xdr:row>
      <xdr:rowOff>96081</xdr:rowOff>
    </xdr:to>
    <xdr:pic>
      <xdr:nvPicPr>
        <xdr:cNvPr id="44" name="図 43">
          <a:extLst>
            <a:ext uri="{FF2B5EF4-FFF2-40B4-BE49-F238E27FC236}">
              <a16:creationId xmlns:a16="http://schemas.microsoft.com/office/drawing/2014/main" id="{8060B8B2-3D3D-5412-6C31-23A418A2EB90}"/>
            </a:ext>
          </a:extLst>
        </xdr:cNvPr>
        <xdr:cNvPicPr>
          <a:picLocks noChangeAspect="1"/>
        </xdr:cNvPicPr>
      </xdr:nvPicPr>
      <xdr:blipFill>
        <a:blip xmlns:r="http://schemas.openxmlformats.org/officeDocument/2006/relationships" r:embed="rId15"/>
        <a:stretch>
          <a:fillRect/>
        </a:stretch>
      </xdr:blipFill>
      <xdr:spPr>
        <a:xfrm>
          <a:off x="1324430" y="63500000"/>
          <a:ext cx="13289642" cy="7806795"/>
        </a:xfrm>
        <a:prstGeom prst="rect">
          <a:avLst/>
        </a:prstGeom>
      </xdr:spPr>
    </xdr:pic>
    <xdr:clientData/>
  </xdr:twoCellAnchor>
  <xdr:twoCellAnchor>
    <xdr:from>
      <xdr:col>2</xdr:col>
      <xdr:colOff>489855</xdr:colOff>
      <xdr:row>293</xdr:row>
      <xdr:rowOff>172356</xdr:rowOff>
    </xdr:from>
    <xdr:to>
      <xdr:col>21</xdr:col>
      <xdr:colOff>653142</xdr:colOff>
      <xdr:row>298</xdr:row>
      <xdr:rowOff>72570</xdr:rowOff>
    </xdr:to>
    <xdr:sp macro="" textlink="">
      <xdr:nvSpPr>
        <xdr:cNvPr id="45" name="正方形/長方形 44">
          <a:extLst>
            <a:ext uri="{FF2B5EF4-FFF2-40B4-BE49-F238E27FC236}">
              <a16:creationId xmlns:a16="http://schemas.microsoft.com/office/drawing/2014/main" id="{DDDD06AB-D18F-4172-ADAA-47FB7F59EFC6}"/>
            </a:ext>
          </a:extLst>
        </xdr:cNvPr>
        <xdr:cNvSpPr/>
      </xdr:nvSpPr>
      <xdr:spPr>
        <a:xfrm flipH="1" flipV="1">
          <a:off x="1814284" y="66620570"/>
          <a:ext cx="12745358" cy="103414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607785</xdr:colOff>
      <xdr:row>314</xdr:row>
      <xdr:rowOff>127001</xdr:rowOff>
    </xdr:from>
    <xdr:to>
      <xdr:col>6</xdr:col>
      <xdr:colOff>544285</xdr:colOff>
      <xdr:row>316</xdr:row>
      <xdr:rowOff>81643</xdr:rowOff>
    </xdr:to>
    <xdr:sp macro="" textlink="">
      <xdr:nvSpPr>
        <xdr:cNvPr id="46" name="正方形/長方形 45">
          <a:extLst>
            <a:ext uri="{FF2B5EF4-FFF2-40B4-BE49-F238E27FC236}">
              <a16:creationId xmlns:a16="http://schemas.microsoft.com/office/drawing/2014/main" id="{61577307-C622-43DB-96D2-0CE1F39B1030}"/>
            </a:ext>
          </a:extLst>
        </xdr:cNvPr>
        <xdr:cNvSpPr/>
      </xdr:nvSpPr>
      <xdr:spPr>
        <a:xfrm flipH="1" flipV="1">
          <a:off x="3256642" y="71337715"/>
          <a:ext cx="1260929" cy="40821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27214</xdr:colOff>
      <xdr:row>316</xdr:row>
      <xdr:rowOff>208645</xdr:rowOff>
    </xdr:from>
    <xdr:to>
      <xdr:col>21</xdr:col>
      <xdr:colOff>606937</xdr:colOff>
      <xdr:row>345</xdr:row>
      <xdr:rowOff>136072</xdr:rowOff>
    </xdr:to>
    <xdr:pic>
      <xdr:nvPicPr>
        <xdr:cNvPr id="47" name="図 46">
          <a:extLst>
            <a:ext uri="{FF2B5EF4-FFF2-40B4-BE49-F238E27FC236}">
              <a16:creationId xmlns:a16="http://schemas.microsoft.com/office/drawing/2014/main" id="{383985D9-A322-12D3-1DC6-846D2AD81410}"/>
            </a:ext>
          </a:extLst>
        </xdr:cNvPr>
        <xdr:cNvPicPr>
          <a:picLocks noChangeAspect="1"/>
        </xdr:cNvPicPr>
      </xdr:nvPicPr>
      <xdr:blipFill>
        <a:blip xmlns:r="http://schemas.openxmlformats.org/officeDocument/2006/relationships" r:embed="rId16"/>
        <a:stretch>
          <a:fillRect/>
        </a:stretch>
      </xdr:blipFill>
      <xdr:spPr>
        <a:xfrm>
          <a:off x="1351643" y="71872931"/>
          <a:ext cx="13161794" cy="6504212"/>
        </a:xfrm>
        <a:prstGeom prst="rect">
          <a:avLst/>
        </a:prstGeom>
      </xdr:spPr>
    </xdr:pic>
    <xdr:clientData/>
  </xdr:twoCellAnchor>
  <xdr:twoCellAnchor>
    <xdr:from>
      <xdr:col>14</xdr:col>
      <xdr:colOff>126999</xdr:colOff>
      <xdr:row>323</xdr:row>
      <xdr:rowOff>172356</xdr:rowOff>
    </xdr:from>
    <xdr:to>
      <xdr:col>16</xdr:col>
      <xdr:colOff>299356</xdr:colOff>
      <xdr:row>327</xdr:row>
      <xdr:rowOff>199571</xdr:rowOff>
    </xdr:to>
    <xdr:sp macro="" textlink="">
      <xdr:nvSpPr>
        <xdr:cNvPr id="48" name="正方形/長方形 47">
          <a:extLst>
            <a:ext uri="{FF2B5EF4-FFF2-40B4-BE49-F238E27FC236}">
              <a16:creationId xmlns:a16="http://schemas.microsoft.com/office/drawing/2014/main" id="{190143B4-9C20-463B-B34E-C513C804810B}"/>
            </a:ext>
          </a:extLst>
        </xdr:cNvPr>
        <xdr:cNvSpPr/>
      </xdr:nvSpPr>
      <xdr:spPr>
        <a:xfrm flipH="1" flipV="1">
          <a:off x="9397999" y="73424142"/>
          <a:ext cx="1496786" cy="93435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20</xdr:col>
      <xdr:colOff>209550</xdr:colOff>
      <xdr:row>3</xdr:row>
      <xdr:rowOff>190500</xdr:rowOff>
    </xdr:from>
    <xdr:to>
      <xdr:col>20</xdr:col>
      <xdr:colOff>3676650</xdr:colOff>
      <xdr:row>73</xdr:row>
      <xdr:rowOff>57150</xdr:rowOff>
    </xdr:to>
    <xdr:sp macro="" textlink="">
      <xdr:nvSpPr>
        <xdr:cNvPr id="2" name="正方形/長方形 1">
          <a:extLst>
            <a:ext uri="{FF2B5EF4-FFF2-40B4-BE49-F238E27FC236}">
              <a16:creationId xmlns:a16="http://schemas.microsoft.com/office/drawing/2014/main" id="{01F07799-8AB9-4128-B4D1-9015A4F030CA}"/>
            </a:ext>
          </a:extLst>
        </xdr:cNvPr>
        <xdr:cNvSpPr/>
      </xdr:nvSpPr>
      <xdr:spPr>
        <a:xfrm>
          <a:off x="52736750" y="1079500"/>
          <a:ext cx="3467100" cy="13874750"/>
        </a:xfrm>
        <a:prstGeom prst="rect">
          <a:avLst/>
        </a:prstGeom>
        <a:solidFill>
          <a:srgbClr val="4472C4">
            <a:alpha val="60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3200" b="1">
              <a:latin typeface="Meiryo UI" panose="020B0604030504040204" pitchFamily="50" charset="-128"/>
              <a:ea typeface="Meiryo UI" panose="020B0604030504040204" pitchFamily="50" charset="-128"/>
            </a:rPr>
            <a:t>本番環境利用予定</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492125</xdr:colOff>
      <xdr:row>268</xdr:row>
      <xdr:rowOff>166689</xdr:rowOff>
    </xdr:from>
    <xdr:to>
      <xdr:col>31</xdr:col>
      <xdr:colOff>63500</xdr:colOff>
      <xdr:row>296</xdr:row>
      <xdr:rowOff>103423</xdr:rowOff>
    </xdr:to>
    <xdr:pic>
      <xdr:nvPicPr>
        <xdr:cNvPr id="12" name="図 11">
          <a:extLst>
            <a:ext uri="{FF2B5EF4-FFF2-40B4-BE49-F238E27FC236}">
              <a16:creationId xmlns:a16="http://schemas.microsoft.com/office/drawing/2014/main" id="{4FFB4767-C314-4F05-9B3E-23F5AE929865}"/>
            </a:ext>
          </a:extLst>
        </xdr:cNvPr>
        <xdr:cNvPicPr>
          <a:picLocks noChangeAspect="1"/>
        </xdr:cNvPicPr>
      </xdr:nvPicPr>
      <xdr:blipFill>
        <a:blip xmlns:r="http://schemas.openxmlformats.org/officeDocument/2006/relationships" r:embed="rId1"/>
        <a:stretch>
          <a:fillRect/>
        </a:stretch>
      </xdr:blipFill>
      <xdr:spPr>
        <a:xfrm>
          <a:off x="19327813" y="61856939"/>
          <a:ext cx="9453562" cy="6381984"/>
        </a:xfrm>
        <a:prstGeom prst="rect">
          <a:avLst/>
        </a:prstGeom>
      </xdr:spPr>
    </xdr:pic>
    <xdr:clientData/>
  </xdr:twoCellAnchor>
  <xdr:twoCellAnchor editAs="oneCell">
    <xdr:from>
      <xdr:col>0</xdr:col>
      <xdr:colOff>0</xdr:colOff>
      <xdr:row>1</xdr:row>
      <xdr:rowOff>1</xdr:rowOff>
    </xdr:from>
    <xdr:to>
      <xdr:col>9</xdr:col>
      <xdr:colOff>456063</xdr:colOff>
      <xdr:row>22</xdr:row>
      <xdr:rowOff>206376</xdr:rowOff>
    </xdr:to>
    <xdr:pic>
      <xdr:nvPicPr>
        <xdr:cNvPr id="2" name="図 1">
          <a:extLst>
            <a:ext uri="{FF2B5EF4-FFF2-40B4-BE49-F238E27FC236}">
              <a16:creationId xmlns:a16="http://schemas.microsoft.com/office/drawing/2014/main" id="{A49C1E97-CDAC-E697-9829-45C33B5EFBF9}"/>
            </a:ext>
          </a:extLst>
        </xdr:cNvPr>
        <xdr:cNvPicPr>
          <a:picLocks noChangeAspect="1"/>
        </xdr:cNvPicPr>
      </xdr:nvPicPr>
      <xdr:blipFill>
        <a:blip xmlns:r="http://schemas.openxmlformats.org/officeDocument/2006/relationships" r:embed="rId2"/>
        <a:stretch>
          <a:fillRect/>
        </a:stretch>
      </xdr:blipFill>
      <xdr:spPr>
        <a:xfrm>
          <a:off x="0" y="2532064"/>
          <a:ext cx="10417626" cy="5040312"/>
        </a:xfrm>
        <a:prstGeom prst="rect">
          <a:avLst/>
        </a:prstGeom>
      </xdr:spPr>
    </xdr:pic>
    <xdr:clientData/>
  </xdr:twoCellAnchor>
  <xdr:twoCellAnchor editAs="oneCell">
    <xdr:from>
      <xdr:col>9</xdr:col>
      <xdr:colOff>650875</xdr:colOff>
      <xdr:row>1</xdr:row>
      <xdr:rowOff>7940</xdr:rowOff>
    </xdr:from>
    <xdr:to>
      <xdr:col>19</xdr:col>
      <xdr:colOff>635000</xdr:colOff>
      <xdr:row>24</xdr:row>
      <xdr:rowOff>84624</xdr:rowOff>
    </xdr:to>
    <xdr:pic>
      <xdr:nvPicPr>
        <xdr:cNvPr id="3" name="図 2">
          <a:extLst>
            <a:ext uri="{FF2B5EF4-FFF2-40B4-BE49-F238E27FC236}">
              <a16:creationId xmlns:a16="http://schemas.microsoft.com/office/drawing/2014/main" id="{3F986E19-D7FE-A454-A15D-605C8876527A}"/>
            </a:ext>
          </a:extLst>
        </xdr:cNvPr>
        <xdr:cNvPicPr>
          <a:picLocks noChangeAspect="1"/>
        </xdr:cNvPicPr>
      </xdr:nvPicPr>
      <xdr:blipFill>
        <a:blip xmlns:r="http://schemas.openxmlformats.org/officeDocument/2006/relationships" r:embed="rId3"/>
        <a:stretch>
          <a:fillRect/>
        </a:stretch>
      </xdr:blipFill>
      <xdr:spPr>
        <a:xfrm>
          <a:off x="10612438" y="238128"/>
          <a:ext cx="10834687" cy="5370996"/>
        </a:xfrm>
        <a:prstGeom prst="rect">
          <a:avLst/>
        </a:prstGeom>
      </xdr:spPr>
    </xdr:pic>
    <xdr:clientData/>
  </xdr:twoCellAnchor>
  <xdr:twoCellAnchor editAs="oneCell">
    <xdr:from>
      <xdr:col>0</xdr:col>
      <xdr:colOff>1</xdr:colOff>
      <xdr:row>24</xdr:row>
      <xdr:rowOff>31751</xdr:rowOff>
    </xdr:from>
    <xdr:to>
      <xdr:col>9</xdr:col>
      <xdr:colOff>371511</xdr:colOff>
      <xdr:row>46</xdr:row>
      <xdr:rowOff>95250</xdr:rowOff>
    </xdr:to>
    <xdr:pic>
      <xdr:nvPicPr>
        <xdr:cNvPr id="4" name="図 3">
          <a:extLst>
            <a:ext uri="{FF2B5EF4-FFF2-40B4-BE49-F238E27FC236}">
              <a16:creationId xmlns:a16="http://schemas.microsoft.com/office/drawing/2014/main" id="{B38DE5A2-ABDA-3B2F-9E73-D6B008777C13}"/>
            </a:ext>
          </a:extLst>
        </xdr:cNvPr>
        <xdr:cNvPicPr>
          <a:picLocks noChangeAspect="1"/>
        </xdr:cNvPicPr>
      </xdr:nvPicPr>
      <xdr:blipFill>
        <a:blip xmlns:r="http://schemas.openxmlformats.org/officeDocument/2006/relationships" r:embed="rId4"/>
        <a:stretch>
          <a:fillRect/>
        </a:stretch>
      </xdr:blipFill>
      <xdr:spPr>
        <a:xfrm>
          <a:off x="1" y="7858126"/>
          <a:ext cx="10333073" cy="5127624"/>
        </a:xfrm>
        <a:prstGeom prst="rect">
          <a:avLst/>
        </a:prstGeom>
      </xdr:spPr>
    </xdr:pic>
    <xdr:clientData/>
  </xdr:twoCellAnchor>
  <xdr:twoCellAnchor editAs="oneCell">
    <xdr:from>
      <xdr:col>0</xdr:col>
      <xdr:colOff>0</xdr:colOff>
      <xdr:row>122</xdr:row>
      <xdr:rowOff>0</xdr:rowOff>
    </xdr:from>
    <xdr:to>
      <xdr:col>15</xdr:col>
      <xdr:colOff>529599</xdr:colOff>
      <xdr:row>160</xdr:row>
      <xdr:rowOff>112361</xdr:rowOff>
    </xdr:to>
    <xdr:pic>
      <xdr:nvPicPr>
        <xdr:cNvPr id="5" name="図 4">
          <a:extLst>
            <a:ext uri="{FF2B5EF4-FFF2-40B4-BE49-F238E27FC236}">
              <a16:creationId xmlns:a16="http://schemas.microsoft.com/office/drawing/2014/main" id="{FE0701F3-D5EC-D363-F038-BFD5A8228101}"/>
            </a:ext>
          </a:extLst>
        </xdr:cNvPr>
        <xdr:cNvPicPr>
          <a:picLocks noChangeAspect="1"/>
        </xdr:cNvPicPr>
      </xdr:nvPicPr>
      <xdr:blipFill>
        <a:blip xmlns:r="http://schemas.openxmlformats.org/officeDocument/2006/relationships" r:embed="rId5"/>
        <a:stretch>
          <a:fillRect/>
        </a:stretch>
      </xdr:blipFill>
      <xdr:spPr>
        <a:xfrm>
          <a:off x="0" y="30384750"/>
          <a:ext cx="18261974" cy="8859486"/>
        </a:xfrm>
        <a:prstGeom prst="rect">
          <a:avLst/>
        </a:prstGeom>
      </xdr:spPr>
    </xdr:pic>
    <xdr:clientData/>
  </xdr:twoCellAnchor>
  <xdr:twoCellAnchor editAs="oneCell">
    <xdr:from>
      <xdr:col>0</xdr:col>
      <xdr:colOff>722313</xdr:colOff>
      <xdr:row>161</xdr:row>
      <xdr:rowOff>71437</xdr:rowOff>
    </xdr:from>
    <xdr:to>
      <xdr:col>15</xdr:col>
      <xdr:colOff>953448</xdr:colOff>
      <xdr:row>199</xdr:row>
      <xdr:rowOff>221904</xdr:rowOff>
    </xdr:to>
    <xdr:pic>
      <xdr:nvPicPr>
        <xdr:cNvPr id="6" name="図 5">
          <a:extLst>
            <a:ext uri="{FF2B5EF4-FFF2-40B4-BE49-F238E27FC236}">
              <a16:creationId xmlns:a16="http://schemas.microsoft.com/office/drawing/2014/main" id="{263D4C39-069C-62D4-5BC7-9782B74D2B33}"/>
            </a:ext>
          </a:extLst>
        </xdr:cNvPr>
        <xdr:cNvPicPr>
          <a:picLocks noChangeAspect="1"/>
        </xdr:cNvPicPr>
      </xdr:nvPicPr>
      <xdr:blipFill>
        <a:blip xmlns:r="http://schemas.openxmlformats.org/officeDocument/2006/relationships" r:embed="rId6"/>
        <a:stretch>
          <a:fillRect/>
        </a:stretch>
      </xdr:blipFill>
      <xdr:spPr>
        <a:xfrm>
          <a:off x="722313" y="39433500"/>
          <a:ext cx="18166710" cy="8897592"/>
        </a:xfrm>
        <a:prstGeom prst="rect">
          <a:avLst/>
        </a:prstGeom>
      </xdr:spPr>
    </xdr:pic>
    <xdr:clientData/>
  </xdr:twoCellAnchor>
  <xdr:twoCellAnchor editAs="oneCell">
    <xdr:from>
      <xdr:col>0</xdr:col>
      <xdr:colOff>1231900</xdr:colOff>
      <xdr:row>200</xdr:row>
      <xdr:rowOff>177800</xdr:rowOff>
    </xdr:from>
    <xdr:to>
      <xdr:col>15</xdr:col>
      <xdr:colOff>999500</xdr:colOff>
      <xdr:row>239</xdr:row>
      <xdr:rowOff>217150</xdr:rowOff>
    </xdr:to>
    <xdr:pic>
      <xdr:nvPicPr>
        <xdr:cNvPr id="7" name="図 6">
          <a:extLst>
            <a:ext uri="{FF2B5EF4-FFF2-40B4-BE49-F238E27FC236}">
              <a16:creationId xmlns:a16="http://schemas.microsoft.com/office/drawing/2014/main" id="{B84288CC-DC4A-6E43-539D-ECFD66701408}"/>
            </a:ext>
          </a:extLst>
        </xdr:cNvPr>
        <xdr:cNvPicPr>
          <a:picLocks noChangeAspect="1"/>
        </xdr:cNvPicPr>
      </xdr:nvPicPr>
      <xdr:blipFill>
        <a:blip xmlns:r="http://schemas.openxmlformats.org/officeDocument/2006/relationships" r:embed="rId7"/>
        <a:stretch>
          <a:fillRect/>
        </a:stretch>
      </xdr:blipFill>
      <xdr:spPr>
        <a:xfrm>
          <a:off x="1231900" y="48183800"/>
          <a:ext cx="18271500" cy="8954750"/>
        </a:xfrm>
        <a:prstGeom prst="rect">
          <a:avLst/>
        </a:prstGeom>
      </xdr:spPr>
    </xdr:pic>
    <xdr:clientData/>
  </xdr:twoCellAnchor>
  <xdr:twoCellAnchor editAs="oneCell">
    <xdr:from>
      <xdr:col>0</xdr:col>
      <xdr:colOff>1627188</xdr:colOff>
      <xdr:row>240</xdr:row>
      <xdr:rowOff>158751</xdr:rowOff>
    </xdr:from>
    <xdr:to>
      <xdr:col>15</xdr:col>
      <xdr:colOff>1070939</xdr:colOff>
      <xdr:row>279</xdr:row>
      <xdr:rowOff>155240</xdr:rowOff>
    </xdr:to>
    <xdr:pic>
      <xdr:nvPicPr>
        <xdr:cNvPr id="8" name="図 7">
          <a:extLst>
            <a:ext uri="{FF2B5EF4-FFF2-40B4-BE49-F238E27FC236}">
              <a16:creationId xmlns:a16="http://schemas.microsoft.com/office/drawing/2014/main" id="{8821E17B-C39B-3A5A-7389-013276DFEBFB}"/>
            </a:ext>
          </a:extLst>
        </xdr:cNvPr>
        <xdr:cNvPicPr>
          <a:picLocks noChangeAspect="1"/>
        </xdr:cNvPicPr>
      </xdr:nvPicPr>
      <xdr:blipFill>
        <a:blip xmlns:r="http://schemas.openxmlformats.org/officeDocument/2006/relationships" r:embed="rId8"/>
        <a:stretch>
          <a:fillRect/>
        </a:stretch>
      </xdr:blipFill>
      <xdr:spPr>
        <a:xfrm>
          <a:off x="1627188" y="57705626"/>
          <a:ext cx="18281026" cy="8973802"/>
        </a:xfrm>
        <a:prstGeom prst="rect">
          <a:avLst/>
        </a:prstGeom>
      </xdr:spPr>
    </xdr:pic>
    <xdr:clientData/>
  </xdr:twoCellAnchor>
  <xdr:twoCellAnchor editAs="oneCell">
    <xdr:from>
      <xdr:col>16</xdr:col>
      <xdr:colOff>658811</xdr:colOff>
      <xdr:row>1</xdr:row>
      <xdr:rowOff>0</xdr:rowOff>
    </xdr:from>
    <xdr:to>
      <xdr:col>22</xdr:col>
      <xdr:colOff>404811</xdr:colOff>
      <xdr:row>17</xdr:row>
      <xdr:rowOff>35146</xdr:rowOff>
    </xdr:to>
    <xdr:sp macro="" textlink="">
      <xdr:nvSpPr>
        <xdr:cNvPr id="2050" name="AutoShape 2" descr="画像">
          <a:extLst>
            <a:ext uri="{FF2B5EF4-FFF2-40B4-BE49-F238E27FC236}">
              <a16:creationId xmlns:a16="http://schemas.microsoft.com/office/drawing/2014/main" id="{47A61541-0E73-3819-0EFD-2AE38C25F4F9}"/>
            </a:ext>
          </a:extLst>
        </xdr:cNvPr>
        <xdr:cNvSpPr>
          <a:spLocks noChangeAspect="1" noChangeArrowheads="1"/>
        </xdr:cNvSpPr>
      </xdr:nvSpPr>
      <xdr:spPr bwMode="auto">
        <a:xfrm>
          <a:off x="20700999" y="1841500"/>
          <a:ext cx="3698875" cy="371814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11</xdr:col>
      <xdr:colOff>31942</xdr:colOff>
      <xdr:row>89</xdr:row>
      <xdr:rowOff>181193</xdr:rowOff>
    </xdr:to>
    <xdr:pic>
      <xdr:nvPicPr>
        <xdr:cNvPr id="9" name="図 8">
          <a:extLst>
            <a:ext uri="{FF2B5EF4-FFF2-40B4-BE49-F238E27FC236}">
              <a16:creationId xmlns:a16="http://schemas.microsoft.com/office/drawing/2014/main" id="{F9F2C07C-FB8A-E32C-A6AD-4556C9D4440B}"/>
            </a:ext>
          </a:extLst>
        </xdr:cNvPr>
        <xdr:cNvPicPr>
          <a:picLocks noChangeAspect="1"/>
        </xdr:cNvPicPr>
      </xdr:nvPicPr>
      <xdr:blipFill>
        <a:blip xmlns:r="http://schemas.openxmlformats.org/officeDocument/2006/relationships" r:embed="rId9"/>
        <a:stretch>
          <a:fillRect/>
        </a:stretch>
      </xdr:blipFill>
      <xdr:spPr>
        <a:xfrm>
          <a:off x="0" y="19105563"/>
          <a:ext cx="12755755" cy="1562318"/>
        </a:xfrm>
        <a:prstGeom prst="rect">
          <a:avLst/>
        </a:prstGeom>
      </xdr:spPr>
    </xdr:pic>
    <xdr:clientData/>
  </xdr:twoCellAnchor>
  <xdr:twoCellAnchor editAs="oneCell">
    <xdr:from>
      <xdr:col>1</xdr:col>
      <xdr:colOff>0</xdr:colOff>
      <xdr:row>281</xdr:row>
      <xdr:rowOff>0</xdr:rowOff>
    </xdr:from>
    <xdr:to>
      <xdr:col>15</xdr:col>
      <xdr:colOff>1063000</xdr:colOff>
      <xdr:row>319</xdr:row>
      <xdr:rowOff>179046</xdr:rowOff>
    </xdr:to>
    <xdr:pic>
      <xdr:nvPicPr>
        <xdr:cNvPr id="10" name="図 9">
          <a:extLst>
            <a:ext uri="{FF2B5EF4-FFF2-40B4-BE49-F238E27FC236}">
              <a16:creationId xmlns:a16="http://schemas.microsoft.com/office/drawing/2014/main" id="{C7DEBE4D-8C28-88CB-C0BE-74181214F4AC}"/>
            </a:ext>
          </a:extLst>
        </xdr:cNvPr>
        <xdr:cNvPicPr>
          <a:picLocks noChangeAspect="1"/>
        </xdr:cNvPicPr>
      </xdr:nvPicPr>
      <xdr:blipFill>
        <a:blip xmlns:r="http://schemas.openxmlformats.org/officeDocument/2006/relationships" r:embed="rId10"/>
        <a:stretch>
          <a:fillRect/>
        </a:stretch>
      </xdr:blipFill>
      <xdr:spPr>
        <a:xfrm>
          <a:off x="523875" y="64682688"/>
          <a:ext cx="18271500" cy="8926171"/>
        </a:xfrm>
        <a:prstGeom prst="rect">
          <a:avLst/>
        </a:prstGeom>
      </xdr:spPr>
    </xdr:pic>
    <xdr:clientData/>
  </xdr:twoCellAnchor>
  <xdr:twoCellAnchor editAs="oneCell">
    <xdr:from>
      <xdr:col>27</xdr:col>
      <xdr:colOff>254000</xdr:colOff>
      <xdr:row>270</xdr:row>
      <xdr:rowOff>102055</xdr:rowOff>
    </xdr:from>
    <xdr:to>
      <xdr:col>39</xdr:col>
      <xdr:colOff>371929</xdr:colOff>
      <xdr:row>297</xdr:row>
      <xdr:rowOff>30890</xdr:rowOff>
    </xdr:to>
    <xdr:pic>
      <xdr:nvPicPr>
        <xdr:cNvPr id="11" name="図 10">
          <a:extLst>
            <a:ext uri="{FF2B5EF4-FFF2-40B4-BE49-F238E27FC236}">
              <a16:creationId xmlns:a16="http://schemas.microsoft.com/office/drawing/2014/main" id="{95B6F9E9-F892-4340-1ED1-04D05CFB96C6}"/>
            </a:ext>
          </a:extLst>
        </xdr:cNvPr>
        <xdr:cNvPicPr>
          <a:picLocks noChangeAspect="1"/>
        </xdr:cNvPicPr>
      </xdr:nvPicPr>
      <xdr:blipFill>
        <a:blip xmlns:r="http://schemas.openxmlformats.org/officeDocument/2006/relationships" r:embed="rId11"/>
        <a:stretch>
          <a:fillRect/>
        </a:stretch>
      </xdr:blipFill>
      <xdr:spPr>
        <a:xfrm>
          <a:off x="26397857" y="61334198"/>
          <a:ext cx="8064501" cy="60520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10</xdr:col>
      <xdr:colOff>143139</xdr:colOff>
      <xdr:row>49</xdr:row>
      <xdr:rowOff>0</xdr:rowOff>
    </xdr:to>
    <xdr:pic>
      <xdr:nvPicPr>
        <xdr:cNvPr id="2" name="図 1">
          <a:extLst>
            <a:ext uri="{FF2B5EF4-FFF2-40B4-BE49-F238E27FC236}">
              <a16:creationId xmlns:a16="http://schemas.microsoft.com/office/drawing/2014/main" id="{C5C442EA-EBAF-537E-371F-2EBA637E3F36}"/>
            </a:ext>
          </a:extLst>
        </xdr:cNvPr>
        <xdr:cNvPicPr>
          <a:picLocks noChangeAspect="1"/>
        </xdr:cNvPicPr>
      </xdr:nvPicPr>
      <xdr:blipFill>
        <a:blip xmlns:r="http://schemas.openxmlformats.org/officeDocument/2006/relationships" r:embed="rId1"/>
        <a:stretch>
          <a:fillRect/>
        </a:stretch>
      </xdr:blipFill>
      <xdr:spPr>
        <a:xfrm>
          <a:off x="0" y="7543800"/>
          <a:ext cx="7077339" cy="3886200"/>
        </a:xfrm>
        <a:prstGeom prst="rect">
          <a:avLst/>
        </a:prstGeom>
      </xdr:spPr>
    </xdr:pic>
    <xdr:clientData/>
  </xdr:twoCellAnchor>
  <xdr:twoCellAnchor editAs="oneCell">
    <xdr:from>
      <xdr:col>0</xdr:col>
      <xdr:colOff>0</xdr:colOff>
      <xdr:row>58</xdr:row>
      <xdr:rowOff>107951</xdr:rowOff>
    </xdr:from>
    <xdr:to>
      <xdr:col>10</xdr:col>
      <xdr:colOff>24379</xdr:colOff>
      <xdr:row>75</xdr:row>
      <xdr:rowOff>19050</xdr:rowOff>
    </xdr:to>
    <xdr:pic>
      <xdr:nvPicPr>
        <xdr:cNvPr id="3" name="図 2">
          <a:extLst>
            <a:ext uri="{FF2B5EF4-FFF2-40B4-BE49-F238E27FC236}">
              <a16:creationId xmlns:a16="http://schemas.microsoft.com/office/drawing/2014/main" id="{922EE32E-30E7-C797-4B82-3ED872DB1515}"/>
            </a:ext>
          </a:extLst>
        </xdr:cNvPr>
        <xdr:cNvPicPr>
          <a:picLocks noChangeAspect="1"/>
        </xdr:cNvPicPr>
      </xdr:nvPicPr>
      <xdr:blipFill>
        <a:blip xmlns:r="http://schemas.openxmlformats.org/officeDocument/2006/relationships" r:embed="rId2"/>
        <a:stretch>
          <a:fillRect/>
        </a:stretch>
      </xdr:blipFill>
      <xdr:spPr>
        <a:xfrm>
          <a:off x="0" y="13366751"/>
          <a:ext cx="6958579" cy="3797299"/>
        </a:xfrm>
        <a:prstGeom prst="rect">
          <a:avLst/>
        </a:prstGeom>
      </xdr:spPr>
    </xdr:pic>
    <xdr:clientData/>
  </xdr:twoCellAnchor>
  <xdr:twoCellAnchor editAs="oneCell">
    <xdr:from>
      <xdr:col>0</xdr:col>
      <xdr:colOff>0</xdr:colOff>
      <xdr:row>75</xdr:row>
      <xdr:rowOff>82550</xdr:rowOff>
    </xdr:from>
    <xdr:to>
      <xdr:col>10</xdr:col>
      <xdr:colOff>25393</xdr:colOff>
      <xdr:row>89</xdr:row>
      <xdr:rowOff>190500</xdr:rowOff>
    </xdr:to>
    <xdr:pic>
      <xdr:nvPicPr>
        <xdr:cNvPr id="4" name="図 3">
          <a:extLst>
            <a:ext uri="{FF2B5EF4-FFF2-40B4-BE49-F238E27FC236}">
              <a16:creationId xmlns:a16="http://schemas.microsoft.com/office/drawing/2014/main" id="{CD3B856A-E823-46CB-2CA7-85F19E3FB76D}"/>
            </a:ext>
          </a:extLst>
        </xdr:cNvPr>
        <xdr:cNvPicPr>
          <a:picLocks noChangeAspect="1"/>
        </xdr:cNvPicPr>
      </xdr:nvPicPr>
      <xdr:blipFill>
        <a:blip xmlns:r="http://schemas.openxmlformats.org/officeDocument/2006/relationships" r:embed="rId3"/>
        <a:stretch>
          <a:fillRect/>
        </a:stretch>
      </xdr:blipFill>
      <xdr:spPr>
        <a:xfrm>
          <a:off x="0" y="17227550"/>
          <a:ext cx="6959593" cy="3308350"/>
        </a:xfrm>
        <a:prstGeom prst="rect">
          <a:avLst/>
        </a:prstGeom>
      </xdr:spPr>
    </xdr:pic>
    <xdr:clientData/>
  </xdr:twoCellAnchor>
  <xdr:twoCellAnchor editAs="oneCell">
    <xdr:from>
      <xdr:col>0</xdr:col>
      <xdr:colOff>0</xdr:colOff>
      <xdr:row>83</xdr:row>
      <xdr:rowOff>0</xdr:rowOff>
    </xdr:from>
    <xdr:to>
      <xdr:col>10</xdr:col>
      <xdr:colOff>172943</xdr:colOff>
      <xdr:row>99</xdr:row>
      <xdr:rowOff>57149</xdr:rowOff>
    </xdr:to>
    <xdr:pic>
      <xdr:nvPicPr>
        <xdr:cNvPr id="5" name="図 4">
          <a:extLst>
            <a:ext uri="{FF2B5EF4-FFF2-40B4-BE49-F238E27FC236}">
              <a16:creationId xmlns:a16="http://schemas.microsoft.com/office/drawing/2014/main" id="{5BDC48BD-FBB0-4AFB-82AA-1297A6A7BBF5}"/>
            </a:ext>
          </a:extLst>
        </xdr:cNvPr>
        <xdr:cNvPicPr>
          <a:picLocks noChangeAspect="1"/>
        </xdr:cNvPicPr>
      </xdr:nvPicPr>
      <xdr:blipFill>
        <a:blip xmlns:r="http://schemas.openxmlformats.org/officeDocument/2006/relationships" r:embed="rId4"/>
        <a:stretch>
          <a:fillRect/>
        </a:stretch>
      </xdr:blipFill>
      <xdr:spPr>
        <a:xfrm>
          <a:off x="0" y="19202400"/>
          <a:ext cx="7107143" cy="3714749"/>
        </a:xfrm>
        <a:prstGeom prst="rect">
          <a:avLst/>
        </a:prstGeom>
      </xdr:spPr>
    </xdr:pic>
    <xdr:clientData/>
  </xdr:twoCellAnchor>
  <xdr:twoCellAnchor editAs="oneCell">
    <xdr:from>
      <xdr:col>0</xdr:col>
      <xdr:colOff>0</xdr:colOff>
      <xdr:row>100</xdr:row>
      <xdr:rowOff>0</xdr:rowOff>
    </xdr:from>
    <xdr:to>
      <xdr:col>13</xdr:col>
      <xdr:colOff>565150</xdr:colOff>
      <xdr:row>122</xdr:row>
      <xdr:rowOff>156067</xdr:rowOff>
    </xdr:to>
    <xdr:pic>
      <xdr:nvPicPr>
        <xdr:cNvPr id="6" name="図 5">
          <a:extLst>
            <a:ext uri="{FF2B5EF4-FFF2-40B4-BE49-F238E27FC236}">
              <a16:creationId xmlns:a16="http://schemas.microsoft.com/office/drawing/2014/main" id="{C0325992-B072-02F6-89DD-1AB14934544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3088600"/>
          <a:ext cx="9480550" cy="5185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19051</xdr:rowOff>
    </xdr:from>
    <xdr:to>
      <xdr:col>12</xdr:col>
      <xdr:colOff>374202</xdr:colOff>
      <xdr:row>145</xdr:row>
      <xdr:rowOff>0</xdr:rowOff>
    </xdr:to>
    <xdr:pic>
      <xdr:nvPicPr>
        <xdr:cNvPr id="7" name="図 6">
          <a:extLst>
            <a:ext uri="{FF2B5EF4-FFF2-40B4-BE49-F238E27FC236}">
              <a16:creationId xmlns:a16="http://schemas.microsoft.com/office/drawing/2014/main" id="{5D3814A4-E126-A1E3-4681-29E43EB646FD}"/>
            </a:ext>
          </a:extLst>
        </xdr:cNvPr>
        <xdr:cNvPicPr>
          <a:picLocks noChangeAspect="1"/>
        </xdr:cNvPicPr>
      </xdr:nvPicPr>
      <xdr:blipFill>
        <a:blip xmlns:r="http://schemas.openxmlformats.org/officeDocument/2006/relationships" r:embed="rId6"/>
        <a:stretch>
          <a:fillRect/>
        </a:stretch>
      </xdr:blipFill>
      <xdr:spPr>
        <a:xfrm>
          <a:off x="0" y="28594051"/>
          <a:ext cx="8629202" cy="4781549"/>
        </a:xfrm>
        <a:prstGeom prst="rect">
          <a:avLst/>
        </a:prstGeom>
      </xdr:spPr>
    </xdr:pic>
    <xdr:clientData/>
  </xdr:twoCellAnchor>
  <xdr:twoCellAnchor editAs="oneCell">
    <xdr:from>
      <xdr:col>0</xdr:col>
      <xdr:colOff>0</xdr:colOff>
      <xdr:row>145</xdr:row>
      <xdr:rowOff>82550</xdr:rowOff>
    </xdr:from>
    <xdr:to>
      <xdr:col>13</xdr:col>
      <xdr:colOff>69849</xdr:colOff>
      <xdr:row>167</xdr:row>
      <xdr:rowOff>7511</xdr:rowOff>
    </xdr:to>
    <xdr:pic>
      <xdr:nvPicPr>
        <xdr:cNvPr id="8" name="図 7">
          <a:extLst>
            <a:ext uri="{FF2B5EF4-FFF2-40B4-BE49-F238E27FC236}">
              <a16:creationId xmlns:a16="http://schemas.microsoft.com/office/drawing/2014/main" id="{77048BA2-7ABB-113E-4AB5-531C1E120D0B}"/>
            </a:ext>
          </a:extLst>
        </xdr:cNvPr>
        <xdr:cNvPicPr>
          <a:picLocks noChangeAspect="1"/>
        </xdr:cNvPicPr>
      </xdr:nvPicPr>
      <xdr:blipFill>
        <a:blip xmlns:r="http://schemas.openxmlformats.org/officeDocument/2006/relationships" r:embed="rId7"/>
        <a:stretch>
          <a:fillRect/>
        </a:stretch>
      </xdr:blipFill>
      <xdr:spPr>
        <a:xfrm>
          <a:off x="0" y="33458150"/>
          <a:ext cx="8985249" cy="4954161"/>
        </a:xfrm>
        <a:prstGeom prst="rect">
          <a:avLst/>
        </a:prstGeom>
      </xdr:spPr>
    </xdr:pic>
    <xdr:clientData/>
  </xdr:twoCellAnchor>
  <xdr:twoCellAnchor editAs="oneCell">
    <xdr:from>
      <xdr:col>0</xdr:col>
      <xdr:colOff>0</xdr:colOff>
      <xdr:row>168</xdr:row>
      <xdr:rowOff>50802</xdr:rowOff>
    </xdr:from>
    <xdr:to>
      <xdr:col>12</xdr:col>
      <xdr:colOff>647698</xdr:colOff>
      <xdr:row>189</xdr:row>
      <xdr:rowOff>136825</xdr:rowOff>
    </xdr:to>
    <xdr:pic>
      <xdr:nvPicPr>
        <xdr:cNvPr id="9" name="図 8">
          <a:extLst>
            <a:ext uri="{FF2B5EF4-FFF2-40B4-BE49-F238E27FC236}">
              <a16:creationId xmlns:a16="http://schemas.microsoft.com/office/drawing/2014/main" id="{5F589EB9-1A07-05C5-0557-AA782B844A1D}"/>
            </a:ext>
          </a:extLst>
        </xdr:cNvPr>
        <xdr:cNvPicPr>
          <a:picLocks noChangeAspect="1"/>
        </xdr:cNvPicPr>
      </xdr:nvPicPr>
      <xdr:blipFill>
        <a:blip xmlns:r="http://schemas.openxmlformats.org/officeDocument/2006/relationships" r:embed="rId8"/>
        <a:stretch>
          <a:fillRect/>
        </a:stretch>
      </xdr:blipFill>
      <xdr:spPr>
        <a:xfrm>
          <a:off x="0" y="38684202"/>
          <a:ext cx="8902698" cy="4886623"/>
        </a:xfrm>
        <a:prstGeom prst="rect">
          <a:avLst/>
        </a:prstGeom>
      </xdr:spPr>
    </xdr:pic>
    <xdr:clientData/>
  </xdr:twoCellAnchor>
  <xdr:twoCellAnchor>
    <xdr:from>
      <xdr:col>2</xdr:col>
      <xdr:colOff>692150</xdr:colOff>
      <xdr:row>173</xdr:row>
      <xdr:rowOff>215900</xdr:rowOff>
    </xdr:from>
    <xdr:to>
      <xdr:col>7</xdr:col>
      <xdr:colOff>133350</xdr:colOff>
      <xdr:row>175</xdr:row>
      <xdr:rowOff>101600</xdr:rowOff>
    </xdr:to>
    <xdr:sp macro="" textlink="">
      <xdr:nvSpPr>
        <xdr:cNvPr id="11" name="正方形/長方形 10">
          <a:extLst>
            <a:ext uri="{FF2B5EF4-FFF2-40B4-BE49-F238E27FC236}">
              <a16:creationId xmlns:a16="http://schemas.microsoft.com/office/drawing/2014/main" id="{50D2D58A-9049-95D6-0906-90F25D3EB266}"/>
            </a:ext>
          </a:extLst>
        </xdr:cNvPr>
        <xdr:cNvSpPr/>
      </xdr:nvSpPr>
      <xdr:spPr>
        <a:xfrm>
          <a:off x="2012950" y="39763700"/>
          <a:ext cx="3073400" cy="3429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190</xdr:row>
      <xdr:rowOff>196850</xdr:rowOff>
    </xdr:from>
    <xdr:to>
      <xdr:col>15</xdr:col>
      <xdr:colOff>627796</xdr:colOff>
      <xdr:row>217</xdr:row>
      <xdr:rowOff>44450</xdr:rowOff>
    </xdr:to>
    <xdr:pic>
      <xdr:nvPicPr>
        <xdr:cNvPr id="12" name="図 11">
          <a:extLst>
            <a:ext uri="{FF2B5EF4-FFF2-40B4-BE49-F238E27FC236}">
              <a16:creationId xmlns:a16="http://schemas.microsoft.com/office/drawing/2014/main" id="{A7C36F1A-38DD-1929-361A-B848497F023D}"/>
            </a:ext>
          </a:extLst>
        </xdr:cNvPr>
        <xdr:cNvPicPr>
          <a:picLocks noChangeAspect="1"/>
        </xdr:cNvPicPr>
      </xdr:nvPicPr>
      <xdr:blipFill>
        <a:blip xmlns:r="http://schemas.openxmlformats.org/officeDocument/2006/relationships" r:embed="rId9"/>
        <a:stretch>
          <a:fillRect/>
        </a:stretch>
      </xdr:blipFill>
      <xdr:spPr>
        <a:xfrm>
          <a:off x="0" y="43859450"/>
          <a:ext cx="10863996" cy="6019800"/>
        </a:xfrm>
        <a:prstGeom prst="rect">
          <a:avLst/>
        </a:prstGeom>
      </xdr:spPr>
    </xdr:pic>
    <xdr:clientData/>
  </xdr:twoCellAnchor>
  <xdr:twoCellAnchor>
    <xdr:from>
      <xdr:col>0</xdr:col>
      <xdr:colOff>0</xdr:colOff>
      <xdr:row>206</xdr:row>
      <xdr:rowOff>0</xdr:rowOff>
    </xdr:from>
    <xdr:to>
      <xdr:col>2</xdr:col>
      <xdr:colOff>12700</xdr:colOff>
      <xdr:row>207</xdr:row>
      <xdr:rowOff>127000</xdr:rowOff>
    </xdr:to>
    <xdr:sp macro="" textlink="">
      <xdr:nvSpPr>
        <xdr:cNvPr id="13" name="正方形/長方形 12">
          <a:extLst>
            <a:ext uri="{FF2B5EF4-FFF2-40B4-BE49-F238E27FC236}">
              <a16:creationId xmlns:a16="http://schemas.microsoft.com/office/drawing/2014/main" id="{B548F8D3-63EF-46E0-A4EC-C970D31C169B}"/>
            </a:ext>
          </a:extLst>
        </xdr:cNvPr>
        <xdr:cNvSpPr/>
      </xdr:nvSpPr>
      <xdr:spPr>
        <a:xfrm>
          <a:off x="0" y="47091600"/>
          <a:ext cx="1333500" cy="355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539750</xdr:colOff>
      <xdr:row>215</xdr:row>
      <xdr:rowOff>95250</xdr:rowOff>
    </xdr:from>
    <xdr:to>
      <xdr:col>5</xdr:col>
      <xdr:colOff>552450</xdr:colOff>
      <xdr:row>216</xdr:row>
      <xdr:rowOff>222250</xdr:rowOff>
    </xdr:to>
    <xdr:sp macro="" textlink="">
      <xdr:nvSpPr>
        <xdr:cNvPr id="14" name="正方形/長方形 13">
          <a:extLst>
            <a:ext uri="{FF2B5EF4-FFF2-40B4-BE49-F238E27FC236}">
              <a16:creationId xmlns:a16="http://schemas.microsoft.com/office/drawing/2014/main" id="{B2F6F026-BBFF-44EE-BA76-278B6D6A7170}"/>
            </a:ext>
          </a:extLst>
        </xdr:cNvPr>
        <xdr:cNvSpPr/>
      </xdr:nvSpPr>
      <xdr:spPr>
        <a:xfrm>
          <a:off x="2851150" y="49244250"/>
          <a:ext cx="1333500" cy="355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217</xdr:row>
      <xdr:rowOff>95251</xdr:rowOff>
    </xdr:from>
    <xdr:to>
      <xdr:col>15</xdr:col>
      <xdr:colOff>618739</xdr:colOff>
      <xdr:row>243</xdr:row>
      <xdr:rowOff>184150</xdr:rowOff>
    </xdr:to>
    <xdr:pic>
      <xdr:nvPicPr>
        <xdr:cNvPr id="15" name="図 14">
          <a:extLst>
            <a:ext uri="{FF2B5EF4-FFF2-40B4-BE49-F238E27FC236}">
              <a16:creationId xmlns:a16="http://schemas.microsoft.com/office/drawing/2014/main" id="{E273EDFC-6FDE-0BDC-9673-30998C869183}"/>
            </a:ext>
          </a:extLst>
        </xdr:cNvPr>
        <xdr:cNvPicPr>
          <a:picLocks noChangeAspect="1"/>
        </xdr:cNvPicPr>
      </xdr:nvPicPr>
      <xdr:blipFill>
        <a:blip xmlns:r="http://schemas.openxmlformats.org/officeDocument/2006/relationships" r:embed="rId10"/>
        <a:stretch>
          <a:fillRect/>
        </a:stretch>
      </xdr:blipFill>
      <xdr:spPr>
        <a:xfrm>
          <a:off x="0" y="49930051"/>
          <a:ext cx="10854939" cy="6032499"/>
        </a:xfrm>
        <a:prstGeom prst="rect">
          <a:avLst/>
        </a:prstGeom>
      </xdr:spPr>
    </xdr:pic>
    <xdr:clientData/>
  </xdr:twoCellAnchor>
  <xdr:twoCellAnchor>
    <xdr:from>
      <xdr:col>3</xdr:col>
      <xdr:colOff>368300</xdr:colOff>
      <xdr:row>228</xdr:row>
      <xdr:rowOff>69850</xdr:rowOff>
    </xdr:from>
    <xdr:to>
      <xdr:col>7</xdr:col>
      <xdr:colOff>292100</xdr:colOff>
      <xdr:row>229</xdr:row>
      <xdr:rowOff>222250</xdr:rowOff>
    </xdr:to>
    <xdr:sp macro="" textlink="">
      <xdr:nvSpPr>
        <xdr:cNvPr id="16" name="正方形/長方形 15">
          <a:extLst>
            <a:ext uri="{FF2B5EF4-FFF2-40B4-BE49-F238E27FC236}">
              <a16:creationId xmlns:a16="http://schemas.microsoft.com/office/drawing/2014/main" id="{FF7943D9-9BCD-4579-8B82-30756DA18D6E}"/>
            </a:ext>
          </a:extLst>
        </xdr:cNvPr>
        <xdr:cNvSpPr/>
      </xdr:nvSpPr>
      <xdr:spPr>
        <a:xfrm>
          <a:off x="2679700" y="52190650"/>
          <a:ext cx="2565400" cy="3810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577850</xdr:colOff>
      <xdr:row>82</xdr:row>
      <xdr:rowOff>69850</xdr:rowOff>
    </xdr:from>
    <xdr:to>
      <xdr:col>28</xdr:col>
      <xdr:colOff>394301</xdr:colOff>
      <xdr:row>110</xdr:row>
      <xdr:rowOff>108281</xdr:rowOff>
    </xdr:to>
    <xdr:pic>
      <xdr:nvPicPr>
        <xdr:cNvPr id="17" name="図 16">
          <a:extLst>
            <a:ext uri="{FF2B5EF4-FFF2-40B4-BE49-F238E27FC236}">
              <a16:creationId xmlns:a16="http://schemas.microsoft.com/office/drawing/2014/main" id="{64E8C1F0-2A89-A499-581D-E669CCE1525F}"/>
            </a:ext>
          </a:extLst>
        </xdr:cNvPr>
        <xdr:cNvPicPr>
          <a:picLocks noChangeAspect="1"/>
        </xdr:cNvPicPr>
      </xdr:nvPicPr>
      <xdr:blipFill>
        <a:blip xmlns:r="http://schemas.openxmlformats.org/officeDocument/2006/relationships" r:embed="rId11"/>
        <a:stretch>
          <a:fillRect/>
        </a:stretch>
      </xdr:blipFill>
      <xdr:spPr>
        <a:xfrm>
          <a:off x="7512050" y="18815050"/>
          <a:ext cx="11703651" cy="6439231"/>
        </a:xfrm>
        <a:prstGeom prst="rect">
          <a:avLst/>
        </a:prstGeom>
      </xdr:spPr>
    </xdr:pic>
    <xdr:clientData/>
  </xdr:twoCellAnchor>
  <xdr:twoCellAnchor>
    <xdr:from>
      <xdr:col>14</xdr:col>
      <xdr:colOff>196850</xdr:colOff>
      <xdr:row>87</xdr:row>
      <xdr:rowOff>139700</xdr:rowOff>
    </xdr:from>
    <xdr:to>
      <xdr:col>15</xdr:col>
      <xdr:colOff>304800</xdr:colOff>
      <xdr:row>89</xdr:row>
      <xdr:rowOff>120650</xdr:rowOff>
    </xdr:to>
    <xdr:sp macro="" textlink="">
      <xdr:nvSpPr>
        <xdr:cNvPr id="18" name="正方形/長方形 17">
          <a:extLst>
            <a:ext uri="{FF2B5EF4-FFF2-40B4-BE49-F238E27FC236}">
              <a16:creationId xmlns:a16="http://schemas.microsoft.com/office/drawing/2014/main" id="{1ABF8ECB-DAD9-75D5-7503-7035B5C11AAB}"/>
            </a:ext>
          </a:extLst>
        </xdr:cNvPr>
        <xdr:cNvSpPr/>
      </xdr:nvSpPr>
      <xdr:spPr>
        <a:xfrm>
          <a:off x="9772650" y="20027900"/>
          <a:ext cx="768350" cy="4381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177801</xdr:colOff>
      <xdr:row>0</xdr:row>
      <xdr:rowOff>0</xdr:rowOff>
    </xdr:from>
    <xdr:to>
      <xdr:col>11</xdr:col>
      <xdr:colOff>607599</xdr:colOff>
      <xdr:row>18</xdr:row>
      <xdr:rowOff>88900</xdr:rowOff>
    </xdr:to>
    <xdr:pic>
      <xdr:nvPicPr>
        <xdr:cNvPr id="2" name="図 1">
          <a:extLst>
            <a:ext uri="{FF2B5EF4-FFF2-40B4-BE49-F238E27FC236}">
              <a16:creationId xmlns:a16="http://schemas.microsoft.com/office/drawing/2014/main" id="{888E607F-D01B-E527-BA4E-8EB43271229E}"/>
            </a:ext>
          </a:extLst>
        </xdr:cNvPr>
        <xdr:cNvPicPr>
          <a:picLocks noChangeAspect="1"/>
        </xdr:cNvPicPr>
      </xdr:nvPicPr>
      <xdr:blipFill>
        <a:blip xmlns:r="http://schemas.openxmlformats.org/officeDocument/2006/relationships" r:embed="rId1"/>
        <a:stretch>
          <a:fillRect/>
        </a:stretch>
      </xdr:blipFill>
      <xdr:spPr>
        <a:xfrm>
          <a:off x="177801" y="0"/>
          <a:ext cx="7694198" cy="4203700"/>
        </a:xfrm>
        <a:prstGeom prst="rect">
          <a:avLst/>
        </a:prstGeom>
      </xdr:spPr>
    </xdr:pic>
    <xdr:clientData/>
  </xdr:twoCellAnchor>
  <xdr:twoCellAnchor editAs="oneCell">
    <xdr:from>
      <xdr:col>0</xdr:col>
      <xdr:colOff>0</xdr:colOff>
      <xdr:row>19</xdr:row>
      <xdr:rowOff>0</xdr:rowOff>
    </xdr:from>
    <xdr:to>
      <xdr:col>12</xdr:col>
      <xdr:colOff>70812</xdr:colOff>
      <xdr:row>37</xdr:row>
      <xdr:rowOff>184150</xdr:rowOff>
    </xdr:to>
    <xdr:pic>
      <xdr:nvPicPr>
        <xdr:cNvPr id="3" name="図 2">
          <a:extLst>
            <a:ext uri="{FF2B5EF4-FFF2-40B4-BE49-F238E27FC236}">
              <a16:creationId xmlns:a16="http://schemas.microsoft.com/office/drawing/2014/main" id="{BD512F09-E506-247F-8173-DB7F09122561}"/>
            </a:ext>
          </a:extLst>
        </xdr:cNvPr>
        <xdr:cNvPicPr>
          <a:picLocks noChangeAspect="1"/>
        </xdr:cNvPicPr>
      </xdr:nvPicPr>
      <xdr:blipFill>
        <a:blip xmlns:r="http://schemas.openxmlformats.org/officeDocument/2006/relationships" r:embed="rId2"/>
        <a:stretch>
          <a:fillRect/>
        </a:stretch>
      </xdr:blipFill>
      <xdr:spPr>
        <a:xfrm>
          <a:off x="0" y="4343400"/>
          <a:ext cx="7995612" cy="4298950"/>
        </a:xfrm>
        <a:prstGeom prst="rect">
          <a:avLst/>
        </a:prstGeom>
      </xdr:spPr>
    </xdr:pic>
    <xdr:clientData/>
  </xdr:twoCellAnchor>
  <xdr:twoCellAnchor>
    <xdr:from>
      <xdr:col>5</xdr:col>
      <xdr:colOff>647700</xdr:colOff>
      <xdr:row>26</xdr:row>
      <xdr:rowOff>190500</xdr:rowOff>
    </xdr:from>
    <xdr:to>
      <xdr:col>12</xdr:col>
      <xdr:colOff>38100</xdr:colOff>
      <xdr:row>28</xdr:row>
      <xdr:rowOff>127000</xdr:rowOff>
    </xdr:to>
    <xdr:sp macro="" textlink="">
      <xdr:nvSpPr>
        <xdr:cNvPr id="4" name="正方形/長方形 3">
          <a:extLst>
            <a:ext uri="{FF2B5EF4-FFF2-40B4-BE49-F238E27FC236}">
              <a16:creationId xmlns:a16="http://schemas.microsoft.com/office/drawing/2014/main" id="{651C38C9-9BD8-4A29-B71F-915B77D55F46}"/>
            </a:ext>
          </a:extLst>
        </xdr:cNvPr>
        <xdr:cNvSpPr/>
      </xdr:nvSpPr>
      <xdr:spPr>
        <a:xfrm>
          <a:off x="3949700" y="6134100"/>
          <a:ext cx="4013200" cy="3937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6350</xdr:colOff>
      <xdr:row>37</xdr:row>
      <xdr:rowOff>228599</xdr:rowOff>
    </xdr:from>
    <xdr:to>
      <xdr:col>12</xdr:col>
      <xdr:colOff>19049</xdr:colOff>
      <xdr:row>57</xdr:row>
      <xdr:rowOff>30676</xdr:rowOff>
    </xdr:to>
    <xdr:pic>
      <xdr:nvPicPr>
        <xdr:cNvPr id="5" name="図 4">
          <a:extLst>
            <a:ext uri="{FF2B5EF4-FFF2-40B4-BE49-F238E27FC236}">
              <a16:creationId xmlns:a16="http://schemas.microsoft.com/office/drawing/2014/main" id="{D3CCB474-5423-7C36-CF4D-CAAE10322EDD}"/>
            </a:ext>
          </a:extLst>
        </xdr:cNvPr>
        <xdr:cNvPicPr>
          <a:picLocks noChangeAspect="1"/>
        </xdr:cNvPicPr>
      </xdr:nvPicPr>
      <xdr:blipFill>
        <a:blip xmlns:r="http://schemas.openxmlformats.org/officeDocument/2006/relationships" r:embed="rId3"/>
        <a:stretch>
          <a:fillRect/>
        </a:stretch>
      </xdr:blipFill>
      <xdr:spPr>
        <a:xfrm>
          <a:off x="6350" y="8686799"/>
          <a:ext cx="7937499" cy="4374077"/>
        </a:xfrm>
        <a:prstGeom prst="rect">
          <a:avLst/>
        </a:prstGeom>
      </xdr:spPr>
    </xdr:pic>
    <xdr:clientData/>
  </xdr:twoCellAnchor>
  <xdr:twoCellAnchor>
    <xdr:from>
      <xdr:col>5</xdr:col>
      <xdr:colOff>596900</xdr:colOff>
      <xdr:row>45</xdr:row>
      <xdr:rowOff>44450</xdr:rowOff>
    </xdr:from>
    <xdr:to>
      <xdr:col>8</xdr:col>
      <xdr:colOff>114300</xdr:colOff>
      <xdr:row>48</xdr:row>
      <xdr:rowOff>101600</xdr:rowOff>
    </xdr:to>
    <xdr:sp macro="" textlink="">
      <xdr:nvSpPr>
        <xdr:cNvPr id="6" name="正方形/長方形 5">
          <a:extLst>
            <a:ext uri="{FF2B5EF4-FFF2-40B4-BE49-F238E27FC236}">
              <a16:creationId xmlns:a16="http://schemas.microsoft.com/office/drawing/2014/main" id="{CD60DCDF-8B88-41FC-8F0D-241EC02694A5}"/>
            </a:ext>
          </a:extLst>
        </xdr:cNvPr>
        <xdr:cNvSpPr/>
      </xdr:nvSpPr>
      <xdr:spPr>
        <a:xfrm>
          <a:off x="3898900" y="10331450"/>
          <a:ext cx="1498600" cy="74295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50800</xdr:colOff>
      <xdr:row>29</xdr:row>
      <xdr:rowOff>88900</xdr:rowOff>
    </xdr:from>
    <xdr:to>
      <xdr:col>1</xdr:col>
      <xdr:colOff>552450</xdr:colOff>
      <xdr:row>31</xdr:row>
      <xdr:rowOff>25400</xdr:rowOff>
    </xdr:to>
    <xdr:sp macro="" textlink="">
      <xdr:nvSpPr>
        <xdr:cNvPr id="7" name="正方形/長方形 6">
          <a:extLst>
            <a:ext uri="{FF2B5EF4-FFF2-40B4-BE49-F238E27FC236}">
              <a16:creationId xmlns:a16="http://schemas.microsoft.com/office/drawing/2014/main" id="{FA4C67EC-F67A-4002-B7EA-70284F660646}"/>
            </a:ext>
          </a:extLst>
        </xdr:cNvPr>
        <xdr:cNvSpPr/>
      </xdr:nvSpPr>
      <xdr:spPr>
        <a:xfrm>
          <a:off x="50800" y="6718300"/>
          <a:ext cx="1162050" cy="3937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xdr:colOff>
      <xdr:row>58</xdr:row>
      <xdr:rowOff>0</xdr:rowOff>
    </xdr:from>
    <xdr:to>
      <xdr:col>11</xdr:col>
      <xdr:colOff>655695</xdr:colOff>
      <xdr:row>75</xdr:row>
      <xdr:rowOff>101600</xdr:rowOff>
    </xdr:to>
    <xdr:pic>
      <xdr:nvPicPr>
        <xdr:cNvPr id="8" name="図 7">
          <a:extLst>
            <a:ext uri="{FF2B5EF4-FFF2-40B4-BE49-F238E27FC236}">
              <a16:creationId xmlns:a16="http://schemas.microsoft.com/office/drawing/2014/main" id="{76B34789-C4D7-CD04-1399-6F5B1E2D48A7}"/>
            </a:ext>
          </a:extLst>
        </xdr:cNvPr>
        <xdr:cNvPicPr>
          <a:picLocks noChangeAspect="1"/>
        </xdr:cNvPicPr>
      </xdr:nvPicPr>
      <xdr:blipFill>
        <a:blip xmlns:r="http://schemas.openxmlformats.org/officeDocument/2006/relationships" r:embed="rId4"/>
        <a:stretch>
          <a:fillRect/>
        </a:stretch>
      </xdr:blipFill>
      <xdr:spPr>
        <a:xfrm>
          <a:off x="1" y="13258800"/>
          <a:ext cx="7920094" cy="3987800"/>
        </a:xfrm>
        <a:prstGeom prst="rect">
          <a:avLst/>
        </a:prstGeom>
      </xdr:spPr>
    </xdr:pic>
    <xdr:clientData/>
  </xdr:twoCellAnchor>
  <xdr:twoCellAnchor editAs="oneCell">
    <xdr:from>
      <xdr:col>15</xdr:col>
      <xdr:colOff>190500</xdr:colOff>
      <xdr:row>0</xdr:row>
      <xdr:rowOff>0</xdr:rowOff>
    </xdr:from>
    <xdr:to>
      <xdr:col>42</xdr:col>
      <xdr:colOff>497831</xdr:colOff>
      <xdr:row>34</xdr:row>
      <xdr:rowOff>67769</xdr:rowOff>
    </xdr:to>
    <xdr:pic>
      <xdr:nvPicPr>
        <xdr:cNvPr id="9" name="図 8">
          <a:extLst>
            <a:ext uri="{FF2B5EF4-FFF2-40B4-BE49-F238E27FC236}">
              <a16:creationId xmlns:a16="http://schemas.microsoft.com/office/drawing/2014/main" id="{606EBF80-5D98-4073-FDF6-70D63E4F3696}"/>
            </a:ext>
          </a:extLst>
        </xdr:cNvPr>
        <xdr:cNvPicPr>
          <a:picLocks noChangeAspect="1"/>
        </xdr:cNvPicPr>
      </xdr:nvPicPr>
      <xdr:blipFill>
        <a:blip xmlns:r="http://schemas.openxmlformats.org/officeDocument/2006/relationships" r:embed="rId5"/>
        <a:stretch>
          <a:fillRect/>
        </a:stretch>
      </xdr:blipFill>
      <xdr:spPr>
        <a:xfrm>
          <a:off x="10096500" y="0"/>
          <a:ext cx="18138131" cy="784016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7</xdr:col>
      <xdr:colOff>617463</xdr:colOff>
      <xdr:row>13</xdr:row>
      <xdr:rowOff>133351</xdr:rowOff>
    </xdr:to>
    <xdr:pic>
      <xdr:nvPicPr>
        <xdr:cNvPr id="7" name="図 6">
          <a:extLst>
            <a:ext uri="{FF2B5EF4-FFF2-40B4-BE49-F238E27FC236}">
              <a16:creationId xmlns:a16="http://schemas.microsoft.com/office/drawing/2014/main" id="{10C0E7C8-BC06-9A2E-4689-8E9A8C28FC02}"/>
            </a:ext>
          </a:extLst>
        </xdr:cNvPr>
        <xdr:cNvPicPr>
          <a:picLocks noChangeAspect="1"/>
        </xdr:cNvPicPr>
      </xdr:nvPicPr>
      <xdr:blipFill>
        <a:blip xmlns:r="http://schemas.openxmlformats.org/officeDocument/2006/relationships" r:embed="rId1"/>
        <a:stretch>
          <a:fillRect/>
        </a:stretch>
      </xdr:blipFill>
      <xdr:spPr>
        <a:xfrm>
          <a:off x="0" y="228601"/>
          <a:ext cx="5240263" cy="2876550"/>
        </a:xfrm>
        <a:prstGeom prst="rect">
          <a:avLst/>
        </a:prstGeom>
      </xdr:spPr>
    </xdr:pic>
    <xdr:clientData/>
  </xdr:twoCellAnchor>
  <xdr:twoCellAnchor>
    <xdr:from>
      <xdr:col>3</xdr:col>
      <xdr:colOff>298450</xdr:colOff>
      <xdr:row>4</xdr:row>
      <xdr:rowOff>25400</xdr:rowOff>
    </xdr:from>
    <xdr:to>
      <xdr:col>4</xdr:col>
      <xdr:colOff>368300</xdr:colOff>
      <xdr:row>6</xdr:row>
      <xdr:rowOff>114300</xdr:rowOff>
    </xdr:to>
    <xdr:sp macro="" textlink="">
      <xdr:nvSpPr>
        <xdr:cNvPr id="8" name="正方形/長方形 7">
          <a:extLst>
            <a:ext uri="{FF2B5EF4-FFF2-40B4-BE49-F238E27FC236}">
              <a16:creationId xmlns:a16="http://schemas.microsoft.com/office/drawing/2014/main" id="{2580653F-55E1-4257-82CB-5F58CC7E763D}"/>
            </a:ext>
          </a:extLst>
        </xdr:cNvPr>
        <xdr:cNvSpPr/>
      </xdr:nvSpPr>
      <xdr:spPr>
        <a:xfrm>
          <a:off x="2279650" y="939800"/>
          <a:ext cx="730250" cy="546100"/>
        </a:xfrm>
        <a:prstGeom prst="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15</xdr:row>
      <xdr:rowOff>6350</xdr:rowOff>
    </xdr:from>
    <xdr:to>
      <xdr:col>8</xdr:col>
      <xdr:colOff>44133</xdr:colOff>
      <xdr:row>37</xdr:row>
      <xdr:rowOff>50800</xdr:rowOff>
    </xdr:to>
    <xdr:pic>
      <xdr:nvPicPr>
        <xdr:cNvPr id="9" name="図 8">
          <a:extLst>
            <a:ext uri="{FF2B5EF4-FFF2-40B4-BE49-F238E27FC236}">
              <a16:creationId xmlns:a16="http://schemas.microsoft.com/office/drawing/2014/main" id="{1563F9F3-EFDD-793D-6DE8-49511EA5BC09}"/>
            </a:ext>
          </a:extLst>
        </xdr:cNvPr>
        <xdr:cNvPicPr>
          <a:picLocks noChangeAspect="1"/>
        </xdr:cNvPicPr>
      </xdr:nvPicPr>
      <xdr:blipFill>
        <a:blip xmlns:r="http://schemas.openxmlformats.org/officeDocument/2006/relationships" r:embed="rId2"/>
        <a:stretch>
          <a:fillRect/>
        </a:stretch>
      </xdr:blipFill>
      <xdr:spPr>
        <a:xfrm>
          <a:off x="0" y="3435350"/>
          <a:ext cx="5327333" cy="5073650"/>
        </a:xfrm>
        <a:prstGeom prst="rect">
          <a:avLst/>
        </a:prstGeom>
      </xdr:spPr>
    </xdr:pic>
    <xdr:clientData/>
  </xdr:twoCellAnchor>
  <xdr:twoCellAnchor>
    <xdr:from>
      <xdr:col>3</xdr:col>
      <xdr:colOff>590550</xdr:colOff>
      <xdr:row>25</xdr:row>
      <xdr:rowOff>120650</xdr:rowOff>
    </xdr:from>
    <xdr:to>
      <xdr:col>6</xdr:col>
      <xdr:colOff>50800</xdr:colOff>
      <xdr:row>26</xdr:row>
      <xdr:rowOff>63500</xdr:rowOff>
    </xdr:to>
    <xdr:sp macro="" textlink="">
      <xdr:nvSpPr>
        <xdr:cNvPr id="10" name="正方形/長方形 9">
          <a:extLst>
            <a:ext uri="{FF2B5EF4-FFF2-40B4-BE49-F238E27FC236}">
              <a16:creationId xmlns:a16="http://schemas.microsoft.com/office/drawing/2014/main" id="{EDA610DA-61B9-4FC1-AB28-F2551E5CAF8B}"/>
            </a:ext>
          </a:extLst>
        </xdr:cNvPr>
        <xdr:cNvSpPr/>
      </xdr:nvSpPr>
      <xdr:spPr>
        <a:xfrm>
          <a:off x="2571750" y="5835650"/>
          <a:ext cx="1441450" cy="171450"/>
        </a:xfrm>
        <a:prstGeom prst="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38</xdr:row>
      <xdr:rowOff>0</xdr:rowOff>
    </xdr:from>
    <xdr:to>
      <xdr:col>7</xdr:col>
      <xdr:colOff>609305</xdr:colOff>
      <xdr:row>51</xdr:row>
      <xdr:rowOff>25399</xdr:rowOff>
    </xdr:to>
    <xdr:pic>
      <xdr:nvPicPr>
        <xdr:cNvPr id="11" name="図 10">
          <a:extLst>
            <a:ext uri="{FF2B5EF4-FFF2-40B4-BE49-F238E27FC236}">
              <a16:creationId xmlns:a16="http://schemas.microsoft.com/office/drawing/2014/main" id="{4DAFD4AB-A242-88EB-D2D6-FC64D448E1ED}"/>
            </a:ext>
          </a:extLst>
        </xdr:cNvPr>
        <xdr:cNvPicPr>
          <a:picLocks noChangeAspect="1"/>
        </xdr:cNvPicPr>
      </xdr:nvPicPr>
      <xdr:blipFill>
        <a:blip xmlns:r="http://schemas.openxmlformats.org/officeDocument/2006/relationships" r:embed="rId3"/>
        <a:stretch>
          <a:fillRect/>
        </a:stretch>
      </xdr:blipFill>
      <xdr:spPr>
        <a:xfrm>
          <a:off x="0" y="8686800"/>
          <a:ext cx="5232105" cy="2997199"/>
        </a:xfrm>
        <a:prstGeom prst="rect">
          <a:avLst/>
        </a:prstGeom>
      </xdr:spPr>
    </xdr:pic>
    <xdr:clientData/>
  </xdr:twoCellAnchor>
  <xdr:twoCellAnchor>
    <xdr:from>
      <xdr:col>0</xdr:col>
      <xdr:colOff>0</xdr:colOff>
      <xdr:row>39</xdr:row>
      <xdr:rowOff>76200</xdr:rowOff>
    </xdr:from>
    <xdr:to>
      <xdr:col>7</xdr:col>
      <xdr:colOff>438150</xdr:colOff>
      <xdr:row>40</xdr:row>
      <xdr:rowOff>146050</xdr:rowOff>
    </xdr:to>
    <xdr:sp macro="" textlink="">
      <xdr:nvSpPr>
        <xdr:cNvPr id="12" name="正方形/長方形 11">
          <a:extLst>
            <a:ext uri="{FF2B5EF4-FFF2-40B4-BE49-F238E27FC236}">
              <a16:creationId xmlns:a16="http://schemas.microsoft.com/office/drawing/2014/main" id="{536F145E-B8F5-472E-A201-187603685131}"/>
            </a:ext>
          </a:extLst>
        </xdr:cNvPr>
        <xdr:cNvSpPr/>
      </xdr:nvSpPr>
      <xdr:spPr>
        <a:xfrm>
          <a:off x="0" y="8991600"/>
          <a:ext cx="5060950" cy="298450"/>
        </a:xfrm>
        <a:prstGeom prst="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57</xdr:row>
      <xdr:rowOff>0</xdr:rowOff>
    </xdr:from>
    <xdr:to>
      <xdr:col>10</xdr:col>
      <xdr:colOff>188273</xdr:colOff>
      <xdr:row>95</xdr:row>
      <xdr:rowOff>125055</xdr:rowOff>
    </xdr:to>
    <xdr:pic>
      <xdr:nvPicPr>
        <xdr:cNvPr id="2" name="図 1">
          <a:extLst>
            <a:ext uri="{FF2B5EF4-FFF2-40B4-BE49-F238E27FC236}">
              <a16:creationId xmlns:a16="http://schemas.microsoft.com/office/drawing/2014/main" id="{0E11B149-BD79-9288-6D2C-688B97C70564}"/>
            </a:ext>
          </a:extLst>
        </xdr:cNvPr>
        <xdr:cNvPicPr>
          <a:picLocks noChangeAspect="1"/>
        </xdr:cNvPicPr>
      </xdr:nvPicPr>
      <xdr:blipFill>
        <a:blip xmlns:r="http://schemas.openxmlformats.org/officeDocument/2006/relationships" r:embed="rId4"/>
        <a:stretch>
          <a:fillRect/>
        </a:stretch>
      </xdr:blipFill>
      <xdr:spPr>
        <a:xfrm>
          <a:off x="0" y="13030200"/>
          <a:ext cx="6792273" cy="8811855"/>
        </a:xfrm>
        <a:prstGeom prst="rect">
          <a:avLst/>
        </a:prstGeom>
      </xdr:spPr>
    </xdr:pic>
    <xdr:clientData/>
  </xdr:twoCellAnchor>
  <xdr:twoCellAnchor editAs="oneCell">
    <xdr:from>
      <xdr:col>0</xdr:col>
      <xdr:colOff>0</xdr:colOff>
      <xdr:row>96</xdr:row>
      <xdr:rowOff>0</xdr:rowOff>
    </xdr:from>
    <xdr:to>
      <xdr:col>9</xdr:col>
      <xdr:colOff>658146</xdr:colOff>
      <xdr:row>139</xdr:row>
      <xdr:rowOff>29951</xdr:rowOff>
    </xdr:to>
    <xdr:pic>
      <xdr:nvPicPr>
        <xdr:cNvPr id="4" name="図 3">
          <a:extLst>
            <a:ext uri="{FF2B5EF4-FFF2-40B4-BE49-F238E27FC236}">
              <a16:creationId xmlns:a16="http://schemas.microsoft.com/office/drawing/2014/main" id="{3AB63734-08A0-4D45-D457-05DC24914733}"/>
            </a:ext>
          </a:extLst>
        </xdr:cNvPr>
        <xdr:cNvPicPr>
          <a:picLocks noChangeAspect="1"/>
        </xdr:cNvPicPr>
      </xdr:nvPicPr>
      <xdr:blipFill>
        <a:blip xmlns:r="http://schemas.openxmlformats.org/officeDocument/2006/relationships" r:embed="rId5"/>
        <a:stretch>
          <a:fillRect/>
        </a:stretch>
      </xdr:blipFill>
      <xdr:spPr>
        <a:xfrm>
          <a:off x="0" y="21945600"/>
          <a:ext cx="6601746" cy="9859751"/>
        </a:xfrm>
        <a:prstGeom prst="rect">
          <a:avLst/>
        </a:prstGeom>
      </xdr:spPr>
    </xdr:pic>
    <xdr:clientData/>
  </xdr:twoCellAnchor>
  <xdr:twoCellAnchor editAs="oneCell">
    <xdr:from>
      <xdr:col>12</xdr:col>
      <xdr:colOff>0</xdr:colOff>
      <xdr:row>57</xdr:row>
      <xdr:rowOff>0</xdr:rowOff>
    </xdr:from>
    <xdr:to>
      <xdr:col>19</xdr:col>
      <xdr:colOff>330891</xdr:colOff>
      <xdr:row>99</xdr:row>
      <xdr:rowOff>77551</xdr:rowOff>
    </xdr:to>
    <xdr:pic>
      <xdr:nvPicPr>
        <xdr:cNvPr id="13" name="図 12">
          <a:extLst>
            <a:ext uri="{FF2B5EF4-FFF2-40B4-BE49-F238E27FC236}">
              <a16:creationId xmlns:a16="http://schemas.microsoft.com/office/drawing/2014/main" id="{BD4DA0B1-43C9-44A1-9C40-255C844E806B}"/>
            </a:ext>
          </a:extLst>
        </xdr:cNvPr>
        <xdr:cNvPicPr>
          <a:picLocks noChangeAspect="1"/>
        </xdr:cNvPicPr>
      </xdr:nvPicPr>
      <xdr:blipFill>
        <a:blip xmlns:r="http://schemas.openxmlformats.org/officeDocument/2006/relationships" r:embed="rId6"/>
        <a:stretch>
          <a:fillRect/>
        </a:stretch>
      </xdr:blipFill>
      <xdr:spPr>
        <a:xfrm>
          <a:off x="7924800" y="13030200"/>
          <a:ext cx="4953691" cy="9678751"/>
        </a:xfrm>
        <a:prstGeom prst="rect">
          <a:avLst/>
        </a:prstGeom>
      </xdr:spPr>
    </xdr:pic>
    <xdr:clientData/>
  </xdr:twoCellAnchor>
  <xdr:twoCellAnchor>
    <xdr:from>
      <xdr:col>12</xdr:col>
      <xdr:colOff>120650</xdr:colOff>
      <xdr:row>69</xdr:row>
      <xdr:rowOff>222250</xdr:rowOff>
    </xdr:from>
    <xdr:to>
      <xdr:col>14</xdr:col>
      <xdr:colOff>241300</xdr:colOff>
      <xdr:row>72</xdr:row>
      <xdr:rowOff>6350</xdr:rowOff>
    </xdr:to>
    <xdr:sp macro="" textlink="">
      <xdr:nvSpPr>
        <xdr:cNvPr id="14" name="正方形/長方形 13">
          <a:extLst>
            <a:ext uri="{FF2B5EF4-FFF2-40B4-BE49-F238E27FC236}">
              <a16:creationId xmlns:a16="http://schemas.microsoft.com/office/drawing/2014/main" id="{20B31D81-361B-4793-9AFE-B9330836DD0A}"/>
            </a:ext>
          </a:extLst>
        </xdr:cNvPr>
        <xdr:cNvSpPr/>
      </xdr:nvSpPr>
      <xdr:spPr>
        <a:xfrm>
          <a:off x="8045450" y="15995650"/>
          <a:ext cx="1441450" cy="469900"/>
        </a:xfrm>
        <a:prstGeom prst="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565150</xdr:colOff>
      <xdr:row>62</xdr:row>
      <xdr:rowOff>139700</xdr:rowOff>
    </xdr:from>
    <xdr:to>
      <xdr:col>18</xdr:col>
      <xdr:colOff>298450</xdr:colOff>
      <xdr:row>64</xdr:row>
      <xdr:rowOff>146050</xdr:rowOff>
    </xdr:to>
    <xdr:sp macro="" textlink="">
      <xdr:nvSpPr>
        <xdr:cNvPr id="15" name="正方形/長方形 14">
          <a:extLst>
            <a:ext uri="{FF2B5EF4-FFF2-40B4-BE49-F238E27FC236}">
              <a16:creationId xmlns:a16="http://schemas.microsoft.com/office/drawing/2014/main" id="{83920270-F273-4007-9581-2C48B24E62AB}"/>
            </a:ext>
          </a:extLst>
        </xdr:cNvPr>
        <xdr:cNvSpPr/>
      </xdr:nvSpPr>
      <xdr:spPr>
        <a:xfrm>
          <a:off x="11791950" y="14312900"/>
          <a:ext cx="393700" cy="463550"/>
        </a:xfrm>
        <a:prstGeom prst="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387350</xdr:colOff>
      <xdr:row>75</xdr:row>
      <xdr:rowOff>19050</xdr:rowOff>
    </xdr:from>
    <xdr:to>
      <xdr:col>10</xdr:col>
      <xdr:colOff>57150</xdr:colOff>
      <xdr:row>91</xdr:row>
      <xdr:rowOff>184150</xdr:rowOff>
    </xdr:to>
    <xdr:sp macro="" textlink="">
      <xdr:nvSpPr>
        <xdr:cNvPr id="16" name="正方形/長方形 15">
          <a:extLst>
            <a:ext uri="{FF2B5EF4-FFF2-40B4-BE49-F238E27FC236}">
              <a16:creationId xmlns:a16="http://schemas.microsoft.com/office/drawing/2014/main" id="{B8C5FF30-DF1B-435A-A717-2C858D82606C}"/>
            </a:ext>
          </a:extLst>
        </xdr:cNvPr>
        <xdr:cNvSpPr/>
      </xdr:nvSpPr>
      <xdr:spPr>
        <a:xfrm>
          <a:off x="387350" y="17164050"/>
          <a:ext cx="6273800" cy="3822700"/>
        </a:xfrm>
        <a:prstGeom prst="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400050</xdr:colOff>
      <xdr:row>93</xdr:row>
      <xdr:rowOff>0</xdr:rowOff>
    </xdr:from>
    <xdr:to>
      <xdr:col>6</xdr:col>
      <xdr:colOff>603250</xdr:colOff>
      <xdr:row>97</xdr:row>
      <xdr:rowOff>114300</xdr:rowOff>
    </xdr:to>
    <xdr:sp macro="" textlink="">
      <xdr:nvSpPr>
        <xdr:cNvPr id="17" name="吹き出し: 角を丸めた四角形 16">
          <a:extLst>
            <a:ext uri="{FF2B5EF4-FFF2-40B4-BE49-F238E27FC236}">
              <a16:creationId xmlns:a16="http://schemas.microsoft.com/office/drawing/2014/main" id="{0791C092-B91C-6922-4DDA-F50AA6577691}"/>
            </a:ext>
          </a:extLst>
        </xdr:cNvPr>
        <xdr:cNvSpPr/>
      </xdr:nvSpPr>
      <xdr:spPr>
        <a:xfrm>
          <a:off x="3041650" y="21259800"/>
          <a:ext cx="1524000" cy="1028700"/>
        </a:xfrm>
        <a:prstGeom prst="wedgeRoundRectCallout">
          <a:avLst>
            <a:gd name="adj1" fmla="val 34167"/>
            <a:gd name="adj2" fmla="val -6959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在</a:t>
          </a:r>
          <a:r>
            <a:rPr lang="en-US" altLang="ja-JP" sz="1100" b="0" i="0" u="none" strike="noStrike">
              <a:solidFill>
                <a:schemeClr val="lt1"/>
              </a:solidFill>
              <a:effectLst/>
              <a:latin typeface="+mn-lt"/>
              <a:ea typeface="+mn-ea"/>
              <a:cs typeface="+mn-cs"/>
            </a:rPr>
            <a:t>change</a:t>
          </a:r>
          <a:r>
            <a:rPr lang="ja-JP" altLang="en-US" sz="1100" b="0" i="0" u="none" strike="noStrike">
              <a:solidFill>
                <a:schemeClr val="lt1"/>
              </a:solidFill>
              <a:effectLst/>
              <a:latin typeface="+mn-lt"/>
              <a:ea typeface="+mn-ea"/>
              <a:cs typeface="+mn-cs"/>
            </a:rPr>
            <a:t>里面选中自己编辑的那个文件</a:t>
          </a:r>
          <a:r>
            <a:rPr lang="ja-JP" altLang="en-US"/>
            <a:t> </a:t>
          </a:r>
          <a:endParaRPr kumimoji="1" lang="ja-JP" altLang="en-US" sz="1100"/>
        </a:p>
      </xdr:txBody>
    </xdr:sp>
    <xdr:clientData/>
  </xdr:twoCellAnchor>
  <xdr:twoCellAnchor>
    <xdr:from>
      <xdr:col>20</xdr:col>
      <xdr:colOff>0</xdr:colOff>
      <xdr:row>66</xdr:row>
      <xdr:rowOff>0</xdr:rowOff>
    </xdr:from>
    <xdr:to>
      <xdr:col>22</xdr:col>
      <xdr:colOff>203200</xdr:colOff>
      <xdr:row>70</xdr:row>
      <xdr:rowOff>114300</xdr:rowOff>
    </xdr:to>
    <xdr:sp macro="" textlink="">
      <xdr:nvSpPr>
        <xdr:cNvPr id="18" name="吹き出し: 角を丸めた四角形 17">
          <a:extLst>
            <a:ext uri="{FF2B5EF4-FFF2-40B4-BE49-F238E27FC236}">
              <a16:creationId xmlns:a16="http://schemas.microsoft.com/office/drawing/2014/main" id="{6117EFA2-ABA2-4482-A1D7-C99A1237AA91}"/>
            </a:ext>
          </a:extLst>
        </xdr:cNvPr>
        <xdr:cNvSpPr/>
      </xdr:nvSpPr>
      <xdr:spPr>
        <a:xfrm>
          <a:off x="13208000" y="15087600"/>
          <a:ext cx="1524000" cy="1028700"/>
        </a:xfrm>
        <a:prstGeom prst="wedgeRoundRectCallout">
          <a:avLst>
            <a:gd name="adj1" fmla="val -77083"/>
            <a:gd name="adj2" fmla="val 2978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先</a:t>
          </a:r>
          <a:r>
            <a:rPr lang="en-US" altLang="ja-JP" sz="1100" b="0" i="0" u="none" strike="noStrike">
              <a:solidFill>
                <a:schemeClr val="lt1"/>
              </a:solidFill>
              <a:effectLst/>
              <a:latin typeface="+mn-lt"/>
              <a:ea typeface="+mn-ea"/>
              <a:cs typeface="+mn-cs"/>
            </a:rPr>
            <a:t>commit All</a:t>
          </a:r>
          <a:r>
            <a:rPr lang="ja-JP" altLang="en-US" sz="1100" b="0" i="0" u="none" strike="noStrike">
              <a:solidFill>
                <a:schemeClr val="lt1"/>
              </a:solidFill>
              <a:effectLst/>
              <a:latin typeface="+mn-lt"/>
              <a:ea typeface="+mn-ea"/>
              <a:cs typeface="+mn-cs"/>
            </a:rPr>
            <a:t>再向上的</a:t>
          </a:r>
          <a:r>
            <a:rPr lang="en-US" altLang="ja-JP" sz="1100" b="0" i="0" u="none" strike="noStrike">
              <a:solidFill>
                <a:schemeClr val="lt1"/>
              </a:solidFill>
              <a:effectLst/>
              <a:latin typeface="+mn-lt"/>
              <a:ea typeface="+mn-ea"/>
              <a:cs typeface="+mn-cs"/>
            </a:rPr>
            <a:t>push</a:t>
          </a:r>
          <a:r>
            <a:rPr lang="en-US" altLang="ja-JP"/>
            <a:t> </a:t>
          </a:r>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11</xdr:row>
      <xdr:rowOff>101600</xdr:rowOff>
    </xdr:from>
    <xdr:to>
      <xdr:col>8</xdr:col>
      <xdr:colOff>25400</xdr:colOff>
      <xdr:row>30</xdr:row>
      <xdr:rowOff>111565</xdr:rowOff>
    </xdr:to>
    <xdr:pic>
      <xdr:nvPicPr>
        <xdr:cNvPr id="9" name="図 8">
          <a:extLst>
            <a:ext uri="{FF2B5EF4-FFF2-40B4-BE49-F238E27FC236}">
              <a16:creationId xmlns:a16="http://schemas.microsoft.com/office/drawing/2014/main" id="{1888954F-2F49-5935-8C3D-A1D0D5A44763}"/>
            </a:ext>
          </a:extLst>
        </xdr:cNvPr>
        <xdr:cNvPicPr>
          <a:picLocks noChangeAspect="1"/>
        </xdr:cNvPicPr>
      </xdr:nvPicPr>
      <xdr:blipFill>
        <a:blip xmlns:r="http://schemas.openxmlformats.org/officeDocument/2006/relationships" r:embed="rId1"/>
        <a:stretch>
          <a:fillRect/>
        </a:stretch>
      </xdr:blipFill>
      <xdr:spPr>
        <a:xfrm>
          <a:off x="0" y="2616200"/>
          <a:ext cx="5308600" cy="4353365"/>
        </a:xfrm>
        <a:prstGeom prst="rect">
          <a:avLst/>
        </a:prstGeom>
      </xdr:spPr>
    </xdr:pic>
    <xdr:clientData/>
  </xdr:twoCellAnchor>
  <xdr:twoCellAnchor editAs="oneCell">
    <xdr:from>
      <xdr:col>0</xdr:col>
      <xdr:colOff>412749</xdr:colOff>
      <xdr:row>0</xdr:row>
      <xdr:rowOff>84666</xdr:rowOff>
    </xdr:from>
    <xdr:to>
      <xdr:col>15</xdr:col>
      <xdr:colOff>46305</xdr:colOff>
      <xdr:row>27</xdr:row>
      <xdr:rowOff>158749</xdr:rowOff>
    </xdr:to>
    <xdr:pic>
      <xdr:nvPicPr>
        <xdr:cNvPr id="5" name="図 4">
          <a:extLst>
            <a:ext uri="{FF2B5EF4-FFF2-40B4-BE49-F238E27FC236}">
              <a16:creationId xmlns:a16="http://schemas.microsoft.com/office/drawing/2014/main" id="{0AD7A65D-959C-0276-F518-EF478B8D062F}"/>
            </a:ext>
          </a:extLst>
        </xdr:cNvPr>
        <xdr:cNvPicPr>
          <a:picLocks noChangeAspect="1"/>
        </xdr:cNvPicPr>
      </xdr:nvPicPr>
      <xdr:blipFill>
        <a:blip xmlns:r="http://schemas.openxmlformats.org/officeDocument/2006/relationships" r:embed="rId2"/>
        <a:stretch>
          <a:fillRect/>
        </a:stretch>
      </xdr:blipFill>
      <xdr:spPr>
        <a:xfrm>
          <a:off x="412749" y="84666"/>
          <a:ext cx="9476056" cy="6360583"/>
        </a:xfrm>
        <a:prstGeom prst="rect">
          <a:avLst/>
        </a:prstGeom>
      </xdr:spPr>
    </xdr:pic>
    <xdr:clientData/>
  </xdr:twoCellAnchor>
  <xdr:twoCellAnchor editAs="oneCell">
    <xdr:from>
      <xdr:col>14</xdr:col>
      <xdr:colOff>351367</xdr:colOff>
      <xdr:row>0</xdr:row>
      <xdr:rowOff>0</xdr:rowOff>
    </xdr:from>
    <xdr:to>
      <xdr:col>25</xdr:col>
      <xdr:colOff>613833</xdr:colOff>
      <xdr:row>27</xdr:row>
      <xdr:rowOff>153336</xdr:rowOff>
    </xdr:to>
    <xdr:pic>
      <xdr:nvPicPr>
        <xdr:cNvPr id="6" name="図 5">
          <a:extLst>
            <a:ext uri="{FF2B5EF4-FFF2-40B4-BE49-F238E27FC236}">
              <a16:creationId xmlns:a16="http://schemas.microsoft.com/office/drawing/2014/main" id="{14A5701D-096A-0634-4B9A-FDCC892D1029}"/>
            </a:ext>
          </a:extLst>
        </xdr:cNvPr>
        <xdr:cNvPicPr>
          <a:picLocks noChangeAspect="1"/>
        </xdr:cNvPicPr>
      </xdr:nvPicPr>
      <xdr:blipFill>
        <a:blip xmlns:r="http://schemas.openxmlformats.org/officeDocument/2006/relationships" r:embed="rId3"/>
        <a:stretch>
          <a:fillRect/>
        </a:stretch>
      </xdr:blipFill>
      <xdr:spPr>
        <a:xfrm>
          <a:off x="9537700" y="0"/>
          <a:ext cx="7480300" cy="6439836"/>
        </a:xfrm>
        <a:prstGeom prst="rect">
          <a:avLst/>
        </a:prstGeom>
      </xdr:spPr>
    </xdr:pic>
    <xdr:clientData/>
  </xdr:twoCellAnchor>
  <xdr:twoCellAnchor editAs="oneCell">
    <xdr:from>
      <xdr:col>0</xdr:col>
      <xdr:colOff>0</xdr:colOff>
      <xdr:row>32</xdr:row>
      <xdr:rowOff>31751</xdr:rowOff>
    </xdr:from>
    <xdr:to>
      <xdr:col>14</xdr:col>
      <xdr:colOff>247650</xdr:colOff>
      <xdr:row>58</xdr:row>
      <xdr:rowOff>190433</xdr:rowOff>
    </xdr:to>
    <xdr:pic>
      <xdr:nvPicPr>
        <xdr:cNvPr id="7" name="図 6">
          <a:extLst>
            <a:ext uri="{FF2B5EF4-FFF2-40B4-BE49-F238E27FC236}">
              <a16:creationId xmlns:a16="http://schemas.microsoft.com/office/drawing/2014/main" id="{B55A93FC-15BA-9AE6-BE9B-919F1F87F4B3}"/>
            </a:ext>
          </a:extLst>
        </xdr:cNvPr>
        <xdr:cNvPicPr>
          <a:picLocks noChangeAspect="1"/>
        </xdr:cNvPicPr>
      </xdr:nvPicPr>
      <xdr:blipFill>
        <a:blip xmlns:r="http://schemas.openxmlformats.org/officeDocument/2006/relationships" r:embed="rId4"/>
        <a:stretch>
          <a:fillRect/>
        </a:stretch>
      </xdr:blipFill>
      <xdr:spPr>
        <a:xfrm>
          <a:off x="0" y="7948084"/>
          <a:ext cx="9433983" cy="6212348"/>
        </a:xfrm>
        <a:prstGeom prst="rect">
          <a:avLst/>
        </a:prstGeom>
      </xdr:spPr>
    </xdr:pic>
    <xdr:clientData/>
  </xdr:twoCellAnchor>
  <xdr:twoCellAnchor editAs="oneCell">
    <xdr:from>
      <xdr:col>0</xdr:col>
      <xdr:colOff>116417</xdr:colOff>
      <xdr:row>54</xdr:row>
      <xdr:rowOff>84666</xdr:rowOff>
    </xdr:from>
    <xdr:to>
      <xdr:col>14</xdr:col>
      <xdr:colOff>300567</xdr:colOff>
      <xdr:row>78</xdr:row>
      <xdr:rowOff>14921</xdr:rowOff>
    </xdr:to>
    <xdr:pic>
      <xdr:nvPicPr>
        <xdr:cNvPr id="8" name="図 7">
          <a:extLst>
            <a:ext uri="{FF2B5EF4-FFF2-40B4-BE49-F238E27FC236}">
              <a16:creationId xmlns:a16="http://schemas.microsoft.com/office/drawing/2014/main" id="{A6E6D86D-20E7-8903-4480-EE0B53145CBD}"/>
            </a:ext>
          </a:extLst>
        </xdr:cNvPr>
        <xdr:cNvPicPr>
          <a:picLocks noChangeAspect="1"/>
        </xdr:cNvPicPr>
      </xdr:nvPicPr>
      <xdr:blipFill>
        <a:blip xmlns:r="http://schemas.openxmlformats.org/officeDocument/2006/relationships" r:embed="rId5"/>
        <a:stretch>
          <a:fillRect/>
        </a:stretch>
      </xdr:blipFill>
      <xdr:spPr>
        <a:xfrm>
          <a:off x="116417" y="12657666"/>
          <a:ext cx="9370483" cy="5518255"/>
        </a:xfrm>
        <a:prstGeom prst="rect">
          <a:avLst/>
        </a:prstGeom>
      </xdr:spPr>
    </xdr:pic>
    <xdr:clientData/>
  </xdr:twoCellAnchor>
  <xdr:twoCellAnchor editAs="oneCell">
    <xdr:from>
      <xdr:col>0</xdr:col>
      <xdr:colOff>0</xdr:colOff>
      <xdr:row>72</xdr:row>
      <xdr:rowOff>146050</xdr:rowOff>
    </xdr:from>
    <xdr:to>
      <xdr:col>13</xdr:col>
      <xdr:colOff>63499</xdr:colOff>
      <xdr:row>95</xdr:row>
      <xdr:rowOff>193257</xdr:rowOff>
    </xdr:to>
    <xdr:pic>
      <xdr:nvPicPr>
        <xdr:cNvPr id="10" name="図 9">
          <a:extLst>
            <a:ext uri="{FF2B5EF4-FFF2-40B4-BE49-F238E27FC236}">
              <a16:creationId xmlns:a16="http://schemas.microsoft.com/office/drawing/2014/main" id="{32AEF96A-88F5-4FD4-A62E-43483B0A02E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6910050"/>
          <a:ext cx="8593666" cy="5402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32</xdr:row>
      <xdr:rowOff>0</xdr:rowOff>
    </xdr:from>
    <xdr:to>
      <xdr:col>27</xdr:col>
      <xdr:colOff>220212</xdr:colOff>
      <xdr:row>52</xdr:row>
      <xdr:rowOff>19692</xdr:rowOff>
    </xdr:to>
    <xdr:pic>
      <xdr:nvPicPr>
        <xdr:cNvPr id="2" name="図 1">
          <a:extLst>
            <a:ext uri="{FF2B5EF4-FFF2-40B4-BE49-F238E27FC236}">
              <a16:creationId xmlns:a16="http://schemas.microsoft.com/office/drawing/2014/main" id="{2CC60924-92FB-5439-B683-145553725530}"/>
            </a:ext>
          </a:extLst>
        </xdr:cNvPr>
        <xdr:cNvPicPr>
          <a:picLocks noChangeAspect="1"/>
        </xdr:cNvPicPr>
      </xdr:nvPicPr>
      <xdr:blipFill>
        <a:blip xmlns:r="http://schemas.openxmlformats.org/officeDocument/2006/relationships" r:embed="rId7"/>
        <a:stretch>
          <a:fillRect/>
        </a:stretch>
      </xdr:blipFill>
      <xdr:spPr>
        <a:xfrm>
          <a:off x="9906000" y="7772400"/>
          <a:ext cx="8145012" cy="4591691"/>
        </a:xfrm>
        <a:prstGeom prst="rect">
          <a:avLst/>
        </a:prstGeom>
      </xdr:spPr>
    </xdr:pic>
    <xdr:clientData/>
  </xdr:twoCellAnchor>
  <xdr:twoCellAnchor editAs="oneCell">
    <xdr:from>
      <xdr:col>32</xdr:col>
      <xdr:colOff>560918</xdr:colOff>
      <xdr:row>54</xdr:row>
      <xdr:rowOff>211669</xdr:rowOff>
    </xdr:from>
    <xdr:to>
      <xdr:col>50</xdr:col>
      <xdr:colOff>52918</xdr:colOff>
      <xdr:row>91</xdr:row>
      <xdr:rowOff>222708</xdr:rowOff>
    </xdr:to>
    <xdr:pic>
      <xdr:nvPicPr>
        <xdr:cNvPr id="3" name="図 2">
          <a:extLst>
            <a:ext uri="{FF2B5EF4-FFF2-40B4-BE49-F238E27FC236}">
              <a16:creationId xmlns:a16="http://schemas.microsoft.com/office/drawing/2014/main" id="{B93CFF7E-0507-1336-6D91-8FA8F6FF06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558251" y="13250336"/>
          <a:ext cx="11303000" cy="8625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95250</xdr:colOff>
      <xdr:row>54</xdr:row>
      <xdr:rowOff>222250</xdr:rowOff>
    </xdr:from>
    <xdr:to>
      <xdr:col>32</xdr:col>
      <xdr:colOff>10012</xdr:colOff>
      <xdr:row>91</xdr:row>
      <xdr:rowOff>28692</xdr:rowOff>
    </xdr:to>
    <xdr:pic>
      <xdr:nvPicPr>
        <xdr:cNvPr id="4" name="図 3">
          <a:extLst>
            <a:ext uri="{FF2B5EF4-FFF2-40B4-BE49-F238E27FC236}">
              <a16:creationId xmlns:a16="http://schemas.microsoft.com/office/drawing/2014/main" id="{426EDAB2-EF16-D70A-A105-19BB550CAA1C}"/>
            </a:ext>
          </a:extLst>
        </xdr:cNvPr>
        <xdr:cNvPicPr>
          <a:picLocks noChangeAspect="1"/>
        </xdr:cNvPicPr>
      </xdr:nvPicPr>
      <xdr:blipFill>
        <a:blip xmlns:r="http://schemas.openxmlformats.org/officeDocument/2006/relationships" r:embed="rId9"/>
        <a:stretch>
          <a:fillRect/>
        </a:stretch>
      </xdr:blipFill>
      <xdr:spPr>
        <a:xfrm>
          <a:off x="9937750" y="13260917"/>
          <a:ext cx="11069595" cy="8421275"/>
        </a:xfrm>
        <a:prstGeom prst="rect">
          <a:avLst/>
        </a:prstGeom>
      </xdr:spPr>
    </xdr:pic>
    <xdr:clientData/>
  </xdr:twoCellAnchor>
  <xdr:twoCellAnchor editAs="oneCell">
    <xdr:from>
      <xdr:col>15</xdr:col>
      <xdr:colOff>31750</xdr:colOff>
      <xdr:row>92</xdr:row>
      <xdr:rowOff>52918</xdr:rowOff>
    </xdr:from>
    <xdr:to>
      <xdr:col>32</xdr:col>
      <xdr:colOff>31750</xdr:colOff>
      <xdr:row>118</xdr:row>
      <xdr:rowOff>136234</xdr:rowOff>
    </xdr:to>
    <xdr:pic>
      <xdr:nvPicPr>
        <xdr:cNvPr id="11" name="図 10">
          <a:extLst>
            <a:ext uri="{FF2B5EF4-FFF2-40B4-BE49-F238E27FC236}">
              <a16:creationId xmlns:a16="http://schemas.microsoft.com/office/drawing/2014/main" id="{73A1A7D6-C263-8514-318C-1D5E8F950AE8}"/>
            </a:ext>
          </a:extLst>
        </xdr:cNvPr>
        <xdr:cNvPicPr>
          <a:picLocks noChangeAspect="1"/>
        </xdr:cNvPicPr>
      </xdr:nvPicPr>
      <xdr:blipFill>
        <a:blip xmlns:r="http://schemas.openxmlformats.org/officeDocument/2006/relationships" r:embed="rId10"/>
        <a:stretch>
          <a:fillRect/>
        </a:stretch>
      </xdr:blipFill>
      <xdr:spPr>
        <a:xfrm>
          <a:off x="9874250" y="21939251"/>
          <a:ext cx="11154833" cy="6136982"/>
        </a:xfrm>
        <a:prstGeom prst="rect">
          <a:avLst/>
        </a:prstGeom>
      </xdr:spPr>
    </xdr:pic>
    <xdr:clientData/>
  </xdr:twoCellAnchor>
  <xdr:twoCellAnchor>
    <xdr:from>
      <xdr:col>10</xdr:col>
      <xdr:colOff>232833</xdr:colOff>
      <xdr:row>92</xdr:row>
      <xdr:rowOff>10584</xdr:rowOff>
    </xdr:from>
    <xdr:to>
      <xdr:col>14</xdr:col>
      <xdr:colOff>232834</xdr:colOff>
      <xdr:row>97</xdr:row>
      <xdr:rowOff>42334</xdr:rowOff>
    </xdr:to>
    <xdr:sp macro="" textlink="">
      <xdr:nvSpPr>
        <xdr:cNvPr id="12" name="吹き出し: 円形 11">
          <a:extLst>
            <a:ext uri="{FF2B5EF4-FFF2-40B4-BE49-F238E27FC236}">
              <a16:creationId xmlns:a16="http://schemas.microsoft.com/office/drawing/2014/main" id="{0B25FD7E-65E2-EEA0-FB88-AE30C01214E7}"/>
            </a:ext>
          </a:extLst>
        </xdr:cNvPr>
        <xdr:cNvSpPr/>
      </xdr:nvSpPr>
      <xdr:spPr>
        <a:xfrm>
          <a:off x="6794500" y="21896917"/>
          <a:ext cx="2624667" cy="1195917"/>
        </a:xfrm>
        <a:prstGeom prst="wedgeEllipseCallout">
          <a:avLst>
            <a:gd name="adj1" fmla="val 69087"/>
            <a:gd name="adj2" fmla="val 26217"/>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zh-CN" altLang="en-US" sz="1100"/>
            <a:t>打开的云端的文件如何进行保存</a:t>
          </a:r>
          <a:endParaRPr kumimoji="1" lang="en-US" altLang="zh-CN" sz="1100"/>
        </a:p>
        <a:p>
          <a:pPr algn="l"/>
          <a:r>
            <a:rPr kumimoji="1" lang="ja-JP" altLang="en-US" sz="1100"/>
            <a:t>ホーム→</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18144</xdr:colOff>
      <xdr:row>1</xdr:row>
      <xdr:rowOff>226783</xdr:rowOff>
    </xdr:from>
    <xdr:to>
      <xdr:col>11</xdr:col>
      <xdr:colOff>16800</xdr:colOff>
      <xdr:row>36</xdr:row>
      <xdr:rowOff>145142</xdr:rowOff>
    </xdr:to>
    <xdr:pic>
      <xdr:nvPicPr>
        <xdr:cNvPr id="8" name="図 7">
          <a:extLst>
            <a:ext uri="{FF2B5EF4-FFF2-40B4-BE49-F238E27FC236}">
              <a16:creationId xmlns:a16="http://schemas.microsoft.com/office/drawing/2014/main" id="{95D8E275-8E45-700F-CC5B-3B21204CAD5F}"/>
            </a:ext>
          </a:extLst>
        </xdr:cNvPr>
        <xdr:cNvPicPr>
          <a:picLocks noChangeAspect="1"/>
        </xdr:cNvPicPr>
      </xdr:nvPicPr>
      <xdr:blipFill>
        <a:blip xmlns:r="http://schemas.openxmlformats.org/officeDocument/2006/relationships" r:embed="rId1"/>
        <a:stretch>
          <a:fillRect/>
        </a:stretch>
      </xdr:blipFill>
      <xdr:spPr>
        <a:xfrm>
          <a:off x="680358" y="453569"/>
          <a:ext cx="6620799" cy="7855859"/>
        </a:xfrm>
        <a:prstGeom prst="rect">
          <a:avLst/>
        </a:prstGeom>
      </xdr:spPr>
    </xdr:pic>
    <xdr:clientData/>
  </xdr:twoCellAnchor>
  <xdr:twoCellAnchor editAs="oneCell">
    <xdr:from>
      <xdr:col>12</xdr:col>
      <xdr:colOff>0</xdr:colOff>
      <xdr:row>2</xdr:row>
      <xdr:rowOff>0</xdr:rowOff>
    </xdr:from>
    <xdr:to>
      <xdr:col>22</xdr:col>
      <xdr:colOff>7273</xdr:colOff>
      <xdr:row>37</xdr:row>
      <xdr:rowOff>58275</xdr:rowOff>
    </xdr:to>
    <xdr:pic>
      <xdr:nvPicPr>
        <xdr:cNvPr id="9" name="図 8">
          <a:extLst>
            <a:ext uri="{FF2B5EF4-FFF2-40B4-BE49-F238E27FC236}">
              <a16:creationId xmlns:a16="http://schemas.microsoft.com/office/drawing/2014/main" id="{EB299A87-E42F-4F2C-970E-C03C20008FC0}"/>
            </a:ext>
          </a:extLst>
        </xdr:cNvPr>
        <xdr:cNvPicPr>
          <a:picLocks noChangeAspect="1"/>
        </xdr:cNvPicPr>
      </xdr:nvPicPr>
      <xdr:blipFill>
        <a:blip xmlns:r="http://schemas.openxmlformats.org/officeDocument/2006/relationships" r:embed="rId2"/>
        <a:stretch>
          <a:fillRect/>
        </a:stretch>
      </xdr:blipFill>
      <xdr:spPr>
        <a:xfrm>
          <a:off x="7946571" y="453571"/>
          <a:ext cx="6629416" cy="7995775"/>
        </a:xfrm>
        <a:prstGeom prst="rect">
          <a:avLst/>
        </a:prstGeom>
      </xdr:spPr>
    </xdr:pic>
    <xdr:clientData/>
  </xdr:twoCellAnchor>
  <xdr:twoCellAnchor>
    <xdr:from>
      <xdr:col>13</xdr:col>
      <xdr:colOff>139699</xdr:colOff>
      <xdr:row>31</xdr:row>
      <xdr:rowOff>184150</xdr:rowOff>
    </xdr:from>
    <xdr:to>
      <xdr:col>17</xdr:col>
      <xdr:colOff>654049</xdr:colOff>
      <xdr:row>33</xdr:row>
      <xdr:rowOff>101600</xdr:rowOff>
    </xdr:to>
    <xdr:sp macro="" textlink="">
      <xdr:nvSpPr>
        <xdr:cNvPr id="10" name="正方形/長方形 9">
          <a:extLst>
            <a:ext uri="{FF2B5EF4-FFF2-40B4-BE49-F238E27FC236}">
              <a16:creationId xmlns:a16="http://schemas.microsoft.com/office/drawing/2014/main" id="{33020E80-AE33-4F15-92F9-2DCAE4EC84F1}"/>
            </a:ext>
          </a:extLst>
        </xdr:cNvPr>
        <xdr:cNvSpPr/>
      </xdr:nvSpPr>
      <xdr:spPr>
        <a:xfrm>
          <a:off x="8748485" y="7214507"/>
          <a:ext cx="3163207" cy="37102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-1</xdr:colOff>
      <xdr:row>2</xdr:row>
      <xdr:rowOff>0</xdr:rowOff>
    </xdr:from>
    <xdr:to>
      <xdr:col>32</xdr:col>
      <xdr:colOff>229461</xdr:colOff>
      <xdr:row>36</xdr:row>
      <xdr:rowOff>172559</xdr:rowOff>
    </xdr:to>
    <xdr:pic>
      <xdr:nvPicPr>
        <xdr:cNvPr id="11" name="図 10">
          <a:extLst>
            <a:ext uri="{FF2B5EF4-FFF2-40B4-BE49-F238E27FC236}">
              <a16:creationId xmlns:a16="http://schemas.microsoft.com/office/drawing/2014/main" id="{CD715775-6EF8-4681-BDE6-BB1883883AAD}"/>
            </a:ext>
          </a:extLst>
        </xdr:cNvPr>
        <xdr:cNvPicPr>
          <a:picLocks noChangeAspect="1"/>
        </xdr:cNvPicPr>
      </xdr:nvPicPr>
      <xdr:blipFill>
        <a:blip xmlns:r="http://schemas.openxmlformats.org/officeDocument/2006/relationships" r:embed="rId3"/>
        <a:stretch>
          <a:fillRect/>
        </a:stretch>
      </xdr:blipFill>
      <xdr:spPr>
        <a:xfrm>
          <a:off x="15230928" y="453571"/>
          <a:ext cx="6189390" cy="7883274"/>
        </a:xfrm>
        <a:prstGeom prst="rect">
          <a:avLst/>
        </a:prstGeom>
      </xdr:spPr>
    </xdr:pic>
    <xdr:clientData/>
  </xdr:twoCellAnchor>
  <xdr:twoCellAnchor>
    <xdr:from>
      <xdr:col>22</xdr:col>
      <xdr:colOff>654050</xdr:colOff>
      <xdr:row>3</xdr:row>
      <xdr:rowOff>95250</xdr:rowOff>
    </xdr:from>
    <xdr:to>
      <xdr:col>30</xdr:col>
      <xdr:colOff>152399</xdr:colOff>
      <xdr:row>6</xdr:row>
      <xdr:rowOff>6350</xdr:rowOff>
    </xdr:to>
    <xdr:sp macro="" textlink="">
      <xdr:nvSpPr>
        <xdr:cNvPr id="12" name="正方形/長方形 11">
          <a:extLst>
            <a:ext uri="{FF2B5EF4-FFF2-40B4-BE49-F238E27FC236}">
              <a16:creationId xmlns:a16="http://schemas.microsoft.com/office/drawing/2014/main" id="{54553FA4-3CD4-4966-B731-F5BE8B05820E}"/>
            </a:ext>
          </a:extLst>
        </xdr:cNvPr>
        <xdr:cNvSpPr/>
      </xdr:nvSpPr>
      <xdr:spPr>
        <a:xfrm>
          <a:off x="15222764" y="775607"/>
          <a:ext cx="4796064" cy="59145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44450</xdr:colOff>
      <xdr:row>3</xdr:row>
      <xdr:rowOff>152400</xdr:rowOff>
    </xdr:from>
    <xdr:to>
      <xdr:col>35</xdr:col>
      <xdr:colOff>228600</xdr:colOff>
      <xdr:row>5</xdr:row>
      <xdr:rowOff>50800</xdr:rowOff>
    </xdr:to>
    <xdr:sp macro="" textlink="">
      <xdr:nvSpPr>
        <xdr:cNvPr id="13" name="吹き出し: 線 12">
          <a:extLst>
            <a:ext uri="{FF2B5EF4-FFF2-40B4-BE49-F238E27FC236}">
              <a16:creationId xmlns:a16="http://schemas.microsoft.com/office/drawing/2014/main" id="{E54AFF2C-1F4D-4D87-A0F7-17E50A7F4B2A}"/>
            </a:ext>
          </a:extLst>
        </xdr:cNvPr>
        <xdr:cNvSpPr/>
      </xdr:nvSpPr>
      <xdr:spPr>
        <a:xfrm>
          <a:off x="21897521" y="832757"/>
          <a:ext cx="1508579" cy="351972"/>
        </a:xfrm>
        <a:prstGeom prst="borderCallout1">
          <a:avLst>
            <a:gd name="adj1" fmla="val 18750"/>
            <a:gd name="adj2" fmla="val -8333"/>
            <a:gd name="adj3" fmla="val 33127"/>
            <a:gd name="adj4" fmla="val -166494"/>
          </a:avLst>
        </a:prstGeom>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synapse</a:t>
          </a:r>
          <a:r>
            <a:rPr kumimoji="1" lang="zh-CN" altLang="en-US" sz="1100"/>
            <a:t>那一套的</a:t>
          </a:r>
          <a:r>
            <a:rPr kumimoji="1" lang="en-US" altLang="zh-CN" sz="1100"/>
            <a:t>IF</a:t>
          </a:r>
          <a:endParaRPr kumimoji="1" lang="ja-JP" altLang="en-US" sz="1100"/>
        </a:p>
      </xdr:txBody>
    </xdr:sp>
    <xdr:clientData/>
  </xdr:twoCellAnchor>
  <xdr:twoCellAnchor>
    <xdr:from>
      <xdr:col>33</xdr:col>
      <xdr:colOff>63500</xdr:colOff>
      <xdr:row>6</xdr:row>
      <xdr:rowOff>101600</xdr:rowOff>
    </xdr:from>
    <xdr:to>
      <xdr:col>35</xdr:col>
      <xdr:colOff>247650</xdr:colOff>
      <xdr:row>8</xdr:row>
      <xdr:rowOff>0</xdr:rowOff>
    </xdr:to>
    <xdr:sp macro="" textlink="">
      <xdr:nvSpPr>
        <xdr:cNvPr id="14" name="吹き出し: 線 13">
          <a:extLst>
            <a:ext uri="{FF2B5EF4-FFF2-40B4-BE49-F238E27FC236}">
              <a16:creationId xmlns:a16="http://schemas.microsoft.com/office/drawing/2014/main" id="{FB29DC6C-80E1-4EB6-852E-AACDC57CB817}"/>
            </a:ext>
          </a:extLst>
        </xdr:cNvPr>
        <xdr:cNvSpPr/>
      </xdr:nvSpPr>
      <xdr:spPr>
        <a:xfrm>
          <a:off x="21916571" y="1462314"/>
          <a:ext cx="1508579" cy="351972"/>
        </a:xfrm>
        <a:prstGeom prst="borderCallout1">
          <a:avLst>
            <a:gd name="adj1" fmla="val 18750"/>
            <a:gd name="adj2" fmla="val -8333"/>
            <a:gd name="adj3" fmla="val -54373"/>
            <a:gd name="adj4" fmla="val -137802"/>
          </a:avLst>
        </a:prstGeom>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zh-CN" sz="1100"/>
            <a:t>messaging</a:t>
          </a:r>
          <a:r>
            <a:rPr kumimoji="1" lang="zh-CN" altLang="en-US" sz="1100"/>
            <a:t>那一套的</a:t>
          </a:r>
          <a:r>
            <a:rPr kumimoji="1" lang="en-US" altLang="zh-CN" sz="1100"/>
            <a:t>IF</a:t>
          </a:r>
          <a:endParaRPr kumimoji="1" lang="ja-JP" altLang="en-US" sz="1100"/>
        </a:p>
      </xdr:txBody>
    </xdr:sp>
    <xdr:clientData/>
  </xdr:twoCellAnchor>
  <xdr:twoCellAnchor>
    <xdr:from>
      <xdr:col>1</xdr:col>
      <xdr:colOff>362858</xdr:colOff>
      <xdr:row>7</xdr:row>
      <xdr:rowOff>54428</xdr:rowOff>
    </xdr:from>
    <xdr:to>
      <xdr:col>6</xdr:col>
      <xdr:colOff>214993</xdr:colOff>
      <xdr:row>8</xdr:row>
      <xdr:rowOff>198664</xdr:rowOff>
    </xdr:to>
    <xdr:sp macro="" textlink="">
      <xdr:nvSpPr>
        <xdr:cNvPr id="15" name="正方形/長方形 14">
          <a:extLst>
            <a:ext uri="{FF2B5EF4-FFF2-40B4-BE49-F238E27FC236}">
              <a16:creationId xmlns:a16="http://schemas.microsoft.com/office/drawing/2014/main" id="{DD0EC2F5-8A59-4925-B9C7-9603A7D90B7F}"/>
            </a:ext>
          </a:extLst>
        </xdr:cNvPr>
        <xdr:cNvSpPr/>
      </xdr:nvSpPr>
      <xdr:spPr>
        <a:xfrm>
          <a:off x="1025072" y="1641928"/>
          <a:ext cx="3163207" cy="37102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40</xdr:row>
      <xdr:rowOff>226784</xdr:rowOff>
    </xdr:from>
    <xdr:to>
      <xdr:col>11</xdr:col>
      <xdr:colOff>5129</xdr:colOff>
      <xdr:row>74</xdr:row>
      <xdr:rowOff>126999</xdr:rowOff>
    </xdr:to>
    <xdr:pic>
      <xdr:nvPicPr>
        <xdr:cNvPr id="16" name="図 15">
          <a:extLst>
            <a:ext uri="{FF2B5EF4-FFF2-40B4-BE49-F238E27FC236}">
              <a16:creationId xmlns:a16="http://schemas.microsoft.com/office/drawing/2014/main" id="{81FB4100-41AC-54DB-2A6E-5BAABFFC4B95}"/>
            </a:ext>
          </a:extLst>
        </xdr:cNvPr>
        <xdr:cNvPicPr>
          <a:picLocks noChangeAspect="1"/>
        </xdr:cNvPicPr>
      </xdr:nvPicPr>
      <xdr:blipFill>
        <a:blip xmlns:r="http://schemas.openxmlformats.org/officeDocument/2006/relationships" r:embed="rId4"/>
        <a:stretch>
          <a:fillRect/>
        </a:stretch>
      </xdr:blipFill>
      <xdr:spPr>
        <a:xfrm>
          <a:off x="662214" y="9298213"/>
          <a:ext cx="6627272" cy="7610929"/>
        </a:xfrm>
        <a:prstGeom prst="rect">
          <a:avLst/>
        </a:prstGeom>
      </xdr:spPr>
    </xdr:pic>
    <xdr:clientData/>
  </xdr:twoCellAnchor>
  <xdr:twoCellAnchor>
    <xdr:from>
      <xdr:col>1</xdr:col>
      <xdr:colOff>498928</xdr:colOff>
      <xdr:row>59</xdr:row>
      <xdr:rowOff>190499</xdr:rowOff>
    </xdr:from>
    <xdr:to>
      <xdr:col>6</xdr:col>
      <xdr:colOff>351063</xdr:colOff>
      <xdr:row>61</xdr:row>
      <xdr:rowOff>107949</xdr:rowOff>
    </xdr:to>
    <xdr:sp macro="" textlink="">
      <xdr:nvSpPr>
        <xdr:cNvPr id="17" name="正方形/長方形 16">
          <a:extLst>
            <a:ext uri="{FF2B5EF4-FFF2-40B4-BE49-F238E27FC236}">
              <a16:creationId xmlns:a16="http://schemas.microsoft.com/office/drawing/2014/main" id="{66F370EE-D2B8-4B5F-97BA-2F9B47E8D1EC}"/>
            </a:ext>
          </a:extLst>
        </xdr:cNvPr>
        <xdr:cNvSpPr/>
      </xdr:nvSpPr>
      <xdr:spPr>
        <a:xfrm>
          <a:off x="1161142" y="13570856"/>
          <a:ext cx="3163207" cy="371022"/>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0</xdr:colOff>
      <xdr:row>41</xdr:row>
      <xdr:rowOff>0</xdr:rowOff>
    </xdr:from>
    <xdr:to>
      <xdr:col>21</xdr:col>
      <xdr:colOff>546602</xdr:colOff>
      <xdr:row>74</xdr:row>
      <xdr:rowOff>136071</xdr:rowOff>
    </xdr:to>
    <xdr:pic>
      <xdr:nvPicPr>
        <xdr:cNvPr id="18" name="図 17">
          <a:extLst>
            <a:ext uri="{FF2B5EF4-FFF2-40B4-BE49-F238E27FC236}">
              <a16:creationId xmlns:a16="http://schemas.microsoft.com/office/drawing/2014/main" id="{DC7D4AE4-889E-1D74-14B9-2D4D7CA3DC63}"/>
            </a:ext>
          </a:extLst>
        </xdr:cNvPr>
        <xdr:cNvPicPr>
          <a:picLocks noChangeAspect="1"/>
        </xdr:cNvPicPr>
      </xdr:nvPicPr>
      <xdr:blipFill>
        <a:blip xmlns:r="http://schemas.openxmlformats.org/officeDocument/2006/relationships" r:embed="rId5"/>
        <a:stretch>
          <a:fillRect/>
        </a:stretch>
      </xdr:blipFill>
      <xdr:spPr>
        <a:xfrm>
          <a:off x="7946571" y="9298214"/>
          <a:ext cx="6506531" cy="7620000"/>
        </a:xfrm>
        <a:prstGeom prst="rect">
          <a:avLst/>
        </a:prstGeom>
      </xdr:spPr>
    </xdr:pic>
    <xdr:clientData/>
  </xdr:twoCellAnchor>
  <xdr:twoCellAnchor>
    <xdr:from>
      <xdr:col>14</xdr:col>
      <xdr:colOff>199572</xdr:colOff>
      <xdr:row>52</xdr:row>
      <xdr:rowOff>99786</xdr:rowOff>
    </xdr:from>
    <xdr:to>
      <xdr:col>19</xdr:col>
      <xdr:colOff>399143</xdr:colOff>
      <xdr:row>56</xdr:row>
      <xdr:rowOff>45357</xdr:rowOff>
    </xdr:to>
    <xdr:sp macro="" textlink="">
      <xdr:nvSpPr>
        <xdr:cNvPr id="19" name="正方形/長方形 18">
          <a:extLst>
            <a:ext uri="{FF2B5EF4-FFF2-40B4-BE49-F238E27FC236}">
              <a16:creationId xmlns:a16="http://schemas.microsoft.com/office/drawing/2014/main" id="{C73A1C56-E4E2-4080-BEF7-221684D3E931}"/>
            </a:ext>
          </a:extLst>
        </xdr:cNvPr>
        <xdr:cNvSpPr/>
      </xdr:nvSpPr>
      <xdr:spPr>
        <a:xfrm>
          <a:off x="9470572" y="11892643"/>
          <a:ext cx="3510642" cy="85271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562428</xdr:colOff>
      <xdr:row>49</xdr:row>
      <xdr:rowOff>108857</xdr:rowOff>
    </xdr:from>
    <xdr:to>
      <xdr:col>32</xdr:col>
      <xdr:colOff>508000</xdr:colOff>
      <xdr:row>54</xdr:row>
      <xdr:rowOff>163286</xdr:rowOff>
    </xdr:to>
    <xdr:sp macro="" textlink="">
      <xdr:nvSpPr>
        <xdr:cNvPr id="20" name="吹き出し: 線 19">
          <a:extLst>
            <a:ext uri="{FF2B5EF4-FFF2-40B4-BE49-F238E27FC236}">
              <a16:creationId xmlns:a16="http://schemas.microsoft.com/office/drawing/2014/main" id="{4CCCCD1D-E702-4D1F-AAD2-B320249D2446}"/>
            </a:ext>
          </a:extLst>
        </xdr:cNvPr>
        <xdr:cNvSpPr/>
      </xdr:nvSpPr>
      <xdr:spPr>
        <a:xfrm>
          <a:off x="16455571" y="11221357"/>
          <a:ext cx="5243286" cy="1188358"/>
        </a:xfrm>
        <a:prstGeom prst="borderCallout1">
          <a:avLst>
            <a:gd name="adj1" fmla="val 18750"/>
            <a:gd name="adj2" fmla="val -8333"/>
            <a:gd name="adj3" fmla="val 114806"/>
            <a:gd name="adj4" fmla="val -72549"/>
          </a:avLst>
        </a:prstGeom>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100"/>
            <a:t>比如</a:t>
          </a:r>
          <a:r>
            <a:rPr kumimoji="1" lang="en-US" altLang="zh-CN" sz="1100"/>
            <a:t>206</a:t>
          </a:r>
          <a:r>
            <a:rPr kumimoji="1" lang="zh-CN" altLang="en-US" sz="1100"/>
            <a:t>的定义文件。从</a:t>
          </a:r>
          <a:r>
            <a:rPr kumimoji="1" lang="ja-JP" altLang="en-US" sz="1100"/>
            <a:t>レガシー</a:t>
          </a:r>
          <a:r>
            <a:rPr kumimoji="1" lang="zh-CN" altLang="en-US" sz="1100"/>
            <a:t>过来的固定长文件。先对字段编辑根据这个定义文件的内容，比如左对齐补空，生成一个中间的</a:t>
          </a:r>
          <a:r>
            <a:rPr kumimoji="1" lang="en-US" altLang="zh-CN" sz="1100"/>
            <a:t>CSV</a:t>
          </a:r>
          <a:r>
            <a:rPr kumimoji="1" lang="zh-CN" altLang="en-US" sz="1100"/>
            <a:t>文件，使数据插入</a:t>
          </a:r>
          <a:r>
            <a:rPr kumimoji="1" lang="en-US" altLang="zh-CN" sz="1100"/>
            <a:t>Azure DB</a:t>
          </a:r>
          <a:r>
            <a:rPr kumimoji="1" lang="zh-CN" altLang="en-US" sz="1100"/>
            <a:t>中。然后</a:t>
          </a:r>
          <a:r>
            <a:rPr kumimoji="1" lang="en-US" altLang="zh-CN" sz="1100"/>
            <a:t>Synapse</a:t>
          </a:r>
          <a:r>
            <a:rPr kumimoji="1" lang="zh-CN" altLang="en-US" sz="1100"/>
            <a:t>的</a:t>
          </a:r>
          <a:r>
            <a:rPr kumimoji="1" lang="en-US" altLang="zh-CN" sz="1100"/>
            <a:t>sql</a:t>
          </a:r>
          <a:r>
            <a:rPr kumimoji="1" lang="zh-CN" altLang="en-US" sz="1100"/>
            <a:t>编辑设定，从</a:t>
          </a:r>
          <a:r>
            <a:rPr kumimoji="1" lang="en-US" altLang="zh-CN" sz="1100"/>
            <a:t>Azure DB</a:t>
          </a:r>
          <a:r>
            <a:rPr kumimoji="1" lang="zh-CN" altLang="en-US" sz="1100"/>
            <a:t>中取出表里的数据重新编辑成新的</a:t>
          </a:r>
          <a:r>
            <a:rPr kumimoji="1" lang="en-US" altLang="zh-CN" sz="1100"/>
            <a:t>CSV</a:t>
          </a:r>
          <a:r>
            <a:rPr kumimoji="1" lang="zh-CN" altLang="en-US" sz="1100"/>
            <a:t>文件。新的</a:t>
          </a:r>
          <a:r>
            <a:rPr kumimoji="1" lang="en-US" altLang="zh-CN" sz="1100"/>
            <a:t>CSV</a:t>
          </a:r>
          <a:r>
            <a:rPr kumimoji="1" lang="zh-CN" altLang="en-US" sz="1100"/>
            <a:t>文件是用作</a:t>
          </a:r>
          <a:r>
            <a:rPr kumimoji="1" lang="en-US" altLang="zh-CN" sz="1100"/>
            <a:t>DMF</a:t>
          </a:r>
          <a:r>
            <a:rPr kumimoji="1" lang="zh-CN" altLang="en-US" sz="1100"/>
            <a:t>编辑，插入</a:t>
          </a:r>
          <a:r>
            <a:rPr kumimoji="1" lang="en-US" altLang="zh-CN" sz="1100"/>
            <a:t>365</a:t>
          </a:r>
          <a:r>
            <a:rPr kumimoji="1" lang="zh-CN" altLang="en-US" sz="1100" baseline="0"/>
            <a:t> </a:t>
          </a:r>
          <a:r>
            <a:rPr kumimoji="1" lang="en-US" altLang="zh-CN" sz="1100" baseline="0"/>
            <a:t>DB</a:t>
          </a:r>
          <a:r>
            <a:rPr kumimoji="1" lang="zh-CN" altLang="en-US" sz="1100" baseline="0"/>
            <a:t>用。</a:t>
          </a:r>
          <a:endParaRPr kumimoji="1" lang="ja-JP" altLang="en-US" sz="1100"/>
        </a:p>
      </xdr:txBody>
    </xdr:sp>
    <xdr:clientData/>
  </xdr:twoCellAnchor>
  <xdr:twoCellAnchor>
    <xdr:from>
      <xdr:col>23</xdr:col>
      <xdr:colOff>27214</xdr:colOff>
      <xdr:row>56</xdr:row>
      <xdr:rowOff>181429</xdr:rowOff>
    </xdr:from>
    <xdr:to>
      <xdr:col>25</xdr:col>
      <xdr:colOff>136072</xdr:colOff>
      <xdr:row>60</xdr:row>
      <xdr:rowOff>36286</xdr:rowOff>
    </xdr:to>
    <xdr:sp macro="" textlink="">
      <xdr:nvSpPr>
        <xdr:cNvPr id="21" name="正方形/長方形 20">
          <a:extLst>
            <a:ext uri="{FF2B5EF4-FFF2-40B4-BE49-F238E27FC236}">
              <a16:creationId xmlns:a16="http://schemas.microsoft.com/office/drawing/2014/main" id="{F62B0733-E22C-B637-4EAA-B05046B322C3}"/>
            </a:ext>
          </a:extLst>
        </xdr:cNvPr>
        <xdr:cNvSpPr/>
      </xdr:nvSpPr>
      <xdr:spPr>
        <a:xfrm>
          <a:off x="15258143" y="12881429"/>
          <a:ext cx="1433286" cy="76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レガシーシステム</a:t>
          </a:r>
        </a:p>
      </xdr:txBody>
    </xdr:sp>
    <xdr:clientData/>
  </xdr:twoCellAnchor>
  <xdr:twoCellAnchor>
    <xdr:from>
      <xdr:col>25</xdr:col>
      <xdr:colOff>136072</xdr:colOff>
      <xdr:row>58</xdr:row>
      <xdr:rowOff>108858</xdr:rowOff>
    </xdr:from>
    <xdr:to>
      <xdr:col>26</xdr:col>
      <xdr:colOff>244929</xdr:colOff>
      <xdr:row>58</xdr:row>
      <xdr:rowOff>117929</xdr:rowOff>
    </xdr:to>
    <xdr:cxnSp macro="">
      <xdr:nvCxnSpPr>
        <xdr:cNvPr id="23" name="直線矢印コネクタ 22">
          <a:extLst>
            <a:ext uri="{FF2B5EF4-FFF2-40B4-BE49-F238E27FC236}">
              <a16:creationId xmlns:a16="http://schemas.microsoft.com/office/drawing/2014/main" id="{B5B72370-B772-1258-BA8B-E888070A5BCB}"/>
            </a:ext>
          </a:extLst>
        </xdr:cNvPr>
        <xdr:cNvCxnSpPr>
          <a:stCxn id="21" idx="3"/>
        </xdr:cNvCxnSpPr>
      </xdr:nvCxnSpPr>
      <xdr:spPr>
        <a:xfrm>
          <a:off x="16691429" y="13262429"/>
          <a:ext cx="771071" cy="90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480772</xdr:colOff>
      <xdr:row>56</xdr:row>
      <xdr:rowOff>63500</xdr:rowOff>
    </xdr:from>
    <xdr:to>
      <xdr:col>38</xdr:col>
      <xdr:colOff>390057</xdr:colOff>
      <xdr:row>60</xdr:row>
      <xdr:rowOff>45357</xdr:rowOff>
    </xdr:to>
    <xdr:sp macro="" textlink="">
      <xdr:nvSpPr>
        <xdr:cNvPr id="25" name="フローチャート: 磁気ディスク 24">
          <a:extLst>
            <a:ext uri="{FF2B5EF4-FFF2-40B4-BE49-F238E27FC236}">
              <a16:creationId xmlns:a16="http://schemas.microsoft.com/office/drawing/2014/main" id="{46B2CE47-1E68-8F6F-CE07-E5B67472E3C6}"/>
            </a:ext>
          </a:extLst>
        </xdr:cNvPr>
        <xdr:cNvSpPr/>
      </xdr:nvSpPr>
      <xdr:spPr>
        <a:xfrm>
          <a:off x="24320486" y="12763500"/>
          <a:ext cx="1233714" cy="889000"/>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t>Azure DB</a:t>
          </a:r>
          <a:endParaRPr kumimoji="1" lang="ja-JP" altLang="en-US" sz="1100"/>
        </a:p>
      </xdr:txBody>
    </xdr:sp>
    <xdr:clientData/>
  </xdr:twoCellAnchor>
  <xdr:twoCellAnchor>
    <xdr:from>
      <xdr:col>26</xdr:col>
      <xdr:colOff>272143</xdr:colOff>
      <xdr:row>57</xdr:row>
      <xdr:rowOff>108857</xdr:rowOff>
    </xdr:from>
    <xdr:to>
      <xdr:col>28</xdr:col>
      <xdr:colOff>353786</xdr:colOff>
      <xdr:row>59</xdr:row>
      <xdr:rowOff>63500</xdr:rowOff>
    </xdr:to>
    <xdr:sp macro="" textlink="">
      <xdr:nvSpPr>
        <xdr:cNvPr id="26" name="正方形/長方形 25">
          <a:extLst>
            <a:ext uri="{FF2B5EF4-FFF2-40B4-BE49-F238E27FC236}">
              <a16:creationId xmlns:a16="http://schemas.microsoft.com/office/drawing/2014/main" id="{4AC506C8-6114-BEE2-A69B-3CEADD99ACDA}"/>
            </a:ext>
          </a:extLst>
        </xdr:cNvPr>
        <xdr:cNvSpPr/>
      </xdr:nvSpPr>
      <xdr:spPr>
        <a:xfrm>
          <a:off x="17489714" y="13035643"/>
          <a:ext cx="1406072" cy="40821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100"/>
            <a:t>固定长文件</a:t>
          </a:r>
          <a:endParaRPr kumimoji="1" lang="ja-JP" altLang="en-US" sz="1100"/>
        </a:p>
      </xdr:txBody>
    </xdr:sp>
    <xdr:clientData/>
  </xdr:twoCellAnchor>
  <xdr:twoCellAnchor>
    <xdr:from>
      <xdr:col>34</xdr:col>
      <xdr:colOff>562414</xdr:colOff>
      <xdr:row>58</xdr:row>
      <xdr:rowOff>54429</xdr:rowOff>
    </xdr:from>
    <xdr:to>
      <xdr:col>36</xdr:col>
      <xdr:colOff>480772</xdr:colOff>
      <xdr:row>58</xdr:row>
      <xdr:rowOff>117929</xdr:rowOff>
    </xdr:to>
    <xdr:cxnSp macro="">
      <xdr:nvCxnSpPr>
        <xdr:cNvPr id="27" name="直線矢印コネクタ 26">
          <a:extLst>
            <a:ext uri="{FF2B5EF4-FFF2-40B4-BE49-F238E27FC236}">
              <a16:creationId xmlns:a16="http://schemas.microsoft.com/office/drawing/2014/main" id="{DB5C7031-B711-41D2-B166-063208FF17A6}"/>
            </a:ext>
          </a:extLst>
        </xdr:cNvPr>
        <xdr:cNvCxnSpPr>
          <a:endCxn id="25" idx="2"/>
        </xdr:cNvCxnSpPr>
      </xdr:nvCxnSpPr>
      <xdr:spPr>
        <a:xfrm flipV="1">
          <a:off x="23077700" y="13208000"/>
          <a:ext cx="1242786" cy="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417271</xdr:colOff>
      <xdr:row>58</xdr:row>
      <xdr:rowOff>45357</xdr:rowOff>
    </xdr:from>
    <xdr:to>
      <xdr:col>39</xdr:col>
      <xdr:colOff>526128</xdr:colOff>
      <xdr:row>58</xdr:row>
      <xdr:rowOff>54428</xdr:rowOff>
    </xdr:to>
    <xdr:cxnSp macro="">
      <xdr:nvCxnSpPr>
        <xdr:cNvPr id="28" name="直線矢印コネクタ 27">
          <a:extLst>
            <a:ext uri="{FF2B5EF4-FFF2-40B4-BE49-F238E27FC236}">
              <a16:creationId xmlns:a16="http://schemas.microsoft.com/office/drawing/2014/main" id="{8FCCB52F-77E9-44D3-B95A-B94FDC4EFA57}"/>
            </a:ext>
          </a:extLst>
        </xdr:cNvPr>
        <xdr:cNvCxnSpPr/>
      </xdr:nvCxnSpPr>
      <xdr:spPr>
        <a:xfrm>
          <a:off x="25581414" y="13198928"/>
          <a:ext cx="771071" cy="90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90701</xdr:colOff>
      <xdr:row>57</xdr:row>
      <xdr:rowOff>90713</xdr:rowOff>
    </xdr:from>
    <xdr:to>
      <xdr:col>42</xdr:col>
      <xdr:colOff>172344</xdr:colOff>
      <xdr:row>60</xdr:row>
      <xdr:rowOff>117928</xdr:rowOff>
    </xdr:to>
    <xdr:sp macro="" textlink="">
      <xdr:nvSpPr>
        <xdr:cNvPr id="29" name="正方形/長方形 28">
          <a:extLst>
            <a:ext uri="{FF2B5EF4-FFF2-40B4-BE49-F238E27FC236}">
              <a16:creationId xmlns:a16="http://schemas.microsoft.com/office/drawing/2014/main" id="{4C39E354-8934-406E-B47D-4C516FFA6A33}"/>
            </a:ext>
          </a:extLst>
        </xdr:cNvPr>
        <xdr:cNvSpPr/>
      </xdr:nvSpPr>
      <xdr:spPr>
        <a:xfrm>
          <a:off x="26579272" y="13017499"/>
          <a:ext cx="1406072" cy="70757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zh-CN" sz="1100"/>
            <a:t>DMF</a:t>
          </a:r>
          <a:r>
            <a:rPr kumimoji="1" lang="zh-CN" altLang="en-US" sz="1100"/>
            <a:t>编辑用</a:t>
          </a:r>
          <a:r>
            <a:rPr kumimoji="1" lang="en-US" altLang="ja-JP" sz="1100"/>
            <a:t>csv</a:t>
          </a:r>
          <a:r>
            <a:rPr kumimoji="1" lang="zh-CN" altLang="en-US" sz="1100"/>
            <a:t>文件</a:t>
          </a:r>
          <a:endParaRPr kumimoji="1" lang="en-US" altLang="zh-CN" sz="1100"/>
        </a:p>
        <a:p>
          <a:pPr algn="l"/>
          <a:r>
            <a:rPr kumimoji="1" lang="en-US" altLang="ja-JP" sz="1100"/>
            <a:t>(</a:t>
          </a:r>
          <a:r>
            <a:rPr lang="en-US" altLang="ja-JP" sz="1100" b="0" i="0">
              <a:solidFill>
                <a:srgbClr val="FF0000"/>
              </a:solidFill>
              <a:effectLst/>
              <a:latin typeface="+mn-lt"/>
              <a:ea typeface="+mn-ea"/>
              <a:cs typeface="+mn-cs"/>
            </a:rPr>
            <a:t>earth_ls_dp_InventCountIFSPEntity.csv</a:t>
          </a:r>
          <a:r>
            <a:rPr kumimoji="1" lang="en-US" altLang="ja-JP" sz="1100"/>
            <a:t>)</a:t>
          </a:r>
          <a:endParaRPr kumimoji="1" lang="ja-JP" altLang="en-US" sz="1100"/>
        </a:p>
      </xdr:txBody>
    </xdr:sp>
    <xdr:clientData/>
  </xdr:twoCellAnchor>
  <xdr:twoCellAnchor>
    <xdr:from>
      <xdr:col>42</xdr:col>
      <xdr:colOff>235843</xdr:colOff>
      <xdr:row>58</xdr:row>
      <xdr:rowOff>36286</xdr:rowOff>
    </xdr:from>
    <xdr:to>
      <xdr:col>43</xdr:col>
      <xdr:colOff>344700</xdr:colOff>
      <xdr:row>58</xdr:row>
      <xdr:rowOff>45357</xdr:rowOff>
    </xdr:to>
    <xdr:cxnSp macro="">
      <xdr:nvCxnSpPr>
        <xdr:cNvPr id="30" name="直線矢印コネクタ 29">
          <a:extLst>
            <a:ext uri="{FF2B5EF4-FFF2-40B4-BE49-F238E27FC236}">
              <a16:creationId xmlns:a16="http://schemas.microsoft.com/office/drawing/2014/main" id="{FE52CFC7-6524-49AC-8801-0AC2BF41F274}"/>
            </a:ext>
          </a:extLst>
        </xdr:cNvPr>
        <xdr:cNvCxnSpPr/>
      </xdr:nvCxnSpPr>
      <xdr:spPr>
        <a:xfrm>
          <a:off x="28048843" y="13189857"/>
          <a:ext cx="771071" cy="90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362844</xdr:colOff>
      <xdr:row>55</xdr:row>
      <xdr:rowOff>81642</xdr:rowOff>
    </xdr:from>
    <xdr:to>
      <xdr:col>45</xdr:col>
      <xdr:colOff>390057</xdr:colOff>
      <xdr:row>61</xdr:row>
      <xdr:rowOff>45356</xdr:rowOff>
    </xdr:to>
    <xdr:sp macro="" textlink="">
      <xdr:nvSpPr>
        <xdr:cNvPr id="31" name="正方形/長方形 30">
          <a:extLst>
            <a:ext uri="{FF2B5EF4-FFF2-40B4-BE49-F238E27FC236}">
              <a16:creationId xmlns:a16="http://schemas.microsoft.com/office/drawing/2014/main" id="{EDB7AAFE-981F-49CF-B6D7-3563792C1838}"/>
            </a:ext>
          </a:extLst>
        </xdr:cNvPr>
        <xdr:cNvSpPr/>
      </xdr:nvSpPr>
      <xdr:spPr>
        <a:xfrm>
          <a:off x="28838058" y="12554856"/>
          <a:ext cx="1351642" cy="132442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.zip</a:t>
          </a:r>
          <a:r>
            <a:rPr kumimoji="1" lang="zh-CN" altLang="en-US" sz="1100"/>
            <a:t>文件</a:t>
          </a:r>
          <a:endParaRPr kumimoji="1" lang="en-US" altLang="zh-CN" sz="1100"/>
        </a:p>
        <a:p>
          <a:pPr algn="l"/>
          <a:r>
            <a:rPr lang="en-US" altLang="ja-JP" sz="1100" b="0" i="0">
              <a:solidFill>
                <a:schemeClr val="lt1"/>
              </a:solidFill>
              <a:effectLst/>
              <a:latin typeface="+mn-lt"/>
              <a:ea typeface="+mn-ea"/>
              <a:cs typeface="+mn-cs"/>
            </a:rPr>
            <a:t>PackageHeader.xml</a:t>
          </a:r>
        </a:p>
        <a:p>
          <a:pPr algn="l"/>
          <a:r>
            <a:rPr lang="en-US" altLang="ja-JP" sz="1100" b="0" i="0">
              <a:solidFill>
                <a:schemeClr val="lt1"/>
              </a:solidFill>
              <a:effectLst/>
              <a:latin typeface="+mn-lt"/>
              <a:ea typeface="+mn-ea"/>
              <a:cs typeface="+mn-cs"/>
            </a:rPr>
            <a:t>Manifest.xml</a:t>
          </a:r>
        </a:p>
        <a:p>
          <a:pPr algn="l"/>
          <a:r>
            <a:rPr lang="en-US" altLang="ja-JP" sz="1100" b="0" i="0">
              <a:solidFill>
                <a:srgbClr val="FF0000"/>
              </a:solidFill>
              <a:effectLst/>
              <a:latin typeface="+mn-lt"/>
              <a:ea typeface="+mn-ea"/>
              <a:cs typeface="+mn-cs"/>
            </a:rPr>
            <a:t>earth_ls_dp_InventCountIFSPEntity.csv</a:t>
          </a:r>
          <a:endParaRPr kumimoji="1" lang="ja-JP" altLang="en-US" sz="1100">
            <a:solidFill>
              <a:srgbClr val="FF0000"/>
            </a:solidFill>
          </a:endParaRPr>
        </a:p>
      </xdr:txBody>
    </xdr:sp>
    <xdr:clientData/>
  </xdr:twoCellAnchor>
  <xdr:twoCellAnchor>
    <xdr:from>
      <xdr:col>45</xdr:col>
      <xdr:colOff>362842</xdr:colOff>
      <xdr:row>57</xdr:row>
      <xdr:rowOff>217714</xdr:rowOff>
    </xdr:from>
    <xdr:to>
      <xdr:col>46</xdr:col>
      <xdr:colOff>471699</xdr:colOff>
      <xdr:row>58</xdr:row>
      <xdr:rowOff>0</xdr:rowOff>
    </xdr:to>
    <xdr:cxnSp macro="">
      <xdr:nvCxnSpPr>
        <xdr:cNvPr id="32" name="直線矢印コネクタ 31">
          <a:extLst>
            <a:ext uri="{FF2B5EF4-FFF2-40B4-BE49-F238E27FC236}">
              <a16:creationId xmlns:a16="http://schemas.microsoft.com/office/drawing/2014/main" id="{0320C549-E229-4C45-9AAA-64F7C5AEF591}"/>
            </a:ext>
          </a:extLst>
        </xdr:cNvPr>
        <xdr:cNvCxnSpPr/>
      </xdr:nvCxnSpPr>
      <xdr:spPr>
        <a:xfrm>
          <a:off x="30162485" y="13144500"/>
          <a:ext cx="771071" cy="90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653129</xdr:colOff>
      <xdr:row>55</xdr:row>
      <xdr:rowOff>190500</xdr:rowOff>
    </xdr:from>
    <xdr:to>
      <xdr:col>48</xdr:col>
      <xdr:colOff>562414</xdr:colOff>
      <xdr:row>59</xdr:row>
      <xdr:rowOff>172357</xdr:rowOff>
    </xdr:to>
    <xdr:sp macro="" textlink="">
      <xdr:nvSpPr>
        <xdr:cNvPr id="33" name="フローチャート: 磁気ディスク 32">
          <a:extLst>
            <a:ext uri="{FF2B5EF4-FFF2-40B4-BE49-F238E27FC236}">
              <a16:creationId xmlns:a16="http://schemas.microsoft.com/office/drawing/2014/main" id="{02C4C8F6-CD5D-4DB5-A747-5EF7B6D89AC8}"/>
            </a:ext>
          </a:extLst>
        </xdr:cNvPr>
        <xdr:cNvSpPr/>
      </xdr:nvSpPr>
      <xdr:spPr>
        <a:xfrm>
          <a:off x="31114986" y="12663714"/>
          <a:ext cx="1233714" cy="889000"/>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zh-CN" sz="1100"/>
            <a:t>D365</a:t>
          </a:r>
          <a:r>
            <a:rPr kumimoji="1" lang="en-US" altLang="ja-JP" sz="1100"/>
            <a:t> DB</a:t>
          </a:r>
          <a:endParaRPr kumimoji="1" lang="ja-JP" altLang="en-US" sz="1100"/>
        </a:p>
      </xdr:txBody>
    </xdr:sp>
    <xdr:clientData/>
  </xdr:twoCellAnchor>
  <xdr:twoCellAnchor>
    <xdr:from>
      <xdr:col>29</xdr:col>
      <xdr:colOff>362857</xdr:colOff>
      <xdr:row>57</xdr:row>
      <xdr:rowOff>145142</xdr:rowOff>
    </xdr:from>
    <xdr:to>
      <xdr:col>31</xdr:col>
      <xdr:colOff>444500</xdr:colOff>
      <xdr:row>59</xdr:row>
      <xdr:rowOff>99785</xdr:rowOff>
    </xdr:to>
    <xdr:sp macro="" textlink="">
      <xdr:nvSpPr>
        <xdr:cNvPr id="34" name="正方形/長方形 33">
          <a:extLst>
            <a:ext uri="{FF2B5EF4-FFF2-40B4-BE49-F238E27FC236}">
              <a16:creationId xmlns:a16="http://schemas.microsoft.com/office/drawing/2014/main" id="{565643BF-24B9-41A7-BB78-9CFA15C7A0E9}"/>
            </a:ext>
          </a:extLst>
        </xdr:cNvPr>
        <xdr:cNvSpPr/>
      </xdr:nvSpPr>
      <xdr:spPr>
        <a:xfrm>
          <a:off x="19567071" y="13071928"/>
          <a:ext cx="1406072" cy="40821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100"/>
            <a:t>固定长文件</a:t>
          </a:r>
          <a:endParaRPr kumimoji="1" lang="ja-JP" altLang="en-US" sz="1100"/>
        </a:p>
      </xdr:txBody>
    </xdr:sp>
    <xdr:clientData/>
  </xdr:twoCellAnchor>
  <xdr:twoCellAnchor>
    <xdr:from>
      <xdr:col>28</xdr:col>
      <xdr:colOff>208642</xdr:colOff>
      <xdr:row>58</xdr:row>
      <xdr:rowOff>99787</xdr:rowOff>
    </xdr:from>
    <xdr:to>
      <xdr:col>29</xdr:col>
      <xdr:colOff>317499</xdr:colOff>
      <xdr:row>58</xdr:row>
      <xdr:rowOff>108858</xdr:rowOff>
    </xdr:to>
    <xdr:cxnSp macro="">
      <xdr:nvCxnSpPr>
        <xdr:cNvPr id="35" name="直線矢印コネクタ 34">
          <a:extLst>
            <a:ext uri="{FF2B5EF4-FFF2-40B4-BE49-F238E27FC236}">
              <a16:creationId xmlns:a16="http://schemas.microsoft.com/office/drawing/2014/main" id="{40D5265D-CCFD-4705-B32F-FE8A432F2EAC}"/>
            </a:ext>
          </a:extLst>
        </xdr:cNvPr>
        <xdr:cNvCxnSpPr/>
      </xdr:nvCxnSpPr>
      <xdr:spPr>
        <a:xfrm>
          <a:off x="18750642" y="13253358"/>
          <a:ext cx="771071" cy="90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480785</xdr:colOff>
      <xdr:row>57</xdr:row>
      <xdr:rowOff>145142</xdr:rowOff>
    </xdr:from>
    <xdr:to>
      <xdr:col>34</xdr:col>
      <xdr:colOff>562428</xdr:colOff>
      <xdr:row>59</xdr:row>
      <xdr:rowOff>99785</xdr:rowOff>
    </xdr:to>
    <xdr:sp macro="" textlink="">
      <xdr:nvSpPr>
        <xdr:cNvPr id="37" name="正方形/長方形 36">
          <a:extLst>
            <a:ext uri="{FF2B5EF4-FFF2-40B4-BE49-F238E27FC236}">
              <a16:creationId xmlns:a16="http://schemas.microsoft.com/office/drawing/2014/main" id="{96B516B0-2E4E-4B60-BA77-5F360B23F1E1}"/>
            </a:ext>
          </a:extLst>
        </xdr:cNvPr>
        <xdr:cNvSpPr/>
      </xdr:nvSpPr>
      <xdr:spPr>
        <a:xfrm>
          <a:off x="21671642" y="13071928"/>
          <a:ext cx="1406072" cy="40821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100"/>
            <a:t>区切成中间</a:t>
          </a:r>
          <a:r>
            <a:rPr kumimoji="1" lang="en-US" altLang="zh-CN" sz="1100"/>
            <a:t>CSV</a:t>
          </a:r>
          <a:r>
            <a:rPr kumimoji="1" lang="zh-CN" altLang="en-US" sz="1100"/>
            <a:t>文件</a:t>
          </a:r>
          <a:endParaRPr kumimoji="1" lang="ja-JP" altLang="en-US" sz="1100"/>
        </a:p>
      </xdr:txBody>
    </xdr:sp>
    <xdr:clientData/>
  </xdr:twoCellAnchor>
  <xdr:twoCellAnchor>
    <xdr:from>
      <xdr:col>31</xdr:col>
      <xdr:colOff>444500</xdr:colOff>
      <xdr:row>58</xdr:row>
      <xdr:rowOff>88900</xdr:rowOff>
    </xdr:from>
    <xdr:to>
      <xdr:col>32</xdr:col>
      <xdr:colOff>478958</xdr:colOff>
      <xdr:row>58</xdr:row>
      <xdr:rowOff>122464</xdr:rowOff>
    </xdr:to>
    <xdr:cxnSp macro="">
      <xdr:nvCxnSpPr>
        <xdr:cNvPr id="39" name="直線矢印コネクタ 38">
          <a:extLst>
            <a:ext uri="{FF2B5EF4-FFF2-40B4-BE49-F238E27FC236}">
              <a16:creationId xmlns:a16="http://schemas.microsoft.com/office/drawing/2014/main" id="{E3BB740E-DC57-4F25-8309-058C9DFFCB3B}"/>
            </a:ext>
          </a:extLst>
        </xdr:cNvPr>
        <xdr:cNvCxnSpPr>
          <a:stCxn id="34" idx="3"/>
        </xdr:cNvCxnSpPr>
      </xdr:nvCxnSpPr>
      <xdr:spPr>
        <a:xfrm flipV="1">
          <a:off x="20973143" y="13242471"/>
          <a:ext cx="696672" cy="335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28</xdr:col>
      <xdr:colOff>184726</xdr:colOff>
      <xdr:row>27</xdr:row>
      <xdr:rowOff>115454</xdr:rowOff>
    </xdr:from>
    <xdr:to>
      <xdr:col>41</xdr:col>
      <xdr:colOff>0</xdr:colOff>
      <xdr:row>57</xdr:row>
      <xdr:rowOff>80818</xdr:rowOff>
    </xdr:to>
    <xdr:sp macro="" textlink="">
      <xdr:nvSpPr>
        <xdr:cNvPr id="2" name="正方形/長方形 1">
          <a:extLst>
            <a:ext uri="{FF2B5EF4-FFF2-40B4-BE49-F238E27FC236}">
              <a16:creationId xmlns:a16="http://schemas.microsoft.com/office/drawing/2014/main" id="{DB0D282B-9DEF-474C-B9D1-643CD754681E}"/>
            </a:ext>
          </a:extLst>
        </xdr:cNvPr>
        <xdr:cNvSpPr/>
      </xdr:nvSpPr>
      <xdr:spPr bwMode="auto">
        <a:xfrm>
          <a:off x="7830126" y="4776354"/>
          <a:ext cx="3364924" cy="5096164"/>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t" upright="1"/>
        <a:lstStyle/>
        <a:p>
          <a:pPr algn="l"/>
          <a:r>
            <a:rPr kumimoji="1" lang="en-US" altLang="ja-JP" sz="1000" b="0">
              <a:solidFill>
                <a:srgbClr val="0070C0"/>
              </a:solidFill>
              <a:latin typeface="Meiryo UI" panose="020B0604030504040204" pitchFamily="50" charset="-128"/>
              <a:ea typeface="Meiryo UI" panose="020B0604030504040204" pitchFamily="50" charset="-128"/>
            </a:rPr>
            <a:t>Inbound</a:t>
          </a:r>
          <a:r>
            <a:rPr kumimoji="1" lang="ja-JP" altLang="en-US" sz="1000" b="0">
              <a:solidFill>
                <a:srgbClr val="0070C0"/>
              </a:solidFill>
              <a:latin typeface="Meiryo UI" panose="020B0604030504040204" pitchFamily="50" charset="-128"/>
              <a:ea typeface="Meiryo UI" panose="020B0604030504040204" pitchFamily="50" charset="-128"/>
            </a:rPr>
            <a:t>事前共通処理</a:t>
          </a:r>
          <a:endParaRPr kumimoji="1" lang="en-US" altLang="ja-JP" sz="1000" b="0">
            <a:solidFill>
              <a:srgbClr val="0070C0"/>
            </a:solidFill>
            <a:latin typeface="Meiryo UI" panose="020B0604030504040204" pitchFamily="50" charset="-128"/>
            <a:ea typeface="Meiryo UI" panose="020B0604030504040204" pitchFamily="50" charset="-128"/>
          </a:endParaRPr>
        </a:p>
      </xdr:txBody>
    </xdr:sp>
    <xdr:clientData/>
  </xdr:twoCellAnchor>
  <xdr:twoCellAnchor>
    <xdr:from>
      <xdr:col>50</xdr:col>
      <xdr:colOff>113223</xdr:colOff>
      <xdr:row>152</xdr:row>
      <xdr:rowOff>1731</xdr:rowOff>
    </xdr:from>
    <xdr:to>
      <xdr:col>59</xdr:col>
      <xdr:colOff>45357</xdr:colOff>
      <xdr:row>160</xdr:row>
      <xdr:rowOff>138544</xdr:rowOff>
    </xdr:to>
    <xdr:grpSp>
      <xdr:nvGrpSpPr>
        <xdr:cNvPr id="3" name="グループ化 2">
          <a:extLst>
            <a:ext uri="{FF2B5EF4-FFF2-40B4-BE49-F238E27FC236}">
              <a16:creationId xmlns:a16="http://schemas.microsoft.com/office/drawing/2014/main" id="{3B6155A2-B5DE-4363-9003-0789DFA8D1BF}"/>
            </a:ext>
          </a:extLst>
        </xdr:cNvPr>
        <xdr:cNvGrpSpPr/>
      </xdr:nvGrpSpPr>
      <xdr:grpSpPr>
        <a:xfrm>
          <a:off x="13987973" y="25825064"/>
          <a:ext cx="2408634" cy="1491480"/>
          <a:chOff x="14186543" y="910709"/>
          <a:chExt cx="1750428" cy="1307918"/>
        </a:xfrm>
      </xdr:grpSpPr>
      <xdr:cxnSp macro="">
        <xdr:nvCxnSpPr>
          <xdr:cNvPr id="4" name="直線矢印コネクタ 3">
            <a:extLst>
              <a:ext uri="{FF2B5EF4-FFF2-40B4-BE49-F238E27FC236}">
                <a16:creationId xmlns:a16="http://schemas.microsoft.com/office/drawing/2014/main" id="{C111D60A-6AC9-B657-0CB5-215256310EDB}"/>
              </a:ext>
            </a:extLst>
          </xdr:cNvPr>
          <xdr:cNvCxnSpPr/>
        </xdr:nvCxnSpPr>
        <xdr:spPr bwMode="auto">
          <a:xfrm>
            <a:off x="14422260" y="1333969"/>
            <a:ext cx="629406" cy="0"/>
          </a:xfrm>
          <a:prstGeom prst="straightConnector1">
            <a:avLst/>
          </a:prstGeom>
          <a:solidFill>
            <a:srgbClr val="FFFFFF"/>
          </a:solidFill>
          <a:ln w="9525" cap="flat" cmpd="sng" algn="ctr">
            <a:solidFill>
              <a:sysClr val="windowText" lastClr="000000"/>
            </a:solidFill>
            <a:prstDash val="solid"/>
            <a:round/>
            <a:headEnd type="none" w="med" len="med"/>
            <a:tailEnd type="triangle"/>
          </a:ln>
          <a:effectLst/>
        </xdr:spPr>
      </xdr:cxnSp>
      <xdr:cxnSp macro="">
        <xdr:nvCxnSpPr>
          <xdr:cNvPr id="5" name="直線矢印コネクタ 4">
            <a:extLst>
              <a:ext uri="{FF2B5EF4-FFF2-40B4-BE49-F238E27FC236}">
                <a16:creationId xmlns:a16="http://schemas.microsoft.com/office/drawing/2014/main" id="{209E80BA-822D-378D-BD01-96CB21EF3CF0}"/>
              </a:ext>
            </a:extLst>
          </xdr:cNvPr>
          <xdr:cNvCxnSpPr/>
        </xdr:nvCxnSpPr>
        <xdr:spPr bwMode="auto">
          <a:xfrm>
            <a:off x="14422260" y="1560302"/>
            <a:ext cx="629406" cy="0"/>
          </a:xfrm>
          <a:prstGeom prst="straightConnector1">
            <a:avLst/>
          </a:prstGeom>
          <a:ln>
            <a:solidFill>
              <a:schemeClr val="accent1"/>
            </a:solidFill>
            <a:headEnd type="none" w="med" len="med"/>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 name="テキスト ボックス 5">
            <a:extLst>
              <a:ext uri="{FF2B5EF4-FFF2-40B4-BE49-F238E27FC236}">
                <a16:creationId xmlns:a16="http://schemas.microsoft.com/office/drawing/2014/main" id="{94DA28A7-7D86-9BA6-C207-DB6634A9C397}"/>
              </a:ext>
            </a:extLst>
          </xdr:cNvPr>
          <xdr:cNvSpPr txBox="1"/>
        </xdr:nvSpPr>
        <xdr:spPr>
          <a:xfrm>
            <a:off x="15098046" y="1181100"/>
            <a:ext cx="818228" cy="273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t">
            <a:noAutofit/>
          </a:bodyPr>
          <a:lstStyle/>
          <a:p>
            <a:r>
              <a:rPr kumimoji="1" lang="ja-JP" altLang="en-US" sz="1000">
                <a:latin typeface="Meiryo UI" panose="020B0604030504040204" pitchFamily="50" charset="-128"/>
                <a:ea typeface="Meiryo UI" panose="020B0604030504040204" pitchFamily="50" charset="-128"/>
              </a:rPr>
              <a:t>処理の流れ</a:t>
            </a:r>
          </a:p>
        </xdr:txBody>
      </xdr:sp>
      <xdr:sp macro="" textlink="">
        <xdr:nvSpPr>
          <xdr:cNvPr id="7" name="テキスト ボックス 6">
            <a:extLst>
              <a:ext uri="{FF2B5EF4-FFF2-40B4-BE49-F238E27FC236}">
                <a16:creationId xmlns:a16="http://schemas.microsoft.com/office/drawing/2014/main" id="{50583E21-4C1A-BBAB-2034-F1C887DA67D8}"/>
              </a:ext>
            </a:extLst>
          </xdr:cNvPr>
          <xdr:cNvSpPr txBox="1"/>
        </xdr:nvSpPr>
        <xdr:spPr>
          <a:xfrm>
            <a:off x="15104396" y="1397367"/>
            <a:ext cx="824578" cy="280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t">
            <a:noAutofit/>
          </a:bodyPr>
          <a:lstStyle/>
          <a:p>
            <a:r>
              <a:rPr kumimoji="1" lang="ja-JP" altLang="en-US" sz="1000">
                <a:latin typeface="Meiryo UI" panose="020B0604030504040204" pitchFamily="50" charset="-128"/>
                <a:ea typeface="Meiryo UI" panose="020B0604030504040204" pitchFamily="50" charset="-128"/>
              </a:rPr>
              <a:t>データの流れ</a:t>
            </a:r>
          </a:p>
        </xdr:txBody>
      </xdr:sp>
      <xdr:sp macro="" textlink="">
        <xdr:nvSpPr>
          <xdr:cNvPr id="8" name="テキスト ボックス 7">
            <a:extLst>
              <a:ext uri="{FF2B5EF4-FFF2-40B4-BE49-F238E27FC236}">
                <a16:creationId xmlns:a16="http://schemas.microsoft.com/office/drawing/2014/main" id="{E829F034-CE37-F410-6C15-1676169CD7CD}"/>
              </a:ext>
            </a:extLst>
          </xdr:cNvPr>
          <xdr:cNvSpPr txBox="1"/>
        </xdr:nvSpPr>
        <xdr:spPr>
          <a:xfrm>
            <a:off x="14236700" y="964089"/>
            <a:ext cx="821403" cy="286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t">
            <a:noAutofit/>
          </a:bodyPr>
          <a:lstStyle/>
          <a:p>
            <a:r>
              <a:rPr kumimoji="1" lang="ja-JP" altLang="en-US" sz="1050" b="0">
                <a:latin typeface="Meiryo UI" panose="020B0604030504040204" pitchFamily="50" charset="-128"/>
                <a:ea typeface="Meiryo UI" panose="020B0604030504040204" pitchFamily="50" charset="-128"/>
              </a:rPr>
              <a:t>凡例：</a:t>
            </a:r>
          </a:p>
        </xdr:txBody>
      </xdr:sp>
      <xdr:sp macro="" textlink="">
        <xdr:nvSpPr>
          <xdr:cNvPr id="9" name="正方形/長方形 8">
            <a:extLst>
              <a:ext uri="{FF2B5EF4-FFF2-40B4-BE49-F238E27FC236}">
                <a16:creationId xmlns:a16="http://schemas.microsoft.com/office/drawing/2014/main" id="{AA5AD3C0-1B9E-0F5F-A728-A63456331D6F}"/>
              </a:ext>
            </a:extLst>
          </xdr:cNvPr>
          <xdr:cNvSpPr/>
        </xdr:nvSpPr>
        <xdr:spPr>
          <a:xfrm>
            <a:off x="14186543" y="910709"/>
            <a:ext cx="1750428" cy="1307918"/>
          </a:xfrm>
          <a:prstGeom prst="rect">
            <a:avLst/>
          </a:prstGeom>
          <a:noFill/>
          <a:ln w="381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0</xdr:colOff>
      <xdr:row>36</xdr:row>
      <xdr:rowOff>0</xdr:rowOff>
    </xdr:from>
    <xdr:to>
      <xdr:col>5</xdr:col>
      <xdr:colOff>6350</xdr:colOff>
      <xdr:row>37</xdr:row>
      <xdr:rowOff>15874</xdr:rowOff>
    </xdr:to>
    <xdr:pic>
      <xdr:nvPicPr>
        <xdr:cNvPr id="10" name="図 9">
          <a:extLst>
            <a:ext uri="{FF2B5EF4-FFF2-40B4-BE49-F238E27FC236}">
              <a16:creationId xmlns:a16="http://schemas.microsoft.com/office/drawing/2014/main" id="{2C42765E-4EF2-4CC5-A537-F02E8478CE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2200" y="6203950"/>
          <a:ext cx="279400" cy="187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48989</xdr:colOff>
      <xdr:row>35</xdr:row>
      <xdr:rowOff>12401</xdr:rowOff>
    </xdr:from>
    <xdr:to>
      <xdr:col>31</xdr:col>
      <xdr:colOff>250527</xdr:colOff>
      <xdr:row>35</xdr:row>
      <xdr:rowOff>81624</xdr:rowOff>
    </xdr:to>
    <xdr:cxnSp macro="">
      <xdr:nvCxnSpPr>
        <xdr:cNvPr id="11" name="コネクタ: カギ線 10">
          <a:extLst>
            <a:ext uri="{FF2B5EF4-FFF2-40B4-BE49-F238E27FC236}">
              <a16:creationId xmlns:a16="http://schemas.microsoft.com/office/drawing/2014/main" id="{D71C374F-C396-49A7-920E-0F9C1B18CC21}"/>
            </a:ext>
          </a:extLst>
        </xdr:cNvPr>
        <xdr:cNvCxnSpPr>
          <a:cxnSpLocks/>
          <a:stCxn id="48" idx="3"/>
          <a:endCxn id="74" idx="1"/>
        </xdr:cNvCxnSpPr>
      </xdr:nvCxnSpPr>
      <xdr:spPr>
        <a:xfrm flipV="1">
          <a:off x="2779489" y="6044901"/>
          <a:ext cx="5935588" cy="69223"/>
        </a:xfrm>
        <a:prstGeom prst="bentConnector3">
          <a:avLst>
            <a:gd name="adj1" fmla="val 50000"/>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3318</xdr:colOff>
      <xdr:row>28</xdr:row>
      <xdr:rowOff>19066</xdr:rowOff>
    </xdr:from>
    <xdr:to>
      <xdr:col>28</xdr:col>
      <xdr:colOff>184726</xdr:colOff>
      <xdr:row>42</xdr:row>
      <xdr:rowOff>89065</xdr:rowOff>
    </xdr:to>
    <xdr:cxnSp macro="">
      <xdr:nvCxnSpPr>
        <xdr:cNvPr id="12" name="コネクタ: カギ線 11">
          <a:extLst>
            <a:ext uri="{FF2B5EF4-FFF2-40B4-BE49-F238E27FC236}">
              <a16:creationId xmlns:a16="http://schemas.microsoft.com/office/drawing/2014/main" id="{EF419AE1-30D2-4FB8-B246-B7DEB4816CF7}"/>
            </a:ext>
          </a:extLst>
        </xdr:cNvPr>
        <xdr:cNvCxnSpPr>
          <a:cxnSpLocks/>
          <a:stCxn id="49" idx="3"/>
          <a:endCxn id="2" idx="1"/>
        </xdr:cNvCxnSpPr>
      </xdr:nvCxnSpPr>
      <xdr:spPr>
        <a:xfrm>
          <a:off x="6010418" y="4851416"/>
          <a:ext cx="1819708" cy="2470299"/>
        </a:xfrm>
        <a:prstGeom prst="bentConnector3">
          <a:avLst>
            <a:gd name="adj1" fmla="val 50000"/>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244926</xdr:colOff>
      <xdr:row>66</xdr:row>
      <xdr:rowOff>18142</xdr:rowOff>
    </xdr:from>
    <xdr:to>
      <xdr:col>22</xdr:col>
      <xdr:colOff>9913</xdr:colOff>
      <xdr:row>69</xdr:row>
      <xdr:rowOff>5972</xdr:rowOff>
    </xdr:to>
    <xdr:sp macro="" textlink="">
      <xdr:nvSpPr>
        <xdr:cNvPr id="13" name="フローチャート: 定義済み処理 12">
          <a:extLst>
            <a:ext uri="{FF2B5EF4-FFF2-40B4-BE49-F238E27FC236}">
              <a16:creationId xmlns:a16="http://schemas.microsoft.com/office/drawing/2014/main" id="{24FE4A6A-EE56-4343-A014-7480EAC595E3}"/>
            </a:ext>
          </a:extLst>
        </xdr:cNvPr>
        <xdr:cNvSpPr/>
      </xdr:nvSpPr>
      <xdr:spPr>
        <a:xfrm>
          <a:off x="4340676" y="11181442"/>
          <a:ext cx="1676337" cy="483130"/>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⑥</a:t>
          </a:r>
          <a:r>
            <a:rPr kumimoji="1" lang="en-US" altLang="ja-JP" sz="900">
              <a:solidFill>
                <a:sysClr val="windowText" lastClr="000000"/>
              </a:solidFill>
              <a:latin typeface="Meiryo UI" panose="020B0604030504040204" pitchFamily="50" charset="-128"/>
              <a:ea typeface="Meiryo UI" panose="020B0604030504040204" pitchFamily="50" charset="-128"/>
            </a:rPr>
            <a:t>. </a:t>
          </a:r>
          <a:r>
            <a:rPr kumimoji="1" lang="ja-JP" altLang="en-US" sz="900">
              <a:solidFill>
                <a:sysClr val="windowText" lastClr="000000"/>
              </a:solidFill>
              <a:latin typeface="Meiryo UI" panose="020B0604030504040204" pitchFamily="50" charset="-128"/>
              <a:ea typeface="Meiryo UI" panose="020B0604030504040204" pitchFamily="50" charset="-128"/>
            </a:rPr>
            <a:t>固定長⇒</a:t>
          </a:r>
          <a:r>
            <a:rPr kumimoji="1" lang="en-US" altLang="ja-JP" sz="900">
              <a:solidFill>
                <a:sysClr val="windowText" lastClr="000000"/>
              </a:solidFill>
              <a:latin typeface="Meiryo UI" panose="020B0604030504040204" pitchFamily="50" charset="-128"/>
              <a:ea typeface="Meiryo UI" panose="020B0604030504040204" pitchFamily="50" charset="-128"/>
            </a:rPr>
            <a:t>CSV</a:t>
          </a:r>
          <a:r>
            <a:rPr kumimoji="1" lang="ja-JP" altLang="en-US" sz="900">
              <a:solidFill>
                <a:sysClr val="windowText" lastClr="000000"/>
              </a:solidFill>
              <a:latin typeface="Meiryo UI" panose="020B0604030504040204" pitchFamily="50" charset="-128"/>
              <a:ea typeface="Meiryo UI" panose="020B0604030504040204" pitchFamily="50" charset="-128"/>
            </a:rPr>
            <a:t>ファイル変換処理</a:t>
          </a:r>
        </a:p>
      </xdr:txBody>
    </xdr:sp>
    <xdr:clientData/>
  </xdr:twoCellAnchor>
  <xdr:twoCellAnchor>
    <xdr:from>
      <xdr:col>43</xdr:col>
      <xdr:colOff>21559</xdr:colOff>
      <xdr:row>66</xdr:row>
      <xdr:rowOff>38839</xdr:rowOff>
    </xdr:from>
    <xdr:to>
      <xdr:col>46</xdr:col>
      <xdr:colOff>184149</xdr:colOff>
      <xdr:row>69</xdr:row>
      <xdr:rowOff>20697</xdr:rowOff>
    </xdr:to>
    <xdr:sp macro="" textlink="">
      <xdr:nvSpPr>
        <xdr:cNvPr id="14" name="フローチャート : 書類 47">
          <a:extLst>
            <a:ext uri="{FF2B5EF4-FFF2-40B4-BE49-F238E27FC236}">
              <a16:creationId xmlns:a16="http://schemas.microsoft.com/office/drawing/2014/main" id="{9D12BC97-E80C-4E20-AF77-D698CEA9301B}"/>
            </a:ext>
          </a:extLst>
        </xdr:cNvPr>
        <xdr:cNvSpPr/>
      </xdr:nvSpPr>
      <xdr:spPr bwMode="auto">
        <a:xfrm>
          <a:off x="11762709" y="11202139"/>
          <a:ext cx="981740" cy="477158"/>
        </a:xfrm>
        <a:prstGeom prst="flowChartDocument">
          <a:avLst/>
        </a:prstGeom>
        <a:gradFill>
          <a:gsLst>
            <a:gs pos="0">
              <a:schemeClr val="bg1">
                <a:lumMod val="85000"/>
              </a:schemeClr>
            </a:gs>
            <a:gs pos="100000">
              <a:schemeClr val="bg1"/>
            </a:gs>
          </a:gsLst>
          <a:lin ang="5400000" scaled="0"/>
        </a:gradFill>
        <a:ln w="9525">
          <a:solidFill>
            <a:srgbClr val="000000"/>
          </a:solidFill>
          <a:miter lim="800000"/>
          <a:headEnd/>
          <a:tailEnd/>
        </a:ln>
      </xdr:spPr>
      <xdr:txBody>
        <a:bodyPr vertOverflow="clip" horzOverflow="clip" wrap="square" lIns="27432" tIns="18288" rIns="27432" bIns="18288" rtlCol="0" anchor="ctr" upright="1"/>
        <a:lstStyle/>
        <a:p>
          <a:pPr algn="ctr" rtl="0"/>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中間ファイル</a:t>
          </a:r>
        </a:p>
      </xdr:txBody>
    </xdr:sp>
    <xdr:clientData/>
  </xdr:twoCellAnchor>
  <xdr:twoCellAnchor>
    <xdr:from>
      <xdr:col>39</xdr:col>
      <xdr:colOff>27215</xdr:colOff>
      <xdr:row>67</xdr:row>
      <xdr:rowOff>90709</xdr:rowOff>
    </xdr:from>
    <xdr:to>
      <xdr:col>43</xdr:col>
      <xdr:colOff>21559</xdr:colOff>
      <xdr:row>67</xdr:row>
      <xdr:rowOff>110731</xdr:rowOff>
    </xdr:to>
    <xdr:cxnSp macro="">
      <xdr:nvCxnSpPr>
        <xdr:cNvPr id="15" name="コネクタ: カギ線 14">
          <a:extLst>
            <a:ext uri="{FF2B5EF4-FFF2-40B4-BE49-F238E27FC236}">
              <a16:creationId xmlns:a16="http://schemas.microsoft.com/office/drawing/2014/main" id="{B962D81E-67C5-4EE8-8354-E28918B2ED86}"/>
            </a:ext>
          </a:extLst>
        </xdr:cNvPr>
        <xdr:cNvCxnSpPr>
          <a:stCxn id="14" idx="1"/>
          <a:endCxn id="17" idx="3"/>
        </xdr:cNvCxnSpPr>
      </xdr:nvCxnSpPr>
      <xdr:spPr>
        <a:xfrm rot="10800000">
          <a:off x="10676165" y="11419109"/>
          <a:ext cx="1086544" cy="20022"/>
        </a:xfrm>
        <a:prstGeom prst="bentConnector3">
          <a:avLst>
            <a:gd name="adj1" fmla="val 50000"/>
          </a:avLst>
        </a:prstGeom>
        <a:ln>
          <a:solidFill>
            <a:schemeClr val="accent1"/>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181428</xdr:colOff>
      <xdr:row>76</xdr:row>
      <xdr:rowOff>145127</xdr:rowOff>
    </xdr:from>
    <xdr:to>
      <xdr:col>51</xdr:col>
      <xdr:colOff>63500</xdr:colOff>
      <xdr:row>79</xdr:row>
      <xdr:rowOff>136055</xdr:rowOff>
    </xdr:to>
    <xdr:sp macro="" textlink="">
      <xdr:nvSpPr>
        <xdr:cNvPr id="16" name="円柱 15">
          <a:extLst>
            <a:ext uri="{FF2B5EF4-FFF2-40B4-BE49-F238E27FC236}">
              <a16:creationId xmlns:a16="http://schemas.microsoft.com/office/drawing/2014/main" id="{A44737D0-DE70-4CB5-9EC7-C4E022C45469}"/>
            </a:ext>
          </a:extLst>
        </xdr:cNvPr>
        <xdr:cNvSpPr/>
      </xdr:nvSpPr>
      <xdr:spPr bwMode="auto">
        <a:xfrm>
          <a:off x="13135428" y="12959427"/>
          <a:ext cx="974272" cy="486228"/>
        </a:xfrm>
        <a:prstGeom prst="can">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r>
            <a:rPr kumimoji="0" lang="ja-JP" altLang="en-US" sz="1100">
              <a:effectLst/>
              <a:latin typeface="+mn-lt"/>
              <a:ea typeface="+mn-ea"/>
              <a:cs typeface="+mn-cs"/>
            </a:rPr>
            <a:t>一時テーブル</a:t>
          </a:r>
          <a:endParaRPr kumimoji="1" lang="en-US" altLang="ja-JP" sz="800">
            <a:latin typeface="Meiryo UI" panose="020B0604030504040204" pitchFamily="50" charset="-128"/>
            <a:ea typeface="Meiryo UI" panose="020B0604030504040204" pitchFamily="50" charset="-128"/>
          </a:endParaRPr>
        </a:p>
      </xdr:txBody>
    </xdr:sp>
    <xdr:clientData/>
  </xdr:twoCellAnchor>
  <xdr:twoCellAnchor>
    <xdr:from>
      <xdr:col>32</xdr:col>
      <xdr:colOff>199572</xdr:colOff>
      <xdr:row>66</xdr:row>
      <xdr:rowOff>27208</xdr:rowOff>
    </xdr:from>
    <xdr:to>
      <xdr:col>39</xdr:col>
      <xdr:colOff>27215</xdr:colOff>
      <xdr:row>68</xdr:row>
      <xdr:rowOff>154209</xdr:rowOff>
    </xdr:to>
    <xdr:sp macro="" textlink="">
      <xdr:nvSpPr>
        <xdr:cNvPr id="17" name="正方形/長方形 16">
          <a:extLst>
            <a:ext uri="{FF2B5EF4-FFF2-40B4-BE49-F238E27FC236}">
              <a16:creationId xmlns:a16="http://schemas.microsoft.com/office/drawing/2014/main" id="{20E70AA0-33BC-4039-908E-5034AAF3BB4F}"/>
            </a:ext>
          </a:extLst>
        </xdr:cNvPr>
        <xdr:cNvSpPr/>
      </xdr:nvSpPr>
      <xdr:spPr bwMode="auto">
        <a:xfrm>
          <a:off x="8937172" y="11190508"/>
          <a:ext cx="1738993" cy="457201"/>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t" upright="1"/>
        <a:lstStyle/>
        <a:p>
          <a:r>
            <a:rPr kumimoji="1" lang="ja-JP" altLang="ja-JP" sz="900">
              <a:effectLst/>
              <a:latin typeface="Meiryo UI" panose="020B0604030504040204" pitchFamily="50" charset="-128"/>
              <a:ea typeface="Meiryo UI" panose="020B0604030504040204" pitchFamily="50" charset="-128"/>
              <a:cs typeface="+mn-cs"/>
            </a:rPr>
            <a:t>固定長⇒</a:t>
          </a:r>
          <a:r>
            <a:rPr kumimoji="1" lang="en-US" altLang="ja-JP" sz="900">
              <a:effectLst/>
              <a:latin typeface="Meiryo UI" panose="020B0604030504040204" pitchFamily="50" charset="-128"/>
              <a:ea typeface="Meiryo UI" panose="020B0604030504040204" pitchFamily="50" charset="-128"/>
              <a:cs typeface="+mn-cs"/>
            </a:rPr>
            <a:t>CSV</a:t>
          </a:r>
          <a:r>
            <a:rPr kumimoji="1" lang="ja-JP" altLang="ja-JP" sz="900">
              <a:effectLst/>
              <a:latin typeface="Meiryo UI" panose="020B0604030504040204" pitchFamily="50" charset="-128"/>
              <a:ea typeface="Meiryo UI" panose="020B0604030504040204" pitchFamily="50" charset="-128"/>
              <a:cs typeface="+mn-cs"/>
            </a:rPr>
            <a:t>ファイル変換処理</a:t>
          </a:r>
          <a:endParaRPr lang="ja-JP" altLang="ja-JP" sz="900">
            <a:effectLst/>
            <a:latin typeface="Meiryo UI" panose="020B0604030504040204" pitchFamily="50" charset="-128"/>
            <a:ea typeface="Meiryo UI" panose="020B0604030504040204" pitchFamily="50" charset="-128"/>
          </a:endParaRPr>
        </a:p>
      </xdr:txBody>
    </xdr:sp>
    <xdr:clientData/>
  </xdr:twoCellAnchor>
  <xdr:twoCellAnchor>
    <xdr:from>
      <xdr:col>22</xdr:col>
      <xdr:colOff>9913</xdr:colOff>
      <xdr:row>67</xdr:row>
      <xdr:rowOff>90708</xdr:rowOff>
    </xdr:from>
    <xdr:to>
      <xdr:col>32</xdr:col>
      <xdr:colOff>199572</xdr:colOff>
      <xdr:row>67</xdr:row>
      <xdr:rowOff>93700</xdr:rowOff>
    </xdr:to>
    <xdr:cxnSp macro="">
      <xdr:nvCxnSpPr>
        <xdr:cNvPr id="18" name="直線矢印コネクタ 17">
          <a:extLst>
            <a:ext uri="{FF2B5EF4-FFF2-40B4-BE49-F238E27FC236}">
              <a16:creationId xmlns:a16="http://schemas.microsoft.com/office/drawing/2014/main" id="{C9D88A23-38C4-44AC-9FC5-925D3D80E250}"/>
            </a:ext>
          </a:extLst>
        </xdr:cNvPr>
        <xdr:cNvCxnSpPr>
          <a:stCxn id="13" idx="3"/>
          <a:endCxn id="17" idx="1"/>
        </xdr:cNvCxnSpPr>
      </xdr:nvCxnSpPr>
      <xdr:spPr>
        <a:xfrm flipV="1">
          <a:off x="6017013" y="11419108"/>
          <a:ext cx="2920159" cy="2992"/>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244930</xdr:colOff>
      <xdr:row>72</xdr:row>
      <xdr:rowOff>163277</xdr:rowOff>
    </xdr:from>
    <xdr:to>
      <xdr:col>22</xdr:col>
      <xdr:colOff>9917</xdr:colOff>
      <xdr:row>75</xdr:row>
      <xdr:rowOff>151107</xdr:rowOff>
    </xdr:to>
    <xdr:sp macro="" textlink="">
      <xdr:nvSpPr>
        <xdr:cNvPr id="19" name="フローチャート: 定義済み処理 18">
          <a:extLst>
            <a:ext uri="{FF2B5EF4-FFF2-40B4-BE49-F238E27FC236}">
              <a16:creationId xmlns:a16="http://schemas.microsoft.com/office/drawing/2014/main" id="{F10B2D33-2614-4B36-8EB6-89D5D387C8F3}"/>
            </a:ext>
          </a:extLst>
        </xdr:cNvPr>
        <xdr:cNvSpPr/>
      </xdr:nvSpPr>
      <xdr:spPr>
        <a:xfrm>
          <a:off x="4340680" y="12317177"/>
          <a:ext cx="1676337" cy="483130"/>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CSV</a:t>
          </a:r>
          <a:r>
            <a:rPr kumimoji="1" lang="ja-JP" altLang="en-US" sz="900">
              <a:solidFill>
                <a:sysClr val="windowText" lastClr="000000"/>
              </a:solidFill>
              <a:latin typeface="Meiryo UI" panose="020B0604030504040204" pitchFamily="50" charset="-128"/>
              <a:ea typeface="Meiryo UI" panose="020B0604030504040204" pitchFamily="50" charset="-128"/>
            </a:rPr>
            <a:t>ファイルを</a:t>
          </a:r>
          <a:r>
            <a:rPr kumimoji="1" lang="en-US" altLang="ja-JP" sz="900">
              <a:solidFill>
                <a:sysClr val="windowText" lastClr="000000"/>
              </a:solidFill>
              <a:latin typeface="Meiryo UI" panose="020B0604030504040204" pitchFamily="50" charset="-128"/>
              <a:ea typeface="Meiryo UI" panose="020B0604030504040204" pitchFamily="50" charset="-128"/>
            </a:rPr>
            <a:t>DB</a:t>
          </a:r>
          <a:r>
            <a:rPr kumimoji="1" lang="ja-JP" altLang="en-US" sz="900">
              <a:solidFill>
                <a:sysClr val="windowText" lastClr="000000"/>
              </a:solidFill>
              <a:latin typeface="Meiryo UI" panose="020B0604030504040204" pitchFamily="50" charset="-128"/>
              <a:ea typeface="Meiryo UI" panose="020B0604030504040204" pitchFamily="50" charset="-128"/>
            </a:rPr>
            <a:t>に取込処理</a:t>
          </a:r>
        </a:p>
      </xdr:txBody>
    </xdr:sp>
    <xdr:clientData/>
  </xdr:twoCellAnchor>
  <xdr:twoCellAnchor>
    <xdr:from>
      <xdr:col>18</xdr:col>
      <xdr:colOff>263491</xdr:colOff>
      <xdr:row>69</xdr:row>
      <xdr:rowOff>5972</xdr:rowOff>
    </xdr:from>
    <xdr:to>
      <xdr:col>18</xdr:col>
      <xdr:colOff>263495</xdr:colOff>
      <xdr:row>72</xdr:row>
      <xdr:rowOff>163277</xdr:rowOff>
    </xdr:to>
    <xdr:cxnSp macro="">
      <xdr:nvCxnSpPr>
        <xdr:cNvPr id="20" name="直線矢印コネクタ 19">
          <a:extLst>
            <a:ext uri="{FF2B5EF4-FFF2-40B4-BE49-F238E27FC236}">
              <a16:creationId xmlns:a16="http://schemas.microsoft.com/office/drawing/2014/main" id="{6E1E0344-DE77-4E06-AD1A-EFC561FA15EA}"/>
            </a:ext>
          </a:extLst>
        </xdr:cNvPr>
        <xdr:cNvCxnSpPr>
          <a:stCxn id="13" idx="2"/>
          <a:endCxn id="19" idx="0"/>
        </xdr:cNvCxnSpPr>
      </xdr:nvCxnSpPr>
      <xdr:spPr>
        <a:xfrm>
          <a:off x="5178391" y="11664572"/>
          <a:ext cx="4" cy="65260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244930</xdr:colOff>
      <xdr:row>82</xdr:row>
      <xdr:rowOff>18152</xdr:rowOff>
    </xdr:from>
    <xdr:to>
      <xdr:col>22</xdr:col>
      <xdr:colOff>9917</xdr:colOff>
      <xdr:row>85</xdr:row>
      <xdr:rowOff>5981</xdr:rowOff>
    </xdr:to>
    <xdr:sp macro="" textlink="">
      <xdr:nvSpPr>
        <xdr:cNvPr id="21" name="フローチャート: 定義済み処理 20">
          <a:extLst>
            <a:ext uri="{FF2B5EF4-FFF2-40B4-BE49-F238E27FC236}">
              <a16:creationId xmlns:a16="http://schemas.microsoft.com/office/drawing/2014/main" id="{594D9394-0007-4AC7-A0B9-81DBB0BB44D0}"/>
            </a:ext>
          </a:extLst>
        </xdr:cNvPr>
        <xdr:cNvSpPr/>
      </xdr:nvSpPr>
      <xdr:spPr>
        <a:xfrm>
          <a:off x="4340680" y="13823052"/>
          <a:ext cx="1676337" cy="483129"/>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ja-JP" altLang="en-US" sz="900">
              <a:solidFill>
                <a:sysClr val="windowText" lastClr="000000"/>
              </a:solidFill>
              <a:effectLst/>
              <a:latin typeface="Meiryo UI" panose="020B0604030504040204" pitchFamily="50" charset="-128"/>
              <a:ea typeface="Meiryo UI" panose="020B0604030504040204" pitchFamily="50" charset="-128"/>
              <a:cs typeface="+mn-cs"/>
            </a:rPr>
            <a:t>④</a:t>
          </a:r>
          <a:r>
            <a:rPr kumimoji="1" lang="en-US" altLang="ja-JP" sz="900">
              <a:solidFill>
                <a:sysClr val="windowText" lastClr="000000"/>
              </a:solidFill>
              <a:effectLst/>
              <a:latin typeface="Meiryo UI" panose="020B0604030504040204" pitchFamily="50" charset="-128"/>
              <a:ea typeface="Meiryo UI" panose="020B0604030504040204" pitchFamily="50" charset="-128"/>
              <a:cs typeface="+mn-cs"/>
            </a:rPr>
            <a:t>. DMF</a:t>
          </a:r>
          <a:r>
            <a:rPr kumimoji="1" lang="ja-JP" altLang="en-US" sz="900">
              <a:solidFill>
                <a:sysClr val="windowText" lastClr="000000"/>
              </a:solidFill>
              <a:effectLst/>
              <a:latin typeface="Meiryo UI" panose="020B0604030504040204" pitchFamily="50" charset="-128"/>
              <a:ea typeface="Meiryo UI" panose="020B0604030504040204" pitchFamily="50" charset="-128"/>
              <a:cs typeface="+mn-cs"/>
            </a:rPr>
            <a:t>ファイル作成</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18</xdr:col>
      <xdr:colOff>263495</xdr:colOff>
      <xdr:row>75</xdr:row>
      <xdr:rowOff>151107</xdr:rowOff>
    </xdr:from>
    <xdr:to>
      <xdr:col>18</xdr:col>
      <xdr:colOff>263495</xdr:colOff>
      <xdr:row>82</xdr:row>
      <xdr:rowOff>18152</xdr:rowOff>
    </xdr:to>
    <xdr:cxnSp macro="">
      <xdr:nvCxnSpPr>
        <xdr:cNvPr id="22" name="直線矢印コネクタ 21">
          <a:extLst>
            <a:ext uri="{FF2B5EF4-FFF2-40B4-BE49-F238E27FC236}">
              <a16:creationId xmlns:a16="http://schemas.microsoft.com/office/drawing/2014/main" id="{DD385CA7-D753-4504-BB53-302BDF33AE64}"/>
            </a:ext>
          </a:extLst>
        </xdr:cNvPr>
        <xdr:cNvCxnSpPr>
          <a:stCxn id="19" idx="2"/>
          <a:endCxn id="21" idx="0"/>
        </xdr:cNvCxnSpPr>
      </xdr:nvCxnSpPr>
      <xdr:spPr>
        <a:xfrm>
          <a:off x="5178395" y="12800307"/>
          <a:ext cx="0" cy="102274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9917</xdr:colOff>
      <xdr:row>68</xdr:row>
      <xdr:rowOff>151706</xdr:rowOff>
    </xdr:from>
    <xdr:to>
      <xdr:col>44</xdr:col>
      <xdr:colOff>240967</xdr:colOff>
      <xdr:row>74</xdr:row>
      <xdr:rowOff>76230</xdr:rowOff>
    </xdr:to>
    <xdr:cxnSp macro="">
      <xdr:nvCxnSpPr>
        <xdr:cNvPr id="23" name="コネクタ: カギ線 22">
          <a:extLst>
            <a:ext uri="{FF2B5EF4-FFF2-40B4-BE49-F238E27FC236}">
              <a16:creationId xmlns:a16="http://schemas.microsoft.com/office/drawing/2014/main" id="{4CBEC39A-BF3A-4462-81FF-180114BE20AA}"/>
            </a:ext>
          </a:extLst>
        </xdr:cNvPr>
        <xdr:cNvCxnSpPr>
          <a:stCxn id="14" idx="2"/>
          <a:endCxn id="19" idx="3"/>
        </xdr:cNvCxnSpPr>
      </xdr:nvCxnSpPr>
      <xdr:spPr>
        <a:xfrm rot="5400000">
          <a:off x="8678530" y="8983693"/>
          <a:ext cx="915124" cy="6238150"/>
        </a:xfrm>
        <a:prstGeom prst="bentConnector2">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63496</xdr:colOff>
      <xdr:row>91</xdr:row>
      <xdr:rowOff>108860</xdr:rowOff>
    </xdr:from>
    <xdr:to>
      <xdr:col>22</xdr:col>
      <xdr:colOff>190497</xdr:colOff>
      <xdr:row>111</xdr:row>
      <xdr:rowOff>0</xdr:rowOff>
    </xdr:to>
    <xdr:sp macro="" textlink="">
      <xdr:nvSpPr>
        <xdr:cNvPr id="24" name="正方形/長方形 1">
          <a:extLst>
            <a:ext uri="{FF2B5EF4-FFF2-40B4-BE49-F238E27FC236}">
              <a16:creationId xmlns:a16="http://schemas.microsoft.com/office/drawing/2014/main" id="{C3D359AB-7E87-4311-9C67-3A8F61A042F7}"/>
            </a:ext>
          </a:extLst>
        </xdr:cNvPr>
        <xdr:cNvSpPr/>
      </xdr:nvSpPr>
      <xdr:spPr>
        <a:xfrm>
          <a:off x="4159246" y="15399660"/>
          <a:ext cx="2038351" cy="3193140"/>
        </a:xfrm>
        <a:prstGeom prst="rect">
          <a:avLst/>
        </a:prstGeom>
        <a:solidFill>
          <a:srgbClr val="FFC000">
            <a:alpha val="36000"/>
          </a:srgbClr>
        </a:solidFill>
        <a:ln>
          <a:solidFill>
            <a:schemeClr val="accent6">
              <a:alpha val="98000"/>
            </a:schemeClr>
          </a:solidFill>
        </a:ln>
        <a:effectLst>
          <a:outerShdw sx="1000" sy="1000" algn="ctr" rotWithShape="0">
            <a:srgbClr val="000000"/>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r>
            <a:rPr kumimoji="1" lang="ja-JP" altLang="en-US" sz="900">
              <a:solidFill>
                <a:sysClr val="windowText" lastClr="000000"/>
              </a:solidFill>
              <a:latin typeface="Meiryo UI" panose="020B0604030504040204" pitchFamily="50" charset="-128"/>
              <a:ea typeface="Meiryo UI" panose="020B0604030504040204" pitchFamily="50" charset="-128"/>
              <a:cs typeface="+mn-cs"/>
            </a:rPr>
            <a:t>⑭　</a:t>
          </a:r>
          <a:r>
            <a:rPr kumimoji="1" lang="en-US" altLang="ja-JP" sz="900">
              <a:solidFill>
                <a:sysClr val="windowText" lastClr="000000"/>
              </a:solidFill>
              <a:latin typeface="Meiryo UI" panose="020B0604030504040204" pitchFamily="50" charset="-128"/>
              <a:ea typeface="Meiryo UI" panose="020B0604030504040204" pitchFamily="50" charset="-128"/>
              <a:cs typeface="+mn-cs"/>
            </a:rPr>
            <a:t>DMF</a:t>
          </a:r>
          <a:r>
            <a:rPr kumimoji="1" lang="ja-JP" altLang="en-US" sz="900">
              <a:solidFill>
                <a:sysClr val="windowText" lastClr="000000"/>
              </a:solidFill>
              <a:latin typeface="Meiryo UI" panose="020B0604030504040204" pitchFamily="50" charset="-128"/>
              <a:ea typeface="Meiryo UI" panose="020B0604030504040204" pitchFamily="50" charset="-128"/>
              <a:cs typeface="+mn-cs"/>
            </a:rPr>
            <a:t>共通処理</a:t>
          </a:r>
        </a:p>
      </xdr:txBody>
    </xdr:sp>
    <xdr:clientData/>
  </xdr:twoCellAnchor>
  <xdr:twoCellAnchor>
    <xdr:from>
      <xdr:col>15</xdr:col>
      <xdr:colOff>181426</xdr:colOff>
      <xdr:row>93</xdr:row>
      <xdr:rowOff>81646</xdr:rowOff>
    </xdr:from>
    <xdr:to>
      <xdr:col>21</xdr:col>
      <xdr:colOff>232001</xdr:colOff>
      <xdr:row>96</xdr:row>
      <xdr:rowOff>14576</xdr:rowOff>
    </xdr:to>
    <xdr:sp macro="" textlink="">
      <xdr:nvSpPr>
        <xdr:cNvPr id="25" name="フローチャート: 定義済み処理 24">
          <a:extLst>
            <a:ext uri="{FF2B5EF4-FFF2-40B4-BE49-F238E27FC236}">
              <a16:creationId xmlns:a16="http://schemas.microsoft.com/office/drawing/2014/main" id="{D3B28C70-71FF-41A0-B211-87EB036FCBC7}"/>
            </a:ext>
          </a:extLst>
        </xdr:cNvPr>
        <xdr:cNvSpPr/>
      </xdr:nvSpPr>
      <xdr:spPr>
        <a:xfrm>
          <a:off x="4277176" y="15702646"/>
          <a:ext cx="1688875" cy="428230"/>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r>
            <a:rPr kumimoji="1" lang="en-US" altLang="ja-JP" sz="900">
              <a:solidFill>
                <a:sysClr val="windowText" lastClr="000000"/>
              </a:solidFill>
              <a:latin typeface="Meiryo UI" panose="020B0604030504040204" pitchFamily="50" charset="-128"/>
              <a:ea typeface="Meiryo UI" panose="020B0604030504040204" pitchFamily="50" charset="-128"/>
              <a:cs typeface="+mn-cs"/>
            </a:rPr>
            <a:t>binary</a:t>
          </a:r>
          <a:r>
            <a:rPr kumimoji="1" lang="ja-JP" altLang="en-US" sz="900">
              <a:solidFill>
                <a:sysClr val="windowText" lastClr="000000"/>
              </a:solidFill>
              <a:latin typeface="Meiryo UI" panose="020B0604030504040204" pitchFamily="50" charset="-128"/>
              <a:ea typeface="Meiryo UI" panose="020B0604030504040204" pitchFamily="50" charset="-128"/>
              <a:cs typeface="+mn-cs"/>
            </a:rPr>
            <a:t>ファイル変換</a:t>
          </a:r>
          <a:endParaRPr kumimoji="1" lang="ja-JP" altLang="ja-JP" sz="900">
            <a:solidFill>
              <a:sysClr val="windowText" lastClr="000000"/>
            </a:solidFill>
            <a:latin typeface="Meiryo UI" panose="020B0604030504040204" pitchFamily="50" charset="-128"/>
            <a:ea typeface="Meiryo UI" panose="020B0604030504040204" pitchFamily="50" charset="-128"/>
            <a:cs typeface="+mn-cs"/>
          </a:endParaRPr>
        </a:p>
      </xdr:txBody>
    </xdr:sp>
    <xdr:clientData/>
  </xdr:twoCellAnchor>
  <xdr:twoCellAnchor>
    <xdr:from>
      <xdr:col>15</xdr:col>
      <xdr:colOff>181425</xdr:colOff>
      <xdr:row>99</xdr:row>
      <xdr:rowOff>99788</xdr:rowOff>
    </xdr:from>
    <xdr:to>
      <xdr:col>21</xdr:col>
      <xdr:colOff>232000</xdr:colOff>
      <xdr:row>102</xdr:row>
      <xdr:rowOff>32716</xdr:rowOff>
    </xdr:to>
    <xdr:sp macro="" textlink="">
      <xdr:nvSpPr>
        <xdr:cNvPr id="26" name="フローチャート: 定義済み処理 25">
          <a:extLst>
            <a:ext uri="{FF2B5EF4-FFF2-40B4-BE49-F238E27FC236}">
              <a16:creationId xmlns:a16="http://schemas.microsoft.com/office/drawing/2014/main" id="{579DC954-A88D-44A5-B139-BDA921F13EAD}"/>
            </a:ext>
          </a:extLst>
        </xdr:cNvPr>
        <xdr:cNvSpPr/>
      </xdr:nvSpPr>
      <xdr:spPr>
        <a:xfrm>
          <a:off x="4277175" y="16711388"/>
          <a:ext cx="1688875" cy="428228"/>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r>
            <a:rPr kumimoji="1" lang="en-US" altLang="ja-JP" sz="900">
              <a:solidFill>
                <a:sysClr val="windowText" lastClr="000000"/>
              </a:solidFill>
              <a:latin typeface="Meiryo UI" panose="020B0604030504040204" pitchFamily="50" charset="-128"/>
              <a:ea typeface="Meiryo UI" panose="020B0604030504040204" pitchFamily="50" charset="-128"/>
              <a:cs typeface="+mn-cs"/>
            </a:rPr>
            <a:t>Zip</a:t>
          </a:r>
          <a:r>
            <a:rPr kumimoji="1" lang="ja-JP" altLang="en-US" sz="900">
              <a:solidFill>
                <a:sysClr val="windowText" lastClr="000000"/>
              </a:solidFill>
              <a:latin typeface="Meiryo UI" panose="020B0604030504040204" pitchFamily="50" charset="-128"/>
              <a:ea typeface="Meiryo UI" panose="020B0604030504040204" pitchFamily="50" charset="-128"/>
              <a:cs typeface="+mn-cs"/>
            </a:rPr>
            <a:t>ファイル作成</a:t>
          </a:r>
          <a:endParaRPr kumimoji="1" lang="ja-JP" altLang="ja-JP" sz="900">
            <a:solidFill>
              <a:sysClr val="windowText" lastClr="000000"/>
            </a:solidFill>
            <a:latin typeface="Meiryo UI" panose="020B0604030504040204" pitchFamily="50" charset="-128"/>
            <a:ea typeface="Meiryo UI" panose="020B0604030504040204" pitchFamily="50" charset="-128"/>
            <a:cs typeface="+mn-cs"/>
          </a:endParaRPr>
        </a:p>
      </xdr:txBody>
    </xdr:sp>
    <xdr:clientData/>
  </xdr:twoCellAnchor>
  <xdr:twoCellAnchor>
    <xdr:from>
      <xdr:col>15</xdr:col>
      <xdr:colOff>181426</xdr:colOff>
      <xdr:row>107</xdr:row>
      <xdr:rowOff>18144</xdr:rowOff>
    </xdr:from>
    <xdr:to>
      <xdr:col>21</xdr:col>
      <xdr:colOff>232001</xdr:colOff>
      <xdr:row>109</xdr:row>
      <xdr:rowOff>114358</xdr:rowOff>
    </xdr:to>
    <xdr:sp macro="" textlink="">
      <xdr:nvSpPr>
        <xdr:cNvPr id="27" name="フローチャート: 定義済み処理 26">
          <a:extLst>
            <a:ext uri="{FF2B5EF4-FFF2-40B4-BE49-F238E27FC236}">
              <a16:creationId xmlns:a16="http://schemas.microsoft.com/office/drawing/2014/main" id="{F576B722-6B64-43F8-9309-F4D50BA58E2A}"/>
            </a:ext>
          </a:extLst>
        </xdr:cNvPr>
        <xdr:cNvSpPr/>
      </xdr:nvSpPr>
      <xdr:spPr>
        <a:xfrm>
          <a:off x="4277176" y="17950544"/>
          <a:ext cx="1688875" cy="426414"/>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r>
            <a:rPr kumimoji="1" lang="en-US" altLang="ja-JP" sz="900">
              <a:solidFill>
                <a:sysClr val="windowText" lastClr="000000"/>
              </a:solidFill>
              <a:latin typeface="Meiryo UI" panose="020B0604030504040204" pitchFamily="50" charset="-128"/>
              <a:ea typeface="Meiryo UI" panose="020B0604030504040204" pitchFamily="50" charset="-128"/>
              <a:cs typeface="+mn-cs"/>
            </a:rPr>
            <a:t>AzureFunction</a:t>
          </a:r>
          <a:r>
            <a:rPr kumimoji="1" lang="ja-JP" altLang="en-US" sz="900">
              <a:solidFill>
                <a:sysClr val="windowText" lastClr="000000"/>
              </a:solidFill>
              <a:latin typeface="Meiryo UI" panose="020B0604030504040204" pitchFamily="50" charset="-128"/>
              <a:ea typeface="Meiryo UI" panose="020B0604030504040204" pitchFamily="50" charset="-128"/>
              <a:cs typeface="+mn-cs"/>
            </a:rPr>
            <a:t>呼出し</a:t>
          </a:r>
          <a:endParaRPr kumimoji="1" lang="ja-JP" altLang="ja-JP" sz="900">
            <a:solidFill>
              <a:sysClr val="windowText" lastClr="000000"/>
            </a:solidFill>
            <a:latin typeface="Meiryo UI" panose="020B0604030504040204" pitchFamily="50" charset="-128"/>
            <a:ea typeface="Meiryo UI" panose="020B0604030504040204" pitchFamily="50" charset="-128"/>
            <a:cs typeface="+mn-cs"/>
          </a:endParaRPr>
        </a:p>
      </xdr:txBody>
    </xdr:sp>
    <xdr:clientData/>
  </xdr:twoCellAnchor>
  <xdr:twoCellAnchor>
    <xdr:from>
      <xdr:col>43</xdr:col>
      <xdr:colOff>9068</xdr:colOff>
      <xdr:row>87</xdr:row>
      <xdr:rowOff>90714</xdr:rowOff>
    </xdr:from>
    <xdr:to>
      <xdr:col>46</xdr:col>
      <xdr:colOff>184727</xdr:colOff>
      <xdr:row>90</xdr:row>
      <xdr:rowOff>72572</xdr:rowOff>
    </xdr:to>
    <xdr:sp macro="" textlink="">
      <xdr:nvSpPr>
        <xdr:cNvPr id="28" name="フローチャート : 書類 47">
          <a:extLst>
            <a:ext uri="{FF2B5EF4-FFF2-40B4-BE49-F238E27FC236}">
              <a16:creationId xmlns:a16="http://schemas.microsoft.com/office/drawing/2014/main" id="{114BD579-E4EC-4D81-9A7B-CD2008756C2A}"/>
            </a:ext>
          </a:extLst>
        </xdr:cNvPr>
        <xdr:cNvSpPr/>
      </xdr:nvSpPr>
      <xdr:spPr bwMode="auto">
        <a:xfrm>
          <a:off x="11750218" y="14721114"/>
          <a:ext cx="994809" cy="477158"/>
        </a:xfrm>
        <a:prstGeom prst="flowChartDocument">
          <a:avLst/>
        </a:prstGeom>
        <a:gradFill>
          <a:gsLst>
            <a:gs pos="0">
              <a:schemeClr val="bg1">
                <a:lumMod val="85000"/>
              </a:schemeClr>
            </a:gs>
            <a:gs pos="100000">
              <a:schemeClr val="bg1"/>
            </a:gs>
          </a:gsLst>
          <a:lin ang="5400000" scaled="0"/>
        </a:gradFill>
        <a:ln w="9525">
          <a:solidFill>
            <a:srgbClr val="000000"/>
          </a:solidFill>
          <a:miter lim="800000"/>
          <a:headEnd/>
          <a:tailEnd/>
        </a:ln>
      </xdr:spPr>
      <xdr:txBody>
        <a:bodyPr vertOverflow="clip" horzOverflow="clip" wrap="square" lIns="27432" tIns="18288" rIns="27432" bIns="18288" rtlCol="0" anchor="ctr" upright="1"/>
        <a:lstStyle/>
        <a:p>
          <a:pPr algn="ctr" rtl="0"/>
          <a: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DMF</a:t>
          </a:r>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用</a:t>
          </a:r>
          <a: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IF</a:t>
          </a:r>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ファイル</a:t>
          </a:r>
        </a:p>
      </xdr:txBody>
    </xdr:sp>
    <xdr:clientData/>
  </xdr:twoCellAnchor>
  <xdr:twoCellAnchor>
    <xdr:from>
      <xdr:col>18</xdr:col>
      <xdr:colOff>265969</xdr:colOff>
      <xdr:row>85</xdr:row>
      <xdr:rowOff>5981</xdr:rowOff>
    </xdr:from>
    <xdr:to>
      <xdr:col>43</xdr:col>
      <xdr:colOff>9067</xdr:colOff>
      <xdr:row>89</xdr:row>
      <xdr:rowOff>825</xdr:rowOff>
    </xdr:to>
    <xdr:cxnSp macro="">
      <xdr:nvCxnSpPr>
        <xdr:cNvPr id="29" name="コネクタ: カギ線 28">
          <a:extLst>
            <a:ext uri="{FF2B5EF4-FFF2-40B4-BE49-F238E27FC236}">
              <a16:creationId xmlns:a16="http://schemas.microsoft.com/office/drawing/2014/main" id="{DD04A50C-B39D-4F0F-9F76-0EAC1318CA6E}"/>
            </a:ext>
          </a:extLst>
        </xdr:cNvPr>
        <xdr:cNvCxnSpPr>
          <a:stCxn id="21" idx="2"/>
          <a:endCxn id="28" idx="1"/>
        </xdr:cNvCxnSpPr>
      </xdr:nvCxnSpPr>
      <xdr:spPr>
        <a:xfrm rot="16200000" flipH="1">
          <a:off x="8137921" y="11349129"/>
          <a:ext cx="655244" cy="6569348"/>
        </a:xfrm>
        <a:prstGeom prst="bentConnector2">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9917</xdr:colOff>
      <xdr:row>79</xdr:row>
      <xdr:rowOff>136056</xdr:rowOff>
    </xdr:from>
    <xdr:to>
      <xdr:col>49</xdr:col>
      <xdr:colOff>122465</xdr:colOff>
      <xdr:row>83</xdr:row>
      <xdr:rowOff>93711</xdr:rowOff>
    </xdr:to>
    <xdr:cxnSp macro="">
      <xdr:nvCxnSpPr>
        <xdr:cNvPr id="30" name="コネクタ: カギ線 29">
          <a:extLst>
            <a:ext uri="{FF2B5EF4-FFF2-40B4-BE49-F238E27FC236}">
              <a16:creationId xmlns:a16="http://schemas.microsoft.com/office/drawing/2014/main" id="{168F5EBA-E3D3-40FA-8772-9B51E30C8ECC}"/>
            </a:ext>
          </a:extLst>
        </xdr:cNvPr>
        <xdr:cNvCxnSpPr>
          <a:stCxn id="16" idx="3"/>
          <a:endCxn id="21" idx="3"/>
        </xdr:cNvCxnSpPr>
      </xdr:nvCxnSpPr>
      <xdr:spPr>
        <a:xfrm rot="5400000">
          <a:off x="9510763" y="9951910"/>
          <a:ext cx="618055" cy="7605548"/>
        </a:xfrm>
        <a:prstGeom prst="bentConnector2">
          <a:avLst/>
        </a:prstGeom>
        <a:ln>
          <a:solidFill>
            <a:schemeClr val="accent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215446</xdr:colOff>
      <xdr:row>107</xdr:row>
      <xdr:rowOff>19766</xdr:rowOff>
    </xdr:from>
    <xdr:to>
      <xdr:col>40</xdr:col>
      <xdr:colOff>0</xdr:colOff>
      <xdr:row>109</xdr:row>
      <xdr:rowOff>110935</xdr:rowOff>
    </xdr:to>
    <xdr:sp macro="" textlink="">
      <xdr:nvSpPr>
        <xdr:cNvPr id="31" name="正方形/長方形 30">
          <a:extLst>
            <a:ext uri="{FF2B5EF4-FFF2-40B4-BE49-F238E27FC236}">
              <a16:creationId xmlns:a16="http://schemas.microsoft.com/office/drawing/2014/main" id="{CF296A91-341F-4F48-BF24-7D66446D4082}"/>
            </a:ext>
          </a:extLst>
        </xdr:cNvPr>
        <xdr:cNvSpPr/>
      </xdr:nvSpPr>
      <xdr:spPr bwMode="auto">
        <a:xfrm>
          <a:off x="9772196" y="17952166"/>
          <a:ext cx="1149804" cy="421369"/>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t" upright="1"/>
        <a:lstStyle/>
        <a:p>
          <a:pPr algn="l"/>
          <a:r>
            <a:rPr kumimoji="1" lang="en-US" altLang="ja-JP" sz="1000">
              <a:latin typeface="Meiryo UI" panose="020B0604030504040204" pitchFamily="50" charset="-128"/>
              <a:ea typeface="Meiryo UI" panose="020B0604030504040204" pitchFamily="50" charset="-128"/>
            </a:rPr>
            <a:t>DMF</a:t>
          </a:r>
          <a:r>
            <a:rPr kumimoji="1" lang="ja-JP" altLang="en-US" sz="1000">
              <a:latin typeface="Meiryo UI" panose="020B0604030504040204" pitchFamily="50" charset="-128"/>
              <a:ea typeface="Meiryo UI" panose="020B0604030504040204" pitchFamily="50" charset="-128"/>
            </a:rPr>
            <a:t>インポート</a:t>
          </a:r>
          <a:endParaRPr kumimoji="1" lang="en-US" altLang="ja-JP" sz="1000">
            <a:latin typeface="Meiryo UI" panose="020B0604030504040204" pitchFamily="50" charset="-128"/>
            <a:ea typeface="Meiryo UI" panose="020B0604030504040204" pitchFamily="50" charset="-128"/>
          </a:endParaRPr>
        </a:p>
        <a:p>
          <a:pPr algn="l"/>
          <a:endParaRPr kumimoji="1" lang="ja-JP" altLang="en-US" sz="1000">
            <a:latin typeface="Meiryo UI" panose="020B0604030504040204" pitchFamily="50" charset="-128"/>
            <a:ea typeface="Meiryo UI" panose="020B0604030504040204" pitchFamily="50" charset="-128"/>
          </a:endParaRPr>
        </a:p>
      </xdr:txBody>
    </xdr:sp>
    <xdr:clientData/>
  </xdr:twoCellAnchor>
  <xdr:twoCellAnchor>
    <xdr:from>
      <xdr:col>42</xdr:col>
      <xdr:colOff>268507</xdr:colOff>
      <xdr:row>95</xdr:row>
      <xdr:rowOff>117305</xdr:rowOff>
    </xdr:from>
    <xdr:to>
      <xdr:col>46</xdr:col>
      <xdr:colOff>114290</xdr:colOff>
      <xdr:row>100</xdr:row>
      <xdr:rowOff>9072</xdr:rowOff>
    </xdr:to>
    <xdr:sp macro="" textlink="">
      <xdr:nvSpPr>
        <xdr:cNvPr id="32" name="フローチャート : 書類 47">
          <a:extLst>
            <a:ext uri="{FF2B5EF4-FFF2-40B4-BE49-F238E27FC236}">
              <a16:creationId xmlns:a16="http://schemas.microsoft.com/office/drawing/2014/main" id="{3514C22C-FB5B-4361-BA91-B7ABAAAD1886}"/>
            </a:ext>
          </a:extLst>
        </xdr:cNvPr>
        <xdr:cNvSpPr/>
      </xdr:nvSpPr>
      <xdr:spPr bwMode="auto">
        <a:xfrm>
          <a:off x="11736607" y="16068505"/>
          <a:ext cx="937983" cy="717267"/>
        </a:xfrm>
        <a:prstGeom prst="flowChartDocument">
          <a:avLst/>
        </a:prstGeom>
        <a:gradFill>
          <a:gsLst>
            <a:gs pos="0">
              <a:schemeClr val="bg1">
                <a:lumMod val="85000"/>
              </a:schemeClr>
            </a:gs>
            <a:gs pos="100000">
              <a:schemeClr val="bg1"/>
            </a:gs>
          </a:gsLst>
          <a:lin ang="5400000" scaled="0"/>
        </a:gradFill>
        <a:ln w="9525">
          <a:solidFill>
            <a:srgbClr val="000000"/>
          </a:solidFill>
          <a:miter lim="800000"/>
          <a:headEnd/>
          <a:tailEnd/>
        </a:ln>
      </xdr:spPr>
      <xdr:txBody>
        <a:bodyPr vertOverflow="clip" horzOverflow="clip" wrap="square" lIns="27432" tIns="18288" rIns="27432" bIns="18288" rtlCol="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Manifest.xml</a:t>
          </a:r>
          <a:b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br>
          <a: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PackageHeader.xml</a:t>
          </a:r>
        </a:p>
      </xdr:txBody>
    </xdr:sp>
    <xdr:clientData/>
  </xdr:twoCellAnchor>
  <xdr:twoCellAnchor>
    <xdr:from>
      <xdr:col>52</xdr:col>
      <xdr:colOff>168728</xdr:colOff>
      <xdr:row>96</xdr:row>
      <xdr:rowOff>90089</xdr:rowOff>
    </xdr:from>
    <xdr:to>
      <xdr:col>56</xdr:col>
      <xdr:colOff>241299</xdr:colOff>
      <xdr:row>99</xdr:row>
      <xdr:rowOff>42010</xdr:rowOff>
    </xdr:to>
    <xdr:sp macro="" textlink="">
      <xdr:nvSpPr>
        <xdr:cNvPr id="33" name="正方形/長方形 32">
          <a:extLst>
            <a:ext uri="{FF2B5EF4-FFF2-40B4-BE49-F238E27FC236}">
              <a16:creationId xmlns:a16="http://schemas.microsoft.com/office/drawing/2014/main" id="{8C0019E5-5912-4D27-9717-AA49F622BDB1}"/>
            </a:ext>
          </a:extLst>
        </xdr:cNvPr>
        <xdr:cNvSpPr/>
      </xdr:nvSpPr>
      <xdr:spPr bwMode="auto">
        <a:xfrm>
          <a:off x="14487978" y="16206389"/>
          <a:ext cx="1164771" cy="447221"/>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t" upright="1"/>
        <a:lstStyle/>
        <a:p>
          <a:pPr algn="l"/>
          <a:r>
            <a:rPr kumimoji="1" lang="ja-JP" altLang="en-US" sz="1000">
              <a:latin typeface="Meiryo UI" panose="020B0604030504040204" pitchFamily="50" charset="-128"/>
              <a:ea typeface="Meiryo UI" panose="020B0604030504040204" pitchFamily="50" charset="-128"/>
            </a:rPr>
            <a:t>ファイルエクスポート</a:t>
          </a:r>
        </a:p>
      </xdr:txBody>
    </xdr:sp>
    <xdr:clientData/>
  </xdr:twoCellAnchor>
  <xdr:twoCellAnchor>
    <xdr:from>
      <xdr:col>46</xdr:col>
      <xdr:colOff>114290</xdr:colOff>
      <xdr:row>97</xdr:row>
      <xdr:rowOff>144831</xdr:rowOff>
    </xdr:from>
    <xdr:to>
      <xdr:col>52</xdr:col>
      <xdr:colOff>168728</xdr:colOff>
      <xdr:row>97</xdr:row>
      <xdr:rowOff>147692</xdr:rowOff>
    </xdr:to>
    <xdr:cxnSp macro="">
      <xdr:nvCxnSpPr>
        <xdr:cNvPr id="34" name="コネクタ: カギ線 33">
          <a:extLst>
            <a:ext uri="{FF2B5EF4-FFF2-40B4-BE49-F238E27FC236}">
              <a16:creationId xmlns:a16="http://schemas.microsoft.com/office/drawing/2014/main" id="{62D4B415-1923-4EAF-BDB5-5A9FF0673083}"/>
            </a:ext>
          </a:extLst>
        </xdr:cNvPr>
        <xdr:cNvCxnSpPr>
          <a:cxnSpLocks/>
          <a:stCxn id="32" idx="3"/>
          <a:endCxn id="33" idx="1"/>
        </xdr:cNvCxnSpPr>
      </xdr:nvCxnSpPr>
      <xdr:spPr>
        <a:xfrm>
          <a:off x="12674590" y="16426231"/>
          <a:ext cx="1813388" cy="2861"/>
        </a:xfrm>
        <a:prstGeom prst="bentConnector3">
          <a:avLst>
            <a:gd name="adj1" fmla="val 50000"/>
          </a:avLst>
        </a:prstGeom>
        <a:ln>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232001</xdr:colOff>
      <xdr:row>94</xdr:row>
      <xdr:rowOff>129754</xdr:rowOff>
    </xdr:from>
    <xdr:to>
      <xdr:col>42</xdr:col>
      <xdr:colOff>268507</xdr:colOff>
      <xdr:row>97</xdr:row>
      <xdr:rowOff>144831</xdr:rowOff>
    </xdr:to>
    <xdr:cxnSp macro="">
      <xdr:nvCxnSpPr>
        <xdr:cNvPr id="35" name="コネクタ: カギ線 34">
          <a:extLst>
            <a:ext uri="{FF2B5EF4-FFF2-40B4-BE49-F238E27FC236}">
              <a16:creationId xmlns:a16="http://schemas.microsoft.com/office/drawing/2014/main" id="{63133873-D5EE-4116-AC95-4AEC097C17E5}"/>
            </a:ext>
          </a:extLst>
        </xdr:cNvPr>
        <xdr:cNvCxnSpPr>
          <a:cxnSpLocks/>
          <a:stCxn id="25" idx="3"/>
          <a:endCxn id="32" idx="1"/>
        </xdr:cNvCxnSpPr>
      </xdr:nvCxnSpPr>
      <xdr:spPr>
        <a:xfrm>
          <a:off x="5966051" y="15915854"/>
          <a:ext cx="5770556" cy="510377"/>
        </a:xfrm>
        <a:prstGeom prst="bentConnector3">
          <a:avLst>
            <a:gd name="adj1" fmla="val 50000"/>
          </a:avLst>
        </a:prstGeom>
        <a:ln>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78007</xdr:colOff>
      <xdr:row>101</xdr:row>
      <xdr:rowOff>126364</xdr:rowOff>
    </xdr:from>
    <xdr:to>
      <xdr:col>46</xdr:col>
      <xdr:colOff>115453</xdr:colOff>
      <xdr:row>104</xdr:row>
      <xdr:rowOff>153578</xdr:rowOff>
    </xdr:to>
    <xdr:sp macro="" textlink="">
      <xdr:nvSpPr>
        <xdr:cNvPr id="36" name="フローチャート: カード 35">
          <a:extLst>
            <a:ext uri="{FF2B5EF4-FFF2-40B4-BE49-F238E27FC236}">
              <a16:creationId xmlns:a16="http://schemas.microsoft.com/office/drawing/2014/main" id="{B081E1EE-C914-4E44-B9DD-ACA6FA4696FC}"/>
            </a:ext>
          </a:extLst>
        </xdr:cNvPr>
        <xdr:cNvSpPr/>
      </xdr:nvSpPr>
      <xdr:spPr>
        <a:xfrm>
          <a:off x="11819157" y="17068164"/>
          <a:ext cx="856596" cy="522514"/>
        </a:xfrm>
        <a:prstGeom prst="flowChartPunchedCard">
          <a:avLst/>
        </a:prstGeom>
        <a:gradFill>
          <a:gsLst>
            <a:gs pos="0">
              <a:schemeClr val="bg1">
                <a:lumMod val="85000"/>
              </a:schemeClr>
            </a:gs>
            <a:gs pos="100000">
              <a:schemeClr val="bg1"/>
            </a:gs>
          </a:gsLst>
          <a:lin ang="5400000" scaled="0"/>
        </a:gradFill>
        <a:ln w="9525">
          <a:solidFill>
            <a:srgbClr val="000000"/>
          </a:solidFill>
          <a:miter lim="800000"/>
          <a:headEnd/>
          <a:tailEnd/>
        </a:ln>
      </xdr:spPr>
      <xdr:txBody>
        <a:bodyPr vertOverflow="clip" horzOverflow="clip" wrap="square" lIns="27432" tIns="18288" rIns="27432" bIns="18288" rtlCol="0" anchor="t" upright="1"/>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Zip</a:t>
          </a:r>
          <a:endPar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21</xdr:col>
      <xdr:colOff>244929</xdr:colOff>
      <xdr:row>104</xdr:row>
      <xdr:rowOff>46182</xdr:rowOff>
    </xdr:from>
    <xdr:to>
      <xdr:col>43</xdr:col>
      <xdr:colOff>69273</xdr:colOff>
      <xdr:row>107</xdr:row>
      <xdr:rowOff>127001</xdr:rowOff>
    </xdr:to>
    <xdr:cxnSp macro="">
      <xdr:nvCxnSpPr>
        <xdr:cNvPr id="37" name="コネクタ: カギ線 36">
          <a:extLst>
            <a:ext uri="{FF2B5EF4-FFF2-40B4-BE49-F238E27FC236}">
              <a16:creationId xmlns:a16="http://schemas.microsoft.com/office/drawing/2014/main" id="{7653947E-74F0-4ED0-8B69-CB3EC2C53ABE}"/>
            </a:ext>
          </a:extLst>
        </xdr:cNvPr>
        <xdr:cNvCxnSpPr>
          <a:cxnSpLocks/>
        </xdr:cNvCxnSpPr>
      </xdr:nvCxnSpPr>
      <xdr:spPr>
        <a:xfrm flipV="1">
          <a:off x="5978979" y="17483282"/>
          <a:ext cx="5831444" cy="576119"/>
        </a:xfrm>
        <a:prstGeom prst="bentConnector3">
          <a:avLst>
            <a:gd name="adj1" fmla="val 50000"/>
          </a:avLst>
        </a:prstGeom>
        <a:ln>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232001</xdr:colOff>
      <xdr:row>90</xdr:row>
      <xdr:rowOff>41714</xdr:rowOff>
    </xdr:from>
    <xdr:to>
      <xdr:col>44</xdr:col>
      <xdr:colOff>235443</xdr:colOff>
      <xdr:row>94</xdr:row>
      <xdr:rowOff>128930</xdr:rowOff>
    </xdr:to>
    <xdr:cxnSp macro="">
      <xdr:nvCxnSpPr>
        <xdr:cNvPr id="38" name="コネクタ: カギ線 37">
          <a:extLst>
            <a:ext uri="{FF2B5EF4-FFF2-40B4-BE49-F238E27FC236}">
              <a16:creationId xmlns:a16="http://schemas.microsoft.com/office/drawing/2014/main" id="{C85871E2-8AAB-42C0-9253-9DEE9B3FD5E1}"/>
            </a:ext>
          </a:extLst>
        </xdr:cNvPr>
        <xdr:cNvCxnSpPr>
          <a:cxnSpLocks/>
          <a:stCxn id="25" idx="3"/>
          <a:endCxn id="28" idx="2"/>
        </xdr:cNvCxnSpPr>
      </xdr:nvCxnSpPr>
      <xdr:spPr>
        <a:xfrm flipV="1">
          <a:off x="5966051" y="15167414"/>
          <a:ext cx="6283592" cy="747616"/>
        </a:xfrm>
        <a:prstGeom prst="bentConnector2">
          <a:avLst/>
        </a:prstGeom>
        <a:ln>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232001</xdr:colOff>
      <xdr:row>100</xdr:row>
      <xdr:rowOff>147070</xdr:rowOff>
    </xdr:from>
    <xdr:to>
      <xdr:col>43</xdr:col>
      <xdr:colOff>78008</xdr:colOff>
      <xdr:row>103</xdr:row>
      <xdr:rowOff>59153</xdr:rowOff>
    </xdr:to>
    <xdr:cxnSp macro="">
      <xdr:nvCxnSpPr>
        <xdr:cNvPr id="39" name="コネクタ: カギ線 38">
          <a:extLst>
            <a:ext uri="{FF2B5EF4-FFF2-40B4-BE49-F238E27FC236}">
              <a16:creationId xmlns:a16="http://schemas.microsoft.com/office/drawing/2014/main" id="{56CDD3CD-859B-4B6A-B5F3-660CEAD74F35}"/>
            </a:ext>
          </a:extLst>
        </xdr:cNvPr>
        <xdr:cNvCxnSpPr>
          <a:cxnSpLocks/>
          <a:stCxn id="36" idx="1"/>
          <a:endCxn id="26" idx="3"/>
        </xdr:cNvCxnSpPr>
      </xdr:nvCxnSpPr>
      <xdr:spPr>
        <a:xfrm rot="10800000">
          <a:off x="5966051" y="16923770"/>
          <a:ext cx="5853107" cy="407383"/>
        </a:xfrm>
        <a:prstGeom prst="bentConnector3">
          <a:avLst>
            <a:gd name="adj1" fmla="val 50000"/>
          </a:avLst>
        </a:prstGeom>
        <a:ln>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206711</xdr:colOff>
      <xdr:row>96</xdr:row>
      <xdr:rowOff>14577</xdr:rowOff>
    </xdr:from>
    <xdr:to>
      <xdr:col>18</xdr:col>
      <xdr:colOff>206712</xdr:colOff>
      <xdr:row>99</xdr:row>
      <xdr:rowOff>99789</xdr:rowOff>
    </xdr:to>
    <xdr:cxnSp macro="">
      <xdr:nvCxnSpPr>
        <xdr:cNvPr id="40" name="コネクタ: カギ線 39">
          <a:extLst>
            <a:ext uri="{FF2B5EF4-FFF2-40B4-BE49-F238E27FC236}">
              <a16:creationId xmlns:a16="http://schemas.microsoft.com/office/drawing/2014/main" id="{0E1734AC-C458-4D4B-867A-F7A3144A98DE}"/>
            </a:ext>
          </a:extLst>
        </xdr:cNvPr>
        <xdr:cNvCxnSpPr>
          <a:cxnSpLocks/>
          <a:stCxn id="26" idx="0"/>
          <a:endCxn id="25" idx="2"/>
        </xdr:cNvCxnSpPr>
      </xdr:nvCxnSpPr>
      <xdr:spPr>
        <a:xfrm rot="5400000" flipH="1" flipV="1">
          <a:off x="4831356" y="16421132"/>
          <a:ext cx="580512" cy="1"/>
        </a:xfrm>
        <a:prstGeom prst="bentConnector3">
          <a:avLst>
            <a:gd name="adj1" fmla="val 50000"/>
          </a:avLst>
        </a:prstGeom>
        <a:ln>
          <a:solidFill>
            <a:sysClr val="windowText" lastClr="000000"/>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206712</xdr:colOff>
      <xdr:row>102</xdr:row>
      <xdr:rowOff>32716</xdr:rowOff>
    </xdr:from>
    <xdr:to>
      <xdr:col>18</xdr:col>
      <xdr:colOff>206713</xdr:colOff>
      <xdr:row>107</xdr:row>
      <xdr:rowOff>18144</xdr:rowOff>
    </xdr:to>
    <xdr:cxnSp macro="">
      <xdr:nvCxnSpPr>
        <xdr:cNvPr id="41" name="コネクタ: カギ線 40">
          <a:extLst>
            <a:ext uri="{FF2B5EF4-FFF2-40B4-BE49-F238E27FC236}">
              <a16:creationId xmlns:a16="http://schemas.microsoft.com/office/drawing/2014/main" id="{FCC568CA-F4D4-48F6-9F72-D3F3DCD2A586}"/>
            </a:ext>
          </a:extLst>
        </xdr:cNvPr>
        <xdr:cNvCxnSpPr>
          <a:cxnSpLocks/>
          <a:stCxn id="27" idx="0"/>
          <a:endCxn id="26" idx="2"/>
        </xdr:cNvCxnSpPr>
      </xdr:nvCxnSpPr>
      <xdr:spPr>
        <a:xfrm rot="16200000" flipV="1">
          <a:off x="4716149" y="17545079"/>
          <a:ext cx="810928" cy="1"/>
        </a:xfrm>
        <a:prstGeom prst="bentConnector3">
          <a:avLst>
            <a:gd name="adj1" fmla="val 50000"/>
          </a:avLst>
        </a:prstGeom>
        <a:ln>
          <a:solidFill>
            <a:sysClr val="windowText" lastClr="000000"/>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244924</xdr:colOff>
      <xdr:row>119</xdr:row>
      <xdr:rowOff>36288</xdr:rowOff>
    </xdr:from>
    <xdr:to>
      <xdr:col>22</xdr:col>
      <xdr:colOff>9911</xdr:colOff>
      <xdr:row>122</xdr:row>
      <xdr:rowOff>24118</xdr:rowOff>
    </xdr:to>
    <xdr:sp macro="" textlink="">
      <xdr:nvSpPr>
        <xdr:cNvPr id="42" name="フローチャート: 定義済み処理 41">
          <a:extLst>
            <a:ext uri="{FF2B5EF4-FFF2-40B4-BE49-F238E27FC236}">
              <a16:creationId xmlns:a16="http://schemas.microsoft.com/office/drawing/2014/main" id="{A00972C4-6864-4A4A-BFD2-D4319455485C}"/>
            </a:ext>
          </a:extLst>
        </xdr:cNvPr>
        <xdr:cNvSpPr/>
      </xdr:nvSpPr>
      <xdr:spPr>
        <a:xfrm>
          <a:off x="4340674" y="19949888"/>
          <a:ext cx="1676337" cy="483130"/>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Inbound</a:t>
          </a:r>
          <a:r>
            <a:rPr kumimoji="1" lang="ja-JP" altLang="en-US" sz="900">
              <a:solidFill>
                <a:sysClr val="windowText" lastClr="000000"/>
              </a:solidFill>
              <a:latin typeface="Meiryo UI" panose="020B0604030504040204" pitchFamily="50" charset="-128"/>
              <a:ea typeface="Meiryo UI" panose="020B0604030504040204" pitchFamily="50" charset="-128"/>
            </a:rPr>
            <a:t>の事後共通処理</a:t>
          </a:r>
        </a:p>
      </xdr:txBody>
    </xdr:sp>
    <xdr:clientData/>
  </xdr:twoCellAnchor>
  <xdr:twoCellAnchor>
    <xdr:from>
      <xdr:col>28</xdr:col>
      <xdr:colOff>115454</xdr:colOff>
      <xdr:row>118</xdr:row>
      <xdr:rowOff>57728</xdr:rowOff>
    </xdr:from>
    <xdr:to>
      <xdr:col>41</xdr:col>
      <xdr:colOff>0</xdr:colOff>
      <xdr:row>137</xdr:row>
      <xdr:rowOff>46182</xdr:rowOff>
    </xdr:to>
    <xdr:sp macro="" textlink="">
      <xdr:nvSpPr>
        <xdr:cNvPr id="43" name="正方形/長方形 42">
          <a:extLst>
            <a:ext uri="{FF2B5EF4-FFF2-40B4-BE49-F238E27FC236}">
              <a16:creationId xmlns:a16="http://schemas.microsoft.com/office/drawing/2014/main" id="{D9134B63-CCDA-45AD-B9B0-21AE508AB262}"/>
            </a:ext>
          </a:extLst>
        </xdr:cNvPr>
        <xdr:cNvSpPr/>
      </xdr:nvSpPr>
      <xdr:spPr bwMode="auto">
        <a:xfrm>
          <a:off x="7760854" y="19806228"/>
          <a:ext cx="3434196" cy="3125354"/>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t" upright="1"/>
        <a:lstStyle/>
        <a:p>
          <a:pPr algn="l"/>
          <a:r>
            <a:rPr kumimoji="1" lang="en-US" altLang="ja-JP" sz="1000">
              <a:solidFill>
                <a:srgbClr val="0070C0"/>
              </a:solidFill>
              <a:latin typeface="Meiryo UI" panose="020B0604030504040204" pitchFamily="50" charset="-128"/>
              <a:ea typeface="Meiryo UI" panose="020B0604030504040204" pitchFamily="50" charset="-128"/>
            </a:rPr>
            <a:t>Inbound</a:t>
          </a:r>
          <a:r>
            <a:rPr kumimoji="1" lang="ja-JP" altLang="en-US" sz="1000">
              <a:solidFill>
                <a:srgbClr val="0070C0"/>
              </a:solidFill>
              <a:latin typeface="Meiryo UI" panose="020B0604030504040204" pitchFamily="50" charset="-128"/>
              <a:ea typeface="Meiryo UI" panose="020B0604030504040204" pitchFamily="50" charset="-128"/>
            </a:rPr>
            <a:t>事後共通処理</a:t>
          </a:r>
          <a:endParaRPr kumimoji="1" lang="en-US" altLang="ja-JP" sz="1000">
            <a:solidFill>
              <a:srgbClr val="0070C0"/>
            </a:solidFill>
            <a:latin typeface="Meiryo UI" panose="020B0604030504040204" pitchFamily="50" charset="-128"/>
            <a:ea typeface="Meiryo UI" panose="020B0604030504040204" pitchFamily="50" charset="-128"/>
          </a:endParaRPr>
        </a:p>
      </xdr:txBody>
    </xdr:sp>
    <xdr:clientData/>
  </xdr:twoCellAnchor>
  <xdr:twoCellAnchor>
    <xdr:from>
      <xdr:col>6</xdr:col>
      <xdr:colOff>207816</xdr:colOff>
      <xdr:row>123</xdr:row>
      <xdr:rowOff>117104</xdr:rowOff>
    </xdr:from>
    <xdr:to>
      <xdr:col>10</xdr:col>
      <xdr:colOff>28694</xdr:colOff>
      <xdr:row>128</xdr:row>
      <xdr:rowOff>144317</xdr:rowOff>
    </xdr:to>
    <xdr:sp macro="" textlink="">
      <xdr:nvSpPr>
        <xdr:cNvPr id="44" name="フローチャート : 書類 47">
          <a:extLst>
            <a:ext uri="{FF2B5EF4-FFF2-40B4-BE49-F238E27FC236}">
              <a16:creationId xmlns:a16="http://schemas.microsoft.com/office/drawing/2014/main" id="{290F38B0-D8EA-4A71-A924-068BA02848C8}"/>
            </a:ext>
          </a:extLst>
        </xdr:cNvPr>
        <xdr:cNvSpPr/>
      </xdr:nvSpPr>
      <xdr:spPr bwMode="auto">
        <a:xfrm>
          <a:off x="1846116" y="20691104"/>
          <a:ext cx="913078" cy="852713"/>
        </a:xfrm>
        <a:prstGeom prst="flowChartDocument">
          <a:avLst/>
        </a:prstGeom>
        <a:gradFill>
          <a:gsLst>
            <a:gs pos="0">
              <a:schemeClr val="bg1">
                <a:lumMod val="85000"/>
              </a:schemeClr>
            </a:gs>
            <a:gs pos="100000">
              <a:schemeClr val="bg1"/>
            </a:gs>
          </a:gsLst>
          <a:lin ang="5400000" scaled="0"/>
        </a:gradFill>
        <a:ln w="9525">
          <a:solidFill>
            <a:srgbClr val="000000"/>
          </a:solidFill>
          <a:miter lim="800000"/>
          <a:headEnd/>
          <a:tailEnd/>
        </a:ln>
      </xdr:spPr>
      <xdr:txBody>
        <a:bodyPr vertOverflow="clip" horzOverflow="clip" wrap="square" lIns="27432" tIns="18288" rIns="27432" bIns="18288" rtlCol="0" anchor="ctr" upright="1"/>
        <a:lstStyle/>
        <a:p>
          <a:pPr algn="ctr" rtl="0"/>
          <a: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IF</a:t>
          </a:r>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ファイル</a:t>
          </a:r>
          <a:endPar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a:p>
          <a:pPr algn="ctr" rtl="0"/>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終了通知ファイル</a:t>
          </a:r>
          <a:endPar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a:p>
          <a:pPr algn="ctr" rtl="0"/>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バックアップ</a:t>
          </a:r>
        </a:p>
      </xdr:txBody>
    </xdr:sp>
    <xdr:clientData/>
  </xdr:twoCellAnchor>
  <xdr:twoCellAnchor>
    <xdr:from>
      <xdr:col>10</xdr:col>
      <xdr:colOff>28695</xdr:colOff>
      <xdr:row>126</xdr:row>
      <xdr:rowOff>49894</xdr:rowOff>
    </xdr:from>
    <xdr:to>
      <xdr:col>32</xdr:col>
      <xdr:colOff>199572</xdr:colOff>
      <xdr:row>126</xdr:row>
      <xdr:rowOff>55769</xdr:rowOff>
    </xdr:to>
    <xdr:cxnSp macro="">
      <xdr:nvCxnSpPr>
        <xdr:cNvPr id="45" name="コネクタ: カギ線 44">
          <a:extLst>
            <a:ext uri="{FF2B5EF4-FFF2-40B4-BE49-F238E27FC236}">
              <a16:creationId xmlns:a16="http://schemas.microsoft.com/office/drawing/2014/main" id="{AA1FCC6E-A184-4022-B611-D6BD45F1302D}"/>
            </a:ext>
          </a:extLst>
        </xdr:cNvPr>
        <xdr:cNvCxnSpPr>
          <a:stCxn id="64" idx="1"/>
          <a:endCxn id="44" idx="3"/>
        </xdr:cNvCxnSpPr>
      </xdr:nvCxnSpPr>
      <xdr:spPr>
        <a:xfrm rot="10800000">
          <a:off x="2759195" y="21119194"/>
          <a:ext cx="6177977" cy="5875"/>
        </a:xfrm>
        <a:prstGeom prst="bentConnector3">
          <a:avLst>
            <a:gd name="adj1" fmla="val 50000"/>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263069</xdr:colOff>
      <xdr:row>111</xdr:row>
      <xdr:rowOff>0</xdr:rowOff>
    </xdr:from>
    <xdr:to>
      <xdr:col>18</xdr:col>
      <xdr:colOff>263490</xdr:colOff>
      <xdr:row>119</xdr:row>
      <xdr:rowOff>36288</xdr:rowOff>
    </xdr:to>
    <xdr:cxnSp macro="">
      <xdr:nvCxnSpPr>
        <xdr:cNvPr id="46" name="直線矢印コネクタ 45">
          <a:extLst>
            <a:ext uri="{FF2B5EF4-FFF2-40B4-BE49-F238E27FC236}">
              <a16:creationId xmlns:a16="http://schemas.microsoft.com/office/drawing/2014/main" id="{6392A086-081F-4D4A-88AB-2AD0AF670AC1}"/>
            </a:ext>
          </a:extLst>
        </xdr:cNvPr>
        <xdr:cNvCxnSpPr>
          <a:stCxn id="24" idx="2"/>
          <a:endCxn id="42" idx="0"/>
        </xdr:cNvCxnSpPr>
      </xdr:nvCxnSpPr>
      <xdr:spPr>
        <a:xfrm>
          <a:off x="5177969" y="18592800"/>
          <a:ext cx="421" cy="135708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263068</xdr:colOff>
      <xdr:row>85</xdr:row>
      <xdr:rowOff>5981</xdr:rowOff>
    </xdr:from>
    <xdr:to>
      <xdr:col>18</xdr:col>
      <xdr:colOff>263495</xdr:colOff>
      <xdr:row>91</xdr:row>
      <xdr:rowOff>108860</xdr:rowOff>
    </xdr:to>
    <xdr:cxnSp macro="">
      <xdr:nvCxnSpPr>
        <xdr:cNvPr id="47" name="直線矢印コネクタ 46">
          <a:extLst>
            <a:ext uri="{FF2B5EF4-FFF2-40B4-BE49-F238E27FC236}">
              <a16:creationId xmlns:a16="http://schemas.microsoft.com/office/drawing/2014/main" id="{F1217B98-114F-4AF1-8FD3-605C2C9DE406}"/>
            </a:ext>
          </a:extLst>
        </xdr:cNvPr>
        <xdr:cNvCxnSpPr>
          <a:stCxn id="21" idx="2"/>
          <a:endCxn id="24" idx="0"/>
        </xdr:cNvCxnSpPr>
      </xdr:nvCxnSpPr>
      <xdr:spPr>
        <a:xfrm flipH="1">
          <a:off x="5177968" y="14306181"/>
          <a:ext cx="427" cy="109347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223163</xdr:colOff>
      <xdr:row>33</xdr:row>
      <xdr:rowOff>103482</xdr:rowOff>
    </xdr:from>
    <xdr:to>
      <xdr:col>10</xdr:col>
      <xdr:colOff>48989</xdr:colOff>
      <xdr:row>37</xdr:row>
      <xdr:rowOff>59765</xdr:rowOff>
    </xdr:to>
    <xdr:sp macro="" textlink="">
      <xdr:nvSpPr>
        <xdr:cNvPr id="48" name="フローチャート : 書類 47">
          <a:extLst>
            <a:ext uri="{FF2B5EF4-FFF2-40B4-BE49-F238E27FC236}">
              <a16:creationId xmlns:a16="http://schemas.microsoft.com/office/drawing/2014/main" id="{FCD57C1D-AAFF-45BC-8E6A-E237543D3679}"/>
            </a:ext>
          </a:extLst>
        </xdr:cNvPr>
        <xdr:cNvSpPr/>
      </xdr:nvSpPr>
      <xdr:spPr bwMode="auto">
        <a:xfrm>
          <a:off x="1861463" y="5793082"/>
          <a:ext cx="918026" cy="642083"/>
        </a:xfrm>
        <a:prstGeom prst="flowChartDocument">
          <a:avLst/>
        </a:prstGeom>
        <a:gradFill>
          <a:gsLst>
            <a:gs pos="0">
              <a:schemeClr val="bg1">
                <a:lumMod val="85000"/>
              </a:schemeClr>
            </a:gs>
            <a:gs pos="100000">
              <a:schemeClr val="bg1"/>
            </a:gs>
          </a:gsLst>
          <a:lin ang="5400000" scaled="0"/>
        </a:gradFill>
        <a:ln w="9525">
          <a:solidFill>
            <a:srgbClr val="000000"/>
          </a:solidFill>
          <a:miter lim="800000"/>
          <a:headEnd/>
          <a:tailEnd/>
        </a:ln>
      </xdr:spPr>
      <xdr:txBody>
        <a:bodyPr vertOverflow="clip" horzOverflow="clip" wrap="square" lIns="27432" tIns="18288" rIns="27432" bIns="18288" rtlCol="0" anchor="ctr" upright="1"/>
        <a:lstStyle/>
        <a:p>
          <a:pPr algn="ctr" rtl="0"/>
          <a: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IF</a:t>
          </a:r>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ファイル</a:t>
          </a:r>
          <a:endPar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a:p>
          <a:pPr algn="ctr" rtl="0"/>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終了通知ファイル</a:t>
          </a:r>
          <a:endPar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15</xdr:col>
      <xdr:colOff>243280</xdr:colOff>
      <xdr:row>26</xdr:row>
      <xdr:rowOff>124524</xdr:rowOff>
    </xdr:from>
    <xdr:to>
      <xdr:col>22</xdr:col>
      <xdr:colOff>3318</xdr:colOff>
      <xdr:row>29</xdr:row>
      <xdr:rowOff>85965</xdr:rowOff>
    </xdr:to>
    <xdr:sp macro="" textlink="">
      <xdr:nvSpPr>
        <xdr:cNvPr id="49" name="フローチャート: 定義済み処理 48">
          <a:extLst>
            <a:ext uri="{FF2B5EF4-FFF2-40B4-BE49-F238E27FC236}">
              <a16:creationId xmlns:a16="http://schemas.microsoft.com/office/drawing/2014/main" id="{26027CDB-8D06-4A7A-BD99-74842943078D}"/>
            </a:ext>
          </a:extLst>
        </xdr:cNvPr>
        <xdr:cNvSpPr/>
      </xdr:nvSpPr>
      <xdr:spPr>
        <a:xfrm>
          <a:off x="4339030" y="4613974"/>
          <a:ext cx="1671388" cy="475791"/>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Inbound</a:t>
          </a:r>
          <a:r>
            <a:rPr kumimoji="1" lang="ja-JP" altLang="en-US" sz="900">
              <a:solidFill>
                <a:sysClr val="windowText" lastClr="000000"/>
              </a:solidFill>
              <a:latin typeface="Meiryo UI" panose="020B0604030504040204" pitchFamily="50" charset="-128"/>
              <a:ea typeface="Meiryo UI" panose="020B0604030504040204" pitchFamily="50" charset="-128"/>
            </a:rPr>
            <a:t>事前共通処理</a:t>
          </a:r>
        </a:p>
        <a:p>
          <a:pPr algn="l"/>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18</xdr:col>
      <xdr:colOff>259371</xdr:colOff>
      <xdr:row>29</xdr:row>
      <xdr:rowOff>85964</xdr:rowOff>
    </xdr:from>
    <xdr:to>
      <xdr:col>18</xdr:col>
      <xdr:colOff>263492</xdr:colOff>
      <xdr:row>66</xdr:row>
      <xdr:rowOff>18141</xdr:rowOff>
    </xdr:to>
    <xdr:cxnSp macro="">
      <xdr:nvCxnSpPr>
        <xdr:cNvPr id="50" name="コネクタ: カギ線 49">
          <a:extLst>
            <a:ext uri="{FF2B5EF4-FFF2-40B4-BE49-F238E27FC236}">
              <a16:creationId xmlns:a16="http://schemas.microsoft.com/office/drawing/2014/main" id="{DA49C602-DA82-473B-B7D4-8C6985E9D41E}"/>
            </a:ext>
          </a:extLst>
        </xdr:cNvPr>
        <xdr:cNvCxnSpPr>
          <a:cxnSpLocks/>
          <a:stCxn id="49" idx="2"/>
          <a:endCxn id="13" idx="0"/>
        </xdr:cNvCxnSpPr>
      </xdr:nvCxnSpPr>
      <xdr:spPr>
        <a:xfrm rot="16200000" flipH="1">
          <a:off x="2130493" y="8133542"/>
          <a:ext cx="6091677" cy="4121"/>
        </a:xfrm>
        <a:prstGeom prst="bentConnector3">
          <a:avLst>
            <a:gd name="adj1" fmla="val 51323"/>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53749</xdr:colOff>
      <xdr:row>37</xdr:row>
      <xdr:rowOff>90715</xdr:rowOff>
    </xdr:from>
    <xdr:to>
      <xdr:col>46</xdr:col>
      <xdr:colOff>63502</xdr:colOff>
      <xdr:row>41</xdr:row>
      <xdr:rowOff>133598</xdr:rowOff>
    </xdr:to>
    <xdr:sp macro="" textlink="">
      <xdr:nvSpPr>
        <xdr:cNvPr id="51" name="フローチャート : 書類 47">
          <a:extLst>
            <a:ext uri="{FF2B5EF4-FFF2-40B4-BE49-F238E27FC236}">
              <a16:creationId xmlns:a16="http://schemas.microsoft.com/office/drawing/2014/main" id="{FC747AB9-4649-48E8-BCB0-BAD7A11A8C55}"/>
            </a:ext>
          </a:extLst>
        </xdr:cNvPr>
        <xdr:cNvSpPr/>
      </xdr:nvSpPr>
      <xdr:spPr bwMode="auto">
        <a:xfrm>
          <a:off x="11794899" y="6466115"/>
          <a:ext cx="828903" cy="728683"/>
        </a:xfrm>
        <a:prstGeom prst="flowChartDocument">
          <a:avLst/>
        </a:prstGeom>
        <a:gradFill>
          <a:gsLst>
            <a:gs pos="0">
              <a:schemeClr val="bg1">
                <a:lumMod val="85000"/>
              </a:schemeClr>
            </a:gs>
            <a:gs pos="100000">
              <a:schemeClr val="bg1"/>
            </a:gs>
          </a:gsLst>
          <a:lin ang="5400000" scaled="0"/>
        </a:gradFill>
        <a:ln w="9525">
          <a:solidFill>
            <a:srgbClr val="000000"/>
          </a:solidFill>
          <a:miter lim="800000"/>
          <a:headEnd/>
          <a:tailEnd/>
        </a:ln>
      </xdr:spPr>
      <xdr:txBody>
        <a:bodyPr vertOverflow="clip" horzOverflow="clip" wrap="square" lIns="27432" tIns="18288" rIns="27432" bIns="18288" rtlCol="0" anchor="ctr" upright="1"/>
        <a:lstStyle/>
        <a:p>
          <a:pPr algn="ctr" rtl="0"/>
          <a: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IF</a:t>
          </a:r>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ファイル</a:t>
          </a:r>
          <a:endPar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31</xdr:col>
      <xdr:colOff>248226</xdr:colOff>
      <xdr:row>38</xdr:row>
      <xdr:rowOff>68448</xdr:rowOff>
    </xdr:from>
    <xdr:to>
      <xdr:col>37</xdr:col>
      <xdr:colOff>267053</xdr:colOff>
      <xdr:row>40</xdr:row>
      <xdr:rowOff>127468</xdr:rowOff>
    </xdr:to>
    <xdr:sp macro="" textlink="">
      <xdr:nvSpPr>
        <xdr:cNvPr id="52" name="フローチャート: 定義済み処理 51">
          <a:extLst>
            <a:ext uri="{FF2B5EF4-FFF2-40B4-BE49-F238E27FC236}">
              <a16:creationId xmlns:a16="http://schemas.microsoft.com/office/drawing/2014/main" id="{CECEF318-026F-4682-BF34-1F1BBEDC81CD}"/>
            </a:ext>
          </a:extLst>
        </xdr:cNvPr>
        <xdr:cNvSpPr/>
      </xdr:nvSpPr>
      <xdr:spPr>
        <a:xfrm>
          <a:off x="8712776" y="6615298"/>
          <a:ext cx="1657127" cy="401920"/>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⑩</a:t>
          </a:r>
          <a:r>
            <a:rPr kumimoji="1" lang="en-US" altLang="ja-JP" sz="900">
              <a:solidFill>
                <a:sysClr val="windowText" lastClr="000000"/>
              </a:solidFill>
              <a:latin typeface="Meiryo UI" panose="020B0604030504040204" pitchFamily="50" charset="-128"/>
              <a:ea typeface="Meiryo UI" panose="020B0604030504040204" pitchFamily="50" charset="-128"/>
            </a:rPr>
            <a:t>. IF</a:t>
          </a:r>
          <a:r>
            <a:rPr kumimoji="1" lang="ja-JP" altLang="en-US" sz="900">
              <a:solidFill>
                <a:sysClr val="windowText" lastClr="000000"/>
              </a:solidFill>
              <a:latin typeface="Meiryo UI" panose="020B0604030504040204" pitchFamily="50" charset="-128"/>
              <a:ea typeface="Meiryo UI" panose="020B0604030504040204" pitchFamily="50" charset="-128"/>
            </a:rPr>
            <a:t>ファイル件数取得</a:t>
          </a:r>
        </a:p>
      </xdr:txBody>
    </xdr:sp>
    <xdr:clientData/>
  </xdr:twoCellAnchor>
  <xdr:twoCellAnchor>
    <xdr:from>
      <xdr:col>34</xdr:col>
      <xdr:colOff>257640</xdr:colOff>
      <xdr:row>40</xdr:row>
      <xdr:rowOff>127468</xdr:rowOff>
    </xdr:from>
    <xdr:to>
      <xdr:col>34</xdr:col>
      <xdr:colOff>263415</xdr:colOff>
      <xdr:row>44</xdr:row>
      <xdr:rowOff>0</xdr:rowOff>
    </xdr:to>
    <xdr:cxnSp macro="">
      <xdr:nvCxnSpPr>
        <xdr:cNvPr id="53" name="直線矢印コネクタ 52">
          <a:extLst>
            <a:ext uri="{FF2B5EF4-FFF2-40B4-BE49-F238E27FC236}">
              <a16:creationId xmlns:a16="http://schemas.microsoft.com/office/drawing/2014/main" id="{DA5D71F4-0C15-475C-8C43-2CBC141F22CE}"/>
            </a:ext>
          </a:extLst>
        </xdr:cNvPr>
        <xdr:cNvCxnSpPr>
          <a:cxnSpLocks/>
          <a:stCxn id="52" idx="2"/>
          <a:endCxn id="55" idx="0"/>
        </xdr:cNvCxnSpPr>
      </xdr:nvCxnSpPr>
      <xdr:spPr>
        <a:xfrm>
          <a:off x="9541340" y="7017218"/>
          <a:ext cx="5775" cy="55833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245096</xdr:colOff>
      <xdr:row>36</xdr:row>
      <xdr:rowOff>46287</xdr:rowOff>
    </xdr:from>
    <xdr:to>
      <xdr:col>34</xdr:col>
      <xdr:colOff>257640</xdr:colOff>
      <xdr:row>38</xdr:row>
      <xdr:rowOff>68448</xdr:rowOff>
    </xdr:to>
    <xdr:cxnSp macro="">
      <xdr:nvCxnSpPr>
        <xdr:cNvPr id="54" name="直線矢印コネクタ 53">
          <a:extLst>
            <a:ext uri="{FF2B5EF4-FFF2-40B4-BE49-F238E27FC236}">
              <a16:creationId xmlns:a16="http://schemas.microsoft.com/office/drawing/2014/main" id="{CBEC9811-E290-42C2-B198-6FF02CD54743}"/>
            </a:ext>
          </a:extLst>
        </xdr:cNvPr>
        <xdr:cNvCxnSpPr>
          <a:cxnSpLocks/>
          <a:stCxn id="74" idx="2"/>
          <a:endCxn id="52" idx="0"/>
        </xdr:cNvCxnSpPr>
      </xdr:nvCxnSpPr>
      <xdr:spPr>
        <a:xfrm>
          <a:off x="9528796" y="6250237"/>
          <a:ext cx="12544" cy="36506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254001</xdr:colOff>
      <xdr:row>44</xdr:row>
      <xdr:rowOff>0</xdr:rowOff>
    </xdr:from>
    <xdr:to>
      <xdr:col>38</xdr:col>
      <xdr:colOff>684</xdr:colOff>
      <xdr:row>46</xdr:row>
      <xdr:rowOff>58486</xdr:rowOff>
    </xdr:to>
    <xdr:sp macro="" textlink="">
      <xdr:nvSpPr>
        <xdr:cNvPr id="55" name="フローチャート: 定義済み処理 54">
          <a:extLst>
            <a:ext uri="{FF2B5EF4-FFF2-40B4-BE49-F238E27FC236}">
              <a16:creationId xmlns:a16="http://schemas.microsoft.com/office/drawing/2014/main" id="{912BD3AE-19AE-4BE2-9781-0429E3CE2102}"/>
            </a:ext>
          </a:extLst>
        </xdr:cNvPr>
        <xdr:cNvSpPr/>
      </xdr:nvSpPr>
      <xdr:spPr>
        <a:xfrm>
          <a:off x="8718551" y="7575550"/>
          <a:ext cx="1658033" cy="401386"/>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⑩</a:t>
          </a:r>
          <a:r>
            <a:rPr kumimoji="1" lang="en-US" altLang="ja-JP" sz="900">
              <a:solidFill>
                <a:sysClr val="windowText" lastClr="000000"/>
              </a:solidFill>
              <a:latin typeface="Meiryo UI" panose="020B0604030504040204" pitchFamily="50" charset="-128"/>
              <a:ea typeface="Meiryo UI" panose="020B0604030504040204" pitchFamily="50" charset="-128"/>
            </a:rPr>
            <a:t>. </a:t>
          </a:r>
          <a:r>
            <a:rPr kumimoji="1" lang="ja-JP" altLang="en-US" sz="900">
              <a:solidFill>
                <a:sysClr val="windowText" lastClr="000000"/>
              </a:solidFill>
              <a:latin typeface="Meiryo UI" panose="020B0604030504040204" pitchFamily="50" charset="-128"/>
              <a:ea typeface="Meiryo UI" panose="020B0604030504040204" pitchFamily="50" charset="-128"/>
            </a:rPr>
            <a:t>終了通知ファイル件数取得</a:t>
          </a:r>
        </a:p>
      </xdr:txBody>
    </xdr:sp>
    <xdr:clientData/>
  </xdr:twoCellAnchor>
  <xdr:twoCellAnchor>
    <xdr:from>
      <xdr:col>38</xdr:col>
      <xdr:colOff>685</xdr:colOff>
      <xdr:row>45</xdr:row>
      <xdr:rowOff>29244</xdr:rowOff>
    </xdr:from>
    <xdr:to>
      <xdr:col>43</xdr:col>
      <xdr:colOff>63508</xdr:colOff>
      <xdr:row>45</xdr:row>
      <xdr:rowOff>32166</xdr:rowOff>
    </xdr:to>
    <xdr:cxnSp macro="">
      <xdr:nvCxnSpPr>
        <xdr:cNvPr id="56" name="コネクタ: カギ線 55">
          <a:extLst>
            <a:ext uri="{FF2B5EF4-FFF2-40B4-BE49-F238E27FC236}">
              <a16:creationId xmlns:a16="http://schemas.microsoft.com/office/drawing/2014/main" id="{B13F7B87-E997-4E7F-B848-E65A1A5462CC}"/>
            </a:ext>
          </a:extLst>
        </xdr:cNvPr>
        <xdr:cNvCxnSpPr>
          <a:cxnSpLocks/>
          <a:stCxn id="76" idx="1"/>
          <a:endCxn id="55" idx="3"/>
        </xdr:cNvCxnSpPr>
      </xdr:nvCxnSpPr>
      <xdr:spPr>
        <a:xfrm rot="10800000">
          <a:off x="10376585" y="7776244"/>
          <a:ext cx="1428073" cy="2922"/>
        </a:xfrm>
        <a:prstGeom prst="bentConnector3">
          <a:avLst>
            <a:gd name="adj1" fmla="val 50000"/>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247303</xdr:colOff>
      <xdr:row>49</xdr:row>
      <xdr:rowOff>44092</xdr:rowOff>
    </xdr:from>
    <xdr:to>
      <xdr:col>37</xdr:col>
      <xdr:colOff>15705</xdr:colOff>
      <xdr:row>52</xdr:row>
      <xdr:rowOff>29473</xdr:rowOff>
    </xdr:to>
    <xdr:sp macro="" textlink="">
      <xdr:nvSpPr>
        <xdr:cNvPr id="57" name="ひし形 56">
          <a:extLst>
            <a:ext uri="{FF2B5EF4-FFF2-40B4-BE49-F238E27FC236}">
              <a16:creationId xmlns:a16="http://schemas.microsoft.com/office/drawing/2014/main" id="{CBC81451-6255-4E36-83FD-31407FEED40D}"/>
            </a:ext>
          </a:extLst>
        </xdr:cNvPr>
        <xdr:cNvSpPr/>
      </xdr:nvSpPr>
      <xdr:spPr>
        <a:xfrm>
          <a:off x="8984903" y="8476892"/>
          <a:ext cx="1133652" cy="499731"/>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800">
              <a:solidFill>
                <a:sysClr val="windowText" lastClr="000000"/>
              </a:solidFill>
              <a:latin typeface="Meiryo UI" panose="020B0604030504040204" pitchFamily="50" charset="-128"/>
              <a:ea typeface="Meiryo UI" panose="020B0604030504040204" pitchFamily="50" charset="-128"/>
              <a:cs typeface="+mn-cs"/>
            </a:rPr>
            <a:t>⑨　件数チェック</a:t>
          </a:r>
          <a:endParaRPr kumimoji="1" lang="ja-JP" altLang="ja-JP" sz="800">
            <a:solidFill>
              <a:sysClr val="windowText" lastClr="000000"/>
            </a:solidFill>
            <a:latin typeface="Meiryo UI" panose="020B0604030504040204" pitchFamily="50" charset="-128"/>
            <a:ea typeface="Meiryo UI" panose="020B0604030504040204" pitchFamily="50" charset="-128"/>
            <a:cs typeface="+mn-cs"/>
          </a:endParaRPr>
        </a:p>
      </xdr:txBody>
    </xdr:sp>
    <xdr:clientData/>
  </xdr:twoCellAnchor>
  <xdr:twoCellAnchor>
    <xdr:from>
      <xdr:col>34</xdr:col>
      <xdr:colOff>263414</xdr:colOff>
      <xdr:row>46</xdr:row>
      <xdr:rowOff>58486</xdr:rowOff>
    </xdr:from>
    <xdr:to>
      <xdr:col>34</xdr:col>
      <xdr:colOff>267575</xdr:colOff>
      <xdr:row>49</xdr:row>
      <xdr:rowOff>44092</xdr:rowOff>
    </xdr:to>
    <xdr:cxnSp macro="">
      <xdr:nvCxnSpPr>
        <xdr:cNvPr id="58" name="コネクタ: カギ線 57">
          <a:extLst>
            <a:ext uri="{FF2B5EF4-FFF2-40B4-BE49-F238E27FC236}">
              <a16:creationId xmlns:a16="http://schemas.microsoft.com/office/drawing/2014/main" id="{4FB6313E-561B-46D7-8F30-06763D29AC82}"/>
            </a:ext>
          </a:extLst>
        </xdr:cNvPr>
        <xdr:cNvCxnSpPr>
          <a:cxnSpLocks/>
          <a:stCxn id="57" idx="0"/>
          <a:endCxn id="55" idx="2"/>
        </xdr:cNvCxnSpPr>
      </xdr:nvCxnSpPr>
      <xdr:spPr>
        <a:xfrm rot="16200000" flipV="1">
          <a:off x="9299217" y="8224833"/>
          <a:ext cx="499956" cy="4161"/>
        </a:xfrm>
        <a:prstGeom prst="bentConnector3">
          <a:avLst>
            <a:gd name="adj1" fmla="val 50000"/>
          </a:avLst>
        </a:prstGeom>
        <a:ln>
          <a:solidFill>
            <a:sysClr val="windowText" lastClr="000000"/>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15705</xdr:colOff>
      <xdr:row>50</xdr:row>
      <xdr:rowOff>126837</xdr:rowOff>
    </xdr:from>
    <xdr:to>
      <xdr:col>40</xdr:col>
      <xdr:colOff>115865</xdr:colOff>
      <xdr:row>58</xdr:row>
      <xdr:rowOff>104568</xdr:rowOff>
    </xdr:to>
    <xdr:cxnSp macro="">
      <xdr:nvCxnSpPr>
        <xdr:cNvPr id="59" name="コネクタ: カギ線 58">
          <a:extLst>
            <a:ext uri="{FF2B5EF4-FFF2-40B4-BE49-F238E27FC236}">
              <a16:creationId xmlns:a16="http://schemas.microsoft.com/office/drawing/2014/main" id="{50F8B552-DE01-44CF-A8A3-BE500FF1391A}"/>
            </a:ext>
          </a:extLst>
        </xdr:cNvPr>
        <xdr:cNvCxnSpPr>
          <a:cxnSpLocks/>
          <a:stCxn id="62" idx="0"/>
          <a:endCxn id="57" idx="3"/>
        </xdr:cNvCxnSpPr>
      </xdr:nvCxnSpPr>
      <xdr:spPr>
        <a:xfrm rot="16200000" flipV="1">
          <a:off x="9913069" y="8936573"/>
          <a:ext cx="1330281" cy="919310"/>
        </a:xfrm>
        <a:prstGeom prst="bentConnector2">
          <a:avLst/>
        </a:prstGeom>
        <a:ln>
          <a:solidFill>
            <a:sysClr val="windowText" lastClr="000000"/>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199571</xdr:colOff>
      <xdr:row>47</xdr:row>
      <xdr:rowOff>108857</xdr:rowOff>
    </xdr:from>
    <xdr:to>
      <xdr:col>43</xdr:col>
      <xdr:colOff>126998</xdr:colOff>
      <xdr:row>50</xdr:row>
      <xdr:rowOff>61730</xdr:rowOff>
    </xdr:to>
    <xdr:sp macro="" textlink="">
      <xdr:nvSpPr>
        <xdr:cNvPr id="60" name="テキスト ボックス 59">
          <a:extLst>
            <a:ext uri="{FF2B5EF4-FFF2-40B4-BE49-F238E27FC236}">
              <a16:creationId xmlns:a16="http://schemas.microsoft.com/office/drawing/2014/main" id="{2E532132-6AA3-4351-B263-988F17207D6B}"/>
            </a:ext>
          </a:extLst>
        </xdr:cNvPr>
        <xdr:cNvSpPr txBox="1"/>
      </xdr:nvSpPr>
      <xdr:spPr>
        <a:xfrm>
          <a:off x="10029371" y="8198757"/>
          <a:ext cx="1838777" cy="46722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800">
              <a:solidFill>
                <a:schemeClr val="dk1"/>
              </a:solidFill>
              <a:latin typeface="Meiryo UI" panose="020B0604030504040204" pitchFamily="50" charset="-128"/>
              <a:ea typeface="Meiryo UI" panose="020B0604030504040204" pitchFamily="50" charset="-128"/>
              <a:cs typeface="+mn-cs"/>
            </a:rPr>
            <a:t>IF</a:t>
          </a:r>
          <a:r>
            <a:rPr kumimoji="1" lang="ja-JP" altLang="en-US" sz="800">
              <a:solidFill>
                <a:schemeClr val="dk1"/>
              </a:solidFill>
              <a:latin typeface="Meiryo UI" panose="020B0604030504040204" pitchFamily="50" charset="-128"/>
              <a:ea typeface="Meiryo UI" panose="020B0604030504040204" pitchFamily="50" charset="-128"/>
              <a:cs typeface="+mn-cs"/>
            </a:rPr>
            <a:t>ファイルが終了通知ファイルと件数一致しない</a:t>
          </a:r>
          <a:endParaRPr kumimoji="1" lang="ja-JP" altLang="ja-JP" sz="800">
            <a:solidFill>
              <a:schemeClr val="dk1"/>
            </a:solidFill>
            <a:latin typeface="Meiryo UI" panose="020B0604030504040204" pitchFamily="50" charset="-128"/>
            <a:ea typeface="Meiryo UI" panose="020B0604030504040204" pitchFamily="50" charset="-128"/>
            <a:cs typeface="+mn-cs"/>
          </a:endParaRPr>
        </a:p>
      </xdr:txBody>
    </xdr:sp>
    <xdr:clientData/>
  </xdr:twoCellAnchor>
  <xdr:twoCellAnchor editAs="oneCell">
    <xdr:from>
      <xdr:col>31</xdr:col>
      <xdr:colOff>112060</xdr:colOff>
      <xdr:row>52</xdr:row>
      <xdr:rowOff>59766</xdr:rowOff>
    </xdr:from>
    <xdr:to>
      <xdr:col>34</xdr:col>
      <xdr:colOff>32049</xdr:colOff>
      <xdr:row>54</xdr:row>
      <xdr:rowOff>17100</xdr:rowOff>
    </xdr:to>
    <xdr:sp macro="" textlink="">
      <xdr:nvSpPr>
        <xdr:cNvPr id="61" name="テキスト ボックス 60">
          <a:extLst>
            <a:ext uri="{FF2B5EF4-FFF2-40B4-BE49-F238E27FC236}">
              <a16:creationId xmlns:a16="http://schemas.microsoft.com/office/drawing/2014/main" id="{571D976A-8E73-4B9A-A27A-9ADE9FA5BEE4}"/>
            </a:ext>
          </a:extLst>
        </xdr:cNvPr>
        <xdr:cNvSpPr txBox="1"/>
      </xdr:nvSpPr>
      <xdr:spPr>
        <a:xfrm>
          <a:off x="8576610" y="9006916"/>
          <a:ext cx="739139" cy="300234"/>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latin typeface="Meiryo UI" panose="020B0604030504040204" pitchFamily="50" charset="-128"/>
              <a:ea typeface="Meiryo UI" panose="020B0604030504040204" pitchFamily="50" charset="-128"/>
            </a:rPr>
            <a:t>件数一致</a:t>
          </a:r>
        </a:p>
      </xdr:txBody>
    </xdr:sp>
    <xdr:clientData/>
  </xdr:twoCellAnchor>
  <xdr:twoCellAnchor editAs="oneCell">
    <xdr:from>
      <xdr:col>40</xdr:col>
      <xdr:colOff>0</xdr:colOff>
      <xdr:row>58</xdr:row>
      <xdr:rowOff>104568</xdr:rowOff>
    </xdr:from>
    <xdr:to>
      <xdr:col>42</xdr:col>
      <xdr:colOff>117264</xdr:colOff>
      <xdr:row>60</xdr:row>
      <xdr:rowOff>94717</xdr:rowOff>
    </xdr:to>
    <xdr:sp macro="" textlink="">
      <xdr:nvSpPr>
        <xdr:cNvPr id="62" name="楕円 61">
          <a:extLst>
            <a:ext uri="{FF2B5EF4-FFF2-40B4-BE49-F238E27FC236}">
              <a16:creationId xmlns:a16="http://schemas.microsoft.com/office/drawing/2014/main" id="{3A087081-BE7F-472F-907D-1C4930600DB5}"/>
            </a:ext>
          </a:extLst>
        </xdr:cNvPr>
        <xdr:cNvSpPr/>
      </xdr:nvSpPr>
      <xdr:spPr>
        <a:xfrm>
          <a:off x="10922000" y="10061368"/>
          <a:ext cx="663364" cy="320349"/>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800">
              <a:solidFill>
                <a:schemeClr val="tx1"/>
              </a:solidFill>
              <a:latin typeface="Meiryo UI" panose="020B0604030504040204" pitchFamily="50" charset="-128"/>
              <a:ea typeface="Meiryo UI" panose="020B0604030504040204" pitchFamily="50" charset="-128"/>
            </a:rPr>
            <a:t>③異常終了</a:t>
          </a:r>
        </a:p>
      </xdr:txBody>
    </xdr:sp>
    <xdr:clientData/>
  </xdr:twoCellAnchor>
  <xdr:twoCellAnchor>
    <xdr:from>
      <xdr:col>35</xdr:col>
      <xdr:colOff>208984</xdr:colOff>
      <xdr:row>128</xdr:row>
      <xdr:rowOff>30717</xdr:rowOff>
    </xdr:from>
    <xdr:to>
      <xdr:col>35</xdr:col>
      <xdr:colOff>213747</xdr:colOff>
      <xdr:row>132</xdr:row>
      <xdr:rowOff>57727</xdr:rowOff>
    </xdr:to>
    <xdr:cxnSp macro="">
      <xdr:nvCxnSpPr>
        <xdr:cNvPr id="63" name="コネクタ: カギ線 46">
          <a:extLst>
            <a:ext uri="{FF2B5EF4-FFF2-40B4-BE49-F238E27FC236}">
              <a16:creationId xmlns:a16="http://schemas.microsoft.com/office/drawing/2014/main" id="{9BDDB4AF-141F-4052-B091-F5390D7B90B8}"/>
            </a:ext>
          </a:extLst>
        </xdr:cNvPr>
        <xdr:cNvCxnSpPr>
          <a:cxnSpLocks/>
          <a:stCxn id="65" idx="0"/>
          <a:endCxn id="64" idx="2"/>
        </xdr:cNvCxnSpPr>
      </xdr:nvCxnSpPr>
      <xdr:spPr>
        <a:xfrm flipH="1" flipV="1">
          <a:off x="9765734" y="21430217"/>
          <a:ext cx="4763" cy="687410"/>
        </a:xfrm>
        <a:prstGeom prst="straightConnector1">
          <a:avLst/>
        </a:prstGeom>
        <a:ln>
          <a:solidFill>
            <a:sysClr val="windowText" lastClr="000000"/>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199571</xdr:colOff>
      <xdr:row>124</xdr:row>
      <xdr:rowOff>80819</xdr:rowOff>
    </xdr:from>
    <xdr:to>
      <xdr:col>38</xdr:col>
      <xdr:colOff>218396</xdr:colOff>
      <xdr:row>128</xdr:row>
      <xdr:rowOff>30717</xdr:rowOff>
    </xdr:to>
    <xdr:sp macro="" textlink="">
      <xdr:nvSpPr>
        <xdr:cNvPr id="64" name="フローチャート: 定義済み処理 58">
          <a:extLst>
            <a:ext uri="{FF2B5EF4-FFF2-40B4-BE49-F238E27FC236}">
              <a16:creationId xmlns:a16="http://schemas.microsoft.com/office/drawing/2014/main" id="{C4220155-5250-4C58-B142-F43D22259C1E}"/>
            </a:ext>
          </a:extLst>
        </xdr:cNvPr>
        <xdr:cNvSpPr/>
      </xdr:nvSpPr>
      <xdr:spPr>
        <a:xfrm>
          <a:off x="8937171" y="20819919"/>
          <a:ext cx="1657125" cy="610298"/>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⑤</a:t>
          </a:r>
          <a:r>
            <a:rPr kumimoji="1" lang="en-US" altLang="ja-JP" sz="900">
              <a:solidFill>
                <a:sysClr val="windowText" lastClr="000000"/>
              </a:solidFill>
              <a:latin typeface="Meiryo UI" panose="020B0604030504040204" pitchFamily="50" charset="-128"/>
              <a:ea typeface="Meiryo UI" panose="020B0604030504040204" pitchFamily="50" charset="-128"/>
            </a:rPr>
            <a:t>. </a:t>
          </a:r>
          <a:r>
            <a:rPr kumimoji="1" lang="ja-JP" altLang="en-US" sz="900">
              <a:solidFill>
                <a:sysClr val="windowText" lastClr="000000"/>
              </a:solidFill>
              <a:latin typeface="Meiryo UI" panose="020B0604030504040204" pitchFamily="50" charset="-128"/>
              <a:ea typeface="Meiryo UI" panose="020B0604030504040204" pitchFamily="50" charset="-128"/>
            </a:rPr>
            <a:t>世代管理（共有ストレージ）</a:t>
          </a:r>
        </a:p>
      </xdr:txBody>
    </xdr:sp>
    <xdr:clientData/>
  </xdr:twoCellAnchor>
  <xdr:twoCellAnchor>
    <xdr:from>
      <xdr:col>32</xdr:col>
      <xdr:colOff>199571</xdr:colOff>
      <xdr:row>132</xdr:row>
      <xdr:rowOff>57727</xdr:rowOff>
    </xdr:from>
    <xdr:to>
      <xdr:col>38</xdr:col>
      <xdr:colOff>227921</xdr:colOff>
      <xdr:row>135</xdr:row>
      <xdr:rowOff>121612</xdr:rowOff>
    </xdr:to>
    <xdr:sp macro="" textlink="">
      <xdr:nvSpPr>
        <xdr:cNvPr id="65" name="フローチャート: 定義済み処理 59">
          <a:extLst>
            <a:ext uri="{FF2B5EF4-FFF2-40B4-BE49-F238E27FC236}">
              <a16:creationId xmlns:a16="http://schemas.microsoft.com/office/drawing/2014/main" id="{39B45BF0-E581-43A4-8F1C-B95D2A77FFE2}"/>
            </a:ext>
          </a:extLst>
        </xdr:cNvPr>
        <xdr:cNvSpPr/>
      </xdr:nvSpPr>
      <xdr:spPr>
        <a:xfrm>
          <a:off x="8937171" y="22117627"/>
          <a:ext cx="1666650" cy="559185"/>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⑫</a:t>
          </a:r>
          <a:r>
            <a:rPr kumimoji="1" lang="en-US" altLang="ja-JP" sz="900">
              <a:solidFill>
                <a:sysClr val="windowText" lastClr="000000"/>
              </a:solidFill>
              <a:latin typeface="Meiryo UI" panose="020B0604030504040204" pitchFamily="50" charset="-128"/>
              <a:ea typeface="Meiryo UI" panose="020B0604030504040204" pitchFamily="50" charset="-128"/>
            </a:rPr>
            <a:t>. </a:t>
          </a:r>
          <a:r>
            <a:rPr kumimoji="1" lang="ja-JP" altLang="en-US" sz="900">
              <a:solidFill>
                <a:sysClr val="windowText" lastClr="000000"/>
              </a:solidFill>
              <a:latin typeface="Meiryo UI" panose="020B0604030504040204" pitchFamily="50" charset="-128"/>
              <a:ea typeface="Meiryo UI" panose="020B0604030504040204" pitchFamily="50" charset="-128"/>
            </a:rPr>
            <a:t>作業ファイル削除</a:t>
          </a:r>
        </a:p>
      </xdr:txBody>
    </xdr:sp>
    <xdr:clientData/>
  </xdr:twoCellAnchor>
  <xdr:twoCellAnchor>
    <xdr:from>
      <xdr:col>43</xdr:col>
      <xdr:colOff>23540</xdr:colOff>
      <xdr:row>131</xdr:row>
      <xdr:rowOff>109846</xdr:rowOff>
    </xdr:from>
    <xdr:to>
      <xdr:col>46</xdr:col>
      <xdr:colOff>136072</xdr:colOff>
      <xdr:row>136</xdr:row>
      <xdr:rowOff>66139</xdr:rowOff>
    </xdr:to>
    <xdr:sp macro="" textlink="">
      <xdr:nvSpPr>
        <xdr:cNvPr id="66" name="フローチャート : 書類 47">
          <a:extLst>
            <a:ext uri="{FF2B5EF4-FFF2-40B4-BE49-F238E27FC236}">
              <a16:creationId xmlns:a16="http://schemas.microsoft.com/office/drawing/2014/main" id="{47012454-70A9-49BE-B6A3-9CD180D336CF}"/>
            </a:ext>
          </a:extLst>
        </xdr:cNvPr>
        <xdr:cNvSpPr/>
      </xdr:nvSpPr>
      <xdr:spPr bwMode="auto">
        <a:xfrm>
          <a:off x="11764690" y="22004646"/>
          <a:ext cx="931682" cy="781793"/>
        </a:xfrm>
        <a:prstGeom prst="flowChartDocument">
          <a:avLst/>
        </a:prstGeom>
        <a:gradFill>
          <a:gsLst>
            <a:gs pos="0">
              <a:schemeClr val="bg1">
                <a:lumMod val="85000"/>
              </a:schemeClr>
            </a:gs>
            <a:gs pos="100000">
              <a:schemeClr val="bg1"/>
            </a:gs>
          </a:gsLst>
          <a:lin ang="5400000" scaled="0"/>
        </a:gradFill>
        <a:ln w="9525">
          <a:solidFill>
            <a:srgbClr val="000000"/>
          </a:solidFill>
          <a:miter lim="800000"/>
          <a:headEnd/>
          <a:tailEnd/>
        </a:ln>
      </xdr:spPr>
      <xdr:txBody>
        <a:bodyPr vertOverflow="clip" horzOverflow="clip" wrap="square" lIns="27432" tIns="18288" rIns="27432" bIns="18288" rtlCol="0" anchor="ctr" upright="1"/>
        <a:lstStyle/>
        <a:p>
          <a:pPr algn="ctr" rtl="0"/>
          <a: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IF</a:t>
          </a:r>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ファイル</a:t>
          </a:r>
          <a:endPar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a:p>
          <a:pPr algn="ctr" rtl="0"/>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終了通知ファイル</a:t>
          </a:r>
        </a:p>
      </xdr:txBody>
    </xdr:sp>
    <xdr:clientData/>
  </xdr:twoCellAnchor>
  <xdr:twoCellAnchor>
    <xdr:from>
      <xdr:col>38</xdr:col>
      <xdr:colOff>227921</xdr:colOff>
      <xdr:row>134</xdr:row>
      <xdr:rowOff>6350</xdr:rowOff>
    </xdr:from>
    <xdr:to>
      <xdr:col>43</xdr:col>
      <xdr:colOff>23540</xdr:colOff>
      <xdr:row>134</xdr:row>
      <xdr:rowOff>8027</xdr:rowOff>
    </xdr:to>
    <xdr:cxnSp macro="">
      <xdr:nvCxnSpPr>
        <xdr:cNvPr id="67" name="コネクタ: カギ線 66">
          <a:extLst>
            <a:ext uri="{FF2B5EF4-FFF2-40B4-BE49-F238E27FC236}">
              <a16:creationId xmlns:a16="http://schemas.microsoft.com/office/drawing/2014/main" id="{280E3BB3-CA7C-41D5-975F-B65A216C985F}"/>
            </a:ext>
          </a:extLst>
        </xdr:cNvPr>
        <xdr:cNvCxnSpPr>
          <a:cxnSpLocks/>
          <a:stCxn id="65" idx="3"/>
          <a:endCxn id="66" idx="1"/>
        </xdr:cNvCxnSpPr>
      </xdr:nvCxnSpPr>
      <xdr:spPr>
        <a:xfrm flipV="1">
          <a:off x="10603821" y="22396450"/>
          <a:ext cx="1160869" cy="1677"/>
        </a:xfrm>
        <a:prstGeom prst="bentConnector3">
          <a:avLst>
            <a:gd name="adj1" fmla="val 50000"/>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143948</xdr:colOff>
      <xdr:row>122</xdr:row>
      <xdr:rowOff>24119</xdr:rowOff>
    </xdr:from>
    <xdr:to>
      <xdr:col>18</xdr:col>
      <xdr:colOff>265529</xdr:colOff>
      <xdr:row>137</xdr:row>
      <xdr:rowOff>66676</xdr:rowOff>
    </xdr:to>
    <xdr:cxnSp macro="">
      <xdr:nvCxnSpPr>
        <xdr:cNvPr id="68" name="コネクタ: カギ線 67">
          <a:extLst>
            <a:ext uri="{FF2B5EF4-FFF2-40B4-BE49-F238E27FC236}">
              <a16:creationId xmlns:a16="http://schemas.microsoft.com/office/drawing/2014/main" id="{B75D2137-632C-468B-9674-668F12364F01}"/>
            </a:ext>
          </a:extLst>
        </xdr:cNvPr>
        <xdr:cNvCxnSpPr>
          <a:cxnSpLocks/>
          <a:stCxn id="110" idx="0"/>
          <a:endCxn id="42" idx="2"/>
        </xdr:cNvCxnSpPr>
      </xdr:nvCxnSpPr>
      <xdr:spPr>
        <a:xfrm rot="5400000" flipH="1" flipV="1">
          <a:off x="3860110" y="21631757"/>
          <a:ext cx="2519057" cy="121581"/>
        </a:xfrm>
        <a:prstGeom prst="bentConnector3">
          <a:avLst>
            <a:gd name="adj1" fmla="val 50000"/>
          </a:avLst>
        </a:prstGeom>
        <a:ln>
          <a:solidFill>
            <a:sysClr val="windowText" lastClr="000000"/>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211937</xdr:colOff>
      <xdr:row>131</xdr:row>
      <xdr:rowOff>107206</xdr:rowOff>
    </xdr:from>
    <xdr:to>
      <xdr:col>10</xdr:col>
      <xdr:colOff>32814</xdr:colOff>
      <xdr:row>136</xdr:row>
      <xdr:rowOff>61850</xdr:rowOff>
    </xdr:to>
    <xdr:sp macro="" textlink="">
      <xdr:nvSpPr>
        <xdr:cNvPr id="69" name="フローチャート : 書類 47">
          <a:extLst>
            <a:ext uri="{FF2B5EF4-FFF2-40B4-BE49-F238E27FC236}">
              <a16:creationId xmlns:a16="http://schemas.microsoft.com/office/drawing/2014/main" id="{6A573EB9-A9EC-48DE-8B28-268C6E305AF3}"/>
            </a:ext>
          </a:extLst>
        </xdr:cNvPr>
        <xdr:cNvSpPr/>
      </xdr:nvSpPr>
      <xdr:spPr bwMode="auto">
        <a:xfrm>
          <a:off x="1850237" y="22002006"/>
          <a:ext cx="913077" cy="780144"/>
        </a:xfrm>
        <a:prstGeom prst="flowChartDocument">
          <a:avLst/>
        </a:prstGeom>
        <a:gradFill>
          <a:gsLst>
            <a:gs pos="0">
              <a:schemeClr val="bg1">
                <a:lumMod val="85000"/>
              </a:schemeClr>
            </a:gs>
            <a:gs pos="100000">
              <a:schemeClr val="bg1"/>
            </a:gs>
          </a:gsLst>
          <a:lin ang="5400000" scaled="0"/>
        </a:gradFill>
        <a:ln w="9525">
          <a:solidFill>
            <a:srgbClr val="000000"/>
          </a:solidFill>
          <a:miter lim="800000"/>
          <a:headEnd/>
          <a:tailEnd/>
        </a:ln>
      </xdr:spPr>
      <xdr:txBody>
        <a:bodyPr vertOverflow="clip" horzOverflow="clip" wrap="square" lIns="27432" tIns="18288" rIns="27432" bIns="18288" rtlCol="0" anchor="ctr" upright="1"/>
        <a:lstStyle/>
        <a:p>
          <a:pPr algn="ctr" rtl="0"/>
          <a: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IF</a:t>
          </a:r>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ファイル</a:t>
          </a:r>
          <a:endPar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a:p>
          <a:pPr algn="ctr" rtl="0"/>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終了通知ファイル</a:t>
          </a:r>
        </a:p>
      </xdr:txBody>
    </xdr:sp>
    <xdr:clientData/>
  </xdr:twoCellAnchor>
  <xdr:twoCellAnchor>
    <xdr:from>
      <xdr:col>10</xdr:col>
      <xdr:colOff>32815</xdr:colOff>
      <xdr:row>134</xdr:row>
      <xdr:rowOff>3711</xdr:rowOff>
    </xdr:from>
    <xdr:to>
      <xdr:col>32</xdr:col>
      <xdr:colOff>199572</xdr:colOff>
      <xdr:row>134</xdr:row>
      <xdr:rowOff>8852</xdr:rowOff>
    </xdr:to>
    <xdr:cxnSp macro="">
      <xdr:nvCxnSpPr>
        <xdr:cNvPr id="70" name="コネクタ: カギ線 69">
          <a:extLst>
            <a:ext uri="{FF2B5EF4-FFF2-40B4-BE49-F238E27FC236}">
              <a16:creationId xmlns:a16="http://schemas.microsoft.com/office/drawing/2014/main" id="{1DADD95F-DE27-4772-A96C-572AA1489565}"/>
            </a:ext>
          </a:extLst>
        </xdr:cNvPr>
        <xdr:cNvCxnSpPr>
          <a:stCxn id="65" idx="1"/>
          <a:endCxn id="69" idx="3"/>
        </xdr:cNvCxnSpPr>
      </xdr:nvCxnSpPr>
      <xdr:spPr>
        <a:xfrm rot="10800000">
          <a:off x="2763315" y="22393811"/>
          <a:ext cx="6173857" cy="5141"/>
        </a:xfrm>
        <a:prstGeom prst="bentConnector3">
          <a:avLst>
            <a:gd name="adj1" fmla="val 50000"/>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138797</xdr:colOff>
      <xdr:row>60</xdr:row>
      <xdr:rowOff>94719</xdr:rowOff>
    </xdr:from>
    <xdr:to>
      <xdr:col>40</xdr:col>
      <xdr:colOff>115864</xdr:colOff>
      <xdr:row>64</xdr:row>
      <xdr:rowOff>2</xdr:rowOff>
    </xdr:to>
    <xdr:cxnSp macro="">
      <xdr:nvCxnSpPr>
        <xdr:cNvPr id="71" name="コネクタ: カギ線 70">
          <a:extLst>
            <a:ext uri="{FF2B5EF4-FFF2-40B4-BE49-F238E27FC236}">
              <a16:creationId xmlns:a16="http://schemas.microsoft.com/office/drawing/2014/main" id="{31E15A3B-8CD5-41B6-976C-D9DD6B4C4B7E}"/>
            </a:ext>
          </a:extLst>
        </xdr:cNvPr>
        <xdr:cNvCxnSpPr>
          <a:cxnSpLocks/>
          <a:stCxn id="72" idx="0"/>
          <a:endCxn id="62" idx="4"/>
        </xdr:cNvCxnSpPr>
      </xdr:nvCxnSpPr>
      <xdr:spPr>
        <a:xfrm rot="5400000" flipH="1" flipV="1">
          <a:off x="8639239" y="8434477"/>
          <a:ext cx="451383" cy="4345867"/>
        </a:xfrm>
        <a:prstGeom prst="bentConnector3">
          <a:avLst>
            <a:gd name="adj1" fmla="val 50000"/>
          </a:avLst>
        </a:prstGeom>
        <a:ln>
          <a:solidFill>
            <a:sysClr val="windowText" lastClr="000000"/>
          </a:solidFill>
          <a:prstDash val="solid"/>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13854</xdr:colOff>
      <xdr:row>64</xdr:row>
      <xdr:rowOff>1</xdr:rowOff>
    </xdr:from>
    <xdr:to>
      <xdr:col>25</xdr:col>
      <xdr:colOff>263742</xdr:colOff>
      <xdr:row>65</xdr:row>
      <xdr:rowOff>148113</xdr:rowOff>
    </xdr:to>
    <xdr:sp macro="" textlink="">
      <xdr:nvSpPr>
        <xdr:cNvPr id="72" name="フローチャート: 端子 71">
          <a:extLst>
            <a:ext uri="{FF2B5EF4-FFF2-40B4-BE49-F238E27FC236}">
              <a16:creationId xmlns:a16="http://schemas.microsoft.com/office/drawing/2014/main" id="{54BC17FF-2003-4021-8EFF-895CB0E64D4C}"/>
            </a:ext>
          </a:extLst>
        </xdr:cNvPr>
        <xdr:cNvSpPr/>
      </xdr:nvSpPr>
      <xdr:spPr>
        <a:xfrm>
          <a:off x="6294004" y="10833101"/>
          <a:ext cx="795988" cy="313212"/>
        </a:xfrm>
        <a:prstGeom prst="flowChartTermina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Meiryo UI" panose="020B0604030504040204" pitchFamily="50" charset="-128"/>
              <a:ea typeface="Meiryo UI" panose="020B0604030504040204" pitchFamily="50" charset="-128"/>
            </a:rPr>
            <a:t>END</a:t>
          </a:r>
          <a:endParaRPr kumimoji="1"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38</xdr:col>
      <xdr:colOff>218396</xdr:colOff>
      <xdr:row>126</xdr:row>
      <xdr:rowOff>55769</xdr:rowOff>
    </xdr:from>
    <xdr:to>
      <xdr:col>44</xdr:col>
      <xdr:colOff>215877</xdr:colOff>
      <xdr:row>131</xdr:row>
      <xdr:rowOff>109846</xdr:rowOff>
    </xdr:to>
    <xdr:cxnSp macro="">
      <xdr:nvCxnSpPr>
        <xdr:cNvPr id="73" name="コネクタ: カギ線 72">
          <a:extLst>
            <a:ext uri="{FF2B5EF4-FFF2-40B4-BE49-F238E27FC236}">
              <a16:creationId xmlns:a16="http://schemas.microsoft.com/office/drawing/2014/main" id="{263985D4-EFFE-48A5-8791-089A62FBB495}"/>
            </a:ext>
          </a:extLst>
        </xdr:cNvPr>
        <xdr:cNvCxnSpPr>
          <a:cxnSpLocks/>
          <a:stCxn id="66" idx="0"/>
          <a:endCxn id="64" idx="3"/>
        </xdr:cNvCxnSpPr>
      </xdr:nvCxnSpPr>
      <xdr:spPr>
        <a:xfrm rot="16200000" flipV="1">
          <a:off x="10972398" y="20746967"/>
          <a:ext cx="879577" cy="1635781"/>
        </a:xfrm>
        <a:prstGeom prst="bentConnector2">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250527</xdr:colOff>
      <xdr:row>33</xdr:row>
      <xdr:rowOff>150337</xdr:rowOff>
    </xdr:from>
    <xdr:to>
      <xdr:col>37</xdr:col>
      <xdr:colOff>239664</xdr:colOff>
      <xdr:row>36</xdr:row>
      <xdr:rowOff>46287</xdr:rowOff>
    </xdr:to>
    <xdr:sp macro="" textlink="">
      <xdr:nvSpPr>
        <xdr:cNvPr id="74" name="フローチャート: 定義済み処理 73">
          <a:extLst>
            <a:ext uri="{FF2B5EF4-FFF2-40B4-BE49-F238E27FC236}">
              <a16:creationId xmlns:a16="http://schemas.microsoft.com/office/drawing/2014/main" id="{DFCAE49A-9D20-48EF-82E2-3C4FF7DCECBC}"/>
            </a:ext>
          </a:extLst>
        </xdr:cNvPr>
        <xdr:cNvSpPr/>
      </xdr:nvSpPr>
      <xdr:spPr>
        <a:xfrm>
          <a:off x="8715077" y="5839937"/>
          <a:ext cx="1627437" cy="410300"/>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⑪</a:t>
          </a:r>
          <a:r>
            <a:rPr kumimoji="1" lang="en-US" altLang="ja-JP" sz="900">
              <a:solidFill>
                <a:sysClr val="windowText" lastClr="000000"/>
              </a:solidFill>
              <a:latin typeface="Meiryo UI" panose="020B0604030504040204" pitchFamily="50" charset="-128"/>
              <a:ea typeface="Meiryo UI" panose="020B0604030504040204" pitchFamily="50" charset="-128"/>
            </a:rPr>
            <a:t>. </a:t>
          </a:r>
          <a:r>
            <a:rPr kumimoji="1" lang="ja-JP" altLang="en-US" sz="900">
              <a:solidFill>
                <a:sysClr val="windowText" lastClr="000000"/>
              </a:solidFill>
              <a:latin typeface="Meiryo UI" panose="020B0604030504040204" pitchFamily="50" charset="-128"/>
              <a:ea typeface="Meiryo UI" panose="020B0604030504040204" pitchFamily="50" charset="-128"/>
            </a:rPr>
            <a:t>ファイルコピー</a:t>
          </a:r>
          <a:r>
            <a:rPr kumimoji="1" lang="en-US" altLang="ja-JP" sz="900">
              <a:solidFill>
                <a:sysClr val="windowText" lastClr="000000"/>
              </a:solidFill>
              <a:latin typeface="Meiryo UI" panose="020B0604030504040204" pitchFamily="50" charset="-128"/>
              <a:ea typeface="Meiryo UI" panose="020B0604030504040204" pitchFamily="50" charset="-128"/>
            </a:rPr>
            <a:t>(</a:t>
          </a:r>
          <a:r>
            <a:rPr kumimoji="1" lang="ja-JP" altLang="en-US" sz="900">
              <a:solidFill>
                <a:sysClr val="windowText" lastClr="000000"/>
              </a:solidFill>
              <a:latin typeface="Meiryo UI" panose="020B0604030504040204" pitchFamily="50" charset="-128"/>
              <a:ea typeface="Meiryo UI" panose="020B0604030504040204" pitchFamily="50" charset="-128"/>
            </a:rPr>
            <a:t>共有→個別ストレージ</a:t>
          </a:r>
          <a:r>
            <a:rPr kumimoji="1" lang="en-US" altLang="ja-JP" sz="900">
              <a:solidFill>
                <a:sysClr val="windowText" lastClr="000000"/>
              </a:solidFill>
              <a:latin typeface="Meiryo UI" panose="020B0604030504040204" pitchFamily="50" charset="-128"/>
              <a:ea typeface="Meiryo UI" panose="020B0604030504040204" pitchFamily="50" charset="-128"/>
            </a:rPr>
            <a:t>)</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43</xdr:col>
      <xdr:colOff>13781</xdr:colOff>
      <xdr:row>31</xdr:row>
      <xdr:rowOff>89562</xdr:rowOff>
    </xdr:from>
    <xdr:to>
      <xdr:col>46</xdr:col>
      <xdr:colOff>54431</xdr:colOff>
      <xdr:row>35</xdr:row>
      <xdr:rowOff>126671</xdr:rowOff>
    </xdr:to>
    <xdr:sp macro="" textlink="">
      <xdr:nvSpPr>
        <xdr:cNvPr id="75" name="フローチャート : 書類 47">
          <a:extLst>
            <a:ext uri="{FF2B5EF4-FFF2-40B4-BE49-F238E27FC236}">
              <a16:creationId xmlns:a16="http://schemas.microsoft.com/office/drawing/2014/main" id="{8FF63B5B-EF9F-4B99-A58D-33E41C63FD06}"/>
            </a:ext>
          </a:extLst>
        </xdr:cNvPr>
        <xdr:cNvSpPr/>
      </xdr:nvSpPr>
      <xdr:spPr bwMode="auto">
        <a:xfrm>
          <a:off x="11754931" y="5436262"/>
          <a:ext cx="859800" cy="722909"/>
        </a:xfrm>
        <a:prstGeom prst="flowChartDocument">
          <a:avLst/>
        </a:prstGeom>
        <a:gradFill>
          <a:gsLst>
            <a:gs pos="0">
              <a:schemeClr val="bg1">
                <a:lumMod val="85000"/>
              </a:schemeClr>
            </a:gs>
            <a:gs pos="100000">
              <a:schemeClr val="bg1"/>
            </a:gs>
          </a:gsLst>
          <a:lin ang="5400000" scaled="0"/>
        </a:gradFill>
        <a:ln w="9525">
          <a:solidFill>
            <a:srgbClr val="000000"/>
          </a:solidFill>
          <a:miter lim="800000"/>
          <a:headEnd/>
          <a:tailEnd/>
        </a:ln>
      </xdr:spPr>
      <xdr:txBody>
        <a:bodyPr vertOverflow="clip" horzOverflow="clip" wrap="square" lIns="27432" tIns="18288" rIns="27432" bIns="18288" rtlCol="0" anchor="ctr" upright="1"/>
        <a:lstStyle/>
        <a:p>
          <a:pPr algn="ctr" rtl="0"/>
          <a: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IF</a:t>
          </a:r>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ファイル</a:t>
          </a:r>
          <a:endPar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a:p>
          <a:pPr algn="ctr" rtl="0"/>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終了通知ファイル</a:t>
          </a:r>
          <a:endPar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43</xdr:col>
      <xdr:colOff>63507</xdr:colOff>
      <xdr:row>43</xdr:row>
      <xdr:rowOff>0</xdr:rowOff>
    </xdr:from>
    <xdr:to>
      <xdr:col>46</xdr:col>
      <xdr:colOff>63502</xdr:colOff>
      <xdr:row>47</xdr:row>
      <xdr:rowOff>64331</xdr:rowOff>
    </xdr:to>
    <xdr:sp macro="" textlink="">
      <xdr:nvSpPr>
        <xdr:cNvPr id="76" name="フローチャート : 書類 47">
          <a:extLst>
            <a:ext uri="{FF2B5EF4-FFF2-40B4-BE49-F238E27FC236}">
              <a16:creationId xmlns:a16="http://schemas.microsoft.com/office/drawing/2014/main" id="{4FDB5C78-4AD4-4636-B79B-0B0CB3B11682}"/>
            </a:ext>
          </a:extLst>
        </xdr:cNvPr>
        <xdr:cNvSpPr/>
      </xdr:nvSpPr>
      <xdr:spPr bwMode="auto">
        <a:xfrm>
          <a:off x="11804657" y="7404100"/>
          <a:ext cx="819145" cy="750131"/>
        </a:xfrm>
        <a:prstGeom prst="flowChartDocument">
          <a:avLst/>
        </a:prstGeom>
        <a:gradFill>
          <a:gsLst>
            <a:gs pos="0">
              <a:schemeClr val="bg1">
                <a:lumMod val="85000"/>
              </a:schemeClr>
            </a:gs>
            <a:gs pos="100000">
              <a:schemeClr val="bg1"/>
            </a:gs>
          </a:gsLst>
          <a:lin ang="5400000" scaled="0"/>
        </a:gradFill>
        <a:ln w="9525">
          <a:solidFill>
            <a:srgbClr val="000000"/>
          </a:solidFill>
          <a:miter lim="800000"/>
          <a:headEnd/>
          <a:tailEnd/>
        </a:ln>
      </xdr:spPr>
      <xdr:txBody>
        <a:bodyPr vertOverflow="clip" horzOverflow="clip" wrap="square" lIns="27432" tIns="18288" rIns="27432" bIns="18288" rtlCol="0" anchor="ctr" upright="1"/>
        <a:lstStyle/>
        <a:p>
          <a:pPr algn="ctr" rtl="0"/>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終了通知ファイル</a:t>
          </a:r>
        </a:p>
      </xdr:txBody>
    </xdr:sp>
    <xdr:clientData/>
  </xdr:twoCellAnchor>
  <xdr:twoCellAnchor>
    <xdr:from>
      <xdr:col>37</xdr:col>
      <xdr:colOff>267054</xdr:colOff>
      <xdr:row>39</xdr:row>
      <xdr:rowOff>97958</xdr:rowOff>
    </xdr:from>
    <xdr:to>
      <xdr:col>43</xdr:col>
      <xdr:colOff>53750</xdr:colOff>
      <xdr:row>39</xdr:row>
      <xdr:rowOff>112156</xdr:rowOff>
    </xdr:to>
    <xdr:cxnSp macro="">
      <xdr:nvCxnSpPr>
        <xdr:cNvPr id="77" name="コネクタ: カギ線 76">
          <a:extLst>
            <a:ext uri="{FF2B5EF4-FFF2-40B4-BE49-F238E27FC236}">
              <a16:creationId xmlns:a16="http://schemas.microsoft.com/office/drawing/2014/main" id="{57A42151-3DD9-424E-AEB2-A7090CA83DAA}"/>
            </a:ext>
          </a:extLst>
        </xdr:cNvPr>
        <xdr:cNvCxnSpPr>
          <a:cxnSpLocks/>
          <a:stCxn id="51" idx="1"/>
          <a:endCxn id="52" idx="3"/>
        </xdr:cNvCxnSpPr>
      </xdr:nvCxnSpPr>
      <xdr:spPr>
        <a:xfrm rot="10800000">
          <a:off x="10369904" y="6816258"/>
          <a:ext cx="1424996" cy="14198"/>
        </a:xfrm>
        <a:prstGeom prst="bentConnector3">
          <a:avLst>
            <a:gd name="adj1" fmla="val 50000"/>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45767</xdr:colOff>
      <xdr:row>20</xdr:row>
      <xdr:rowOff>81644</xdr:rowOff>
    </xdr:from>
    <xdr:to>
      <xdr:col>23</xdr:col>
      <xdr:colOff>172350</xdr:colOff>
      <xdr:row>21</xdr:row>
      <xdr:rowOff>104553</xdr:rowOff>
    </xdr:to>
    <xdr:sp macro="" textlink="">
      <xdr:nvSpPr>
        <xdr:cNvPr id="78" name="テキスト ボックス 77">
          <a:extLst>
            <a:ext uri="{FF2B5EF4-FFF2-40B4-BE49-F238E27FC236}">
              <a16:creationId xmlns:a16="http://schemas.microsoft.com/office/drawing/2014/main" id="{69D7D885-4BFF-4C6F-9F00-5F57246E1D3D}"/>
            </a:ext>
          </a:extLst>
        </xdr:cNvPr>
        <xdr:cNvSpPr txBox="1"/>
      </xdr:nvSpPr>
      <xdr:spPr>
        <a:xfrm>
          <a:off x="5506767" y="3542394"/>
          <a:ext cx="945733" cy="194359"/>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latin typeface="Meiryo UI" panose="020B0604030504040204" pitchFamily="50" charset="-128"/>
              <a:ea typeface="Meiryo UI" panose="020B0604030504040204" pitchFamily="50" charset="-128"/>
            </a:rPr>
            <a:t>IF</a:t>
          </a:r>
          <a:r>
            <a:rPr kumimoji="1" lang="ja-JP" altLang="en-US" sz="800">
              <a:latin typeface="Meiryo UI" panose="020B0604030504040204" pitchFamily="50" charset="-128"/>
              <a:ea typeface="Meiryo UI" panose="020B0604030504040204" pitchFamily="50" charset="-128"/>
            </a:rPr>
            <a:t>ファイルがない</a:t>
          </a:r>
        </a:p>
      </xdr:txBody>
    </xdr:sp>
    <xdr:clientData/>
  </xdr:twoCellAnchor>
  <xdr:twoCellAnchor>
    <xdr:from>
      <xdr:col>15</xdr:col>
      <xdr:colOff>244923</xdr:colOff>
      <xdr:row>16</xdr:row>
      <xdr:rowOff>27213</xdr:rowOff>
    </xdr:from>
    <xdr:to>
      <xdr:col>22</xdr:col>
      <xdr:colOff>9910</xdr:colOff>
      <xdr:row>18</xdr:row>
      <xdr:rowOff>160187</xdr:rowOff>
    </xdr:to>
    <xdr:sp macro="" textlink="">
      <xdr:nvSpPr>
        <xdr:cNvPr id="79" name="フローチャート: 定義済み処理 78">
          <a:extLst>
            <a:ext uri="{FF2B5EF4-FFF2-40B4-BE49-F238E27FC236}">
              <a16:creationId xmlns:a16="http://schemas.microsoft.com/office/drawing/2014/main" id="{19368D46-F1A5-42A4-A8DF-B14A5E4AEAF3}"/>
            </a:ext>
          </a:extLst>
        </xdr:cNvPr>
        <xdr:cNvSpPr/>
      </xdr:nvSpPr>
      <xdr:spPr>
        <a:xfrm>
          <a:off x="4340673" y="2802163"/>
          <a:ext cx="1676337" cy="475874"/>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⑬</a:t>
          </a:r>
          <a:r>
            <a:rPr kumimoji="1" lang="en-US" altLang="ja-JP" sz="900">
              <a:solidFill>
                <a:sysClr val="windowText" lastClr="000000"/>
              </a:solidFill>
              <a:latin typeface="Meiryo UI" panose="020B0604030504040204" pitchFamily="50" charset="-128"/>
              <a:ea typeface="Meiryo UI" panose="020B0604030504040204" pitchFamily="50" charset="-128"/>
            </a:rPr>
            <a:t>IF</a:t>
          </a:r>
          <a:r>
            <a:rPr kumimoji="1" lang="ja-JP" altLang="en-US" sz="900">
              <a:solidFill>
                <a:sysClr val="windowText" lastClr="000000"/>
              </a:solidFill>
              <a:latin typeface="Meiryo UI" panose="020B0604030504040204" pitchFamily="50" charset="-128"/>
              <a:ea typeface="Meiryo UI" panose="020B0604030504040204" pitchFamily="50" charset="-128"/>
            </a:rPr>
            <a:t>ファイル有無判断処理</a:t>
          </a:r>
        </a:p>
      </xdr:txBody>
    </xdr:sp>
    <xdr:clientData/>
  </xdr:twoCellAnchor>
  <xdr:twoCellAnchor>
    <xdr:from>
      <xdr:col>16</xdr:col>
      <xdr:colOff>241720</xdr:colOff>
      <xdr:row>21</xdr:row>
      <xdr:rowOff>37888</xdr:rowOff>
    </xdr:from>
    <xdr:to>
      <xdr:col>21</xdr:col>
      <xdr:colOff>5854</xdr:colOff>
      <xdr:row>24</xdr:row>
      <xdr:rowOff>23270</xdr:rowOff>
    </xdr:to>
    <xdr:sp macro="" textlink="">
      <xdr:nvSpPr>
        <xdr:cNvPr id="80" name="ひし形 79">
          <a:extLst>
            <a:ext uri="{FF2B5EF4-FFF2-40B4-BE49-F238E27FC236}">
              <a16:creationId xmlns:a16="http://schemas.microsoft.com/office/drawing/2014/main" id="{CE071E34-2EF7-4F4B-8412-0571BEC96455}"/>
            </a:ext>
          </a:extLst>
        </xdr:cNvPr>
        <xdr:cNvSpPr/>
      </xdr:nvSpPr>
      <xdr:spPr>
        <a:xfrm>
          <a:off x="4610520" y="3670088"/>
          <a:ext cx="1129384" cy="499732"/>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800">
              <a:solidFill>
                <a:sysClr val="windowText" lastClr="000000"/>
              </a:solidFill>
              <a:latin typeface="Meiryo UI" panose="020B0604030504040204" pitchFamily="50" charset="-128"/>
              <a:ea typeface="Meiryo UI" panose="020B0604030504040204" pitchFamily="50" charset="-128"/>
              <a:cs typeface="+mn-cs"/>
            </a:rPr>
            <a:t>IF</a:t>
          </a:r>
          <a:r>
            <a:rPr kumimoji="1" lang="ja-JP" altLang="en-US" sz="800">
              <a:solidFill>
                <a:sysClr val="windowText" lastClr="000000"/>
              </a:solidFill>
              <a:latin typeface="Meiryo UI" panose="020B0604030504040204" pitchFamily="50" charset="-128"/>
              <a:ea typeface="Meiryo UI" panose="020B0604030504040204" pitchFamily="50" charset="-128"/>
              <a:cs typeface="+mn-cs"/>
            </a:rPr>
            <a:t>ファイルがある</a:t>
          </a:r>
          <a:endParaRPr kumimoji="1" lang="ja-JP" altLang="ja-JP" sz="800">
            <a:solidFill>
              <a:sysClr val="windowText" lastClr="000000"/>
            </a:solidFill>
            <a:latin typeface="Meiryo UI" panose="020B0604030504040204" pitchFamily="50" charset="-128"/>
            <a:ea typeface="Meiryo UI" panose="020B0604030504040204" pitchFamily="50" charset="-128"/>
            <a:cs typeface="+mn-cs"/>
          </a:endParaRPr>
        </a:p>
      </xdr:txBody>
    </xdr:sp>
    <xdr:clientData/>
  </xdr:twoCellAnchor>
  <xdr:twoCellAnchor>
    <xdr:from>
      <xdr:col>6</xdr:col>
      <xdr:colOff>235857</xdr:colOff>
      <xdr:row>22</xdr:row>
      <xdr:rowOff>1</xdr:rowOff>
    </xdr:from>
    <xdr:to>
      <xdr:col>10</xdr:col>
      <xdr:colOff>61683</xdr:colOff>
      <xdr:row>25</xdr:row>
      <xdr:rowOff>128640</xdr:rowOff>
    </xdr:to>
    <xdr:sp macro="" textlink="">
      <xdr:nvSpPr>
        <xdr:cNvPr id="81" name="フローチャート : 書類 47">
          <a:extLst>
            <a:ext uri="{FF2B5EF4-FFF2-40B4-BE49-F238E27FC236}">
              <a16:creationId xmlns:a16="http://schemas.microsoft.com/office/drawing/2014/main" id="{8FA67CC9-F514-4768-A207-95B95C3A835F}"/>
            </a:ext>
          </a:extLst>
        </xdr:cNvPr>
        <xdr:cNvSpPr/>
      </xdr:nvSpPr>
      <xdr:spPr bwMode="auto">
        <a:xfrm>
          <a:off x="1874157" y="3803651"/>
          <a:ext cx="918026" cy="642989"/>
        </a:xfrm>
        <a:prstGeom prst="flowChartDocument">
          <a:avLst/>
        </a:prstGeom>
        <a:gradFill>
          <a:gsLst>
            <a:gs pos="0">
              <a:schemeClr val="bg1">
                <a:lumMod val="85000"/>
              </a:schemeClr>
            </a:gs>
            <a:gs pos="100000">
              <a:schemeClr val="bg1"/>
            </a:gs>
          </a:gsLst>
          <a:lin ang="5400000" scaled="0"/>
        </a:gradFill>
        <a:ln w="9525">
          <a:solidFill>
            <a:srgbClr val="000000"/>
          </a:solidFill>
          <a:miter lim="800000"/>
          <a:headEnd/>
          <a:tailEnd/>
        </a:ln>
      </xdr:spPr>
      <xdr:txBody>
        <a:bodyPr vertOverflow="clip" horzOverflow="clip" wrap="square" lIns="27432" tIns="18288" rIns="27432" bIns="18288" rtlCol="0" anchor="ctr" upright="1"/>
        <a:lstStyle/>
        <a:p>
          <a:pPr algn="ctr" rtl="0"/>
          <a: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IF</a:t>
          </a:r>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ファイル</a:t>
          </a:r>
          <a:endPar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xdr:col>
      <xdr:colOff>61683</xdr:colOff>
      <xdr:row>17</xdr:row>
      <xdr:rowOff>93700</xdr:rowOff>
    </xdr:from>
    <xdr:to>
      <xdr:col>15</xdr:col>
      <xdr:colOff>244923</xdr:colOff>
      <xdr:row>23</xdr:row>
      <xdr:rowOff>150499</xdr:rowOff>
    </xdr:to>
    <xdr:cxnSp macro="">
      <xdr:nvCxnSpPr>
        <xdr:cNvPr id="82" name="コネクタ: カギ線 81">
          <a:extLst>
            <a:ext uri="{FF2B5EF4-FFF2-40B4-BE49-F238E27FC236}">
              <a16:creationId xmlns:a16="http://schemas.microsoft.com/office/drawing/2014/main" id="{0D46C797-5F1F-4F8C-9109-6BDDE6DD2FC6}"/>
            </a:ext>
          </a:extLst>
        </xdr:cNvPr>
        <xdr:cNvCxnSpPr>
          <a:cxnSpLocks/>
          <a:stCxn id="81" idx="3"/>
          <a:endCxn id="79" idx="1"/>
        </xdr:cNvCxnSpPr>
      </xdr:nvCxnSpPr>
      <xdr:spPr>
        <a:xfrm flipV="1">
          <a:off x="2792183" y="3040100"/>
          <a:ext cx="1548490" cy="1085499"/>
        </a:xfrm>
        <a:prstGeom prst="bentConnector3">
          <a:avLst>
            <a:gd name="adj1" fmla="val 50000"/>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70098</xdr:colOff>
      <xdr:row>24</xdr:row>
      <xdr:rowOff>68338</xdr:rowOff>
    </xdr:from>
    <xdr:to>
      <xdr:col>22</xdr:col>
      <xdr:colOff>123695</xdr:colOff>
      <xdr:row>25</xdr:row>
      <xdr:rowOff>67626</xdr:rowOff>
    </xdr:to>
    <xdr:sp macro="" textlink="">
      <xdr:nvSpPr>
        <xdr:cNvPr id="83" name="テキスト ボックス 82">
          <a:extLst>
            <a:ext uri="{FF2B5EF4-FFF2-40B4-BE49-F238E27FC236}">
              <a16:creationId xmlns:a16="http://schemas.microsoft.com/office/drawing/2014/main" id="{297FC974-F2CE-45E3-B157-47C419C5E6D9}"/>
            </a:ext>
          </a:extLst>
        </xdr:cNvPr>
        <xdr:cNvSpPr txBox="1"/>
      </xdr:nvSpPr>
      <xdr:spPr>
        <a:xfrm>
          <a:off x="5258048" y="4214888"/>
          <a:ext cx="872747" cy="170738"/>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latin typeface="Meiryo UI" panose="020B0604030504040204" pitchFamily="50" charset="-128"/>
              <a:ea typeface="Meiryo UI" panose="020B0604030504040204" pitchFamily="50" charset="-128"/>
            </a:rPr>
            <a:t>IF</a:t>
          </a:r>
          <a:r>
            <a:rPr kumimoji="1" lang="ja-JP" altLang="en-US" sz="800">
              <a:latin typeface="Meiryo UI" panose="020B0604030504040204" pitchFamily="50" charset="-128"/>
              <a:ea typeface="Meiryo UI" panose="020B0604030504040204" pitchFamily="50" charset="-128"/>
            </a:rPr>
            <a:t>ファイルがある</a:t>
          </a:r>
        </a:p>
      </xdr:txBody>
    </xdr:sp>
    <xdr:clientData/>
  </xdr:twoCellAnchor>
  <xdr:twoCellAnchor editAs="oneCell">
    <xdr:from>
      <xdr:col>24</xdr:col>
      <xdr:colOff>84303</xdr:colOff>
      <xdr:row>20</xdr:row>
      <xdr:rowOff>143543</xdr:rowOff>
    </xdr:from>
    <xdr:to>
      <xdr:col>27</xdr:col>
      <xdr:colOff>57779</xdr:colOff>
      <xdr:row>22</xdr:row>
      <xdr:rowOff>111828</xdr:rowOff>
    </xdr:to>
    <xdr:sp macro="" textlink="">
      <xdr:nvSpPr>
        <xdr:cNvPr id="84" name="フローチャート: 端子 83">
          <a:extLst>
            <a:ext uri="{FF2B5EF4-FFF2-40B4-BE49-F238E27FC236}">
              <a16:creationId xmlns:a16="http://schemas.microsoft.com/office/drawing/2014/main" id="{1FED1C6B-1A51-4154-861F-6737FBB42BE1}"/>
            </a:ext>
          </a:extLst>
        </xdr:cNvPr>
        <xdr:cNvSpPr/>
      </xdr:nvSpPr>
      <xdr:spPr>
        <a:xfrm>
          <a:off x="6637503" y="3604293"/>
          <a:ext cx="792626" cy="311185"/>
        </a:xfrm>
        <a:prstGeom prst="flowChartTermina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rgbClr val="FF0000"/>
              </a:solidFill>
              <a:latin typeface="Meiryo UI" panose="020B0604030504040204" pitchFamily="50" charset="-128"/>
              <a:ea typeface="Meiryo UI" panose="020B0604030504040204" pitchFamily="50" charset="-128"/>
            </a:rPr>
            <a:t>END</a:t>
          </a:r>
          <a:endParaRPr kumimoji="1" lang="ja-JP" altLang="en-US" sz="8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18</xdr:col>
      <xdr:colOff>259859</xdr:colOff>
      <xdr:row>18</xdr:row>
      <xdr:rowOff>160187</xdr:rowOff>
    </xdr:from>
    <xdr:to>
      <xdr:col>18</xdr:col>
      <xdr:colOff>263489</xdr:colOff>
      <xdr:row>21</xdr:row>
      <xdr:rowOff>37888</xdr:rowOff>
    </xdr:to>
    <xdr:cxnSp macro="">
      <xdr:nvCxnSpPr>
        <xdr:cNvPr id="85" name="コネクタ: カギ線 84">
          <a:extLst>
            <a:ext uri="{FF2B5EF4-FFF2-40B4-BE49-F238E27FC236}">
              <a16:creationId xmlns:a16="http://schemas.microsoft.com/office/drawing/2014/main" id="{947F1B1E-1E38-4BAE-8050-2092DE53E377}"/>
            </a:ext>
          </a:extLst>
        </xdr:cNvPr>
        <xdr:cNvCxnSpPr>
          <a:stCxn id="79" idx="2"/>
          <a:endCxn id="80" idx="0"/>
        </xdr:cNvCxnSpPr>
      </xdr:nvCxnSpPr>
      <xdr:spPr>
        <a:xfrm rot="5400000">
          <a:off x="4980548" y="3472248"/>
          <a:ext cx="392051" cy="3630"/>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5854</xdr:colOff>
      <xdr:row>21</xdr:row>
      <xdr:rowOff>127686</xdr:rowOff>
    </xdr:from>
    <xdr:to>
      <xdr:col>24</xdr:col>
      <xdr:colOff>84303</xdr:colOff>
      <xdr:row>22</xdr:row>
      <xdr:rowOff>116758</xdr:rowOff>
    </xdr:to>
    <xdr:cxnSp macro="">
      <xdr:nvCxnSpPr>
        <xdr:cNvPr id="86" name="コネクタ: カギ線 85">
          <a:extLst>
            <a:ext uri="{FF2B5EF4-FFF2-40B4-BE49-F238E27FC236}">
              <a16:creationId xmlns:a16="http://schemas.microsoft.com/office/drawing/2014/main" id="{B63433FE-5833-45D2-946F-16AEA8BE38EB}"/>
            </a:ext>
          </a:extLst>
        </xdr:cNvPr>
        <xdr:cNvCxnSpPr>
          <a:stCxn id="80" idx="3"/>
          <a:endCxn id="84" idx="1"/>
        </xdr:cNvCxnSpPr>
      </xdr:nvCxnSpPr>
      <xdr:spPr>
        <a:xfrm flipV="1">
          <a:off x="5739904" y="3759886"/>
          <a:ext cx="897599" cy="160522"/>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259371</xdr:colOff>
      <xdr:row>24</xdr:row>
      <xdr:rowOff>23270</xdr:rowOff>
    </xdr:from>
    <xdr:to>
      <xdr:col>18</xdr:col>
      <xdr:colOff>259859</xdr:colOff>
      <xdr:row>26</xdr:row>
      <xdr:rowOff>124524</xdr:rowOff>
    </xdr:to>
    <xdr:cxnSp macro="">
      <xdr:nvCxnSpPr>
        <xdr:cNvPr id="87" name="コネクタ: カギ線 86">
          <a:extLst>
            <a:ext uri="{FF2B5EF4-FFF2-40B4-BE49-F238E27FC236}">
              <a16:creationId xmlns:a16="http://schemas.microsoft.com/office/drawing/2014/main" id="{DA378924-2907-4F44-9198-22C2C0FBD4E8}"/>
            </a:ext>
          </a:extLst>
        </xdr:cNvPr>
        <xdr:cNvCxnSpPr>
          <a:cxnSpLocks/>
          <a:stCxn id="80" idx="2"/>
          <a:endCxn id="49" idx="0"/>
        </xdr:cNvCxnSpPr>
      </xdr:nvCxnSpPr>
      <xdr:spPr>
        <a:xfrm rot="5400000">
          <a:off x="4952438" y="4391653"/>
          <a:ext cx="444154" cy="488"/>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254000</xdr:colOff>
      <xdr:row>33</xdr:row>
      <xdr:rowOff>108117</xdr:rowOff>
    </xdr:from>
    <xdr:to>
      <xdr:col>43</xdr:col>
      <xdr:colOff>13781</xdr:colOff>
      <xdr:row>35</xdr:row>
      <xdr:rowOff>0</xdr:rowOff>
    </xdr:to>
    <xdr:cxnSp macro="">
      <xdr:nvCxnSpPr>
        <xdr:cNvPr id="88" name="コネクタ: カギ線 87">
          <a:extLst>
            <a:ext uri="{FF2B5EF4-FFF2-40B4-BE49-F238E27FC236}">
              <a16:creationId xmlns:a16="http://schemas.microsoft.com/office/drawing/2014/main" id="{69E63668-A7CE-49B1-8185-A7D3035DD79B}"/>
            </a:ext>
          </a:extLst>
        </xdr:cNvPr>
        <xdr:cNvCxnSpPr>
          <a:cxnSpLocks/>
          <a:endCxn id="75" idx="1"/>
        </xdr:cNvCxnSpPr>
      </xdr:nvCxnSpPr>
      <xdr:spPr>
        <a:xfrm flipV="1">
          <a:off x="10356850" y="5797717"/>
          <a:ext cx="1398081" cy="234783"/>
        </a:xfrm>
        <a:prstGeom prst="bentConnector3">
          <a:avLst>
            <a:gd name="adj1" fmla="val 50000"/>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104588</xdr:colOff>
      <xdr:row>110</xdr:row>
      <xdr:rowOff>119529</xdr:rowOff>
    </xdr:from>
    <xdr:to>
      <xdr:col>57</xdr:col>
      <xdr:colOff>194235</xdr:colOff>
      <xdr:row>115</xdr:row>
      <xdr:rowOff>73104</xdr:rowOff>
    </xdr:to>
    <xdr:sp macro="" textlink="">
      <xdr:nvSpPr>
        <xdr:cNvPr id="89" name="円柱 88">
          <a:extLst>
            <a:ext uri="{FF2B5EF4-FFF2-40B4-BE49-F238E27FC236}">
              <a16:creationId xmlns:a16="http://schemas.microsoft.com/office/drawing/2014/main" id="{03E57351-641A-4B87-850A-D73567F27645}"/>
            </a:ext>
          </a:extLst>
        </xdr:cNvPr>
        <xdr:cNvSpPr/>
      </xdr:nvSpPr>
      <xdr:spPr bwMode="auto">
        <a:xfrm>
          <a:off x="14423838" y="18547229"/>
          <a:ext cx="1454897" cy="779075"/>
        </a:xfrm>
        <a:prstGeom prst="can">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marL="0" indent="0" algn="l"/>
          <a:r>
            <a:rPr kumimoji="1" lang="en-US" altLang="ja-JP" sz="1000">
              <a:latin typeface="Meiryo UI" panose="020B0604030504040204" pitchFamily="50" charset="-128"/>
              <a:ea typeface="Meiryo UI" panose="020B0604030504040204" pitchFamily="50" charset="-128"/>
              <a:cs typeface="+mn-cs"/>
            </a:rPr>
            <a:t>FOB</a:t>
          </a:r>
          <a:r>
            <a:rPr kumimoji="1" lang="ja-JP" altLang="en-US" sz="1000">
              <a:latin typeface="Meiryo UI" panose="020B0604030504040204" pitchFamily="50" charset="-128"/>
              <a:ea typeface="Meiryo UI" panose="020B0604030504040204" pitchFamily="50" charset="-128"/>
              <a:cs typeface="+mn-cs"/>
            </a:rPr>
            <a:t>確定情報</a:t>
          </a:r>
          <a:r>
            <a:rPr kumimoji="1" lang="en-US" altLang="ja-JP" sz="1000">
              <a:latin typeface="Meiryo UI" panose="020B0604030504040204" pitchFamily="50" charset="-128"/>
              <a:ea typeface="Meiryo UI" panose="020B0604030504040204" pitchFamily="50" charset="-128"/>
              <a:cs typeface="+mn-cs"/>
            </a:rPr>
            <a:t>IF</a:t>
          </a:r>
          <a:r>
            <a:rPr kumimoji="1" lang="ja-JP" altLang="ja-JP" sz="1000">
              <a:latin typeface="Meiryo UI" panose="020B0604030504040204" pitchFamily="50" charset="-128"/>
              <a:ea typeface="Meiryo UI" panose="020B0604030504040204" pitchFamily="50" charset="-128"/>
              <a:cs typeface="+mn-cs"/>
            </a:rPr>
            <a:t>ステージングテーブル</a:t>
          </a:r>
        </a:p>
      </xdr:txBody>
    </xdr:sp>
    <xdr:clientData/>
  </xdr:twoCellAnchor>
  <xdr:twoCellAnchor>
    <xdr:from>
      <xdr:col>22</xdr:col>
      <xdr:colOff>9911</xdr:colOff>
      <xdr:row>120</xdr:row>
      <xdr:rowOff>111847</xdr:rowOff>
    </xdr:from>
    <xdr:to>
      <xdr:col>28</xdr:col>
      <xdr:colOff>115454</xdr:colOff>
      <xdr:row>127</xdr:row>
      <xdr:rowOff>133599</xdr:rowOff>
    </xdr:to>
    <xdr:cxnSp macro="">
      <xdr:nvCxnSpPr>
        <xdr:cNvPr id="90" name="コネクタ: カギ線 89">
          <a:extLst>
            <a:ext uri="{FF2B5EF4-FFF2-40B4-BE49-F238E27FC236}">
              <a16:creationId xmlns:a16="http://schemas.microsoft.com/office/drawing/2014/main" id="{2750337A-6F4D-417F-ADFB-3C8DBBF17314}"/>
            </a:ext>
          </a:extLst>
        </xdr:cNvPr>
        <xdr:cNvCxnSpPr>
          <a:cxnSpLocks/>
          <a:stCxn id="43" idx="1"/>
          <a:endCxn id="42" idx="3"/>
        </xdr:cNvCxnSpPr>
      </xdr:nvCxnSpPr>
      <xdr:spPr>
        <a:xfrm rot="10800000">
          <a:off x="6017011" y="20190547"/>
          <a:ext cx="1743843" cy="1177452"/>
        </a:xfrm>
        <a:prstGeom prst="bentConnector3">
          <a:avLst>
            <a:gd name="adj1" fmla="val 50000"/>
          </a:avLst>
        </a:prstGeom>
        <a:ln>
          <a:solidFill>
            <a:sysClr val="windowText" lastClr="000000"/>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232001</xdr:colOff>
      <xdr:row>108</xdr:row>
      <xdr:rowOff>65350</xdr:rowOff>
    </xdr:from>
    <xdr:to>
      <xdr:col>35</xdr:col>
      <xdr:colOff>215446</xdr:colOff>
      <xdr:row>108</xdr:row>
      <xdr:rowOff>66251</xdr:rowOff>
    </xdr:to>
    <xdr:cxnSp macro="">
      <xdr:nvCxnSpPr>
        <xdr:cNvPr id="91" name="直線矢印コネクタ 90">
          <a:extLst>
            <a:ext uri="{FF2B5EF4-FFF2-40B4-BE49-F238E27FC236}">
              <a16:creationId xmlns:a16="http://schemas.microsoft.com/office/drawing/2014/main" id="{882FD9B3-866E-4F96-9466-63CA2D7C80ED}"/>
            </a:ext>
          </a:extLst>
        </xdr:cNvPr>
        <xdr:cNvCxnSpPr>
          <a:stCxn id="27" idx="3"/>
          <a:endCxn id="31" idx="1"/>
        </xdr:cNvCxnSpPr>
      </xdr:nvCxnSpPr>
      <xdr:spPr>
        <a:xfrm flipV="1">
          <a:off x="5966051" y="18162850"/>
          <a:ext cx="3806145" cy="901"/>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199573</xdr:colOff>
      <xdr:row>14</xdr:row>
      <xdr:rowOff>108857</xdr:rowOff>
    </xdr:from>
    <xdr:to>
      <xdr:col>64</xdr:col>
      <xdr:colOff>145143</xdr:colOff>
      <xdr:row>19</xdr:row>
      <xdr:rowOff>117931</xdr:rowOff>
    </xdr:to>
    <xdr:sp macro="" textlink="">
      <xdr:nvSpPr>
        <xdr:cNvPr id="92" name="正方形/長方形 91">
          <a:extLst>
            <a:ext uri="{FF2B5EF4-FFF2-40B4-BE49-F238E27FC236}">
              <a16:creationId xmlns:a16="http://schemas.microsoft.com/office/drawing/2014/main" id="{4941E6CD-613F-4C3E-A8FD-CF3DF03E8178}"/>
            </a:ext>
          </a:extLst>
        </xdr:cNvPr>
        <xdr:cNvSpPr/>
      </xdr:nvSpPr>
      <xdr:spPr bwMode="auto">
        <a:xfrm>
          <a:off x="16157123" y="2540907"/>
          <a:ext cx="1583870" cy="866324"/>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t" upright="1"/>
        <a:lstStyle/>
        <a:p>
          <a:pPr algn="l"/>
          <a:r>
            <a:rPr kumimoji="1" lang="en-US" altLang="ja-JP" sz="1000">
              <a:latin typeface="Meiryo UI" panose="020B0604030504040204" pitchFamily="50" charset="-128"/>
              <a:ea typeface="Meiryo UI" panose="020B0604030504040204" pitchFamily="50" charset="-128"/>
            </a:rPr>
            <a:t>JP1</a:t>
          </a:r>
          <a:r>
            <a:rPr kumimoji="1" lang="ja-JP" altLang="en-US" sz="1000">
              <a:latin typeface="Meiryo UI" panose="020B0604030504040204" pitchFamily="50" charset="-128"/>
              <a:ea typeface="Meiryo UI" panose="020B0604030504040204" pitchFamily="50" charset="-128"/>
            </a:rPr>
            <a:t>スケジュール実行</a:t>
          </a:r>
          <a:endParaRPr kumimoji="1" lang="en-US" altLang="ja-JP" sz="1000">
            <a:latin typeface="Meiryo UI" panose="020B0604030504040204" pitchFamily="50" charset="-128"/>
            <a:ea typeface="Meiryo UI" panose="020B0604030504040204" pitchFamily="50" charset="-128"/>
          </a:endParaRPr>
        </a:p>
      </xdr:txBody>
    </xdr:sp>
    <xdr:clientData/>
  </xdr:twoCellAnchor>
  <xdr:twoCellAnchor>
    <xdr:from>
      <xdr:col>58</xdr:col>
      <xdr:colOff>204934</xdr:colOff>
      <xdr:row>16</xdr:row>
      <xdr:rowOff>34431</xdr:rowOff>
    </xdr:from>
    <xdr:to>
      <xdr:col>63</xdr:col>
      <xdr:colOff>190500</xdr:colOff>
      <xdr:row>19</xdr:row>
      <xdr:rowOff>10221</xdr:rowOff>
    </xdr:to>
    <xdr:sp macro="" textlink="">
      <xdr:nvSpPr>
        <xdr:cNvPr id="93" name="フローチャート: 定義済み処理 92">
          <a:extLst>
            <a:ext uri="{FF2B5EF4-FFF2-40B4-BE49-F238E27FC236}">
              <a16:creationId xmlns:a16="http://schemas.microsoft.com/office/drawing/2014/main" id="{88023C74-E289-42D7-BEBE-67E8199C2517}"/>
            </a:ext>
          </a:extLst>
        </xdr:cNvPr>
        <xdr:cNvSpPr/>
      </xdr:nvSpPr>
      <xdr:spPr>
        <a:xfrm>
          <a:off x="16162484" y="2809381"/>
          <a:ext cx="1350816" cy="490140"/>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①</a:t>
          </a:r>
          <a:r>
            <a:rPr kumimoji="1" lang="en-US" altLang="ja-JP" sz="900">
              <a:solidFill>
                <a:sysClr val="windowText" lastClr="000000"/>
              </a:solidFill>
              <a:latin typeface="Meiryo UI" panose="020B0604030504040204" pitchFamily="50" charset="-128"/>
              <a:ea typeface="Meiryo UI" panose="020B0604030504040204" pitchFamily="50" charset="-128"/>
            </a:rPr>
            <a:t>Shell</a:t>
          </a:r>
          <a:r>
            <a:rPr kumimoji="1" lang="ja-JP" altLang="en-US" sz="900">
              <a:solidFill>
                <a:sysClr val="windowText" lastClr="000000"/>
              </a:solidFill>
              <a:latin typeface="Meiryo UI" panose="020B0604030504040204" pitchFamily="50" charset="-128"/>
              <a:ea typeface="Meiryo UI" panose="020B0604030504040204" pitchFamily="50" charset="-128"/>
            </a:rPr>
            <a:t>実行</a:t>
          </a:r>
        </a:p>
      </xdr:txBody>
    </xdr:sp>
    <xdr:clientData/>
  </xdr:twoCellAnchor>
  <xdr:twoCellAnchor>
    <xdr:from>
      <xdr:col>22</xdr:col>
      <xdr:colOff>9910</xdr:colOff>
      <xdr:row>17</xdr:row>
      <xdr:rowOff>93700</xdr:rowOff>
    </xdr:from>
    <xdr:to>
      <xdr:col>58</xdr:col>
      <xdr:colOff>204934</xdr:colOff>
      <xdr:row>17</xdr:row>
      <xdr:rowOff>108505</xdr:rowOff>
    </xdr:to>
    <xdr:cxnSp macro="">
      <xdr:nvCxnSpPr>
        <xdr:cNvPr id="94" name="直線矢印コネクタ 93">
          <a:extLst>
            <a:ext uri="{FF2B5EF4-FFF2-40B4-BE49-F238E27FC236}">
              <a16:creationId xmlns:a16="http://schemas.microsoft.com/office/drawing/2014/main" id="{ED5EFF27-A7FF-48CD-8DCC-F1E43FF261E1}"/>
            </a:ext>
          </a:extLst>
        </xdr:cNvPr>
        <xdr:cNvCxnSpPr>
          <a:cxnSpLocks/>
          <a:stCxn id="93" idx="1"/>
          <a:endCxn id="79" idx="3"/>
        </xdr:cNvCxnSpPr>
      </xdr:nvCxnSpPr>
      <xdr:spPr>
        <a:xfrm flipH="1" flipV="1">
          <a:off x="6017010" y="3040100"/>
          <a:ext cx="10145474" cy="1480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154214</xdr:rowOff>
    </xdr:from>
    <xdr:to>
      <xdr:col>66</xdr:col>
      <xdr:colOff>101435</xdr:colOff>
      <xdr:row>13</xdr:row>
      <xdr:rowOff>77107</xdr:rowOff>
    </xdr:to>
    <xdr:cxnSp macro="">
      <xdr:nvCxnSpPr>
        <xdr:cNvPr id="95" name="直線コネクタ 94">
          <a:extLst>
            <a:ext uri="{FF2B5EF4-FFF2-40B4-BE49-F238E27FC236}">
              <a16:creationId xmlns:a16="http://schemas.microsoft.com/office/drawing/2014/main" id="{78B3CD42-EB88-41C3-A01E-3F7C5C6C3FC8}"/>
            </a:ext>
          </a:extLst>
        </xdr:cNvPr>
        <xdr:cNvCxnSpPr/>
      </xdr:nvCxnSpPr>
      <xdr:spPr>
        <a:xfrm>
          <a:off x="0" y="2243364"/>
          <a:ext cx="18243385" cy="94343"/>
        </a:xfrm>
        <a:prstGeom prst="line">
          <a:avLst/>
        </a:prstGeom>
        <a:ln w="63500">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145143</xdr:colOff>
      <xdr:row>7</xdr:row>
      <xdr:rowOff>54429</xdr:rowOff>
    </xdr:from>
    <xdr:to>
      <xdr:col>5</xdr:col>
      <xdr:colOff>108858</xdr:colOff>
      <xdr:row>9</xdr:row>
      <xdr:rowOff>145143</xdr:rowOff>
    </xdr:to>
    <xdr:sp macro="" textlink="">
      <xdr:nvSpPr>
        <xdr:cNvPr id="96" name="フローチャート: 定義済み処理 95">
          <a:extLst>
            <a:ext uri="{FF2B5EF4-FFF2-40B4-BE49-F238E27FC236}">
              <a16:creationId xmlns:a16="http://schemas.microsoft.com/office/drawing/2014/main" id="{C95ED5CD-E494-406D-B30F-123E43E2E39C}"/>
            </a:ext>
          </a:extLst>
        </xdr:cNvPr>
        <xdr:cNvSpPr/>
      </xdr:nvSpPr>
      <xdr:spPr>
        <a:xfrm>
          <a:off x="418193" y="1286329"/>
          <a:ext cx="1055915" cy="433614"/>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②</a:t>
          </a:r>
          <a:r>
            <a:rPr kumimoji="1" lang="en-US" altLang="ja-JP" sz="900">
              <a:solidFill>
                <a:sysClr val="windowText" lastClr="000000"/>
              </a:solidFill>
              <a:latin typeface="Meiryo UI" panose="020B0604030504040204" pitchFamily="50" charset="-128"/>
              <a:ea typeface="Meiryo UI" panose="020B0604030504040204" pitchFamily="50" charset="-128"/>
            </a:rPr>
            <a:t>FTP</a:t>
          </a:r>
          <a:r>
            <a:rPr kumimoji="1" lang="ja-JP" altLang="en-US" sz="900">
              <a:solidFill>
                <a:sysClr val="windowText" lastClr="000000"/>
              </a:solidFill>
              <a:latin typeface="Meiryo UI" panose="020B0604030504040204" pitchFamily="50" charset="-128"/>
              <a:ea typeface="Meiryo UI" panose="020B0604030504040204" pitchFamily="50" charset="-128"/>
            </a:rPr>
            <a:t>処理</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a:t>
          </a:r>
          <a:r>
            <a:rPr kumimoji="1" lang="en-US" altLang="ja-JP" sz="900">
              <a:solidFill>
                <a:sysClr val="windowText" lastClr="000000"/>
              </a:solidFill>
              <a:latin typeface="Meiryo UI" panose="020B0604030504040204" pitchFamily="50" charset="-128"/>
              <a:ea typeface="Meiryo UI" panose="020B0604030504040204" pitchFamily="50" charset="-128"/>
            </a:rPr>
            <a:t>GET</a:t>
          </a:r>
          <a:r>
            <a:rPr kumimoji="1" lang="ja-JP" altLang="en-US" sz="900">
              <a:solidFill>
                <a:sysClr val="windowText" lastClr="000000"/>
              </a:solidFill>
              <a:latin typeface="Meiryo UI" panose="020B0604030504040204" pitchFamily="50" charset="-128"/>
              <a:ea typeface="Meiryo UI" panose="020B0604030504040204" pitchFamily="50" charset="-128"/>
            </a:rPr>
            <a:t>）</a:t>
          </a:r>
        </a:p>
      </xdr:txBody>
    </xdr:sp>
    <xdr:clientData/>
  </xdr:twoCellAnchor>
  <xdr:twoCellAnchor>
    <xdr:from>
      <xdr:col>6</xdr:col>
      <xdr:colOff>235857</xdr:colOff>
      <xdr:row>6</xdr:row>
      <xdr:rowOff>163286</xdr:rowOff>
    </xdr:from>
    <xdr:to>
      <xdr:col>10</xdr:col>
      <xdr:colOff>61683</xdr:colOff>
      <xdr:row>10</xdr:row>
      <xdr:rowOff>119569</xdr:rowOff>
    </xdr:to>
    <xdr:sp macro="" textlink="">
      <xdr:nvSpPr>
        <xdr:cNvPr id="97" name="フローチャート : 書類 47">
          <a:extLst>
            <a:ext uri="{FF2B5EF4-FFF2-40B4-BE49-F238E27FC236}">
              <a16:creationId xmlns:a16="http://schemas.microsoft.com/office/drawing/2014/main" id="{7B067A25-A17F-4C99-9B9C-58EF8D93F6E9}"/>
            </a:ext>
          </a:extLst>
        </xdr:cNvPr>
        <xdr:cNvSpPr/>
      </xdr:nvSpPr>
      <xdr:spPr bwMode="auto">
        <a:xfrm>
          <a:off x="1874157" y="1223736"/>
          <a:ext cx="918026" cy="642083"/>
        </a:xfrm>
        <a:prstGeom prst="flowChartDocument">
          <a:avLst/>
        </a:prstGeom>
        <a:gradFill>
          <a:gsLst>
            <a:gs pos="0">
              <a:schemeClr val="bg1">
                <a:lumMod val="85000"/>
              </a:schemeClr>
            </a:gs>
            <a:gs pos="100000">
              <a:schemeClr val="bg1"/>
            </a:gs>
          </a:gsLst>
          <a:lin ang="5400000" scaled="0"/>
        </a:gradFill>
        <a:ln w="9525">
          <a:solidFill>
            <a:srgbClr val="000000"/>
          </a:solidFill>
          <a:miter lim="800000"/>
          <a:headEnd/>
          <a:tailEnd/>
        </a:ln>
      </xdr:spPr>
      <xdr:txBody>
        <a:bodyPr vertOverflow="clip" horzOverflow="clip" wrap="square" lIns="27432" tIns="18288" rIns="27432" bIns="18288" rtlCol="0" anchor="ctr" upright="1"/>
        <a:lstStyle/>
        <a:p>
          <a:pPr algn="ctr" rtl="0"/>
          <a:r>
            <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IF</a:t>
          </a:r>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ファイル</a:t>
          </a:r>
          <a:endPar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a:p>
          <a:pPr algn="ctr" rtl="0"/>
          <a:r>
            <a:rPr kumimoji="1"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終了通知ファイル</a:t>
          </a:r>
          <a:endParaRPr kumimoji="1"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xdr:col>
      <xdr:colOff>108858</xdr:colOff>
      <xdr:row>8</xdr:row>
      <xdr:rowOff>99787</xdr:rowOff>
    </xdr:from>
    <xdr:to>
      <xdr:col>6</xdr:col>
      <xdr:colOff>235857</xdr:colOff>
      <xdr:row>8</xdr:row>
      <xdr:rowOff>141428</xdr:rowOff>
    </xdr:to>
    <xdr:cxnSp macro="">
      <xdr:nvCxnSpPr>
        <xdr:cNvPr id="98" name="コネクタ: カギ線 97">
          <a:extLst>
            <a:ext uri="{FF2B5EF4-FFF2-40B4-BE49-F238E27FC236}">
              <a16:creationId xmlns:a16="http://schemas.microsoft.com/office/drawing/2014/main" id="{C017F65B-C487-46FE-92D4-3BFF9DFAB3B5}"/>
            </a:ext>
          </a:extLst>
        </xdr:cNvPr>
        <xdr:cNvCxnSpPr>
          <a:stCxn id="96" idx="3"/>
          <a:endCxn id="97" idx="1"/>
        </xdr:cNvCxnSpPr>
      </xdr:nvCxnSpPr>
      <xdr:spPr>
        <a:xfrm>
          <a:off x="1474108" y="1503137"/>
          <a:ext cx="400049" cy="41641"/>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42058</xdr:colOff>
      <xdr:row>15</xdr:row>
      <xdr:rowOff>11545</xdr:rowOff>
    </xdr:from>
    <xdr:to>
      <xdr:col>12</xdr:col>
      <xdr:colOff>161636</xdr:colOff>
      <xdr:row>20</xdr:row>
      <xdr:rowOff>150090</xdr:rowOff>
    </xdr:to>
    <xdr:sp macro="" textlink="">
      <xdr:nvSpPr>
        <xdr:cNvPr id="99" name="正方形/長方形 98">
          <a:extLst>
            <a:ext uri="{FF2B5EF4-FFF2-40B4-BE49-F238E27FC236}">
              <a16:creationId xmlns:a16="http://schemas.microsoft.com/office/drawing/2014/main" id="{012BED0A-C23A-4C99-9018-796D74B68568}"/>
            </a:ext>
          </a:extLst>
        </xdr:cNvPr>
        <xdr:cNvSpPr/>
      </xdr:nvSpPr>
      <xdr:spPr bwMode="auto">
        <a:xfrm>
          <a:off x="588158" y="2615045"/>
          <a:ext cx="2850078" cy="995795"/>
        </a:xfrm>
        <a:prstGeom prst="rect">
          <a:avLst/>
        </a:prstGeom>
        <a:solidFill>
          <a:schemeClr val="accent5">
            <a:lumMod val="20000"/>
            <a:lumOff val="80000"/>
          </a:schemeClr>
        </a:solidFill>
        <a:ln w="9525" cap="flat" cmpd="sng" algn="ctr">
          <a:solidFill>
            <a:srgbClr val="000000"/>
          </a:solidFill>
          <a:prstDash val="solid"/>
          <a:round/>
          <a:headEnd type="none" w="med" len="med"/>
          <a:tailEnd type="none" w="med" len="med"/>
        </a:ln>
        <a:effectLst/>
      </xdr:spPr>
      <xdr:txBody>
        <a:bodyPr vertOverflow="clip" wrap="square" lIns="72000" tIns="0" rIns="0" bIns="0" rtlCol="0" anchor="ctr" upright="1"/>
        <a:lstStyle/>
        <a:p>
          <a:pPr algn="l"/>
          <a:r>
            <a:rPr kumimoji="1" lang="ja-JP" altLang="en-US" sz="1000">
              <a:solidFill>
                <a:sysClr val="windowText" lastClr="000000"/>
              </a:solidFill>
              <a:latin typeface="Meiryo UI" panose="020B0604030504040204" pitchFamily="50" charset="-128"/>
              <a:ea typeface="Meiryo UI" panose="020B0604030504040204" pitchFamily="50" charset="-128"/>
            </a:rPr>
            <a:t>③</a:t>
          </a:r>
          <a:r>
            <a:rPr kumimoji="1" lang="en-US" altLang="ja-JP" sz="1000">
              <a:solidFill>
                <a:sysClr val="windowText" lastClr="000000"/>
              </a:solidFill>
              <a:latin typeface="Meiryo UI" panose="020B0604030504040204" pitchFamily="50" charset="-128"/>
              <a:ea typeface="Meiryo UI" panose="020B0604030504040204" pitchFamily="50" charset="-128"/>
            </a:rPr>
            <a:t>. </a:t>
          </a:r>
          <a:r>
            <a:rPr kumimoji="1" lang="ja-JP" altLang="en-US" sz="1000">
              <a:solidFill>
                <a:sysClr val="windowText" lastClr="000000"/>
              </a:solidFill>
              <a:latin typeface="Meiryo UI" panose="020B0604030504040204" pitchFamily="50" charset="-128"/>
              <a:ea typeface="Meiryo UI" panose="020B0604030504040204" pitchFamily="50" charset="-128"/>
            </a:rPr>
            <a:t>エラー処理</a:t>
          </a:r>
          <a:endParaRPr kumimoji="1" lang="en-US" altLang="ja-JP" sz="10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00">
              <a:solidFill>
                <a:sysClr val="windowText" lastClr="000000"/>
              </a:solidFill>
              <a:latin typeface="Meiryo UI" panose="020B0604030504040204" pitchFamily="50" charset="-128"/>
              <a:ea typeface="Meiryo UI" panose="020B0604030504040204" pitchFamily="50" charset="-128"/>
            </a:rPr>
            <a:t>各処理でエラーが発生した場合</a:t>
          </a:r>
          <a:endParaRPr kumimoji="1" lang="en-US" altLang="ja-JP" sz="10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00">
              <a:solidFill>
                <a:sysClr val="windowText" lastClr="000000"/>
              </a:solidFill>
              <a:latin typeface="Meiryo UI" panose="020B0604030504040204" pitchFamily="50" charset="-128"/>
              <a:ea typeface="Meiryo UI" panose="020B0604030504040204" pitchFamily="50" charset="-128"/>
            </a:rPr>
            <a:t>・</a:t>
          </a:r>
          <a:r>
            <a:rPr kumimoji="1" lang="en-US" altLang="ja-JP" sz="1000">
              <a:solidFill>
                <a:sysClr val="windowText" lastClr="000000"/>
              </a:solidFill>
              <a:latin typeface="Meiryo UI" panose="020B0604030504040204" pitchFamily="50" charset="-128"/>
              <a:ea typeface="Meiryo UI" panose="020B0604030504040204" pitchFamily="50" charset="-128"/>
            </a:rPr>
            <a:t>JP1</a:t>
          </a:r>
          <a:r>
            <a:rPr kumimoji="1" lang="ja-JP" altLang="en-US" sz="1000">
              <a:solidFill>
                <a:sysClr val="windowText" lastClr="000000"/>
              </a:solidFill>
              <a:latin typeface="Meiryo UI" panose="020B0604030504040204" pitchFamily="50" charset="-128"/>
              <a:ea typeface="Meiryo UI" panose="020B0604030504040204" pitchFamily="50" charset="-128"/>
            </a:rPr>
            <a:t>がエラー終了する  </a:t>
          </a:r>
          <a:endParaRPr kumimoji="1" lang="en-US" altLang="ja-JP" sz="10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00">
              <a:solidFill>
                <a:sysClr val="windowText" lastClr="000000"/>
              </a:solidFill>
              <a:latin typeface="Meiryo UI" panose="020B0604030504040204" pitchFamily="50" charset="-128"/>
              <a:ea typeface="Meiryo UI" panose="020B0604030504040204" pitchFamily="50" charset="-128"/>
            </a:rPr>
            <a:t>・</a:t>
          </a:r>
          <a:r>
            <a:rPr kumimoji="1" lang="en-US" altLang="ja-JP" sz="1000">
              <a:solidFill>
                <a:sysClr val="windowText" lastClr="000000"/>
              </a:solidFill>
              <a:latin typeface="Meiryo UI" panose="020B0604030504040204" pitchFamily="50" charset="-128"/>
              <a:ea typeface="Meiryo UI" panose="020B0604030504040204" pitchFamily="50" charset="-128"/>
            </a:rPr>
            <a:t>Synapse</a:t>
          </a:r>
          <a:r>
            <a:rPr kumimoji="1" lang="ja-JP" altLang="en-US" sz="1000">
              <a:solidFill>
                <a:sysClr val="windowText" lastClr="000000"/>
              </a:solidFill>
              <a:latin typeface="Meiryo UI" panose="020B0604030504040204" pitchFamily="50" charset="-128"/>
              <a:ea typeface="Meiryo UI" panose="020B0604030504040204" pitchFamily="50" charset="-128"/>
            </a:rPr>
            <a:t>標準ログにログが出力される</a:t>
          </a:r>
        </a:p>
        <a:p>
          <a:pPr algn="l"/>
          <a:r>
            <a:rPr kumimoji="1" lang="ja-JP" altLang="en-US" sz="1000">
              <a:solidFill>
                <a:sysClr val="windowText" lastClr="000000"/>
              </a:solidFill>
              <a:latin typeface="Meiryo UI" panose="020B0604030504040204" pitchFamily="50" charset="-128"/>
              <a:ea typeface="Meiryo UI" panose="020B0604030504040204" pitchFamily="50" charset="-128"/>
            </a:rPr>
            <a:t>                                        　　　　　　</a:t>
          </a:r>
        </a:p>
      </xdr:txBody>
    </xdr:sp>
    <xdr:clientData/>
  </xdr:twoCellAnchor>
  <xdr:twoCellAnchor>
    <xdr:from>
      <xdr:col>22</xdr:col>
      <xdr:colOff>103908</xdr:colOff>
      <xdr:row>84</xdr:row>
      <xdr:rowOff>69272</xdr:rowOff>
    </xdr:from>
    <xdr:to>
      <xdr:col>35</xdr:col>
      <xdr:colOff>71785</xdr:colOff>
      <xdr:row>88</xdr:row>
      <xdr:rowOff>108196</xdr:rowOff>
    </xdr:to>
    <xdr:sp macro="" textlink="">
      <xdr:nvSpPr>
        <xdr:cNvPr id="100" name="正方形/長方形 99">
          <a:extLst>
            <a:ext uri="{FF2B5EF4-FFF2-40B4-BE49-F238E27FC236}">
              <a16:creationId xmlns:a16="http://schemas.microsoft.com/office/drawing/2014/main" id="{28A2E5A5-681D-4EE9-9697-5A5B9A903D84}"/>
            </a:ext>
          </a:extLst>
        </xdr:cNvPr>
        <xdr:cNvSpPr/>
      </xdr:nvSpPr>
      <xdr:spPr bwMode="auto">
        <a:xfrm>
          <a:off x="6111008" y="14204372"/>
          <a:ext cx="3517527" cy="699324"/>
        </a:xfrm>
        <a:prstGeom prst="rect">
          <a:avLst/>
        </a:prstGeom>
        <a:solidFill>
          <a:schemeClr val="accent5">
            <a:lumMod val="20000"/>
            <a:lumOff val="80000"/>
          </a:schemeClr>
        </a:solidFill>
        <a:ln w="9525" cap="flat" cmpd="sng" algn="ctr">
          <a:solidFill>
            <a:srgbClr val="000000"/>
          </a:solidFill>
          <a:prstDash val="solid"/>
          <a:round/>
          <a:headEnd type="none" w="med" len="med"/>
          <a:tailEnd type="none" w="med" len="med"/>
        </a:ln>
        <a:effectLst/>
      </xdr:spPr>
      <xdr:txBody>
        <a:bodyPr vertOverflow="clip" wrap="square" lIns="72000" tIns="0" rIns="0" bIns="0" rtlCol="0" anchor="ctr" upright="1"/>
        <a:lstStyle/>
        <a:p>
          <a:pPr algn="l"/>
          <a:r>
            <a:rPr kumimoji="1" lang="ja-JP" altLang="en-US" sz="1000">
              <a:solidFill>
                <a:sysClr val="windowText" lastClr="000000"/>
              </a:solidFill>
              <a:latin typeface="Meiryo UI" panose="020B0604030504040204" pitchFamily="50" charset="-128"/>
              <a:ea typeface="Meiryo UI" panose="020B0604030504040204" pitchFamily="50" charset="-128"/>
            </a:rPr>
            <a:t>⑦</a:t>
          </a:r>
          <a:r>
            <a:rPr kumimoji="1" lang="en-US" altLang="ja-JP" sz="1000">
              <a:solidFill>
                <a:sysClr val="windowText" lastClr="000000"/>
              </a:solidFill>
              <a:latin typeface="Meiryo UI" panose="020B0604030504040204" pitchFamily="50" charset="-128"/>
              <a:ea typeface="Meiryo UI" panose="020B0604030504040204" pitchFamily="50" charset="-128"/>
            </a:rPr>
            <a:t>. 0</a:t>
          </a:r>
          <a:r>
            <a:rPr kumimoji="1" lang="ja-JP" altLang="en-US" sz="1000">
              <a:solidFill>
                <a:sysClr val="windowText" lastClr="000000"/>
              </a:solidFill>
              <a:latin typeface="Meiryo UI" panose="020B0604030504040204" pitchFamily="50" charset="-128"/>
              <a:ea typeface="Meiryo UI" panose="020B0604030504040204" pitchFamily="50" charset="-128"/>
            </a:rPr>
            <a:t>件時の考慮</a:t>
          </a:r>
          <a:endParaRPr kumimoji="1" lang="en-US" altLang="ja-JP" sz="10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000">
              <a:solidFill>
                <a:sysClr val="windowText" lastClr="000000"/>
              </a:solidFill>
              <a:latin typeface="Meiryo UI" panose="020B0604030504040204" pitchFamily="50" charset="-128"/>
              <a:ea typeface="Meiryo UI" panose="020B0604030504040204" pitchFamily="50" charset="-128"/>
            </a:rPr>
            <a:t>取得したデータが</a:t>
          </a:r>
          <a:r>
            <a:rPr kumimoji="1" lang="en-US" altLang="ja-JP" sz="1000">
              <a:solidFill>
                <a:sysClr val="windowText" lastClr="000000"/>
              </a:solidFill>
              <a:latin typeface="Meiryo UI" panose="020B0604030504040204" pitchFamily="50" charset="-128"/>
              <a:ea typeface="Meiryo UI" panose="020B0604030504040204" pitchFamily="50" charset="-128"/>
            </a:rPr>
            <a:t>0</a:t>
          </a:r>
          <a:r>
            <a:rPr kumimoji="1" lang="ja-JP" altLang="en-US" sz="1000">
              <a:solidFill>
                <a:sysClr val="windowText" lastClr="000000"/>
              </a:solidFill>
              <a:latin typeface="Meiryo UI" panose="020B0604030504040204" pitchFamily="50" charset="-128"/>
              <a:ea typeface="Meiryo UI" panose="020B0604030504040204" pitchFamily="50" charset="-128"/>
            </a:rPr>
            <a:t>件の場合も、そのまま通常処理を行う。</a:t>
          </a:r>
        </a:p>
        <a:p>
          <a:pPr algn="l"/>
          <a:r>
            <a:rPr kumimoji="1" lang="en-US" altLang="ja-JP" sz="1000">
              <a:solidFill>
                <a:sysClr val="windowText" lastClr="000000"/>
              </a:solidFill>
              <a:latin typeface="Meiryo UI" panose="020B0604030504040204" pitchFamily="50" charset="-128"/>
              <a:ea typeface="Meiryo UI" panose="020B0604030504040204" pitchFamily="50" charset="-128"/>
            </a:rPr>
            <a:t>(</a:t>
          </a:r>
          <a:r>
            <a:rPr kumimoji="1" lang="ja-JP" altLang="en-US" sz="1000">
              <a:solidFill>
                <a:sysClr val="windowText" lastClr="000000"/>
              </a:solidFill>
              <a:latin typeface="Meiryo UI" panose="020B0604030504040204" pitchFamily="50" charset="-128"/>
              <a:ea typeface="Meiryo UI" panose="020B0604030504040204" pitchFamily="50" charset="-128"/>
            </a:rPr>
            <a:t>作成される</a:t>
          </a:r>
          <a:r>
            <a:rPr kumimoji="1" lang="en-US" altLang="ja-JP" sz="1000">
              <a:solidFill>
                <a:sysClr val="windowText" lastClr="000000"/>
              </a:solidFill>
              <a:latin typeface="Meiryo UI" panose="020B0604030504040204" pitchFamily="50" charset="-128"/>
              <a:ea typeface="Meiryo UI" panose="020B0604030504040204" pitchFamily="50" charset="-128"/>
            </a:rPr>
            <a:t>CSV</a:t>
          </a:r>
          <a:r>
            <a:rPr kumimoji="1" lang="ja-JP" altLang="en-US" sz="1000">
              <a:solidFill>
                <a:sysClr val="windowText" lastClr="000000"/>
              </a:solidFill>
              <a:latin typeface="Meiryo UI" panose="020B0604030504040204" pitchFamily="50" charset="-128"/>
              <a:ea typeface="Meiryo UI" panose="020B0604030504040204" pitchFamily="50" charset="-128"/>
            </a:rPr>
            <a:t>ファイルは</a:t>
          </a:r>
          <a:r>
            <a:rPr kumimoji="1" lang="en-US" altLang="ja-JP" sz="1000">
              <a:solidFill>
                <a:sysClr val="windowText" lastClr="000000"/>
              </a:solidFill>
              <a:latin typeface="Meiryo UI" panose="020B0604030504040204" pitchFamily="50" charset="-128"/>
              <a:ea typeface="Meiryo UI" panose="020B0604030504040204" pitchFamily="50" charset="-128"/>
            </a:rPr>
            <a:t>0</a:t>
          </a:r>
          <a:r>
            <a:rPr kumimoji="1" lang="ja-JP" altLang="en-US" sz="1000">
              <a:solidFill>
                <a:sysClr val="windowText" lastClr="000000"/>
              </a:solidFill>
              <a:latin typeface="Meiryo UI" panose="020B0604030504040204" pitchFamily="50" charset="-128"/>
              <a:ea typeface="Meiryo UI" panose="020B0604030504040204" pitchFamily="50" charset="-128"/>
            </a:rPr>
            <a:t>件ファイル</a:t>
          </a:r>
          <a:r>
            <a:rPr kumimoji="1" lang="en-US" altLang="ja-JP" sz="1000">
              <a:solidFill>
                <a:sysClr val="windowText" lastClr="000000"/>
              </a:solidFill>
              <a:latin typeface="Meiryo UI" panose="020B0604030504040204" pitchFamily="50" charset="-128"/>
              <a:ea typeface="Meiryo UI" panose="020B0604030504040204" pitchFamily="50" charset="-128"/>
            </a:rPr>
            <a:t>)</a:t>
          </a:r>
        </a:p>
      </xdr:txBody>
    </xdr:sp>
    <xdr:clientData/>
  </xdr:twoCellAnchor>
  <xdr:twoCellAnchor>
    <xdr:from>
      <xdr:col>40</xdr:col>
      <xdr:colOff>1</xdr:colOff>
      <xdr:row>108</xdr:row>
      <xdr:rowOff>65351</xdr:rowOff>
    </xdr:from>
    <xdr:to>
      <xdr:col>55</xdr:col>
      <xdr:colOff>13342</xdr:colOff>
      <xdr:row>110</xdr:row>
      <xdr:rowOff>119529</xdr:rowOff>
    </xdr:to>
    <xdr:cxnSp macro="">
      <xdr:nvCxnSpPr>
        <xdr:cNvPr id="101" name="コネクタ: カギ線 100">
          <a:extLst>
            <a:ext uri="{FF2B5EF4-FFF2-40B4-BE49-F238E27FC236}">
              <a16:creationId xmlns:a16="http://schemas.microsoft.com/office/drawing/2014/main" id="{6A09D9E8-4E13-422F-9AFA-B5480C0A77AC}"/>
            </a:ext>
          </a:extLst>
        </xdr:cNvPr>
        <xdr:cNvCxnSpPr>
          <a:stCxn id="89" idx="1"/>
          <a:endCxn id="31" idx="3"/>
        </xdr:cNvCxnSpPr>
      </xdr:nvCxnSpPr>
      <xdr:spPr>
        <a:xfrm rot="16200000" flipV="1">
          <a:off x="12844683" y="16240169"/>
          <a:ext cx="384378" cy="4229741"/>
        </a:xfrm>
        <a:prstGeom prst="bentConnector2">
          <a:avLst/>
        </a:prstGeom>
        <a:ln>
          <a:solidFill>
            <a:schemeClr val="accent1"/>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263492</xdr:colOff>
      <xdr:row>52</xdr:row>
      <xdr:rowOff>29473</xdr:rowOff>
    </xdr:from>
    <xdr:to>
      <xdr:col>34</xdr:col>
      <xdr:colOff>267576</xdr:colOff>
      <xdr:row>66</xdr:row>
      <xdr:rowOff>18142</xdr:rowOff>
    </xdr:to>
    <xdr:cxnSp macro="">
      <xdr:nvCxnSpPr>
        <xdr:cNvPr id="102" name="コネクタ: カギ線 101">
          <a:extLst>
            <a:ext uri="{FF2B5EF4-FFF2-40B4-BE49-F238E27FC236}">
              <a16:creationId xmlns:a16="http://schemas.microsoft.com/office/drawing/2014/main" id="{41F47DDE-3F9F-42A9-82CA-12A447AE1C16}"/>
            </a:ext>
          </a:extLst>
        </xdr:cNvPr>
        <xdr:cNvCxnSpPr>
          <a:cxnSpLocks/>
          <a:stCxn id="57" idx="2"/>
          <a:endCxn id="13" idx="0"/>
        </xdr:cNvCxnSpPr>
      </xdr:nvCxnSpPr>
      <xdr:spPr>
        <a:xfrm rot="5400000">
          <a:off x="6262424" y="7892591"/>
          <a:ext cx="2204819" cy="4372884"/>
        </a:xfrm>
        <a:prstGeom prst="bentConnector3">
          <a:avLst>
            <a:gd name="adj1" fmla="val 50000"/>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36286</xdr:colOff>
      <xdr:row>5</xdr:row>
      <xdr:rowOff>73478</xdr:rowOff>
    </xdr:from>
    <xdr:to>
      <xdr:col>65</xdr:col>
      <xdr:colOff>208643</xdr:colOff>
      <xdr:row>12</xdr:row>
      <xdr:rowOff>19050</xdr:rowOff>
    </xdr:to>
    <xdr:sp macro="" textlink="">
      <xdr:nvSpPr>
        <xdr:cNvPr id="103" name="正方形/長方形 102">
          <a:extLst>
            <a:ext uri="{FF2B5EF4-FFF2-40B4-BE49-F238E27FC236}">
              <a16:creationId xmlns:a16="http://schemas.microsoft.com/office/drawing/2014/main" id="{E4655771-E220-4A78-9163-92EDDFA61A2E}"/>
            </a:ext>
          </a:extLst>
        </xdr:cNvPr>
        <xdr:cNvSpPr/>
      </xdr:nvSpPr>
      <xdr:spPr>
        <a:xfrm>
          <a:off x="309336" y="962478"/>
          <a:ext cx="17768207" cy="1145722"/>
        </a:xfrm>
        <a:prstGeom prst="rect">
          <a:avLst/>
        </a:prstGeom>
        <a:solidFill>
          <a:schemeClr val="bg1">
            <a:lumMod val="95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対向システムの既存処理</a:t>
          </a:r>
        </a:p>
      </xdr:txBody>
    </xdr:sp>
    <xdr:clientData/>
  </xdr:twoCellAnchor>
  <xdr:twoCellAnchor>
    <xdr:from>
      <xdr:col>22</xdr:col>
      <xdr:colOff>9917</xdr:colOff>
      <xdr:row>74</xdr:row>
      <xdr:rowOff>76374</xdr:rowOff>
    </xdr:from>
    <xdr:to>
      <xdr:col>49</xdr:col>
      <xdr:colOff>122464</xdr:colOff>
      <xdr:row>76</xdr:row>
      <xdr:rowOff>145127</xdr:rowOff>
    </xdr:to>
    <xdr:cxnSp macro="">
      <xdr:nvCxnSpPr>
        <xdr:cNvPr id="104" name="コネクタ: カギ線 103">
          <a:extLst>
            <a:ext uri="{FF2B5EF4-FFF2-40B4-BE49-F238E27FC236}">
              <a16:creationId xmlns:a16="http://schemas.microsoft.com/office/drawing/2014/main" id="{388D1FCA-424F-44B3-800D-C501E9A32C2F}"/>
            </a:ext>
          </a:extLst>
        </xdr:cNvPr>
        <xdr:cNvCxnSpPr>
          <a:stCxn id="19" idx="3"/>
          <a:endCxn id="16" idx="1"/>
        </xdr:cNvCxnSpPr>
      </xdr:nvCxnSpPr>
      <xdr:spPr>
        <a:xfrm>
          <a:off x="6017017" y="12560474"/>
          <a:ext cx="7605547" cy="398953"/>
        </a:xfrm>
        <a:prstGeom prst="bentConnector2">
          <a:avLst/>
        </a:prstGeom>
        <a:ln>
          <a:solidFill>
            <a:schemeClr val="accent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69717</xdr:colOff>
      <xdr:row>148</xdr:row>
      <xdr:rowOff>43815</xdr:rowOff>
    </xdr:from>
    <xdr:ext cx="798297" cy="313873"/>
    <xdr:sp macro="" textlink="">
      <xdr:nvSpPr>
        <xdr:cNvPr id="105" name="フローチャート: 端子 104">
          <a:extLst>
            <a:ext uri="{FF2B5EF4-FFF2-40B4-BE49-F238E27FC236}">
              <a16:creationId xmlns:a16="http://schemas.microsoft.com/office/drawing/2014/main" id="{5A5D3D18-EC4E-46C4-90FE-2598360299B6}"/>
            </a:ext>
          </a:extLst>
        </xdr:cNvPr>
        <xdr:cNvSpPr/>
      </xdr:nvSpPr>
      <xdr:spPr>
        <a:xfrm>
          <a:off x="4711567" y="24745315"/>
          <a:ext cx="798297" cy="313873"/>
        </a:xfrm>
        <a:prstGeom prst="flowChartTermina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latin typeface="Meiryo UI" panose="020B0604030504040204" pitchFamily="50" charset="-128"/>
              <a:ea typeface="Meiryo UI" panose="020B0604030504040204" pitchFamily="50" charset="-128"/>
            </a:rPr>
            <a:t>END</a:t>
          </a:r>
          <a:endParaRPr kumimoji="1"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oneCellAnchor>
  <xdr:twoCellAnchor editAs="oneCell">
    <xdr:from>
      <xdr:col>22</xdr:col>
      <xdr:colOff>16963</xdr:colOff>
      <xdr:row>145</xdr:row>
      <xdr:rowOff>23618</xdr:rowOff>
    </xdr:from>
    <xdr:to>
      <xdr:col>24</xdr:col>
      <xdr:colOff>115690</xdr:colOff>
      <xdr:row>147</xdr:row>
      <xdr:rowOff>36174</xdr:rowOff>
    </xdr:to>
    <xdr:sp macro="" textlink="">
      <xdr:nvSpPr>
        <xdr:cNvPr id="106" name="楕円 105">
          <a:extLst>
            <a:ext uri="{FF2B5EF4-FFF2-40B4-BE49-F238E27FC236}">
              <a16:creationId xmlns:a16="http://schemas.microsoft.com/office/drawing/2014/main" id="{FA888BB1-17CD-45B3-9311-90FF94181FD1}"/>
            </a:ext>
          </a:extLst>
        </xdr:cNvPr>
        <xdr:cNvSpPr/>
      </xdr:nvSpPr>
      <xdr:spPr>
        <a:xfrm>
          <a:off x="6024063" y="24229818"/>
          <a:ext cx="644827" cy="342756"/>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800">
              <a:solidFill>
                <a:schemeClr val="tx1"/>
              </a:solidFill>
              <a:latin typeface="Meiryo UI" panose="020B0604030504040204" pitchFamily="50" charset="-128"/>
              <a:ea typeface="Meiryo UI" panose="020B0604030504040204" pitchFamily="50" charset="-128"/>
            </a:rPr>
            <a:t>③</a:t>
          </a:r>
          <a:r>
            <a:rPr kumimoji="1" lang="en-US" altLang="ja-JP" sz="800">
              <a:solidFill>
                <a:schemeClr val="tx1"/>
              </a:solidFill>
              <a:latin typeface="Meiryo UI" panose="020B0604030504040204" pitchFamily="50" charset="-128"/>
              <a:ea typeface="Meiryo UI" panose="020B0604030504040204" pitchFamily="50" charset="-128"/>
            </a:rPr>
            <a:t>,</a:t>
          </a:r>
          <a:r>
            <a:rPr kumimoji="1" lang="ja-JP" altLang="en-US" sz="800">
              <a:solidFill>
                <a:schemeClr val="tx1"/>
              </a:solidFill>
              <a:latin typeface="Meiryo UI" panose="020B0604030504040204" pitchFamily="50" charset="-128"/>
              <a:ea typeface="Meiryo UI" panose="020B0604030504040204" pitchFamily="50" charset="-128"/>
            </a:rPr>
            <a:t>異常終了</a:t>
          </a:r>
        </a:p>
      </xdr:txBody>
    </xdr:sp>
    <xdr:clientData/>
  </xdr:twoCellAnchor>
  <xdr:twoCellAnchor>
    <xdr:from>
      <xdr:col>16</xdr:col>
      <xdr:colOff>158202</xdr:colOff>
      <xdr:row>141</xdr:row>
      <xdr:rowOff>132470</xdr:rowOff>
    </xdr:from>
    <xdr:to>
      <xdr:col>20</xdr:col>
      <xdr:colOff>144073</xdr:colOff>
      <xdr:row>145</xdr:row>
      <xdr:rowOff>3099</xdr:rowOff>
    </xdr:to>
    <xdr:sp macro="" textlink="">
      <xdr:nvSpPr>
        <xdr:cNvPr id="107" name="ひし形 106">
          <a:extLst>
            <a:ext uri="{FF2B5EF4-FFF2-40B4-BE49-F238E27FC236}">
              <a16:creationId xmlns:a16="http://schemas.microsoft.com/office/drawing/2014/main" id="{6EFCA6BB-A577-4B32-9578-5E8B9A25365A}"/>
            </a:ext>
          </a:extLst>
        </xdr:cNvPr>
        <xdr:cNvSpPr/>
      </xdr:nvSpPr>
      <xdr:spPr>
        <a:xfrm>
          <a:off x="4527002" y="23678270"/>
          <a:ext cx="1078071" cy="531029"/>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800">
              <a:solidFill>
                <a:sysClr val="windowText" lastClr="000000"/>
              </a:solidFill>
              <a:latin typeface="Meiryo UI" panose="020B0604030504040204" pitchFamily="50" charset="-128"/>
              <a:ea typeface="Meiryo UI" panose="020B0604030504040204" pitchFamily="50" charset="-128"/>
              <a:cs typeface="+mn-cs"/>
            </a:rPr>
            <a:t>DMF</a:t>
          </a:r>
          <a:r>
            <a:rPr kumimoji="1" lang="ja-JP" altLang="en-US" sz="800">
              <a:solidFill>
                <a:sysClr val="windowText" lastClr="000000"/>
              </a:solidFill>
              <a:latin typeface="Meiryo UI" panose="020B0604030504040204" pitchFamily="50" charset="-128"/>
              <a:ea typeface="Meiryo UI" panose="020B0604030504040204" pitchFamily="50" charset="-128"/>
              <a:cs typeface="+mn-cs"/>
            </a:rPr>
            <a:t>実行結果</a:t>
          </a:r>
          <a:endParaRPr kumimoji="1" lang="ja-JP" altLang="ja-JP" sz="800">
            <a:solidFill>
              <a:sysClr val="windowText" lastClr="000000"/>
            </a:solidFill>
            <a:latin typeface="Meiryo UI" panose="020B0604030504040204" pitchFamily="50" charset="-128"/>
            <a:ea typeface="Meiryo UI" panose="020B0604030504040204" pitchFamily="50" charset="-128"/>
            <a:cs typeface="+mn-cs"/>
          </a:endParaRPr>
        </a:p>
      </xdr:txBody>
    </xdr:sp>
    <xdr:clientData/>
  </xdr:twoCellAnchor>
  <xdr:oneCellAnchor>
    <xdr:from>
      <xdr:col>22</xdr:col>
      <xdr:colOff>100087</xdr:colOff>
      <xdr:row>141</xdr:row>
      <xdr:rowOff>39190</xdr:rowOff>
    </xdr:from>
    <xdr:ext cx="736417" cy="302048"/>
    <xdr:sp macro="" textlink="">
      <xdr:nvSpPr>
        <xdr:cNvPr id="108" name="テキスト ボックス 107">
          <a:extLst>
            <a:ext uri="{FF2B5EF4-FFF2-40B4-BE49-F238E27FC236}">
              <a16:creationId xmlns:a16="http://schemas.microsoft.com/office/drawing/2014/main" id="{12466686-6F40-4618-A70D-E925B6759A41}"/>
            </a:ext>
          </a:extLst>
        </xdr:cNvPr>
        <xdr:cNvSpPr txBox="1"/>
      </xdr:nvSpPr>
      <xdr:spPr>
        <a:xfrm>
          <a:off x="6107187" y="23584990"/>
          <a:ext cx="736417" cy="302048"/>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latin typeface="Meiryo UI" panose="020B0604030504040204" pitchFamily="50" charset="-128"/>
              <a:ea typeface="Meiryo UI" panose="020B0604030504040204" pitchFamily="50" charset="-128"/>
            </a:rPr>
            <a:t>異常終了</a:t>
          </a:r>
        </a:p>
      </xdr:txBody>
    </xdr:sp>
    <xdr:clientData/>
  </xdr:oneCellAnchor>
  <xdr:oneCellAnchor>
    <xdr:from>
      <xdr:col>15</xdr:col>
      <xdr:colOff>85725</xdr:colOff>
      <xdr:row>145</xdr:row>
      <xdr:rowOff>25853</xdr:rowOff>
    </xdr:from>
    <xdr:ext cx="736417" cy="302048"/>
    <xdr:sp macro="" textlink="">
      <xdr:nvSpPr>
        <xdr:cNvPr id="109" name="テキスト ボックス 108">
          <a:extLst>
            <a:ext uri="{FF2B5EF4-FFF2-40B4-BE49-F238E27FC236}">
              <a16:creationId xmlns:a16="http://schemas.microsoft.com/office/drawing/2014/main" id="{BF5BCEC8-531E-4F65-8ED7-3651845FCDF6}"/>
            </a:ext>
          </a:extLst>
        </xdr:cNvPr>
        <xdr:cNvSpPr txBox="1"/>
      </xdr:nvSpPr>
      <xdr:spPr>
        <a:xfrm>
          <a:off x="4181475" y="24232053"/>
          <a:ext cx="736417" cy="302048"/>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latin typeface="Meiryo UI" panose="020B0604030504040204" pitchFamily="50" charset="-128"/>
              <a:ea typeface="Meiryo UI" panose="020B0604030504040204" pitchFamily="50" charset="-128"/>
            </a:rPr>
            <a:t>正常終了</a:t>
          </a:r>
        </a:p>
      </xdr:txBody>
    </xdr:sp>
    <xdr:clientData/>
  </xdr:oneCellAnchor>
  <xdr:twoCellAnchor>
    <xdr:from>
      <xdr:col>15</xdr:col>
      <xdr:colOff>160808</xdr:colOff>
      <xdr:row>137</xdr:row>
      <xdr:rowOff>66675</xdr:rowOff>
    </xdr:from>
    <xdr:to>
      <xdr:col>21</xdr:col>
      <xdr:colOff>127090</xdr:colOff>
      <xdr:row>140</xdr:row>
      <xdr:rowOff>70653</xdr:rowOff>
    </xdr:to>
    <xdr:sp macro="" textlink="">
      <xdr:nvSpPr>
        <xdr:cNvPr id="110" name="フローチャート: 定義済み処理 109">
          <a:extLst>
            <a:ext uri="{FF2B5EF4-FFF2-40B4-BE49-F238E27FC236}">
              <a16:creationId xmlns:a16="http://schemas.microsoft.com/office/drawing/2014/main" id="{C9B862BB-BB73-4F9D-9BAC-56C8E7E7B3BC}"/>
            </a:ext>
          </a:extLst>
        </xdr:cNvPr>
        <xdr:cNvSpPr/>
      </xdr:nvSpPr>
      <xdr:spPr>
        <a:xfrm>
          <a:off x="4256558" y="22952075"/>
          <a:ext cx="1604582" cy="499278"/>
        </a:xfrm>
        <a:prstGeom prst="flowChartPredefinedProcess">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0" rIns="36000" bIns="0" rtlCol="0" anchor="t"/>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DMF</a:t>
          </a:r>
          <a:r>
            <a:rPr kumimoji="1" lang="ja-JP" altLang="en-US" sz="900">
              <a:solidFill>
                <a:sysClr val="windowText" lastClr="000000"/>
              </a:solidFill>
              <a:latin typeface="Meiryo UI" panose="020B0604030504040204" pitchFamily="50" charset="-128"/>
              <a:ea typeface="Meiryo UI" panose="020B0604030504040204" pitchFamily="50" charset="-128"/>
            </a:rPr>
            <a:t>異常時の共通処理</a:t>
          </a:r>
        </a:p>
      </xdr:txBody>
    </xdr:sp>
    <xdr:clientData/>
  </xdr:twoCellAnchor>
  <xdr:twoCellAnchor>
    <xdr:from>
      <xdr:col>18</xdr:col>
      <xdr:colOff>143949</xdr:colOff>
      <xdr:row>140</xdr:row>
      <xdr:rowOff>70653</xdr:rowOff>
    </xdr:from>
    <xdr:to>
      <xdr:col>18</xdr:col>
      <xdr:colOff>151138</xdr:colOff>
      <xdr:row>141</xdr:row>
      <xdr:rowOff>132470</xdr:rowOff>
    </xdr:to>
    <xdr:cxnSp macro="">
      <xdr:nvCxnSpPr>
        <xdr:cNvPr id="111" name="コネクタ: カギ線 110">
          <a:extLst>
            <a:ext uri="{FF2B5EF4-FFF2-40B4-BE49-F238E27FC236}">
              <a16:creationId xmlns:a16="http://schemas.microsoft.com/office/drawing/2014/main" id="{A2470606-9A58-40AB-ABC4-AB314B2465A4}"/>
            </a:ext>
          </a:extLst>
        </xdr:cNvPr>
        <xdr:cNvCxnSpPr>
          <a:cxnSpLocks/>
          <a:stCxn id="107" idx="0"/>
          <a:endCxn id="110" idx="2"/>
        </xdr:cNvCxnSpPr>
      </xdr:nvCxnSpPr>
      <xdr:spPr>
        <a:xfrm rot="16200000" flipV="1">
          <a:off x="4948985" y="23561217"/>
          <a:ext cx="226917" cy="7189"/>
        </a:xfrm>
        <a:prstGeom prst="bentConnector3">
          <a:avLst>
            <a:gd name="adj1" fmla="val 50000"/>
          </a:avLst>
        </a:prstGeom>
        <a:ln>
          <a:solidFill>
            <a:sysClr val="windowText" lastClr="000000"/>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151139</xdr:colOff>
      <xdr:row>145</xdr:row>
      <xdr:rowOff>3099</xdr:rowOff>
    </xdr:from>
    <xdr:to>
      <xdr:col>18</xdr:col>
      <xdr:colOff>192642</xdr:colOff>
      <xdr:row>148</xdr:row>
      <xdr:rowOff>43815</xdr:rowOff>
    </xdr:to>
    <xdr:cxnSp macro="">
      <xdr:nvCxnSpPr>
        <xdr:cNvPr id="112" name="コネクタ: カギ線 111">
          <a:extLst>
            <a:ext uri="{FF2B5EF4-FFF2-40B4-BE49-F238E27FC236}">
              <a16:creationId xmlns:a16="http://schemas.microsoft.com/office/drawing/2014/main" id="{FECA2F81-7E41-4F8F-90A2-333D374CA7B0}"/>
            </a:ext>
          </a:extLst>
        </xdr:cNvPr>
        <xdr:cNvCxnSpPr>
          <a:cxnSpLocks/>
          <a:stCxn id="105" idx="0"/>
          <a:endCxn id="107" idx="2"/>
        </xdr:cNvCxnSpPr>
      </xdr:nvCxnSpPr>
      <xdr:spPr>
        <a:xfrm rot="16200000" flipV="1">
          <a:off x="4818783" y="24456555"/>
          <a:ext cx="536016" cy="41503"/>
        </a:xfrm>
        <a:prstGeom prst="bentConnector3">
          <a:avLst>
            <a:gd name="adj1" fmla="val 50000"/>
          </a:avLst>
        </a:prstGeom>
        <a:ln>
          <a:solidFill>
            <a:sysClr val="windowText" lastClr="000000"/>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144074</xdr:colOff>
      <xdr:row>143</xdr:row>
      <xdr:rowOff>67785</xdr:rowOff>
    </xdr:from>
    <xdr:to>
      <xdr:col>23</xdr:col>
      <xdr:colOff>66328</xdr:colOff>
      <xdr:row>145</xdr:row>
      <xdr:rowOff>23618</xdr:rowOff>
    </xdr:to>
    <xdr:cxnSp macro="">
      <xdr:nvCxnSpPr>
        <xdr:cNvPr id="113" name="コネクタ: カギ線 112">
          <a:extLst>
            <a:ext uri="{FF2B5EF4-FFF2-40B4-BE49-F238E27FC236}">
              <a16:creationId xmlns:a16="http://schemas.microsoft.com/office/drawing/2014/main" id="{C54FEBCF-F693-4B17-A8EB-85E73C78100B}"/>
            </a:ext>
          </a:extLst>
        </xdr:cNvPr>
        <xdr:cNvCxnSpPr>
          <a:cxnSpLocks/>
          <a:stCxn id="106" idx="0"/>
          <a:endCxn id="107" idx="3"/>
        </xdr:cNvCxnSpPr>
      </xdr:nvCxnSpPr>
      <xdr:spPr>
        <a:xfrm rot="16200000" flipV="1">
          <a:off x="5832759" y="23716100"/>
          <a:ext cx="286033" cy="741404"/>
        </a:xfrm>
        <a:prstGeom prst="bentConnector2">
          <a:avLst/>
        </a:prstGeom>
        <a:ln>
          <a:solidFill>
            <a:sysClr val="windowText" lastClr="000000"/>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39339</xdr:colOff>
      <xdr:row>147</xdr:row>
      <xdr:rowOff>36174</xdr:rowOff>
    </xdr:from>
    <xdr:to>
      <xdr:col>23</xdr:col>
      <xdr:colOff>66327</xdr:colOff>
      <xdr:row>149</xdr:row>
      <xdr:rowOff>19777</xdr:rowOff>
    </xdr:to>
    <xdr:cxnSp macro="">
      <xdr:nvCxnSpPr>
        <xdr:cNvPr id="114" name="コネクタ: カギ線 113">
          <a:extLst>
            <a:ext uri="{FF2B5EF4-FFF2-40B4-BE49-F238E27FC236}">
              <a16:creationId xmlns:a16="http://schemas.microsoft.com/office/drawing/2014/main" id="{47CCB764-E710-423A-9372-41C841509B00}"/>
            </a:ext>
          </a:extLst>
        </xdr:cNvPr>
        <xdr:cNvCxnSpPr>
          <a:cxnSpLocks/>
          <a:stCxn id="105" idx="3"/>
          <a:endCxn id="106" idx="4"/>
        </xdr:cNvCxnSpPr>
      </xdr:nvCxnSpPr>
      <xdr:spPr>
        <a:xfrm flipV="1">
          <a:off x="5500339" y="24572574"/>
          <a:ext cx="846138" cy="320153"/>
        </a:xfrm>
        <a:prstGeom prst="bentConnector2">
          <a:avLst/>
        </a:prstGeom>
        <a:ln>
          <a:solidFill>
            <a:sysClr val="windowText" lastClr="000000"/>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108857</xdr:colOff>
      <xdr:row>31</xdr:row>
      <xdr:rowOff>97972</xdr:rowOff>
    </xdr:from>
    <xdr:to>
      <xdr:col>15</xdr:col>
      <xdr:colOff>152400</xdr:colOff>
      <xdr:row>39</xdr:row>
      <xdr:rowOff>88900</xdr:rowOff>
    </xdr:to>
    <xdr:sp macro="" textlink="">
      <xdr:nvSpPr>
        <xdr:cNvPr id="115" name="矢印: 左 114">
          <a:extLst>
            <a:ext uri="{FF2B5EF4-FFF2-40B4-BE49-F238E27FC236}">
              <a16:creationId xmlns:a16="http://schemas.microsoft.com/office/drawing/2014/main" id="{093F8D5A-EDA7-431A-B224-EBCDF36707F3}"/>
            </a:ext>
          </a:extLst>
        </xdr:cNvPr>
        <xdr:cNvSpPr/>
      </xdr:nvSpPr>
      <xdr:spPr>
        <a:xfrm>
          <a:off x="2293257" y="5444672"/>
          <a:ext cx="1954893" cy="1362528"/>
        </a:xfrm>
        <a:prstGeom prst="lef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chemeClr val="tx1"/>
              </a:solidFill>
            </a:rPr>
            <a:t>ac_ctrl_SetIfFileMetadata</a:t>
          </a:r>
          <a:r>
            <a:rPr kumimoji="1" lang="ja-JP" altLang="en-US" sz="1600">
              <a:solidFill>
                <a:schemeClr val="tx1"/>
              </a:solidFill>
            </a:rPr>
            <a:t>➁</a:t>
          </a:r>
        </a:p>
      </xdr:txBody>
    </xdr:sp>
    <xdr:clientData/>
  </xdr:twoCellAnchor>
  <xdr:twoCellAnchor>
    <xdr:from>
      <xdr:col>8</xdr:col>
      <xdr:colOff>67128</xdr:colOff>
      <xdr:row>19</xdr:row>
      <xdr:rowOff>175986</xdr:rowOff>
    </xdr:from>
    <xdr:to>
      <xdr:col>15</xdr:col>
      <xdr:colOff>165099</xdr:colOff>
      <xdr:row>28</xdr:row>
      <xdr:rowOff>50800</xdr:rowOff>
    </xdr:to>
    <xdr:sp macro="" textlink="">
      <xdr:nvSpPr>
        <xdr:cNvPr id="116" name="矢印: 左 115">
          <a:extLst>
            <a:ext uri="{FF2B5EF4-FFF2-40B4-BE49-F238E27FC236}">
              <a16:creationId xmlns:a16="http://schemas.microsoft.com/office/drawing/2014/main" id="{103B13CE-8B4B-4238-ADB3-119DDC42C039}"/>
            </a:ext>
          </a:extLst>
        </xdr:cNvPr>
        <xdr:cNvSpPr/>
      </xdr:nvSpPr>
      <xdr:spPr>
        <a:xfrm>
          <a:off x="2251528" y="3458936"/>
          <a:ext cx="2009321" cy="1424214"/>
        </a:xfrm>
        <a:prstGeom prst="lef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ysClr val="windowText" lastClr="000000"/>
              </a:solidFill>
            </a:rPr>
            <a:t>ac_ctrl_GetIfFileMetadata</a:t>
          </a:r>
          <a:r>
            <a:rPr kumimoji="1" lang="ja-JP" altLang="en-US" sz="1600">
              <a:solidFill>
                <a:sysClr val="windowText" lastClr="000000"/>
              </a:solidFill>
            </a:rPr>
            <a:t>①</a:t>
          </a:r>
        </a:p>
      </xdr:txBody>
    </xdr:sp>
    <xdr:clientData/>
  </xdr:twoCellAnchor>
  <xdr:twoCellAnchor>
    <xdr:from>
      <xdr:col>22</xdr:col>
      <xdr:colOff>23586</xdr:colOff>
      <xdr:row>13</xdr:row>
      <xdr:rowOff>63501</xdr:rowOff>
    </xdr:from>
    <xdr:to>
      <xdr:col>29</xdr:col>
      <xdr:colOff>121557</xdr:colOff>
      <xdr:row>21</xdr:row>
      <xdr:rowOff>72571</xdr:rowOff>
    </xdr:to>
    <xdr:sp macro="" textlink="">
      <xdr:nvSpPr>
        <xdr:cNvPr id="117" name="矢印: 左 116">
          <a:extLst>
            <a:ext uri="{FF2B5EF4-FFF2-40B4-BE49-F238E27FC236}">
              <a16:creationId xmlns:a16="http://schemas.microsoft.com/office/drawing/2014/main" id="{8D127664-D8C4-4815-A600-CDFAB9C3D2E1}"/>
            </a:ext>
          </a:extLst>
        </xdr:cNvPr>
        <xdr:cNvSpPr/>
      </xdr:nvSpPr>
      <xdr:spPr>
        <a:xfrm>
          <a:off x="6030686" y="2324101"/>
          <a:ext cx="2009321" cy="1380670"/>
        </a:xfrm>
        <a:prstGeom prst="lef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ysClr val="windowText" lastClr="000000"/>
              </a:solidFill>
            </a:rPr>
            <a:t>ac_ctrl_SkipProcess</a:t>
          </a:r>
          <a:r>
            <a:rPr kumimoji="1" lang="ja-JP" altLang="en-US" sz="1600">
              <a:solidFill>
                <a:sysClr val="windowText" lastClr="000000"/>
              </a:solidFill>
            </a:rPr>
            <a:t>③</a:t>
          </a:r>
        </a:p>
      </xdr:txBody>
    </xdr:sp>
    <xdr:clientData/>
  </xdr:twoCellAnchor>
  <xdr:twoCellAnchor>
    <xdr:from>
      <xdr:col>46</xdr:col>
      <xdr:colOff>108857</xdr:colOff>
      <xdr:row>36</xdr:row>
      <xdr:rowOff>12700</xdr:rowOff>
    </xdr:from>
    <xdr:to>
      <xdr:col>53</xdr:col>
      <xdr:colOff>32657</xdr:colOff>
      <xdr:row>44</xdr:row>
      <xdr:rowOff>163285</xdr:rowOff>
    </xdr:to>
    <xdr:sp macro="" textlink="">
      <xdr:nvSpPr>
        <xdr:cNvPr id="118" name="矢印: 左 117">
          <a:extLst>
            <a:ext uri="{FF2B5EF4-FFF2-40B4-BE49-F238E27FC236}">
              <a16:creationId xmlns:a16="http://schemas.microsoft.com/office/drawing/2014/main" id="{C534B879-11F2-4194-A2EC-058889573A43}"/>
            </a:ext>
          </a:extLst>
        </xdr:cNvPr>
        <xdr:cNvSpPr/>
      </xdr:nvSpPr>
      <xdr:spPr>
        <a:xfrm>
          <a:off x="12669157" y="6216650"/>
          <a:ext cx="1955800" cy="1522185"/>
        </a:xfrm>
        <a:prstGeom prst="lef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600">
              <a:solidFill>
                <a:schemeClr val="tx1"/>
              </a:solidFill>
              <a:effectLst/>
              <a:latin typeface="+mn-lt"/>
              <a:ea typeface="+mn-ea"/>
              <a:cs typeface="+mn-cs"/>
            </a:rPr>
            <a:t>ac_ctrl_InboundStartProcess</a:t>
          </a:r>
          <a:r>
            <a:rPr kumimoji="1" lang="ja-JP" altLang="en-US" sz="1600">
              <a:solidFill>
                <a:schemeClr val="tx1"/>
              </a:solidFill>
              <a:effectLst/>
              <a:latin typeface="+mn-lt"/>
              <a:ea typeface="+mn-ea"/>
              <a:cs typeface="+mn-cs"/>
            </a:rPr>
            <a:t>④</a:t>
          </a:r>
          <a:endParaRPr lang="ja-JP" altLang="ja-JP" sz="1600">
            <a:solidFill>
              <a:schemeClr val="tx1"/>
            </a:solidFill>
            <a:effectLst/>
          </a:endParaRPr>
        </a:p>
      </xdr:txBody>
    </xdr:sp>
    <xdr:clientData/>
  </xdr:twoCellAnchor>
  <xdr:twoCellAnchor>
    <xdr:from>
      <xdr:col>27</xdr:col>
      <xdr:colOff>97971</xdr:colOff>
      <xdr:row>20</xdr:row>
      <xdr:rowOff>-1</xdr:rowOff>
    </xdr:from>
    <xdr:to>
      <xdr:col>41</xdr:col>
      <xdr:colOff>141514</xdr:colOff>
      <xdr:row>23</xdr:row>
      <xdr:rowOff>119743</xdr:rowOff>
    </xdr:to>
    <xdr:sp macro="" textlink="">
      <xdr:nvSpPr>
        <xdr:cNvPr id="119" name="矢印: 左 118">
          <a:extLst>
            <a:ext uri="{FF2B5EF4-FFF2-40B4-BE49-F238E27FC236}">
              <a16:creationId xmlns:a16="http://schemas.microsoft.com/office/drawing/2014/main" id="{7689A286-DDD6-4F78-B6F7-89850C807D43}"/>
            </a:ext>
          </a:extLst>
        </xdr:cNvPr>
        <xdr:cNvSpPr/>
      </xdr:nvSpPr>
      <xdr:spPr>
        <a:xfrm>
          <a:off x="7470321" y="3460749"/>
          <a:ext cx="3866243" cy="634094"/>
        </a:xfrm>
        <a:prstGeom prst="lef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IF</a:t>
          </a:r>
          <a:r>
            <a:rPr kumimoji="1" lang="ja-JP" altLang="en-US" sz="1100">
              <a:solidFill>
                <a:srgbClr val="FF0000"/>
              </a:solidFill>
            </a:rPr>
            <a:t>ファイルが存在しない場合は</a:t>
          </a:r>
          <a:r>
            <a:rPr kumimoji="1" lang="en-US" altLang="ja-JP" sz="1100">
              <a:solidFill>
                <a:srgbClr val="FF0000"/>
              </a:solidFill>
            </a:rPr>
            <a:t>IF</a:t>
          </a:r>
          <a:r>
            <a:rPr kumimoji="1" lang="ja-JP" altLang="en-US" sz="1100">
              <a:solidFill>
                <a:srgbClr val="FF0000"/>
              </a:solidFill>
            </a:rPr>
            <a:t>処理をスキップする。</a:t>
          </a:r>
        </a:p>
      </xdr:txBody>
    </xdr:sp>
    <xdr:clientData/>
  </xdr:twoCellAnchor>
  <xdr:twoCellAnchor>
    <xdr:from>
      <xdr:col>26</xdr:col>
      <xdr:colOff>21771</xdr:colOff>
      <xdr:row>62</xdr:row>
      <xdr:rowOff>54429</xdr:rowOff>
    </xdr:from>
    <xdr:to>
      <xdr:col>40</xdr:col>
      <xdr:colOff>65314</xdr:colOff>
      <xdr:row>66</xdr:row>
      <xdr:rowOff>108858</xdr:rowOff>
    </xdr:to>
    <xdr:sp macro="" textlink="">
      <xdr:nvSpPr>
        <xdr:cNvPr id="120" name="矢印: 左 119">
          <a:extLst>
            <a:ext uri="{FF2B5EF4-FFF2-40B4-BE49-F238E27FC236}">
              <a16:creationId xmlns:a16="http://schemas.microsoft.com/office/drawing/2014/main" id="{DF5EE654-E763-4CC1-81F4-465D1302CB8E}"/>
            </a:ext>
          </a:extLst>
        </xdr:cNvPr>
        <xdr:cNvSpPr/>
      </xdr:nvSpPr>
      <xdr:spPr>
        <a:xfrm>
          <a:off x="7121071" y="10595429"/>
          <a:ext cx="3866243" cy="676729"/>
        </a:xfrm>
        <a:prstGeom prst="lef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a:t>
          </a:r>
          <a:r>
            <a:rPr kumimoji="1" lang="en-US" altLang="ja-JP" sz="1100">
              <a:solidFill>
                <a:srgbClr val="FF0000"/>
              </a:solidFill>
            </a:rPr>
            <a:t>Inbound</a:t>
          </a:r>
          <a:r>
            <a:rPr kumimoji="1" lang="ja-JP" altLang="en-US" sz="1100">
              <a:solidFill>
                <a:srgbClr val="FF0000"/>
              </a:solidFill>
            </a:rPr>
            <a:t>の事前共通処理」処理が異常終了すること。</a:t>
          </a:r>
        </a:p>
      </xdr:txBody>
    </xdr:sp>
    <xdr:clientData/>
  </xdr:twoCellAnchor>
  <xdr:twoCellAnchor>
    <xdr:from>
      <xdr:col>42</xdr:col>
      <xdr:colOff>163284</xdr:colOff>
      <xdr:row>52</xdr:row>
      <xdr:rowOff>32656</xdr:rowOff>
    </xdr:from>
    <xdr:to>
      <xdr:col>64</xdr:col>
      <xdr:colOff>65314</xdr:colOff>
      <xdr:row>68</xdr:row>
      <xdr:rowOff>76199</xdr:rowOff>
    </xdr:to>
    <xdr:sp macro="" textlink="">
      <xdr:nvSpPr>
        <xdr:cNvPr id="121" name="思考の吹き出し: 雲形 120">
          <a:extLst>
            <a:ext uri="{FF2B5EF4-FFF2-40B4-BE49-F238E27FC236}">
              <a16:creationId xmlns:a16="http://schemas.microsoft.com/office/drawing/2014/main" id="{1EED0A36-4B18-43D5-9F50-59B8DEB70908}"/>
            </a:ext>
          </a:extLst>
        </xdr:cNvPr>
        <xdr:cNvSpPr/>
      </xdr:nvSpPr>
      <xdr:spPr>
        <a:xfrm>
          <a:off x="11631384" y="8979806"/>
          <a:ext cx="6029780" cy="2589893"/>
        </a:xfrm>
        <a:prstGeom prst="cloudCallout">
          <a:avLst>
            <a:gd name="adj1" fmla="val -59764"/>
            <a:gd name="adj2" fmla="val 24406"/>
          </a:avLst>
        </a:prstGeom>
        <a:solidFill>
          <a:srgbClr val="FF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chemeClr val="tx1"/>
              </a:solidFill>
            </a:rPr>
            <a:t>問：</a:t>
          </a:r>
          <a:endParaRPr kumimoji="1" lang="en-US" altLang="ja-JP" sz="1600">
            <a:solidFill>
              <a:schemeClr val="tx1"/>
            </a:solidFill>
          </a:endParaRPr>
        </a:p>
        <a:p>
          <a:pPr algn="l"/>
          <a:r>
            <a:rPr kumimoji="1" lang="en-US" altLang="ja-JP" sz="1600">
              <a:solidFill>
                <a:schemeClr val="tx1"/>
              </a:solidFill>
            </a:rPr>
            <a:t>SharedStorageContainer</a:t>
          </a:r>
          <a:r>
            <a:rPr kumimoji="1" lang="ja-JP" altLang="en-US" sz="1600">
              <a:solidFill>
                <a:schemeClr val="tx1"/>
              </a:solidFill>
            </a:rPr>
            <a:t>と</a:t>
          </a:r>
          <a:r>
            <a:rPr kumimoji="1" lang="en-US" altLang="ja-JP" sz="1600">
              <a:solidFill>
                <a:schemeClr val="tx1"/>
              </a:solidFill>
            </a:rPr>
            <a:t>Container</a:t>
          </a:r>
          <a:r>
            <a:rPr kumimoji="1" lang="ja-JP" altLang="en-US" sz="1600">
              <a:solidFill>
                <a:schemeClr val="tx1"/>
              </a:solidFill>
            </a:rPr>
            <a:t>の</a:t>
          </a:r>
          <a:r>
            <a:rPr kumimoji="1" lang="en-US" altLang="ja-JP" sz="1600">
              <a:solidFill>
                <a:schemeClr val="tx1"/>
              </a:solidFill>
            </a:rPr>
            <a:t>MainFile</a:t>
          </a:r>
          <a:r>
            <a:rPr kumimoji="1" lang="en-US" altLang="ja-JP" sz="1600">
              <a:solidFill>
                <a:schemeClr val="tx1"/>
              </a:solidFill>
              <a:effectLst/>
              <a:latin typeface="+mn-lt"/>
              <a:ea typeface="+mn-ea"/>
              <a:cs typeface="+mn-cs"/>
            </a:rPr>
            <a:t>Folder</a:t>
          </a:r>
          <a:r>
            <a:rPr kumimoji="1" lang="ja-JP" altLang="en-US" sz="1600">
              <a:solidFill>
                <a:schemeClr val="tx1"/>
              </a:solidFill>
            </a:rPr>
            <a:t>と</a:t>
          </a:r>
          <a:r>
            <a:rPr kumimoji="1" lang="en-US" altLang="ja-JP" sz="1600">
              <a:solidFill>
                <a:schemeClr val="tx1"/>
              </a:solidFill>
            </a:rPr>
            <a:t>EndFileFolder</a:t>
          </a:r>
          <a:r>
            <a:rPr kumimoji="1" lang="ja-JP" altLang="en-US" sz="1600">
              <a:solidFill>
                <a:schemeClr val="tx1"/>
              </a:solidFill>
            </a:rPr>
            <a:t>にファイル残ったままの認識です。</a:t>
          </a:r>
          <a:endParaRPr kumimoji="1" lang="en-US" altLang="ja-JP" sz="1600">
            <a:solidFill>
              <a:schemeClr val="tx1"/>
            </a:solidFill>
          </a:endParaRPr>
        </a:p>
        <a:p>
          <a:pPr algn="l"/>
          <a:endParaRPr kumimoji="1" lang="ja-JP" altLang="en-US" sz="1600">
            <a:solidFill>
              <a:schemeClr val="tx1"/>
            </a:solidFill>
          </a:endParaRPr>
        </a:p>
      </xdr:txBody>
    </xdr:sp>
    <xdr:clientData/>
  </xdr:twoCellAnchor>
  <xdr:twoCellAnchor>
    <xdr:from>
      <xdr:col>8</xdr:col>
      <xdr:colOff>97971</xdr:colOff>
      <xdr:row>62</xdr:row>
      <xdr:rowOff>141515</xdr:rowOff>
    </xdr:from>
    <xdr:to>
      <xdr:col>15</xdr:col>
      <xdr:colOff>228600</xdr:colOff>
      <xdr:row>72</xdr:row>
      <xdr:rowOff>0</xdr:rowOff>
    </xdr:to>
    <xdr:sp macro="" textlink="">
      <xdr:nvSpPr>
        <xdr:cNvPr id="122" name="矢印: 右 121">
          <a:extLst>
            <a:ext uri="{FF2B5EF4-FFF2-40B4-BE49-F238E27FC236}">
              <a16:creationId xmlns:a16="http://schemas.microsoft.com/office/drawing/2014/main" id="{280A830F-5D85-475E-93A5-5B770CE3E341}"/>
            </a:ext>
          </a:extLst>
        </xdr:cNvPr>
        <xdr:cNvSpPr/>
      </xdr:nvSpPr>
      <xdr:spPr>
        <a:xfrm>
          <a:off x="2282371" y="10682515"/>
          <a:ext cx="2041979" cy="1471385"/>
        </a:xfrm>
        <a:prstGeom prst="righ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chemeClr val="tx1"/>
              </a:solidFill>
            </a:rPr>
            <a:t>ac_tran_ConvertFixedFileToCsv</a:t>
          </a:r>
          <a:r>
            <a:rPr kumimoji="1" lang="ja-JP" altLang="en-US" sz="1600">
              <a:solidFill>
                <a:schemeClr val="tx1"/>
              </a:solidFill>
            </a:rPr>
            <a:t>⑤</a:t>
          </a:r>
        </a:p>
      </xdr:txBody>
    </xdr:sp>
    <xdr:clientData/>
  </xdr:twoCellAnchor>
  <xdr:twoCellAnchor>
    <xdr:from>
      <xdr:col>8</xdr:col>
      <xdr:colOff>97971</xdr:colOff>
      <xdr:row>69</xdr:row>
      <xdr:rowOff>163285</xdr:rowOff>
    </xdr:from>
    <xdr:to>
      <xdr:col>15</xdr:col>
      <xdr:colOff>228600</xdr:colOff>
      <xdr:row>78</xdr:row>
      <xdr:rowOff>152398</xdr:rowOff>
    </xdr:to>
    <xdr:sp macro="" textlink="">
      <xdr:nvSpPr>
        <xdr:cNvPr id="123" name="矢印: 右 122">
          <a:extLst>
            <a:ext uri="{FF2B5EF4-FFF2-40B4-BE49-F238E27FC236}">
              <a16:creationId xmlns:a16="http://schemas.microsoft.com/office/drawing/2014/main" id="{2A0698DC-7B41-456B-BCDA-D4D0FA2DA7F9}"/>
            </a:ext>
          </a:extLst>
        </xdr:cNvPr>
        <xdr:cNvSpPr/>
      </xdr:nvSpPr>
      <xdr:spPr>
        <a:xfrm>
          <a:off x="2282371" y="11821885"/>
          <a:ext cx="2041979" cy="1475013"/>
        </a:xfrm>
        <a:prstGeom prst="righ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chemeClr val="tx1"/>
              </a:solidFill>
            </a:rPr>
            <a:t>ac_tran_RegisterDbDataFromFile</a:t>
          </a:r>
          <a:r>
            <a:rPr kumimoji="1" lang="ja-JP" altLang="en-US" sz="1600">
              <a:solidFill>
                <a:schemeClr val="tx1"/>
              </a:solidFill>
            </a:rPr>
            <a:t>⑥</a:t>
          </a:r>
        </a:p>
      </xdr:txBody>
    </xdr:sp>
    <xdr:clientData/>
  </xdr:twoCellAnchor>
  <xdr:twoCellAnchor>
    <xdr:from>
      <xdr:col>7</xdr:col>
      <xdr:colOff>172357</xdr:colOff>
      <xdr:row>77</xdr:row>
      <xdr:rowOff>156028</xdr:rowOff>
    </xdr:from>
    <xdr:to>
      <xdr:col>15</xdr:col>
      <xdr:colOff>215899</xdr:colOff>
      <xdr:row>90</xdr:row>
      <xdr:rowOff>50800</xdr:rowOff>
    </xdr:to>
    <xdr:sp macro="" textlink="">
      <xdr:nvSpPr>
        <xdr:cNvPr id="124" name="矢印: 右 123">
          <a:extLst>
            <a:ext uri="{FF2B5EF4-FFF2-40B4-BE49-F238E27FC236}">
              <a16:creationId xmlns:a16="http://schemas.microsoft.com/office/drawing/2014/main" id="{846078D5-9153-41FC-9B97-C93B82896C10}"/>
            </a:ext>
          </a:extLst>
        </xdr:cNvPr>
        <xdr:cNvSpPr/>
      </xdr:nvSpPr>
      <xdr:spPr>
        <a:xfrm>
          <a:off x="2083707" y="13135428"/>
          <a:ext cx="2227942" cy="2041072"/>
        </a:xfrm>
        <a:prstGeom prst="righ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chemeClr val="tx1"/>
              </a:solidFill>
            </a:rPr>
            <a:t>ac_ctrl_SetqueryGetTargetDataFromDB</a:t>
          </a:r>
          <a:r>
            <a:rPr kumimoji="1" lang="ja-JP" altLang="en-US" sz="1600">
              <a:solidFill>
                <a:schemeClr val="tx1"/>
              </a:solidFill>
            </a:rPr>
            <a:t>⑦</a:t>
          </a:r>
          <a:endParaRPr kumimoji="1" lang="en-US" altLang="ja-JP" sz="1600">
            <a:solidFill>
              <a:schemeClr val="tx1"/>
            </a:solidFill>
          </a:endParaRPr>
        </a:p>
        <a:p>
          <a:pPr algn="l"/>
          <a:endParaRPr kumimoji="1" lang="ja-JP" altLang="en-US" sz="1600">
            <a:solidFill>
              <a:schemeClr val="tx1"/>
            </a:solidFill>
          </a:endParaRPr>
        </a:p>
      </xdr:txBody>
    </xdr:sp>
    <xdr:clientData/>
  </xdr:twoCellAnchor>
  <xdr:twoCellAnchor>
    <xdr:from>
      <xdr:col>44</xdr:col>
      <xdr:colOff>217715</xdr:colOff>
      <xdr:row>122</xdr:row>
      <xdr:rowOff>101600</xdr:rowOff>
    </xdr:from>
    <xdr:to>
      <xdr:col>51</xdr:col>
      <xdr:colOff>141515</xdr:colOff>
      <xdr:row>132</xdr:row>
      <xdr:rowOff>150586</xdr:rowOff>
    </xdr:to>
    <xdr:sp macro="" textlink="">
      <xdr:nvSpPr>
        <xdr:cNvPr id="125" name="矢印: 左 124">
          <a:extLst>
            <a:ext uri="{FF2B5EF4-FFF2-40B4-BE49-F238E27FC236}">
              <a16:creationId xmlns:a16="http://schemas.microsoft.com/office/drawing/2014/main" id="{F2F5D38F-DD88-4818-B649-20A3C1BBA94B}"/>
            </a:ext>
          </a:extLst>
        </xdr:cNvPr>
        <xdr:cNvSpPr/>
      </xdr:nvSpPr>
      <xdr:spPr>
        <a:xfrm>
          <a:off x="12231915" y="20510500"/>
          <a:ext cx="1955800" cy="1699986"/>
        </a:xfrm>
        <a:prstGeom prst="lef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600">
              <a:solidFill>
                <a:schemeClr val="tx1"/>
              </a:solidFill>
              <a:effectLst/>
            </a:rPr>
            <a:t>ac_ctrl_InboundEndProcess</a:t>
          </a:r>
          <a:r>
            <a:rPr lang="ja-JP" altLang="en-US" sz="1600">
              <a:solidFill>
                <a:schemeClr val="tx1"/>
              </a:solidFill>
              <a:effectLst/>
            </a:rPr>
            <a:t>⑩</a:t>
          </a:r>
          <a:endParaRPr lang="ja-JP" altLang="ja-JP" sz="1600">
            <a:solidFill>
              <a:schemeClr val="tx1"/>
            </a:solidFill>
            <a:effectLst/>
          </a:endParaRPr>
        </a:p>
      </xdr:txBody>
    </xdr:sp>
    <xdr:clientData/>
  </xdr:twoCellAnchor>
  <xdr:twoCellAnchor>
    <xdr:from>
      <xdr:col>6</xdr:col>
      <xdr:colOff>228600</xdr:colOff>
      <xdr:row>134</xdr:row>
      <xdr:rowOff>65314</xdr:rowOff>
    </xdr:from>
    <xdr:to>
      <xdr:col>15</xdr:col>
      <xdr:colOff>54429</xdr:colOff>
      <xdr:row>143</xdr:row>
      <xdr:rowOff>54428</xdr:rowOff>
    </xdr:to>
    <xdr:sp macro="" textlink="">
      <xdr:nvSpPr>
        <xdr:cNvPr id="126" name="矢印: 右 125">
          <a:extLst>
            <a:ext uri="{FF2B5EF4-FFF2-40B4-BE49-F238E27FC236}">
              <a16:creationId xmlns:a16="http://schemas.microsoft.com/office/drawing/2014/main" id="{AA44C601-1A9F-429B-AA51-CF5A4D0B5C7D}"/>
            </a:ext>
          </a:extLst>
        </xdr:cNvPr>
        <xdr:cNvSpPr/>
      </xdr:nvSpPr>
      <xdr:spPr>
        <a:xfrm>
          <a:off x="1866900" y="22455414"/>
          <a:ext cx="2283279" cy="1475014"/>
        </a:xfrm>
        <a:prstGeom prst="righ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chemeClr val="tx1"/>
              </a:solidFill>
            </a:rPr>
            <a:t>ac_ctrl_InboundEndProcess_DmfError</a:t>
          </a:r>
          <a:r>
            <a:rPr kumimoji="1" lang="ja-JP" altLang="en-US" sz="1600">
              <a:solidFill>
                <a:schemeClr val="tx1"/>
              </a:solidFill>
            </a:rPr>
            <a:t>⑪</a:t>
          </a:r>
          <a:endParaRPr kumimoji="1" lang="en-US" altLang="ja-JP" sz="1600">
            <a:solidFill>
              <a:schemeClr val="tx1"/>
            </a:solidFill>
          </a:endParaRPr>
        </a:p>
        <a:p>
          <a:pPr algn="l"/>
          <a:endParaRPr kumimoji="1" lang="ja-JP" altLang="en-US" sz="1600">
            <a:solidFill>
              <a:schemeClr val="tx1"/>
            </a:solidFill>
          </a:endParaRPr>
        </a:p>
      </xdr:txBody>
    </xdr:sp>
    <xdr:clientData/>
  </xdr:twoCellAnchor>
  <xdr:twoCellAnchor>
    <xdr:from>
      <xdr:col>8</xdr:col>
      <xdr:colOff>54429</xdr:colOff>
      <xdr:row>90</xdr:row>
      <xdr:rowOff>54428</xdr:rowOff>
    </xdr:from>
    <xdr:to>
      <xdr:col>15</xdr:col>
      <xdr:colOff>185058</xdr:colOff>
      <xdr:row>99</xdr:row>
      <xdr:rowOff>43541</xdr:rowOff>
    </xdr:to>
    <xdr:sp macro="" textlink="">
      <xdr:nvSpPr>
        <xdr:cNvPr id="127" name="矢印: 右 126">
          <a:extLst>
            <a:ext uri="{FF2B5EF4-FFF2-40B4-BE49-F238E27FC236}">
              <a16:creationId xmlns:a16="http://schemas.microsoft.com/office/drawing/2014/main" id="{8F325426-0393-4BE5-9C57-25A156112807}"/>
            </a:ext>
          </a:extLst>
        </xdr:cNvPr>
        <xdr:cNvSpPr/>
      </xdr:nvSpPr>
      <xdr:spPr>
        <a:xfrm>
          <a:off x="2238829" y="15180128"/>
          <a:ext cx="2041979" cy="1475013"/>
        </a:xfrm>
        <a:prstGeom prst="righ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600">
              <a:solidFill>
                <a:schemeClr val="tx1"/>
              </a:solidFill>
              <a:effectLst/>
              <a:latin typeface="+mn-lt"/>
              <a:ea typeface="+mn-ea"/>
              <a:cs typeface="+mn-cs"/>
            </a:rPr>
            <a:t>ac_ctrl_ExecuteAzureFunction</a:t>
          </a:r>
          <a:r>
            <a:rPr kumimoji="1" lang="ja-JP" altLang="en-US" sz="1600">
              <a:solidFill>
                <a:schemeClr val="tx1"/>
              </a:solidFill>
              <a:effectLst/>
              <a:latin typeface="+mn-lt"/>
              <a:ea typeface="+mn-ea"/>
              <a:cs typeface="+mn-cs"/>
            </a:rPr>
            <a:t>⑨</a:t>
          </a:r>
          <a:endParaRPr kumimoji="1" lang="en-US" altLang="ja-JP" sz="1600">
            <a:solidFill>
              <a:schemeClr val="tx1"/>
            </a:solidFill>
            <a:effectLst/>
            <a:latin typeface="+mn-lt"/>
            <a:ea typeface="+mn-ea"/>
            <a:cs typeface="+mn-cs"/>
          </a:endParaRPr>
        </a:p>
        <a:p>
          <a:endParaRPr lang="ja-JP" altLang="ja-JP" sz="1600">
            <a:solidFill>
              <a:schemeClr val="tx1"/>
            </a:solidFill>
            <a:effectLst/>
          </a:endParaRPr>
        </a:p>
      </xdr:txBody>
    </xdr:sp>
    <xdr:clientData/>
  </xdr:twoCellAnchor>
  <xdr:twoCellAnchor>
    <xdr:from>
      <xdr:col>24</xdr:col>
      <xdr:colOff>141514</xdr:colOff>
      <xdr:row>144</xdr:row>
      <xdr:rowOff>10884</xdr:rowOff>
    </xdr:from>
    <xdr:to>
      <xdr:col>40</xdr:col>
      <xdr:colOff>261257</xdr:colOff>
      <xdr:row>148</xdr:row>
      <xdr:rowOff>32656</xdr:rowOff>
    </xdr:to>
    <xdr:sp macro="" textlink="">
      <xdr:nvSpPr>
        <xdr:cNvPr id="128" name="矢印: 左 127">
          <a:extLst>
            <a:ext uri="{FF2B5EF4-FFF2-40B4-BE49-F238E27FC236}">
              <a16:creationId xmlns:a16="http://schemas.microsoft.com/office/drawing/2014/main" id="{99F6FA30-DE80-4222-A377-0F533F8DCCB5}"/>
            </a:ext>
          </a:extLst>
        </xdr:cNvPr>
        <xdr:cNvSpPr/>
      </xdr:nvSpPr>
      <xdr:spPr>
        <a:xfrm>
          <a:off x="6694714" y="24051984"/>
          <a:ext cx="4488543" cy="682172"/>
        </a:xfrm>
        <a:prstGeom prst="lef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DMF</a:t>
          </a:r>
          <a:r>
            <a:rPr kumimoji="1" lang="ja-JP" altLang="en-US" sz="1100">
              <a:solidFill>
                <a:srgbClr val="FF0000"/>
              </a:solidFill>
            </a:rPr>
            <a:t>連携失敗時、</a:t>
          </a:r>
          <a:r>
            <a:rPr kumimoji="1" lang="en-US" altLang="ja-JP" sz="1100">
              <a:solidFill>
                <a:srgbClr val="FF0000"/>
              </a:solidFill>
            </a:rPr>
            <a:t>Inbound</a:t>
          </a:r>
          <a:r>
            <a:rPr kumimoji="1" lang="ja-JP" altLang="en-US" sz="1100">
              <a:solidFill>
                <a:srgbClr val="FF0000"/>
              </a:solidFill>
            </a:rPr>
            <a:t>の事後共通処理を行い、エラーを返す。</a:t>
          </a:r>
        </a:p>
      </xdr:txBody>
    </xdr:sp>
    <xdr:clientData/>
  </xdr:twoCellAnchor>
  <xdr:twoCellAnchor>
    <xdr:from>
      <xdr:col>12</xdr:col>
      <xdr:colOff>239485</xdr:colOff>
      <xdr:row>149</xdr:row>
      <xdr:rowOff>185056</xdr:rowOff>
    </xdr:from>
    <xdr:to>
      <xdr:col>24</xdr:col>
      <xdr:colOff>163284</xdr:colOff>
      <xdr:row>158</xdr:row>
      <xdr:rowOff>76199</xdr:rowOff>
    </xdr:to>
    <xdr:sp macro="" textlink="">
      <xdr:nvSpPr>
        <xdr:cNvPr id="129" name="矢印: 上 128">
          <a:extLst>
            <a:ext uri="{FF2B5EF4-FFF2-40B4-BE49-F238E27FC236}">
              <a16:creationId xmlns:a16="http://schemas.microsoft.com/office/drawing/2014/main" id="{3ECA7FED-6E16-4634-ABB6-6A5A6D3894C1}"/>
            </a:ext>
          </a:extLst>
        </xdr:cNvPr>
        <xdr:cNvSpPr/>
      </xdr:nvSpPr>
      <xdr:spPr>
        <a:xfrm>
          <a:off x="3516085" y="25058006"/>
          <a:ext cx="3200399" cy="1611993"/>
        </a:xfrm>
        <a:prstGeom prst="up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chemeClr val="tx1"/>
              </a:solidFill>
            </a:rPr>
            <a:t>IF</a:t>
          </a:r>
          <a:r>
            <a:rPr kumimoji="1" lang="ja-JP" altLang="en-US" sz="1600">
              <a:solidFill>
                <a:schemeClr val="tx1"/>
              </a:solidFill>
            </a:rPr>
            <a:t>ファイルがない場合、正常終了させる。</a:t>
          </a:r>
        </a:p>
      </xdr:txBody>
    </xdr:sp>
    <xdr:clientData/>
  </xdr:twoCellAnchor>
  <xdr:twoCellAnchor>
    <xdr:from>
      <xdr:col>51</xdr:col>
      <xdr:colOff>101600</xdr:colOff>
      <xdr:row>73</xdr:row>
      <xdr:rowOff>76200</xdr:rowOff>
    </xdr:from>
    <xdr:to>
      <xdr:col>59</xdr:col>
      <xdr:colOff>190500</xdr:colOff>
      <xdr:row>82</xdr:row>
      <xdr:rowOff>139700</xdr:rowOff>
    </xdr:to>
    <xdr:sp macro="" textlink="">
      <xdr:nvSpPr>
        <xdr:cNvPr id="130" name="矢印: 左 129">
          <a:extLst>
            <a:ext uri="{FF2B5EF4-FFF2-40B4-BE49-F238E27FC236}">
              <a16:creationId xmlns:a16="http://schemas.microsoft.com/office/drawing/2014/main" id="{CBF666AA-0973-4690-A659-20CF6D93403A}"/>
            </a:ext>
          </a:extLst>
        </xdr:cNvPr>
        <xdr:cNvSpPr/>
      </xdr:nvSpPr>
      <xdr:spPr>
        <a:xfrm>
          <a:off x="14147800" y="12395200"/>
          <a:ext cx="2273300" cy="1549400"/>
        </a:xfrm>
        <a:prstGeom prst="leftArrow">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600">
              <a:solidFill>
                <a:schemeClr val="tx1"/>
              </a:solidFill>
              <a:effectLst/>
            </a:rPr>
            <a:t>ac_tran_CreateFileFromAzureDB</a:t>
          </a:r>
          <a:r>
            <a:rPr lang="ja-JP" altLang="en-US" sz="1600">
              <a:solidFill>
                <a:schemeClr val="tx1"/>
              </a:solidFill>
              <a:effectLst/>
            </a:rPr>
            <a:t>⑧</a:t>
          </a:r>
          <a:endParaRPr lang="ja-JP" altLang="ja-JP" sz="1600">
            <a:solidFill>
              <a:schemeClr val="tx1"/>
            </a:solidFill>
            <a:effectLst/>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182305</xdr:colOff>
      <xdr:row>32</xdr:row>
      <xdr:rowOff>132706</xdr:rowOff>
    </xdr:to>
    <xdr:grpSp>
      <xdr:nvGrpSpPr>
        <xdr:cNvPr id="2" name="グループ化 1">
          <a:extLst>
            <a:ext uri="{FF2B5EF4-FFF2-40B4-BE49-F238E27FC236}">
              <a16:creationId xmlns:a16="http://schemas.microsoft.com/office/drawing/2014/main" id="{CF6D08F8-0E40-4A12-8A4E-8AD45FEBA2CF}"/>
            </a:ext>
          </a:extLst>
        </xdr:cNvPr>
        <xdr:cNvGrpSpPr/>
      </xdr:nvGrpSpPr>
      <xdr:grpSpPr>
        <a:xfrm>
          <a:off x="0" y="0"/>
          <a:ext cx="13390305" cy="7447906"/>
          <a:chOff x="10123714" y="12823371"/>
          <a:chExt cx="13740355" cy="7352283"/>
        </a:xfrm>
      </xdr:grpSpPr>
      <xdr:pic>
        <xdr:nvPicPr>
          <xdr:cNvPr id="3" name="図 2">
            <a:extLst>
              <a:ext uri="{FF2B5EF4-FFF2-40B4-BE49-F238E27FC236}">
                <a16:creationId xmlns:a16="http://schemas.microsoft.com/office/drawing/2014/main" id="{DBA70492-FA39-16BA-DDF7-6F151CC59853}"/>
              </a:ext>
            </a:extLst>
          </xdr:cNvPr>
          <xdr:cNvPicPr>
            <a:picLocks noChangeAspect="1"/>
          </xdr:cNvPicPr>
        </xdr:nvPicPr>
        <xdr:blipFill>
          <a:blip xmlns:r="http://schemas.openxmlformats.org/officeDocument/2006/relationships" r:embed="rId1"/>
          <a:stretch>
            <a:fillRect/>
          </a:stretch>
        </xdr:blipFill>
        <xdr:spPr>
          <a:xfrm>
            <a:off x="10123714" y="12845143"/>
            <a:ext cx="9688277" cy="7330511"/>
          </a:xfrm>
          <a:prstGeom prst="rect">
            <a:avLst/>
          </a:prstGeom>
          <a:ln w="19050">
            <a:solidFill>
              <a:schemeClr val="bg1">
                <a:lumMod val="50000"/>
              </a:schemeClr>
            </a:solidFill>
          </a:ln>
        </xdr:spPr>
      </xdr:pic>
      <xdr:sp macro="" textlink="">
        <xdr:nvSpPr>
          <xdr:cNvPr id="4" name="四角形: 角を丸くする 11">
            <a:extLst>
              <a:ext uri="{FF2B5EF4-FFF2-40B4-BE49-F238E27FC236}">
                <a16:creationId xmlns:a16="http://schemas.microsoft.com/office/drawing/2014/main" id="{58C75D4E-30DB-F9EE-CEDE-C1D416D44745}"/>
              </a:ext>
            </a:extLst>
          </xdr:cNvPr>
          <xdr:cNvSpPr/>
        </xdr:nvSpPr>
        <xdr:spPr>
          <a:xfrm>
            <a:off x="10210801" y="14053458"/>
            <a:ext cx="399200" cy="258855"/>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ctr"/>
          <a:lstStyle/>
          <a:p>
            <a:pPr algn="ctr"/>
            <a:r>
              <a:rPr lang="en-US" sz="1100">
                <a:solidFill>
                  <a:sysClr val="windowText" lastClr="000000"/>
                </a:solidFill>
              </a:rPr>
              <a:t>1</a:t>
            </a:r>
          </a:p>
        </xdr:txBody>
      </xdr:sp>
      <xdr:sp macro="" textlink="">
        <xdr:nvSpPr>
          <xdr:cNvPr id="5" name="正方形/長方形 10">
            <a:extLst>
              <a:ext uri="{FF2B5EF4-FFF2-40B4-BE49-F238E27FC236}">
                <a16:creationId xmlns:a16="http://schemas.microsoft.com/office/drawing/2014/main" id="{5EF4498D-1911-BBA4-115D-719E9E9C74D7}"/>
              </a:ext>
            </a:extLst>
          </xdr:cNvPr>
          <xdr:cNvSpPr/>
        </xdr:nvSpPr>
        <xdr:spPr>
          <a:xfrm>
            <a:off x="19147971" y="12823371"/>
            <a:ext cx="4716098" cy="1051149"/>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900">
                <a:solidFill>
                  <a:sysClr val="windowText" lastClr="000000"/>
                </a:solidFill>
                <a:latin typeface="Meiryo UI" panose="020B0604030504040204" pitchFamily="50" charset="-128"/>
                <a:ea typeface="Meiryo UI" panose="020B0604030504040204" pitchFamily="50" charset="-128"/>
              </a:rPr>
              <a:t>Azure Synapse</a:t>
            </a:r>
            <a:r>
              <a:rPr lang="ja-JP" altLang="en-US" sz="900">
                <a:solidFill>
                  <a:sysClr val="windowText" lastClr="000000"/>
                </a:solidFill>
                <a:latin typeface="Meiryo UI" panose="020B0604030504040204" pitchFamily="50" charset="-128"/>
                <a:ea typeface="Meiryo UI" panose="020B0604030504040204" pitchFamily="50" charset="-128"/>
              </a:rPr>
              <a:t>パイプラインは本図の通り。以下より抜粋。</a:t>
            </a:r>
            <a:endParaRPr lang="en-US" sz="900">
              <a:solidFill>
                <a:sysClr val="windowText" lastClr="000000"/>
              </a:solidFill>
              <a:latin typeface="Meiryo UI" panose="020B0604030504040204" pitchFamily="50" charset="-128"/>
              <a:ea typeface="Meiryo UI" panose="020B0604030504040204" pitchFamily="50" charset="-128"/>
            </a:endParaRPr>
          </a:p>
          <a:p>
            <a:pPr algn="l"/>
            <a:r>
              <a:rPr lang="ja-JP" altLang="en-US" sz="900">
                <a:solidFill>
                  <a:sysClr val="windowText" lastClr="000000"/>
                </a:solidFill>
                <a:latin typeface="Meiryo UI" panose="020B0604030504040204" pitchFamily="50" charset="-128"/>
                <a:ea typeface="Meiryo UI" panose="020B0604030504040204" pitchFamily="50" charset="-128"/>
              </a:rPr>
              <a:t>ブック：</a:t>
            </a:r>
            <a:r>
              <a:rPr lang="en-US" sz="900">
                <a:solidFill>
                  <a:sysClr val="windowText" lastClr="000000"/>
                </a:solidFill>
                <a:latin typeface="Meiryo UI" panose="020B0604030504040204" pitchFamily="50" charset="-128"/>
                <a:ea typeface="Meiryo UI" panose="020B0604030504040204" pitchFamily="50" charset="-128"/>
              </a:rPr>
              <a:t>eBD_IT107_IF</a:t>
            </a:r>
            <a:r>
              <a:rPr lang="ja-JP" altLang="en-US" sz="900">
                <a:solidFill>
                  <a:sysClr val="windowText" lastClr="000000"/>
                </a:solidFill>
                <a:latin typeface="Meiryo UI" panose="020B0604030504040204" pitchFamily="50" charset="-128"/>
                <a:ea typeface="Meiryo UI" panose="020B0604030504040204" pitchFamily="50" charset="-128"/>
              </a:rPr>
              <a:t>設計書</a:t>
            </a:r>
            <a:r>
              <a:rPr lang="en-US" altLang="ja-JP" sz="900">
                <a:solidFill>
                  <a:sysClr val="windowText" lastClr="000000"/>
                </a:solidFill>
                <a:latin typeface="Meiryo UI" panose="020B0604030504040204" pitchFamily="50" charset="-128"/>
                <a:ea typeface="Meiryo UI" panose="020B0604030504040204" pitchFamily="50" charset="-128"/>
              </a:rPr>
              <a:t>_(0116_</a:t>
            </a:r>
            <a:r>
              <a:rPr lang="en-US" sz="900">
                <a:solidFill>
                  <a:sysClr val="windowText" lastClr="000000"/>
                </a:solidFill>
                <a:latin typeface="Meiryo UI" panose="020B0604030504040204" pitchFamily="50" charset="-128"/>
                <a:ea typeface="Meiryo UI" panose="020B0604030504040204" pitchFamily="50" charset="-128"/>
              </a:rPr>
              <a:t>In_</a:t>
            </a:r>
            <a:r>
              <a:rPr lang="ja-JP" altLang="en-US" sz="900">
                <a:solidFill>
                  <a:sysClr val="windowText" lastClr="000000"/>
                </a:solidFill>
                <a:latin typeface="Meiryo UI" panose="020B0604030504040204" pitchFamily="50" charset="-128"/>
                <a:ea typeface="Meiryo UI" panose="020B0604030504040204" pitchFamily="50" charset="-128"/>
              </a:rPr>
              <a:t>出庫確定情報</a:t>
            </a:r>
            <a:r>
              <a:rPr lang="en-US" altLang="ja-JP" sz="900">
                <a:solidFill>
                  <a:sysClr val="windowText" lastClr="000000"/>
                </a:solidFill>
                <a:latin typeface="Meiryo UI" panose="020B0604030504040204" pitchFamily="50" charset="-128"/>
                <a:ea typeface="Meiryo UI" panose="020B0604030504040204" pitchFamily="50" charset="-128"/>
              </a:rPr>
              <a:t>).</a:t>
            </a:r>
            <a:r>
              <a:rPr lang="en-US" sz="900">
                <a:solidFill>
                  <a:sysClr val="windowText" lastClr="000000"/>
                </a:solidFill>
                <a:latin typeface="Meiryo UI" panose="020B0604030504040204" pitchFamily="50" charset="-128"/>
                <a:ea typeface="Meiryo UI" panose="020B0604030504040204" pitchFamily="50" charset="-128"/>
              </a:rPr>
              <a:t>xlsx</a:t>
            </a:r>
          </a:p>
          <a:p>
            <a:pPr algn="l"/>
            <a:r>
              <a:rPr lang="ja-JP" altLang="en-US" sz="900">
                <a:solidFill>
                  <a:sysClr val="windowText" lastClr="000000"/>
                </a:solidFill>
                <a:latin typeface="Meiryo UI" panose="020B0604030504040204" pitchFamily="50" charset="-128"/>
                <a:ea typeface="Meiryo UI" panose="020B0604030504040204" pitchFamily="50" charset="-128"/>
              </a:rPr>
              <a:t>シート：</a:t>
            </a:r>
            <a:r>
              <a:rPr lang="en-US" altLang="ja-JP" sz="900">
                <a:solidFill>
                  <a:sysClr val="windowText" lastClr="000000"/>
                </a:solidFill>
                <a:latin typeface="Meiryo UI" panose="020B0604030504040204" pitchFamily="50" charset="-128"/>
                <a:ea typeface="Meiryo UI" panose="020B0604030504040204" pitchFamily="50" charset="-128"/>
              </a:rPr>
              <a:t>10.Synapse</a:t>
            </a:r>
            <a:r>
              <a:rPr lang="ja-JP" altLang="en-US" sz="900">
                <a:solidFill>
                  <a:sysClr val="windowText" lastClr="000000"/>
                </a:solidFill>
                <a:latin typeface="Meiryo UI" panose="020B0604030504040204" pitchFamily="50" charset="-128"/>
                <a:ea typeface="Meiryo UI" panose="020B0604030504040204" pitchFamily="50" charset="-128"/>
              </a:rPr>
              <a:t>設計</a:t>
            </a:r>
            <a:endParaRPr lang="en-US"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6" name="四角形: 角を丸くする 11">
            <a:extLst>
              <a:ext uri="{FF2B5EF4-FFF2-40B4-BE49-F238E27FC236}">
                <a16:creationId xmlns:a16="http://schemas.microsoft.com/office/drawing/2014/main" id="{543B506B-03D8-293B-5498-E94415D97A23}"/>
              </a:ext>
            </a:extLst>
          </xdr:cNvPr>
          <xdr:cNvSpPr/>
        </xdr:nvSpPr>
        <xdr:spPr>
          <a:xfrm>
            <a:off x="12845144" y="14053458"/>
            <a:ext cx="399200" cy="258855"/>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ctr"/>
          <a:lstStyle/>
          <a:p>
            <a:pPr algn="ctr"/>
            <a:r>
              <a:rPr lang="en-US" sz="1100">
                <a:solidFill>
                  <a:sysClr val="windowText" lastClr="000000"/>
                </a:solidFill>
              </a:rPr>
              <a:t>2</a:t>
            </a:r>
          </a:p>
        </xdr:txBody>
      </xdr:sp>
      <xdr:sp macro="" textlink="">
        <xdr:nvSpPr>
          <xdr:cNvPr id="7" name="四角形: 角を丸くする 11">
            <a:extLst>
              <a:ext uri="{FF2B5EF4-FFF2-40B4-BE49-F238E27FC236}">
                <a16:creationId xmlns:a16="http://schemas.microsoft.com/office/drawing/2014/main" id="{9578AE7E-9DE0-E8B2-DF8E-F783EC3F65B7}"/>
              </a:ext>
            </a:extLst>
          </xdr:cNvPr>
          <xdr:cNvSpPr/>
        </xdr:nvSpPr>
        <xdr:spPr>
          <a:xfrm>
            <a:off x="14869887" y="13160829"/>
            <a:ext cx="399200" cy="258855"/>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ctr"/>
          <a:lstStyle/>
          <a:p>
            <a:pPr algn="ctr"/>
            <a:r>
              <a:rPr lang="en-US" sz="1100">
                <a:solidFill>
                  <a:sysClr val="windowText" lastClr="000000"/>
                </a:solidFill>
              </a:rPr>
              <a:t>3</a:t>
            </a:r>
          </a:p>
        </xdr:txBody>
      </xdr:sp>
      <xdr:sp macro="" textlink="">
        <xdr:nvSpPr>
          <xdr:cNvPr id="8" name="四角形: 角を丸くする 11">
            <a:extLst>
              <a:ext uri="{FF2B5EF4-FFF2-40B4-BE49-F238E27FC236}">
                <a16:creationId xmlns:a16="http://schemas.microsoft.com/office/drawing/2014/main" id="{2D2D803F-CCC1-B65D-5D62-9BF9E2EC7DB9}"/>
              </a:ext>
            </a:extLst>
          </xdr:cNvPr>
          <xdr:cNvSpPr/>
        </xdr:nvSpPr>
        <xdr:spPr>
          <a:xfrm>
            <a:off x="13356773" y="17090571"/>
            <a:ext cx="399200" cy="258855"/>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ctr"/>
          <a:lstStyle/>
          <a:p>
            <a:pPr algn="ctr"/>
            <a:r>
              <a:rPr lang="en-US" sz="1100">
                <a:solidFill>
                  <a:sysClr val="windowText" lastClr="000000"/>
                </a:solidFill>
              </a:rPr>
              <a:t>4</a:t>
            </a:r>
          </a:p>
        </xdr:txBody>
      </xdr:sp>
      <xdr:sp macro="" textlink="">
        <xdr:nvSpPr>
          <xdr:cNvPr id="9" name="四角形: 角を丸くする 11">
            <a:extLst>
              <a:ext uri="{FF2B5EF4-FFF2-40B4-BE49-F238E27FC236}">
                <a16:creationId xmlns:a16="http://schemas.microsoft.com/office/drawing/2014/main" id="{88129460-4B00-CA03-C4E5-1119B3B69F34}"/>
              </a:ext>
            </a:extLst>
          </xdr:cNvPr>
          <xdr:cNvSpPr/>
        </xdr:nvSpPr>
        <xdr:spPr>
          <a:xfrm>
            <a:off x="14956973" y="17090571"/>
            <a:ext cx="399200" cy="258855"/>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ctr"/>
          <a:lstStyle/>
          <a:p>
            <a:pPr algn="ctr"/>
            <a:r>
              <a:rPr lang="en-US" sz="1100">
                <a:solidFill>
                  <a:sysClr val="windowText" lastClr="000000"/>
                </a:solidFill>
              </a:rPr>
              <a:t>5</a:t>
            </a:r>
          </a:p>
        </xdr:txBody>
      </xdr:sp>
      <xdr:sp macro="" textlink="">
        <xdr:nvSpPr>
          <xdr:cNvPr id="10" name="四角形: 角を丸くする 11">
            <a:extLst>
              <a:ext uri="{FF2B5EF4-FFF2-40B4-BE49-F238E27FC236}">
                <a16:creationId xmlns:a16="http://schemas.microsoft.com/office/drawing/2014/main" id="{6C151129-8547-D574-8E35-C4D0E802E9E7}"/>
              </a:ext>
            </a:extLst>
          </xdr:cNvPr>
          <xdr:cNvSpPr/>
        </xdr:nvSpPr>
        <xdr:spPr>
          <a:xfrm>
            <a:off x="16666030" y="17090571"/>
            <a:ext cx="399200" cy="258855"/>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ctr"/>
          <a:lstStyle/>
          <a:p>
            <a:pPr algn="ctr"/>
            <a:r>
              <a:rPr lang="en-US" sz="1100">
                <a:solidFill>
                  <a:sysClr val="windowText" lastClr="000000"/>
                </a:solidFill>
              </a:rPr>
              <a:t>6</a:t>
            </a:r>
          </a:p>
        </xdr:txBody>
      </xdr:sp>
      <xdr:sp macro="" textlink="">
        <xdr:nvSpPr>
          <xdr:cNvPr id="11" name="四角形: 角を丸くする 11">
            <a:extLst>
              <a:ext uri="{FF2B5EF4-FFF2-40B4-BE49-F238E27FC236}">
                <a16:creationId xmlns:a16="http://schemas.microsoft.com/office/drawing/2014/main" id="{41584581-D695-3908-E385-835D853149EC}"/>
              </a:ext>
            </a:extLst>
          </xdr:cNvPr>
          <xdr:cNvSpPr/>
        </xdr:nvSpPr>
        <xdr:spPr>
          <a:xfrm>
            <a:off x="17558658" y="17090571"/>
            <a:ext cx="399200" cy="258855"/>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ctr"/>
          <a:lstStyle/>
          <a:p>
            <a:pPr algn="ctr"/>
            <a:r>
              <a:rPr lang="en-US" sz="1100">
                <a:solidFill>
                  <a:sysClr val="windowText" lastClr="000000"/>
                </a:solidFill>
              </a:rPr>
              <a:t>7</a:t>
            </a:r>
          </a:p>
        </xdr:txBody>
      </xdr:sp>
      <xdr:sp macro="" textlink="">
        <xdr:nvSpPr>
          <xdr:cNvPr id="12" name="四角形: 角を丸くする 11">
            <a:extLst>
              <a:ext uri="{FF2B5EF4-FFF2-40B4-BE49-F238E27FC236}">
                <a16:creationId xmlns:a16="http://schemas.microsoft.com/office/drawing/2014/main" id="{3AD8A80B-BBB4-3F9B-4327-49986AAD2339}"/>
              </a:ext>
            </a:extLst>
          </xdr:cNvPr>
          <xdr:cNvSpPr/>
        </xdr:nvSpPr>
        <xdr:spPr>
          <a:xfrm>
            <a:off x="14162315" y="18353313"/>
            <a:ext cx="399200" cy="258855"/>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ctr"/>
          <a:lstStyle/>
          <a:p>
            <a:pPr algn="ctr"/>
            <a:r>
              <a:rPr lang="en-US" sz="1100">
                <a:solidFill>
                  <a:sysClr val="windowText" lastClr="000000"/>
                </a:solidFill>
              </a:rPr>
              <a:t>8</a:t>
            </a:r>
          </a:p>
        </xdr:txBody>
      </xdr:sp>
      <xdr:sp macro="" textlink="">
        <xdr:nvSpPr>
          <xdr:cNvPr id="13" name="四角形: 角を丸くする 11">
            <a:extLst>
              <a:ext uri="{FF2B5EF4-FFF2-40B4-BE49-F238E27FC236}">
                <a16:creationId xmlns:a16="http://schemas.microsoft.com/office/drawing/2014/main" id="{6426AA6E-06FF-151C-6105-2D58F3D0D51D}"/>
              </a:ext>
            </a:extLst>
          </xdr:cNvPr>
          <xdr:cNvSpPr/>
        </xdr:nvSpPr>
        <xdr:spPr>
          <a:xfrm>
            <a:off x="15718972" y="18353313"/>
            <a:ext cx="399200" cy="258855"/>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ctr"/>
          <a:lstStyle/>
          <a:p>
            <a:pPr algn="ctr"/>
            <a:r>
              <a:rPr lang="en-US" sz="1100">
                <a:solidFill>
                  <a:sysClr val="windowText" lastClr="000000"/>
                </a:solidFill>
              </a:rPr>
              <a:t>9</a:t>
            </a:r>
          </a:p>
        </xdr:txBody>
      </xdr:sp>
      <xdr:sp macro="" textlink="">
        <xdr:nvSpPr>
          <xdr:cNvPr id="14" name="四角形: 角を丸くする 11">
            <a:extLst>
              <a:ext uri="{FF2B5EF4-FFF2-40B4-BE49-F238E27FC236}">
                <a16:creationId xmlns:a16="http://schemas.microsoft.com/office/drawing/2014/main" id="{2D407746-0669-A262-E196-C65F0EBE5BD0}"/>
              </a:ext>
            </a:extLst>
          </xdr:cNvPr>
          <xdr:cNvSpPr/>
        </xdr:nvSpPr>
        <xdr:spPr>
          <a:xfrm>
            <a:off x="16426543" y="18353313"/>
            <a:ext cx="399200" cy="258855"/>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ctr"/>
          <a:lstStyle/>
          <a:p>
            <a:pPr algn="ctr"/>
            <a:r>
              <a:rPr lang="en-US" sz="1100">
                <a:solidFill>
                  <a:sysClr val="windowText" lastClr="000000"/>
                </a:solidFill>
              </a:rPr>
              <a:t>10</a:t>
            </a:r>
          </a:p>
        </xdr:txBody>
      </xdr:sp>
      <xdr:sp macro="" textlink="">
        <xdr:nvSpPr>
          <xdr:cNvPr id="15" name="四角形: 角を丸くする 11">
            <a:extLst>
              <a:ext uri="{FF2B5EF4-FFF2-40B4-BE49-F238E27FC236}">
                <a16:creationId xmlns:a16="http://schemas.microsoft.com/office/drawing/2014/main" id="{5EAB68CE-A15D-4F05-BC1E-AC33BCB71E5A}"/>
              </a:ext>
            </a:extLst>
          </xdr:cNvPr>
          <xdr:cNvSpPr/>
        </xdr:nvSpPr>
        <xdr:spPr>
          <a:xfrm>
            <a:off x="16426543" y="19626941"/>
            <a:ext cx="399200" cy="258855"/>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ctr"/>
          <a:lstStyle/>
          <a:p>
            <a:pPr algn="ctr"/>
            <a:r>
              <a:rPr lang="en-US" sz="1100">
                <a:solidFill>
                  <a:sysClr val="windowText" lastClr="000000"/>
                </a:solidFill>
              </a:rPr>
              <a:t>11</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609600</xdr:colOff>
      <xdr:row>0</xdr:row>
      <xdr:rowOff>0</xdr:rowOff>
    </xdr:from>
    <xdr:to>
      <xdr:col>17</xdr:col>
      <xdr:colOff>546100</xdr:colOff>
      <xdr:row>19</xdr:row>
      <xdr:rowOff>46808</xdr:rowOff>
    </xdr:to>
    <xdr:pic>
      <xdr:nvPicPr>
        <xdr:cNvPr id="2" name="図 1">
          <a:extLst>
            <a:ext uri="{FF2B5EF4-FFF2-40B4-BE49-F238E27FC236}">
              <a16:creationId xmlns:a16="http://schemas.microsoft.com/office/drawing/2014/main" id="{3B9DE567-DBA8-F884-D232-2B557C65CD4B}"/>
            </a:ext>
          </a:extLst>
        </xdr:cNvPr>
        <xdr:cNvPicPr>
          <a:picLocks noChangeAspect="1"/>
        </xdr:cNvPicPr>
      </xdr:nvPicPr>
      <xdr:blipFill>
        <a:blip xmlns:r="http://schemas.openxmlformats.org/officeDocument/2006/relationships" r:embed="rId1"/>
        <a:stretch>
          <a:fillRect/>
        </a:stretch>
      </xdr:blipFill>
      <xdr:spPr>
        <a:xfrm>
          <a:off x="5874327" y="0"/>
          <a:ext cx="5859318" cy="4434081"/>
        </a:xfrm>
        <a:prstGeom prst="rect">
          <a:avLst/>
        </a:prstGeom>
      </xdr:spPr>
    </xdr:pic>
    <xdr:clientData/>
  </xdr:twoCellAnchor>
  <xdr:twoCellAnchor editAs="oneCell">
    <xdr:from>
      <xdr:col>12</xdr:col>
      <xdr:colOff>46183</xdr:colOff>
      <xdr:row>19</xdr:row>
      <xdr:rowOff>57728</xdr:rowOff>
    </xdr:from>
    <xdr:to>
      <xdr:col>21</xdr:col>
      <xdr:colOff>363682</xdr:colOff>
      <xdr:row>39</xdr:row>
      <xdr:rowOff>189498</xdr:rowOff>
    </xdr:to>
    <xdr:pic>
      <xdr:nvPicPr>
        <xdr:cNvPr id="3" name="図 2">
          <a:extLst>
            <a:ext uri="{FF2B5EF4-FFF2-40B4-BE49-F238E27FC236}">
              <a16:creationId xmlns:a16="http://schemas.microsoft.com/office/drawing/2014/main" id="{CE1AC27B-1EDD-737C-27FA-28074794B5CC}"/>
            </a:ext>
          </a:extLst>
        </xdr:cNvPr>
        <xdr:cNvPicPr>
          <a:picLocks noChangeAspect="1"/>
        </xdr:cNvPicPr>
      </xdr:nvPicPr>
      <xdr:blipFill>
        <a:blip xmlns:r="http://schemas.openxmlformats.org/officeDocument/2006/relationships" r:embed="rId2"/>
        <a:stretch>
          <a:fillRect/>
        </a:stretch>
      </xdr:blipFill>
      <xdr:spPr>
        <a:xfrm>
          <a:off x="7943274" y="4445001"/>
          <a:ext cx="6240317" cy="4749952"/>
        </a:xfrm>
        <a:prstGeom prst="rect">
          <a:avLst/>
        </a:prstGeom>
      </xdr:spPr>
    </xdr:pic>
    <xdr:clientData/>
  </xdr:twoCellAnchor>
  <xdr:twoCellAnchor editAs="oneCell">
    <xdr:from>
      <xdr:col>0</xdr:col>
      <xdr:colOff>15875</xdr:colOff>
      <xdr:row>0</xdr:row>
      <xdr:rowOff>23812</xdr:rowOff>
    </xdr:from>
    <xdr:to>
      <xdr:col>8</xdr:col>
      <xdr:colOff>549275</xdr:colOff>
      <xdr:row>19</xdr:row>
      <xdr:rowOff>34272</xdr:rowOff>
    </xdr:to>
    <xdr:pic>
      <xdr:nvPicPr>
        <xdr:cNvPr id="4" name="図 3">
          <a:extLst>
            <a:ext uri="{FF2B5EF4-FFF2-40B4-BE49-F238E27FC236}">
              <a16:creationId xmlns:a16="http://schemas.microsoft.com/office/drawing/2014/main" id="{DCC89C8A-28B0-D63C-F4DC-179BDA28D0F3}"/>
            </a:ext>
          </a:extLst>
        </xdr:cNvPr>
        <xdr:cNvPicPr>
          <a:picLocks noChangeAspect="1"/>
        </xdr:cNvPicPr>
      </xdr:nvPicPr>
      <xdr:blipFill>
        <a:blip xmlns:r="http://schemas.openxmlformats.org/officeDocument/2006/relationships" r:embed="rId3"/>
        <a:stretch>
          <a:fillRect/>
        </a:stretch>
      </xdr:blipFill>
      <xdr:spPr>
        <a:xfrm>
          <a:off x="15875" y="23812"/>
          <a:ext cx="5803900" cy="4384023"/>
        </a:xfrm>
        <a:prstGeom prst="rect">
          <a:avLst/>
        </a:prstGeom>
      </xdr:spPr>
    </xdr:pic>
    <xdr:clientData/>
  </xdr:twoCellAnchor>
  <xdr:twoCellAnchor editAs="oneCell">
    <xdr:from>
      <xdr:col>0</xdr:col>
      <xdr:colOff>1</xdr:colOff>
      <xdr:row>20</xdr:row>
      <xdr:rowOff>1</xdr:rowOff>
    </xdr:from>
    <xdr:to>
      <xdr:col>12</xdr:col>
      <xdr:colOff>0</xdr:colOff>
      <xdr:row>40</xdr:row>
      <xdr:rowOff>169949</xdr:rowOff>
    </xdr:to>
    <xdr:pic>
      <xdr:nvPicPr>
        <xdr:cNvPr id="5" name="図 4">
          <a:extLst>
            <a:ext uri="{FF2B5EF4-FFF2-40B4-BE49-F238E27FC236}">
              <a16:creationId xmlns:a16="http://schemas.microsoft.com/office/drawing/2014/main" id="{6179C53B-D890-0F16-A3A4-430C83D8F7B0}"/>
            </a:ext>
          </a:extLst>
        </xdr:cNvPr>
        <xdr:cNvPicPr>
          <a:picLocks noChangeAspect="1"/>
        </xdr:cNvPicPr>
      </xdr:nvPicPr>
      <xdr:blipFill>
        <a:blip xmlns:r="http://schemas.openxmlformats.org/officeDocument/2006/relationships" r:embed="rId4"/>
        <a:stretch>
          <a:fillRect/>
        </a:stretch>
      </xdr:blipFill>
      <xdr:spPr>
        <a:xfrm>
          <a:off x="1" y="4618183"/>
          <a:ext cx="7897090" cy="478813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260737</xdr:colOff>
      <xdr:row>22</xdr:row>
      <xdr:rowOff>159005</xdr:rowOff>
    </xdr:to>
    <xdr:pic>
      <xdr:nvPicPr>
        <xdr:cNvPr id="2" name="図 1">
          <a:extLst>
            <a:ext uri="{FF2B5EF4-FFF2-40B4-BE49-F238E27FC236}">
              <a16:creationId xmlns:a16="http://schemas.microsoft.com/office/drawing/2014/main" id="{5DD645CD-243D-47A0-A49F-300A3316FA32}"/>
            </a:ext>
          </a:extLst>
        </xdr:cNvPr>
        <xdr:cNvPicPr>
          <a:picLocks noChangeAspect="1"/>
        </xdr:cNvPicPr>
      </xdr:nvPicPr>
      <xdr:blipFill>
        <a:blip xmlns:r="http://schemas.openxmlformats.org/officeDocument/2006/relationships" r:embed="rId1"/>
        <a:stretch>
          <a:fillRect/>
        </a:stretch>
      </xdr:blipFill>
      <xdr:spPr>
        <a:xfrm>
          <a:off x="660400" y="228600"/>
          <a:ext cx="7525137" cy="4959605"/>
        </a:xfrm>
        <a:prstGeom prst="rect">
          <a:avLst/>
        </a:prstGeom>
      </xdr:spPr>
    </xdr:pic>
    <xdr:clientData/>
  </xdr:twoCellAnchor>
  <xdr:twoCellAnchor editAs="oneCell">
    <xdr:from>
      <xdr:col>1</xdr:col>
      <xdr:colOff>0</xdr:colOff>
      <xdr:row>25</xdr:row>
      <xdr:rowOff>0</xdr:rowOff>
    </xdr:from>
    <xdr:to>
      <xdr:col>12</xdr:col>
      <xdr:colOff>190883</xdr:colOff>
      <xdr:row>46</xdr:row>
      <xdr:rowOff>159005</xdr:rowOff>
    </xdr:to>
    <xdr:pic>
      <xdr:nvPicPr>
        <xdr:cNvPr id="3" name="図 2">
          <a:extLst>
            <a:ext uri="{FF2B5EF4-FFF2-40B4-BE49-F238E27FC236}">
              <a16:creationId xmlns:a16="http://schemas.microsoft.com/office/drawing/2014/main" id="{DB6FEF6C-C436-4408-BE6E-CA4180A23603}"/>
            </a:ext>
          </a:extLst>
        </xdr:cNvPr>
        <xdr:cNvPicPr>
          <a:picLocks noChangeAspect="1"/>
        </xdr:cNvPicPr>
      </xdr:nvPicPr>
      <xdr:blipFill>
        <a:blip xmlns:r="http://schemas.openxmlformats.org/officeDocument/2006/relationships" r:embed="rId2"/>
        <a:stretch>
          <a:fillRect/>
        </a:stretch>
      </xdr:blipFill>
      <xdr:spPr>
        <a:xfrm>
          <a:off x="660400" y="5715000"/>
          <a:ext cx="7455283" cy="4959605"/>
        </a:xfrm>
        <a:prstGeom prst="rect">
          <a:avLst/>
        </a:prstGeom>
      </xdr:spPr>
    </xdr:pic>
    <xdr:clientData/>
  </xdr:twoCellAnchor>
  <xdr:twoCellAnchor editAs="oneCell">
    <xdr:from>
      <xdr:col>0</xdr:col>
      <xdr:colOff>1</xdr:colOff>
      <xdr:row>47</xdr:row>
      <xdr:rowOff>0</xdr:rowOff>
    </xdr:from>
    <xdr:to>
      <xdr:col>12</xdr:col>
      <xdr:colOff>67971</xdr:colOff>
      <xdr:row>65</xdr:row>
      <xdr:rowOff>184150</xdr:rowOff>
    </xdr:to>
    <xdr:pic>
      <xdr:nvPicPr>
        <xdr:cNvPr id="4" name="図 3">
          <a:extLst>
            <a:ext uri="{FF2B5EF4-FFF2-40B4-BE49-F238E27FC236}">
              <a16:creationId xmlns:a16="http://schemas.microsoft.com/office/drawing/2014/main" id="{A769B06E-BFEA-0D15-FF07-5760CD970373}"/>
            </a:ext>
          </a:extLst>
        </xdr:cNvPr>
        <xdr:cNvPicPr>
          <a:picLocks noChangeAspect="1"/>
        </xdr:cNvPicPr>
      </xdr:nvPicPr>
      <xdr:blipFill>
        <a:blip xmlns:r="http://schemas.openxmlformats.org/officeDocument/2006/relationships" r:embed="rId3"/>
        <a:stretch>
          <a:fillRect/>
        </a:stretch>
      </xdr:blipFill>
      <xdr:spPr>
        <a:xfrm>
          <a:off x="1" y="10744200"/>
          <a:ext cx="7992770" cy="42989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1</xdr:col>
      <xdr:colOff>146050</xdr:colOff>
      <xdr:row>11</xdr:row>
      <xdr:rowOff>76200</xdr:rowOff>
    </xdr:to>
    <xdr:sp macro="" textlink="">
      <xdr:nvSpPr>
        <xdr:cNvPr id="5121" name="AutoShape 1">
          <a:extLst>
            <a:ext uri="{FF2B5EF4-FFF2-40B4-BE49-F238E27FC236}">
              <a16:creationId xmlns:a16="http://schemas.microsoft.com/office/drawing/2014/main" id="{7C80852F-9B13-6ED3-3CB6-B833E378CA06}"/>
            </a:ext>
          </a:extLst>
        </xdr:cNvPr>
        <xdr:cNvSpPr>
          <a:spLocks noChangeAspect="1" noChangeArrowheads="1"/>
        </xdr:cNvSpPr>
      </xdr:nvSpPr>
      <xdr:spPr bwMode="auto">
        <a:xfrm>
          <a:off x="0" y="260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xdr:row>
      <xdr:rowOff>0</xdr:rowOff>
    </xdr:from>
    <xdr:to>
      <xdr:col>1</xdr:col>
      <xdr:colOff>146050</xdr:colOff>
      <xdr:row>11</xdr:row>
      <xdr:rowOff>76200</xdr:rowOff>
    </xdr:to>
    <xdr:sp macro="" textlink="">
      <xdr:nvSpPr>
        <xdr:cNvPr id="5122" name="AutoShape 2">
          <a:extLst>
            <a:ext uri="{FF2B5EF4-FFF2-40B4-BE49-F238E27FC236}">
              <a16:creationId xmlns:a16="http://schemas.microsoft.com/office/drawing/2014/main" id="{0934FDCB-A076-E869-E46B-0C2E74336CA3}"/>
            </a:ext>
          </a:extLst>
        </xdr:cNvPr>
        <xdr:cNvSpPr>
          <a:spLocks noChangeAspect="1" noChangeArrowheads="1"/>
        </xdr:cNvSpPr>
      </xdr:nvSpPr>
      <xdr:spPr bwMode="auto">
        <a:xfrm>
          <a:off x="0" y="260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xdr:row>
      <xdr:rowOff>0</xdr:rowOff>
    </xdr:from>
    <xdr:to>
      <xdr:col>1</xdr:col>
      <xdr:colOff>146050</xdr:colOff>
      <xdr:row>11</xdr:row>
      <xdr:rowOff>76200</xdr:rowOff>
    </xdr:to>
    <xdr:sp macro="" textlink="">
      <xdr:nvSpPr>
        <xdr:cNvPr id="5123" name="AutoShape 3">
          <a:extLst>
            <a:ext uri="{FF2B5EF4-FFF2-40B4-BE49-F238E27FC236}">
              <a16:creationId xmlns:a16="http://schemas.microsoft.com/office/drawing/2014/main" id="{611C6AB4-43DA-13EE-F442-633173501FD1}"/>
            </a:ext>
          </a:extLst>
        </xdr:cNvPr>
        <xdr:cNvSpPr>
          <a:spLocks noChangeAspect="1" noChangeArrowheads="1"/>
        </xdr:cNvSpPr>
      </xdr:nvSpPr>
      <xdr:spPr bwMode="auto">
        <a:xfrm>
          <a:off x="0" y="260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xdr:from>
      <xdr:col>44</xdr:col>
      <xdr:colOff>47624</xdr:colOff>
      <xdr:row>6</xdr:row>
      <xdr:rowOff>438145</xdr:rowOff>
    </xdr:from>
    <xdr:to>
      <xdr:col>46</xdr:col>
      <xdr:colOff>809625</xdr:colOff>
      <xdr:row>6</xdr:row>
      <xdr:rowOff>1120777</xdr:rowOff>
    </xdr:to>
    <xdr:sp macro="" textlink="">
      <xdr:nvSpPr>
        <xdr:cNvPr id="2" name="吹き出し: 四角形 1">
          <a:extLst>
            <a:ext uri="{FF2B5EF4-FFF2-40B4-BE49-F238E27FC236}">
              <a16:creationId xmlns:a16="http://schemas.microsoft.com/office/drawing/2014/main" id="{091FADFF-F644-42FD-B130-BCC4F7602AEA}"/>
            </a:ext>
          </a:extLst>
        </xdr:cNvPr>
        <xdr:cNvSpPr/>
      </xdr:nvSpPr>
      <xdr:spPr>
        <a:xfrm>
          <a:off x="43272074" y="2070095"/>
          <a:ext cx="2451101" cy="682632"/>
        </a:xfrm>
        <a:prstGeom prst="wedgeRectCallout">
          <a:avLst>
            <a:gd name="adj1" fmla="val 2170"/>
            <a:gd name="adj2" fmla="val 42261"/>
          </a:avLst>
        </a:prstGeom>
        <a:solidFill>
          <a:schemeClr val="accent4">
            <a:lumMod val="20000"/>
            <a:lumOff val="80000"/>
          </a:schemeClr>
        </a:solidFill>
        <a:ln>
          <a:solidFill>
            <a:schemeClr val="accent4">
              <a:lumMod val="50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en-US" altLang="ja-JP" sz="900" b="0">
              <a:latin typeface="Meiryo UI" panose="020B0604030504040204" pitchFamily="50" charset="-128"/>
              <a:ea typeface="Meiryo UI" panose="020B0604030504040204" pitchFamily="50" charset="-128"/>
            </a:rPr>
            <a:t>Visual Studio Pro</a:t>
          </a:r>
          <a:r>
            <a:rPr kumimoji="1" lang="ja-JP" altLang="en-US" sz="900" b="0">
              <a:latin typeface="Meiryo UI" panose="020B0604030504040204" pitchFamily="50" charset="-128"/>
              <a:ea typeface="Meiryo UI" panose="020B0604030504040204" pitchFamily="50" charset="-128"/>
            </a:rPr>
            <a:t>を申請する場合、</a:t>
          </a:r>
          <a:r>
            <a:rPr kumimoji="1" lang="en-US" altLang="ja-JP" sz="900" b="0">
              <a:latin typeface="Meiryo UI" panose="020B0604030504040204" pitchFamily="50" charset="-128"/>
              <a:ea typeface="Meiryo UI" panose="020B0604030504040204" pitchFamily="50" charset="-128"/>
            </a:rPr>
            <a:t>Basic</a:t>
          </a:r>
          <a:r>
            <a:rPr kumimoji="1" lang="ja-JP" altLang="en-US" sz="900" b="0">
              <a:latin typeface="Meiryo UI" panose="020B0604030504040204" pitchFamily="50" charset="-128"/>
              <a:ea typeface="Meiryo UI" panose="020B0604030504040204" pitchFamily="50" charset="-128"/>
            </a:rPr>
            <a:t>と同機能を利用可能となるため、「参照権」「</a:t>
          </a:r>
          <a:r>
            <a:rPr kumimoji="1" lang="en-US" altLang="ja-JP" sz="900" b="0">
              <a:latin typeface="Meiryo UI" panose="020B0604030504040204" pitchFamily="50" charset="-128"/>
              <a:ea typeface="Meiryo UI" panose="020B0604030504040204" pitchFamily="50" charset="-128"/>
            </a:rPr>
            <a:t>Basic</a:t>
          </a:r>
          <a:r>
            <a:rPr kumimoji="1" lang="ja-JP" altLang="en-US" sz="900" b="0">
              <a:latin typeface="Meiryo UI" panose="020B0604030504040204" pitchFamily="50" charset="-128"/>
              <a:ea typeface="Meiryo UI" panose="020B0604030504040204" pitchFamily="50" charset="-128"/>
            </a:rPr>
            <a:t>」を希望の場合は選択不要（選択しない）</a:t>
          </a:r>
          <a:endParaRPr kumimoji="1" lang="en-US" altLang="ja-JP" sz="900" b="0">
            <a:latin typeface="Meiryo UI" panose="020B0604030504040204" pitchFamily="50" charset="-128"/>
            <a:ea typeface="Meiryo UI" panose="020B0604030504040204" pitchFamily="50" charset="-128"/>
          </a:endParaRPr>
        </a:p>
      </xdr:txBody>
    </xdr:sp>
    <xdr:clientData/>
  </xdr:twoCellAnchor>
  <xdr:twoCellAnchor>
    <xdr:from>
      <xdr:col>36</xdr:col>
      <xdr:colOff>16935</xdr:colOff>
      <xdr:row>0</xdr:row>
      <xdr:rowOff>86784</xdr:rowOff>
    </xdr:from>
    <xdr:to>
      <xdr:col>40</xdr:col>
      <xdr:colOff>699559</xdr:colOff>
      <xdr:row>2</xdr:row>
      <xdr:rowOff>94722</xdr:rowOff>
    </xdr:to>
    <xdr:sp macro="" textlink="">
      <xdr:nvSpPr>
        <xdr:cNvPr id="3" name="フローチャート: 代替処理 2">
          <a:extLst>
            <a:ext uri="{FF2B5EF4-FFF2-40B4-BE49-F238E27FC236}">
              <a16:creationId xmlns:a16="http://schemas.microsoft.com/office/drawing/2014/main" id="{1EAF25CC-1CAF-416B-BD99-C95C06CD227E}"/>
            </a:ext>
          </a:extLst>
        </xdr:cNvPr>
        <xdr:cNvSpPr/>
      </xdr:nvSpPr>
      <xdr:spPr>
        <a:xfrm>
          <a:off x="36396085" y="86784"/>
          <a:ext cx="4149724" cy="369888"/>
        </a:xfrm>
        <a:prstGeom prst="flowChartAlternateProcess">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en-US" altLang="ja-JP" sz="1000" b="1" u="sng">
              <a:latin typeface="Meiryo UI" panose="020B0604030504040204" pitchFamily="50" charset="-128"/>
              <a:ea typeface="Meiryo UI" panose="020B0604030504040204" pitchFamily="50" charset="-128"/>
            </a:rPr>
            <a:t>※</a:t>
          </a:r>
          <a:r>
            <a:rPr kumimoji="1" lang="ja-JP" altLang="en-US" sz="1000" b="1" u="sng">
              <a:latin typeface="Meiryo UI" panose="020B0604030504040204" pitchFamily="50" charset="-128"/>
              <a:ea typeface="Meiryo UI" panose="020B0604030504040204" pitchFamily="50" charset="-128"/>
            </a:rPr>
            <a:t>コスト最適化のため、必要最少限のライセンスのみ申請してください。</a:t>
          </a:r>
          <a:endParaRPr kumimoji="1" lang="en-US" altLang="ja-JP" sz="1000" b="1" u="sng">
            <a:latin typeface="Meiryo UI" panose="020B0604030504040204" pitchFamily="50" charset="-128"/>
            <a:ea typeface="Meiryo UI" panose="020B0604030504040204" pitchFamily="50" charset="-128"/>
          </a:endParaRPr>
        </a:p>
      </xdr:txBody>
    </xdr:sp>
    <xdr:clientData/>
  </xdr:twoCellAnchor>
  <xdr:twoCellAnchor>
    <xdr:from>
      <xdr:col>41</xdr:col>
      <xdr:colOff>28575</xdr:colOff>
      <xdr:row>6</xdr:row>
      <xdr:rowOff>581024</xdr:rowOff>
    </xdr:from>
    <xdr:to>
      <xdr:col>41</xdr:col>
      <xdr:colOff>828675</xdr:colOff>
      <xdr:row>6</xdr:row>
      <xdr:rowOff>1238249</xdr:rowOff>
    </xdr:to>
    <xdr:sp macro="" textlink="">
      <xdr:nvSpPr>
        <xdr:cNvPr id="4" name="吹き出し: 四角形 3">
          <a:extLst>
            <a:ext uri="{FF2B5EF4-FFF2-40B4-BE49-F238E27FC236}">
              <a16:creationId xmlns:a16="http://schemas.microsoft.com/office/drawing/2014/main" id="{F0E77C24-2E8C-4CF9-A19D-E5D80C7AFED0}"/>
            </a:ext>
          </a:extLst>
        </xdr:cNvPr>
        <xdr:cNvSpPr/>
      </xdr:nvSpPr>
      <xdr:spPr>
        <a:xfrm>
          <a:off x="40719375" y="2212974"/>
          <a:ext cx="800100" cy="657225"/>
        </a:xfrm>
        <a:prstGeom prst="wedgeRectCallout">
          <a:avLst>
            <a:gd name="adj1" fmla="val 2170"/>
            <a:gd name="adj2" fmla="val 42261"/>
          </a:avLst>
        </a:prstGeom>
        <a:solidFill>
          <a:schemeClr val="accent4">
            <a:lumMod val="20000"/>
            <a:lumOff val="80000"/>
          </a:schemeClr>
        </a:solidFill>
        <a:ln>
          <a:solidFill>
            <a:schemeClr val="accent4">
              <a:lumMod val="50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en-US" altLang="ja-JP" sz="800" b="0">
              <a:latin typeface="Meiryo UI" panose="020B0604030504040204" pitchFamily="50" charset="-128"/>
              <a:ea typeface="Meiryo UI" panose="020B0604030504040204" pitchFamily="50" charset="-128"/>
            </a:rPr>
            <a:t>D365 FO</a:t>
          </a:r>
          <a:r>
            <a:rPr kumimoji="1" lang="ja-JP" altLang="en-US" sz="800" b="0">
              <a:latin typeface="Meiryo UI" panose="020B0604030504040204" pitchFamily="50" charset="-128"/>
              <a:ea typeface="Meiryo UI" panose="020B0604030504040204" pitchFamily="50" charset="-128"/>
            </a:rPr>
            <a:t>を利用する場合、必須</a:t>
          </a:r>
          <a:endParaRPr kumimoji="1" lang="en-US" altLang="ja-JP" sz="800" b="0">
            <a:latin typeface="Meiryo UI" panose="020B0604030504040204" pitchFamily="50" charset="-128"/>
            <a:ea typeface="Meiryo UI" panose="020B0604030504040204" pitchFamily="50" charset="-128"/>
          </a:endParaRPr>
        </a:p>
      </xdr:txBody>
    </xdr:sp>
    <xdr:clientData/>
  </xdr:twoCellAnchor>
  <xdr:twoCellAnchor>
    <xdr:from>
      <xdr:col>43</xdr:col>
      <xdr:colOff>28575</xdr:colOff>
      <xdr:row>6</xdr:row>
      <xdr:rowOff>285749</xdr:rowOff>
    </xdr:from>
    <xdr:to>
      <xdr:col>43</xdr:col>
      <xdr:colOff>828675</xdr:colOff>
      <xdr:row>6</xdr:row>
      <xdr:rowOff>1247774</xdr:rowOff>
    </xdr:to>
    <xdr:sp macro="" textlink="">
      <xdr:nvSpPr>
        <xdr:cNvPr id="5" name="吹き出し: 四角形 4">
          <a:extLst>
            <a:ext uri="{FF2B5EF4-FFF2-40B4-BE49-F238E27FC236}">
              <a16:creationId xmlns:a16="http://schemas.microsoft.com/office/drawing/2014/main" id="{7E56A583-6509-4380-9AF1-23B916B085A8}"/>
            </a:ext>
          </a:extLst>
        </xdr:cNvPr>
        <xdr:cNvSpPr/>
      </xdr:nvSpPr>
      <xdr:spPr>
        <a:xfrm>
          <a:off x="42408475" y="1917699"/>
          <a:ext cx="800100" cy="962025"/>
        </a:xfrm>
        <a:prstGeom prst="wedgeRectCallout">
          <a:avLst>
            <a:gd name="adj1" fmla="val 2170"/>
            <a:gd name="adj2" fmla="val 42261"/>
          </a:avLst>
        </a:prstGeom>
        <a:solidFill>
          <a:schemeClr val="accent4">
            <a:lumMod val="20000"/>
            <a:lumOff val="80000"/>
          </a:schemeClr>
        </a:solidFill>
        <a:ln>
          <a:solidFill>
            <a:schemeClr val="accent4">
              <a:lumMod val="50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en-US" altLang="ja-JP" sz="800" b="0">
              <a:latin typeface="Meiryo UI" panose="020B0604030504040204" pitchFamily="50" charset="-128"/>
              <a:ea typeface="Meiryo UI" panose="020B0604030504040204" pitchFamily="50" charset="-128"/>
            </a:rPr>
            <a:t>FB/FFSI</a:t>
          </a:r>
          <a:r>
            <a:rPr kumimoji="1" lang="ja-JP" altLang="en-US" sz="800" b="0">
              <a:latin typeface="Meiryo UI" panose="020B0604030504040204" pitchFamily="50" charset="-128"/>
              <a:ea typeface="Meiryo UI" panose="020B0604030504040204" pitchFamily="50" charset="-128"/>
            </a:rPr>
            <a:t>社員および</a:t>
          </a:r>
          <a:r>
            <a:rPr kumimoji="1" lang="en-US" altLang="ja-JP" sz="800" b="0">
              <a:latin typeface="Meiryo UI" panose="020B0604030504040204" pitchFamily="50" charset="-128"/>
              <a:ea typeface="Meiryo UI" panose="020B0604030504040204" pitchFamily="50" charset="-128"/>
            </a:rPr>
            <a:t>Y</a:t>
          </a:r>
          <a:r>
            <a:rPr kumimoji="1" lang="ja-JP" altLang="en-US" sz="800" b="0">
              <a:latin typeface="Meiryo UI" panose="020B0604030504040204" pitchFamily="50" charset="-128"/>
              <a:ea typeface="Meiryo UI" panose="020B0604030504040204" pitchFamily="50" charset="-128"/>
            </a:rPr>
            <a:t>番の場合、選択しない（割り当て済）</a:t>
          </a:r>
          <a:endParaRPr kumimoji="1" lang="en-US" altLang="ja-JP" sz="800" b="0">
            <a:latin typeface="Meiryo UI" panose="020B0604030504040204" pitchFamily="50" charset="-128"/>
            <a:ea typeface="Meiryo UI" panose="020B0604030504040204" pitchFamily="50" charset="-128"/>
          </a:endParaRPr>
        </a:p>
      </xdr:txBody>
    </xdr:sp>
    <xdr:clientData/>
  </xdr:twoCellAnchor>
  <xdr:twoCellAnchor>
    <xdr:from>
      <xdr:col>36</xdr:col>
      <xdr:colOff>66675</xdr:colOff>
      <xdr:row>6</xdr:row>
      <xdr:rowOff>581024</xdr:rowOff>
    </xdr:from>
    <xdr:to>
      <xdr:col>36</xdr:col>
      <xdr:colOff>866775</xdr:colOff>
      <xdr:row>6</xdr:row>
      <xdr:rowOff>1238249</xdr:rowOff>
    </xdr:to>
    <xdr:sp macro="" textlink="">
      <xdr:nvSpPr>
        <xdr:cNvPr id="6" name="吹き出し: 四角形 5">
          <a:extLst>
            <a:ext uri="{FF2B5EF4-FFF2-40B4-BE49-F238E27FC236}">
              <a16:creationId xmlns:a16="http://schemas.microsoft.com/office/drawing/2014/main" id="{765ABCB0-D0A5-4780-8475-5693C19A3D9A}"/>
            </a:ext>
          </a:extLst>
        </xdr:cNvPr>
        <xdr:cNvSpPr/>
      </xdr:nvSpPr>
      <xdr:spPr>
        <a:xfrm>
          <a:off x="36445825" y="2212974"/>
          <a:ext cx="800100" cy="657225"/>
        </a:xfrm>
        <a:prstGeom prst="wedgeRectCallout">
          <a:avLst>
            <a:gd name="adj1" fmla="val 2170"/>
            <a:gd name="adj2" fmla="val 42261"/>
          </a:avLst>
        </a:prstGeom>
        <a:solidFill>
          <a:schemeClr val="accent4">
            <a:lumMod val="20000"/>
            <a:lumOff val="80000"/>
          </a:schemeClr>
        </a:solidFill>
        <a:ln>
          <a:solidFill>
            <a:schemeClr val="accent4">
              <a:lumMod val="50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en-US" altLang="ja-JP" sz="800" b="0">
              <a:latin typeface="Meiryo UI" panose="020B0604030504040204" pitchFamily="50" charset="-128"/>
              <a:ea typeface="Meiryo UI" panose="020B0604030504040204" pitchFamily="50" charset="-128"/>
            </a:rPr>
            <a:t>ADO</a:t>
          </a:r>
          <a:r>
            <a:rPr kumimoji="1" lang="ja-JP" altLang="en-US" sz="800" b="0">
              <a:latin typeface="Meiryo UI" panose="020B0604030504040204" pitchFamily="50" charset="-128"/>
              <a:ea typeface="Meiryo UI" panose="020B0604030504040204" pitchFamily="50" charset="-128"/>
            </a:rPr>
            <a:t>権限グループの指定が必要</a:t>
          </a:r>
          <a:endParaRPr kumimoji="1" lang="en-US" altLang="ja-JP" sz="800" b="0">
            <a:latin typeface="Meiryo UI" panose="020B0604030504040204" pitchFamily="50" charset="-128"/>
            <a:ea typeface="Meiryo UI" panose="020B0604030504040204" pitchFamily="50" charset="-128"/>
          </a:endParaRPr>
        </a:p>
      </xdr:txBody>
    </xdr:sp>
    <xdr:clientData/>
  </xdr:twoCellAnchor>
  <xdr:twoCellAnchor>
    <xdr:from>
      <xdr:col>49</xdr:col>
      <xdr:colOff>38100</xdr:colOff>
      <xdr:row>6</xdr:row>
      <xdr:rowOff>590550</xdr:rowOff>
    </xdr:from>
    <xdr:to>
      <xdr:col>49</xdr:col>
      <xdr:colOff>781050</xdr:colOff>
      <xdr:row>6</xdr:row>
      <xdr:rowOff>1228726</xdr:rowOff>
    </xdr:to>
    <xdr:sp macro="" textlink="">
      <xdr:nvSpPr>
        <xdr:cNvPr id="7" name="吹き出し: 四角形 6">
          <a:extLst>
            <a:ext uri="{FF2B5EF4-FFF2-40B4-BE49-F238E27FC236}">
              <a16:creationId xmlns:a16="http://schemas.microsoft.com/office/drawing/2014/main" id="{C230D6F4-2B9E-4077-8E2B-4C7CA61CB8C1}"/>
            </a:ext>
          </a:extLst>
        </xdr:cNvPr>
        <xdr:cNvSpPr/>
      </xdr:nvSpPr>
      <xdr:spPr>
        <a:xfrm>
          <a:off x="47802800" y="2222500"/>
          <a:ext cx="742950" cy="638176"/>
        </a:xfrm>
        <a:prstGeom prst="wedgeRectCallout">
          <a:avLst>
            <a:gd name="adj1" fmla="val 2170"/>
            <a:gd name="adj2" fmla="val 42261"/>
          </a:avLst>
        </a:prstGeom>
        <a:solidFill>
          <a:schemeClr val="accent4">
            <a:lumMod val="20000"/>
            <a:lumOff val="80000"/>
          </a:schemeClr>
        </a:solidFill>
        <a:ln>
          <a:solidFill>
            <a:schemeClr val="accent4">
              <a:lumMod val="50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en-US" altLang="ja-JP" sz="800" b="0">
              <a:latin typeface="Meiryo UI" panose="020B0604030504040204" pitchFamily="50" charset="-128"/>
              <a:ea typeface="Meiryo UI" panose="020B0604030504040204" pitchFamily="50" charset="-128"/>
            </a:rPr>
            <a:t>1</a:t>
          </a:r>
          <a:r>
            <a:rPr kumimoji="1" lang="ja-JP" altLang="en-US" sz="800" b="0">
              <a:latin typeface="Meiryo UI" panose="020B0604030504040204" pitchFamily="50" charset="-128"/>
              <a:ea typeface="Meiryo UI" panose="020B0604030504040204" pitchFamily="50" charset="-128"/>
            </a:rPr>
            <a:t>環境を複数ユーザで共用</a:t>
          </a:r>
          <a:endParaRPr kumimoji="1" lang="en-US" altLang="ja-JP" sz="800" b="0">
            <a:latin typeface="Meiryo UI" panose="020B0604030504040204" pitchFamily="50" charset="-128"/>
            <a:ea typeface="Meiryo UI" panose="020B0604030504040204" pitchFamily="50" charset="-128"/>
          </a:endParaRPr>
        </a:p>
      </xdr:txBody>
    </xdr:sp>
    <xdr:clientData/>
  </xdr:twoCellAnchor>
  <xdr:twoCellAnchor>
    <xdr:from>
      <xdr:col>47</xdr:col>
      <xdr:colOff>9525</xdr:colOff>
      <xdr:row>2</xdr:row>
      <xdr:rowOff>0</xdr:rowOff>
    </xdr:from>
    <xdr:to>
      <xdr:col>47</xdr:col>
      <xdr:colOff>1085850</xdr:colOff>
      <xdr:row>5</xdr:row>
      <xdr:rowOff>406051</xdr:rowOff>
    </xdr:to>
    <xdr:sp macro="" textlink="">
      <xdr:nvSpPr>
        <xdr:cNvPr id="8" name="吹き出し: 四角形 7">
          <a:extLst>
            <a:ext uri="{FF2B5EF4-FFF2-40B4-BE49-F238E27FC236}">
              <a16:creationId xmlns:a16="http://schemas.microsoft.com/office/drawing/2014/main" id="{225D42ED-1782-4B2D-857F-5B93C2CD8882}"/>
            </a:ext>
          </a:extLst>
        </xdr:cNvPr>
        <xdr:cNvSpPr/>
      </xdr:nvSpPr>
      <xdr:spPr>
        <a:xfrm>
          <a:off x="45767625" y="361950"/>
          <a:ext cx="1076325" cy="1060101"/>
        </a:xfrm>
        <a:prstGeom prst="wedgeRectCallout">
          <a:avLst>
            <a:gd name="adj1" fmla="val -22666"/>
            <a:gd name="adj2" fmla="val 65125"/>
          </a:avLst>
        </a:prstGeom>
        <a:solidFill>
          <a:schemeClr val="accent4">
            <a:lumMod val="20000"/>
            <a:lumOff val="80000"/>
          </a:schemeClr>
        </a:solidFill>
        <a:ln>
          <a:solidFill>
            <a:schemeClr val="accent4">
              <a:lumMod val="50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900" b="0">
              <a:latin typeface="Meiryo UI" panose="020B0604030504040204" pitchFamily="50" charset="-128"/>
              <a:ea typeface="Meiryo UI" panose="020B0604030504040204" pitchFamily="50" charset="-128"/>
            </a:rPr>
            <a:t>申請者が</a:t>
          </a:r>
          <a:r>
            <a:rPr kumimoji="1" lang="en-US" altLang="ja-JP" sz="900" b="0">
              <a:latin typeface="Meiryo UI" panose="020B0604030504040204" pitchFamily="50" charset="-128"/>
              <a:ea typeface="Meiryo UI" panose="020B0604030504040204" pitchFamily="50" charset="-128"/>
            </a:rPr>
            <a:t>FB/FFSI</a:t>
          </a:r>
          <a:r>
            <a:rPr kumimoji="1" lang="ja-JP" altLang="en-US" sz="900" b="0">
              <a:latin typeface="Meiryo UI" panose="020B0604030504040204" pitchFamily="50" charset="-128"/>
              <a:ea typeface="Meiryo UI" panose="020B0604030504040204" pitchFamily="50" charset="-128"/>
            </a:rPr>
            <a:t>で設定値が判断できない場合、運用にて判断する（選択不要）</a:t>
          </a:r>
          <a:endParaRPr kumimoji="1" lang="en-US" altLang="ja-JP" sz="900" b="0">
            <a:latin typeface="Meiryo UI" panose="020B0604030504040204" pitchFamily="50" charset="-128"/>
            <a:ea typeface="Meiryo UI" panose="020B0604030504040204" pitchFamily="50" charset="-128"/>
          </a:endParaRPr>
        </a:p>
      </xdr:txBody>
    </xdr:sp>
    <xdr:clientData/>
  </xdr:twoCellAnchor>
  <xdr:twoCellAnchor>
    <xdr:from>
      <xdr:col>37</xdr:col>
      <xdr:colOff>28575</xdr:colOff>
      <xdr:row>4</xdr:row>
      <xdr:rowOff>292100</xdr:rowOff>
    </xdr:from>
    <xdr:to>
      <xdr:col>42</xdr:col>
      <xdr:colOff>53975</xdr:colOff>
      <xdr:row>7</xdr:row>
      <xdr:rowOff>0</xdr:rowOff>
    </xdr:to>
    <xdr:sp macro="" textlink="">
      <xdr:nvSpPr>
        <xdr:cNvPr id="9" name="正方形/長方形 8">
          <a:extLst>
            <a:ext uri="{FF2B5EF4-FFF2-40B4-BE49-F238E27FC236}">
              <a16:creationId xmlns:a16="http://schemas.microsoft.com/office/drawing/2014/main" id="{8D139B74-F79E-4E52-9D87-896DE986DE3E}"/>
            </a:ext>
          </a:extLst>
        </xdr:cNvPr>
        <xdr:cNvSpPr/>
      </xdr:nvSpPr>
      <xdr:spPr>
        <a:xfrm>
          <a:off x="37341175" y="1003300"/>
          <a:ext cx="4248150" cy="2425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205408</xdr:colOff>
      <xdr:row>2</xdr:row>
      <xdr:rowOff>26228</xdr:rowOff>
    </xdr:from>
    <xdr:to>
      <xdr:col>43</xdr:col>
      <xdr:colOff>465758</xdr:colOff>
      <xdr:row>4</xdr:row>
      <xdr:rowOff>218660</xdr:rowOff>
    </xdr:to>
    <xdr:sp macro="" textlink="">
      <xdr:nvSpPr>
        <xdr:cNvPr id="10" name="吹き出し: 四角形 9">
          <a:extLst>
            <a:ext uri="{FF2B5EF4-FFF2-40B4-BE49-F238E27FC236}">
              <a16:creationId xmlns:a16="http://schemas.microsoft.com/office/drawing/2014/main" id="{3A9582A1-C536-4ED4-8B57-E7193F5A030A}"/>
            </a:ext>
          </a:extLst>
        </xdr:cNvPr>
        <xdr:cNvSpPr/>
      </xdr:nvSpPr>
      <xdr:spPr>
        <a:xfrm>
          <a:off x="40896208" y="388178"/>
          <a:ext cx="1949450" cy="541682"/>
        </a:xfrm>
        <a:prstGeom prst="wedgeRectCallout">
          <a:avLst>
            <a:gd name="adj1" fmla="val -27860"/>
            <a:gd name="adj2" fmla="val 71250"/>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rPr>
            <a:t>必要ライセンスのみ記載</a:t>
          </a:r>
          <a:endParaRPr kumimoji="1" lang="en-US" altLang="ja-JP" sz="9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900">
              <a:solidFill>
                <a:sysClr val="windowText" lastClr="000000"/>
              </a:solidFill>
              <a:latin typeface="Meiryo UI" panose="020B0604030504040204" pitchFamily="50" charset="-128"/>
              <a:ea typeface="Meiryo UI" panose="020B0604030504040204" pitchFamily="50" charset="-128"/>
            </a:rPr>
            <a:t>※FO</a:t>
          </a:r>
          <a:r>
            <a:rPr kumimoji="1" lang="ja-JP" altLang="en-US" sz="900">
              <a:solidFill>
                <a:sysClr val="windowText" lastClr="000000"/>
              </a:solidFill>
              <a:latin typeface="Meiryo UI" panose="020B0604030504040204" pitchFamily="50" charset="-128"/>
              <a:ea typeface="Meiryo UI" panose="020B0604030504040204" pitchFamily="50" charset="-128"/>
            </a:rPr>
            <a:t>を使用する場合は</a:t>
          </a:r>
          <a:r>
            <a:rPr kumimoji="1" lang="en-US" altLang="ja-JP" sz="900">
              <a:solidFill>
                <a:sysClr val="windowText" lastClr="000000"/>
              </a:solidFill>
              <a:latin typeface="Meiryo UI" panose="020B0604030504040204" pitchFamily="50" charset="-128"/>
              <a:ea typeface="Meiryo UI" panose="020B0604030504040204" pitchFamily="50" charset="-128"/>
            </a:rPr>
            <a:t>AO</a:t>
          </a:r>
          <a:r>
            <a:rPr kumimoji="1" lang="ja-JP" altLang="en-US" sz="900">
              <a:solidFill>
                <a:sysClr val="windowText" lastClr="000000"/>
              </a:solidFill>
              <a:latin typeface="Meiryo UI" panose="020B0604030504040204" pitchFamily="50" charset="-128"/>
              <a:ea typeface="Meiryo UI" panose="020B0604030504040204" pitchFamily="50" charset="-128"/>
            </a:rPr>
            <a:t>列も記入</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Q\MailBox\My%20Documents\&#26684;&#20184;&#12369;&#12469;&#12540;&#12496;&#12540;\2a&#12467;&#12531;&#12486;&#12531;&#12484;&#35373;&#35336;\005.5&#12514;&#12487;&#12523;\&#20998;&#26512;&#32080;&#26524;\&#31532;11&#22238;CIO&#21521;&#35519;&#26619;&#32080;&#2652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ts.accenture.com/ki_root_82/Temp/20201229_FX/1-9.&#26082;&#12471;&#36899;/20220112_IF_QA_Review&#9733;/20220126_From&#37326;&#26408;&#12373;&#12435;/eRD_BI008_&#26032;&#35215;&#12452;&#12531;&#12479;&#12540;&#12501;&#12455;&#12540;&#12473;&#19968;&#35239;_v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Osa704a1\Tougou\__Hayashi\Work\Jun\&#24460;&#21322;\Jun14\md060\public\work\customer\project\tcs\&#23455;&#34892;&#31995;\2.&#35373;&#35336;\&#12450;&#12503;&#12522;\DM\&#12486;&#12540;&#12502;&#12523;&#23450;&#3268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tqueen.tk.lca\maccom\My%20Documents\&#19979;&#26399;&#26041;&#37341;&#30330;&#34920;&#20250;\&#20303;&#23429;&#12539;&#20184;&#21152;&#20385;&#20516;\7&#26376;\7&#65374;9&#26376;&#19978;&#26041;&#20462;&#27491;&#35336;&#30011;\&#20303;&#23429;&#12539;&#20184;&#21152;&#20385;&#20516;\6&#26376;\Desktop%20Folder\&#20303;&#23429;&#12539;&#20184;&#21152;&#20385;&#20516;\6&#26376;\32&#26399;&#12521;&#12452;&#12531;&#37096;&#38272;"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fujifilm0-my.sharepoint.com/00-&#22522;&#26412;&#35373;&#35336;/eBD_AD080_&#12487;&#12540;&#12479;&#38917;&#30446;&#19968;&#35239;&#21450;&#12403;&#12486;&#12540;&#12502;&#12523;&#19968;&#35239;(FO)_&#12304;DP&#27726;&#29992;&#12510;&#12473;&#12479;&#36861;&#21152;&#12305;_Mod20221110.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fujifilm0.sharepoint.com/00-&#22522;&#26412;&#35373;&#35336;/eBD_AD080_&#12487;&#12540;&#12479;&#38917;&#30446;&#19968;&#35239;&#21450;&#12403;&#12486;&#12540;&#12502;&#12523;&#19968;&#35239;(FO)_&#12304;DP&#27726;&#29992;&#12510;&#12473;&#12479;&#36861;&#21152;&#12305;_Mod20221110.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ts.accenture.com/personal/yoshinori_inoue_accenture_com/Documents/&#12489;&#12461;&#12517;&#12513;&#12531;&#12488;/01_&#26696;&#20214;&#23550;&#24540;/&#12450;&#12503;&#12522;&#20849;&#36890;/20_DBA&#27963;&#21205;/&#12486;&#12540;&#12502;&#12523;&#27491;&#35215;&#21270;/&#36009;&#22770;&#20107;&#21209;/02_FX_FDD_&#12487;&#12540;&#12479;&#38917;&#30446;&#19968;&#35239;&#23450;&#32681;&#26360;%20Entity%20Field%20List_(&#22770;&#19978;&#20253;&#31080;)%20v.1.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29.249.199.196\&#29983;&#29987;ebs&#12503;&#12525;&#12472;&#12455;&#12463;&#12488;\&#9733;&#29983;&#29987;EBS&#23566;&#20837;&#9733;\&#9632;&#12486;&#12473;&#12488;&#32113;&#25324;\&#9632;CRP2&#30456;&#24403;&#23455;&#26045;&#28310;&#20633;\&#31649;&#29702;&#21488;&#24115;&#28310;&#20633;\&#12304;&#20462;&#27491;&#29256;&#12305;P_C_PJM_FCG_B80_CRP2&#30456;&#24403;&#9313;&#9314;&#9315;&#12471;&#12490;&#12522;&#12458;&#19968;&#35239;_Draft1F&#12505;&#12540;&#12473;_20100218D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72.22.31.33\Run1\Documents%20and%20Settings\fxis01073\&#12487;&#12473;&#12463;&#12488;&#12483;&#12503;\BK20120605\E_30_TE040_TST_0100_E-QIX&#29256;_&#12471;&#12473;&#12486;&#12512;&#12486;&#12473;&#12488;&#12471;&#12490;&#12522;&#12458;&#19968;&#35239;_Issue1.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29.249.199.196\&#29983;&#29987;ebs&#12503;&#12525;&#12472;&#12455;&#12463;&#12488;\DOCUME~1\ADMINI~1\LOCALS~1\Temp\asj20648tmp\&#9670;&#20462;&#27491;&#31105;&#27490;&#9670;P_C_PJM_FCG_160_&#12304;Cycle1&#12305;CRP2&#12471;&#12490;&#12522;&#12458;&#19968;&#35239;&#65288;&#29983;&#29987;&#31995;&#65289;_Issue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ts.accenture.com/JP%20365/JP&#25991;&#26723;/D365FO/JP/PH2/1.&#12456;&#12531;&#12486;&#12451;&#12486;&#12451;&#19968;&#35239;/D365&#12456;&#12531;&#12486;&#12451;&#12486;&#12451;&#19968;&#35239;_Ver0.34_1110%2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xis-itsprojfs\gmci_prj\100_&#36001;&#21209;&#20250;&#35336;L1\105_&#12486;&#12473;&#12488;&#31649;&#29702;\10_&#12471;&#12473;&#12486;&#12512;&#12486;&#12473;&#12488;\200_&#12471;&#12490;&#12522;&#12458;&#19968;&#35239;\00_&#26908;&#35342;\&#32769;&#26429;&#21270;_&#21830;&#27969;&#12471;&#12490;&#12522;&#12458;&#30906;&#35469;.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xis-itsprojfs\gmci_prj\100_&#36001;&#21209;&#20250;&#35336;L1\105_&#12486;&#12473;&#12488;&#31649;&#29702;\10_&#12471;&#12473;&#12486;&#12512;&#12486;&#12473;&#12488;\200_&#12471;&#12490;&#12522;&#12458;&#19968;&#35239;\99_&#21442;&#32771;\&#12471;&#12490;&#12522;&#12458;&#19968;&#35239;&#12469;&#12531;&#12503;&#12523;\ph3_a1_&#12471;&#12473;&#12486;&#12512;&#12486;&#12473;&#12488;&#12471;&#12490;&#12522;&#12458;&#19968;&#35239;_v1.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29.249.199.196\&#29983;&#29987;ebs&#12503;&#12525;&#12472;&#12455;&#12463;&#12488;\DOCUME~1\ADMINI~1\LOCALS~1\Temp\asj11165tmp\&#9679;&#26356;&#26032;&#19981;&#21487;&#12290;&#12510;&#12540;&#12472;&#29256;&#12434;&#26356;&#26032;&#12367;&#12384;&#12373;&#12356;&#9679;P_C_PJM_FCG_875_&#12471;&#12473;&#12486;&#12512;&#12486;&#12473;&#12488;&#12471;&#12490;&#12522;&#12458;&#19968;&#35239;&#65288;&#31481;&#26494;&#6528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xis-itsprojfs\gmci_prj\100_&#36001;&#21209;&#20250;&#35336;L1\105_&#12486;&#12473;&#12488;&#31649;&#29702;\10_&#12471;&#12473;&#12486;&#12512;&#12486;&#12473;&#12488;\200_&#12471;&#12490;&#12522;&#12458;&#19968;&#35239;\gs_100_ST&#12471;&#12490;&#12522;&#12458;&#19968;&#35239;_v0.1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q-sis-ss01\DATA\Documents%20and%20Settings\E12902.JPERPSAC\My%20Documents\SEC\2ph.&#12499;&#12472;&#12493;&#12473;&#35373;&#35336;\GUIDE&amp;SAMPLE\M-001R0_1(&#12510;&#12523;&#12481;&#22312;&#24235;&#36578;&#36865;).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29.249.199.196\&#29983;&#29987;ebs&#12503;&#12525;&#12472;&#12455;&#12463;&#12488;\DOCUME~1\ADMINI~1\LOCALS~1\Temp\asj20651tmp\P_C_PJM_FCG_160_&#12304;Cycle2-3&#12305;CRP2&#12471;&#12490;&#12522;&#12458;&#19968;&#35239;_&#20250;&#35336;&#31995;_Cycle2-3_Issue1.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29.249.199.196\&#29983;&#29987;ebs&#12503;&#12525;&#12472;&#12455;&#12463;&#12488;\DOCUME~1\fx20841\LOCALS~1\Temp\asj60656tmp\Cycle.0\Cycle.0&#12471;&#12490;&#12522;&#12458;&#19968;&#35239;.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kss0003\&#20445;&#25391;&#12471;&#12473;&#12486;&#12512;\&#12503;&#12525;&#12472;&#12455;&#12463;&#12488;&#24773;&#22577;(&#19968;&#33324;DVP)\&#12503;&#12525;&#12472;&#12455;&#12463;&#12488;&#31649;&#29702;&#36039;&#26009;\&#38283;&#30330;&#35336;&#30011;&#38306;&#20418;\&#38283;&#30330;&#23550;&#35937;&#12503;&#12525;&#12464;&#12521;&#12512;\&#65332;&#65331;&#65331;&#21463;&#38936;\2.24\&#21475;&#24231;&#65314;&#65325;&#65328;&#38283;&#30330;&#19968;&#35239;&#35211;&#31309;&#12418;&#12426;&#65288;&#65297;&#65295;&#65297;&#65296;&#6528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ts.accenture.com/personal/yoshinori_inoue_accenture_com/Documents/&#12489;&#12461;&#12517;&#12513;&#12531;&#12488;/01_&#26696;&#20214;&#23550;&#24540;/&#12450;&#12503;&#12522;&#20849;&#36890;/20_DBA&#27963;&#21205;/&#12486;&#12540;&#12502;&#12523;&#27491;&#35215;&#21270;/&#12467;&#12540;&#12523;&#12475;&#12531;&#12479;&#12540;/CE_01_&#12487;&#12540;&#12479;&#38917;&#30446;&#23450;&#32681;&#19968;&#35239;_EntityFieldList&#65286;RibbonDefinitions&#65286;ViewDefinitions_&#12450;&#12501;&#12479;&#12540;&#22865;&#32004;_Agreement_v1.00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allfujixerox-my.sharepoint.com/personal/fxis00267_dc00_fujixerox_net/Documents/FRmigration/&#9632;&#12510;&#12452;&#12489;&#12461;&#12517;&#12513;&#12531;&#12488;(FR)/03%20&#9733;&#12503;&#12525;&#12472;&#12455;&#12463;&#12488;/00&#9733;&#9733;earth/&#9670;&#12473;&#12467;&#12540;&#12503;&#22793;&#26356;&#65286;4&#26376;&#12473;&#12465;&#12472;&#12517;&#12540;&#12523;&#22793;&#26356;/&#36039;&#26009;&#19968;&#24335;/&#12471;&#12473;&#12486;&#12512;&#19968;&#35239;&#12539;&#12456;&#12531;&#12486;&#12451;&#12486;&#12451;&#19968;&#35239;/D365&#12456;&#12531;&#12486;&#12451;&#12486;&#12451;&#19968;&#35239;_Ver0.32.xlsx" TargetMode="External"/></Relationships>
</file>

<file path=xl/externalLinks/_rels/externalLink22.xml.rels><?xml version="1.0" encoding="UTF-8" standalone="yes"?>
<Relationships xmlns="http://schemas.openxmlformats.org/package/2006/relationships"><Relationship Id="rId2" Type="http://schemas.openxmlformats.org/officeDocument/2006/relationships/externalLinkPath" Target="file:///C:\Users\fxYad9c.DC00\Desktop\&#20491;&#20154;&#29992;\&#21629;&#21517;&#35215;&#21063;&#12501;&#12449;&#12452;&#12523;.xlsx" TargetMode="External"/><Relationship Id="rId1" Type="http://schemas.openxmlformats.org/officeDocument/2006/relationships/externalLinkPath" Target="&#21629;&#21517;&#35215;&#21063;&#12501;&#12449;&#12452;&#12523;.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fujifilm0-my.sharepoint.com/personal/fxya488_000_fujifilm_com/Documents/&#21629;&#21517;&#35215;&#21063;&#12501;&#12449;&#12452;&#12523;01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調査票Ⅰ～Ⅲ"/>
      <sheetName val="会社情報"/>
      <sheetName val="分析用"/>
      <sheetName val="企業名特定"/>
      <sheetName val="調査票Ⅳ～Ⅴ"/>
      <sheetName val="集計表"/>
      <sheetName val="回答企業"/>
      <sheetName val="業種分類"/>
      <sheetName val="調査の概要"/>
      <sheetName val="業種分布"/>
      <sheetName val="A1D"/>
      <sheetName val="環境前提"/>
      <sheetName val="環境前提old"/>
      <sheetName val="規模試算(化学工業)"/>
      <sheetName val="規模試算(食品) (統合)"/>
      <sheetName val="規模試算(食品)"/>
      <sheetName val="売上高一定額超企業数(化学工業系)"/>
      <sheetName val="売上高一定額超企業数(食品系)"/>
      <sheetName val="売上高一定額超企業数(食品系) (old)"/>
      <sheetName val="売上高一定額超企業数"/>
      <sheetName val="試算方針"/>
      <sheetName val="業種区分"/>
      <sheetName val="売上高一定額超企業数(化学工業系) (2)"/>
      <sheetName val="規模試算(食品) (単独)"/>
      <sheetName val="規模試算(食品) (業種別old)"/>
      <sheetName val="3"/>
      <sheetName val="5-1"/>
      <sheetName val="5-2"/>
      <sheetName val="5-3"/>
      <sheetName val="5-4"/>
      <sheetName val="5-5"/>
      <sheetName val="2.体制と役割"/>
      <sheetName val="3.2.資産管理部"/>
      <sheetName val="3.7.債権管理室"/>
      <sheetName val="表紙"/>
      <sheetName val="月次報告書(1)"/>
      <sheetName val="月次報告書(2)"/>
      <sheetName val="インシデント集計（2009年10月）"/>
      <sheetName val="work予実明細"/>
      <sheetName val="カテゴリ"/>
      <sheetName val="Sheet1"/>
      <sheetName val="FXICS_serect"/>
      <sheetName val="マスタ"/>
      <sheetName val="★2カ年SS1Q実績_20160711時点"/>
      <sheetName val="list"/>
      <sheetName val="サブシステム"/>
      <sheetName val="#REF"/>
      <sheetName val="影響調査一覧更新"/>
      <sheetName val="リストマスタ"/>
      <sheetName val="SQL"/>
      <sheetName val="本番環境"/>
      <sheetName val="貸出比較"/>
      <sheetName val="TG067(通貨ｺｰﾄﾞ)"/>
      <sheetName val="受療率変動5"/>
      <sheetName val="受療率変動3"/>
      <sheetName val="人口"/>
      <sheetName val="Ｃ１表"/>
      <sheetName val="Ｃ２表"/>
      <sheetName val="CIO"/>
      <sheetName val="格付け回答"/>
      <sheetName val="ＣＩＡ情報＋割止情報＋GENESYS"/>
      <sheetName val="11．開発規模"/>
      <sheetName val="基本契約KFC"/>
      <sheetName val="メニュー"/>
      <sheetName val="部門"/>
      <sheetName val="VIEW構文2"/>
      <sheetName val="BaseFormat"/>
      <sheetName val="ＡＰ用山積表"/>
      <sheetName val="ＡＰ用投資諸費"/>
      <sheetName val="SYNONYM"/>
      <sheetName val="総括表"/>
      <sheetName val="PR"/>
      <sheetName val="2002目標"/>
      <sheetName val="ﾁｪｯｸﾘｽﾄ(個別)"/>
      <sheetName val="借入先別借入金"/>
      <sheetName val="作業)投資資金"/>
      <sheetName val="作業)社会福祉医療事業団"/>
      <sheetName val="コメント"/>
      <sheetName val="セキュリティ"/>
      <sheetName val="リスト"/>
      <sheetName val="生人台帳"/>
      <sheetName val="④営業拠点別 MLD 2004.3"/>
      <sheetName val="一時差異"/>
      <sheetName val="日付"/>
      <sheetName val="テストポイント明細⑪"/>
      <sheetName val="ACT"/>
      <sheetName val="COM"/>
      <sheetName val="DEF"/>
      <sheetName val="指摘種別一覧"/>
      <sheetName val="クライアントマスター"/>
      <sheetName val="入力値"/>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新規インターフェース一覧"/>
      <sheetName val="外部インターフェース一覧old"/>
      <sheetName val="外部インターフェース一覧 (加工中)"/>
      <sheetName val="（サンプル記載）新規インターフェース一覧"/>
      <sheetName val="ヘッダー説明"/>
      <sheetName val="ヘッダー説明 (レビュー前)"/>
      <sheetName val="項目マスタ"/>
    </sheetNames>
    <sheetDataSet>
      <sheetData sheetId="0"/>
      <sheetData sheetId="1" refreshError="1"/>
      <sheetData sheetId="2" refreshError="1"/>
      <sheetData sheetId="3" refreshError="1"/>
      <sheetData sheetId="4" refreshError="1"/>
      <sheetData sheetId="5" refreshError="1"/>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メニュー"/>
      <sheetName val="テーブル一覧表"/>
      <sheetName val="テーブル仕様"/>
      <sheetName val="インデックス仕様"/>
      <sheetName val="関連定義"/>
      <sheetName val="SQL文"/>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西ﾏｰｹ 事業部報告 "/>
      <sheetName val="濱村ﾁｰﾑ"/>
      <sheetName val="桐原ﾁｰﾑ"/>
      <sheetName val="大島チーム"/>
      <sheetName val="　東ﾏｰｹ　5月度"/>
      <sheetName val="西改善　総括"/>
      <sheetName val="久保A"/>
      <sheetName val="久保B"/>
      <sheetName val="新谷"/>
      <sheetName val="嶋寺"/>
      <sheetName val="坂本"/>
      <sheetName val="湯野川"/>
      <sheetName val="酒井"/>
      <sheetName val=" 田中"/>
      <sheetName val="EK-1 東改善部門報告"/>
      <sheetName val="EK-2 チーム報告"/>
      <sheetName val="EK-5 中経・計画値"/>
      <sheetName val="5-1-1 西支援 総括"/>
      <sheetName val="5-1-2西支援　数値実績"/>
      <sheetName val="定義"/>
      <sheetName val="hiddenSheet"/>
      <sheetName val="LoV"/>
      <sheetName val="Master"/>
      <sheetName val="source"/>
      <sheetName val="サマリ"/>
      <sheetName val="List"/>
      <sheetName val="xxxxx"/>
      <sheetName val="状況について"/>
      <sheetName val="選択リスト"/>
      <sheetName val="アクセス権"/>
      <sheetName val="660F-Cluster用"/>
      <sheetName val="OS"/>
      <sheetName val="西ﾏｰｹ_事業部報告_"/>
      <sheetName val="_田中"/>
      <sheetName val="EK-1_東改善部門報告"/>
      <sheetName val="EK-2_チーム報告"/>
      <sheetName val="EK-5_中経・計画値"/>
      <sheetName val="5-1-1_西支援_総括"/>
      <sheetName val="西ﾏｰｹ_事業部報告_1"/>
      <sheetName val="_田中1"/>
      <sheetName val="EK-1_東改善部門報告1"/>
      <sheetName val="EK-2_チーム報告1"/>
      <sheetName val="EK-5_中経・計画値1"/>
      <sheetName val="5-1-1_西支援_総括1"/>
      <sheetName val="西ﾏｰｹ_事業部報告_2"/>
      <sheetName val="_田中2"/>
      <sheetName val="EK-1_東改善部門報告2"/>
      <sheetName val="EK-2_チーム報告2"/>
      <sheetName val="EK-5_中経・計画値2"/>
      <sheetName val="5-1-1_西支援_総括2"/>
      <sheetName val="西ﾏｰｹ_事業部報告_3"/>
      <sheetName val="_田中3"/>
      <sheetName val="EK-1_東改善部門報告3"/>
      <sheetName val="EK-2_チーム報告3"/>
      <sheetName val="EK-5_中経・計画値3"/>
      <sheetName val="5-1-1_西支援_総括3"/>
      <sheetName val="エンティティ"/>
      <sheetName val="管理シート"/>
      <sheetName val="Sheet1"/>
      <sheetName val="Sheet2"/>
      <sheetName val="Sheet3"/>
      <sheetName val="セキュリティロール"/>
      <sheetName val="マスタ"/>
      <sheetName val="管理"/>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sheetData sheetId="59"/>
      <sheetData sheetId="60"/>
      <sheetData sheetId="61" refreshError="1"/>
      <sheetData sheetId="62" refreshError="1"/>
      <sheetData sheetId="6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変更履歴"/>
      <sheetName val="テーブル一覧 TableList"/>
      <sheetName val="項目一覧 FieldList"/>
      <sheetName val="想定データ"/>
      <sheetName val="Relation"/>
      <sheetName val="Index"/>
      <sheetName val="項目説明"/>
      <sheetName val="LOV"/>
      <sheetName val="Enum"/>
      <sheetName val="作業用"/>
      <sheetName val="コンフィグ調査"/>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変更履歴"/>
      <sheetName val="テーブル一覧 TableList"/>
      <sheetName val="項目一覧 FieldList"/>
      <sheetName val="想定データ"/>
      <sheetName val="Relation"/>
      <sheetName val="Index"/>
      <sheetName val="項目説明"/>
      <sheetName val="LOV"/>
      <sheetName val="Enum"/>
      <sheetName val="作業用"/>
      <sheetName val="コンフィグ調査"/>
    </sheetNames>
    <sheetDataSet>
      <sheetData sheetId="0" refreshError="1"/>
      <sheetData sheetId="1">
        <row r="4">
          <cell r="B4">
            <v>1</v>
          </cell>
        </row>
        <row r="5">
          <cell r="B5">
            <v>2</v>
          </cell>
        </row>
        <row r="6">
          <cell r="B6">
            <v>3</v>
          </cell>
        </row>
        <row r="7">
          <cell r="B7">
            <v>4</v>
          </cell>
        </row>
        <row r="10">
          <cell r="B10" t="str">
            <v>変更履歴 Change History (販売事務・請求)</v>
          </cell>
        </row>
        <row r="12">
          <cell r="B12" t="str">
            <v>No</v>
          </cell>
          <cell r="C12" t="str">
            <v>Table ID</v>
          </cell>
          <cell r="D12" t="str">
            <v>変更区分</v>
          </cell>
          <cell r="E12" t="str">
            <v>変更管理元区分</v>
          </cell>
          <cell r="F12" t="str">
            <v>変更内容
Change Detail</v>
          </cell>
          <cell r="G12" t="str">
            <v>変更管理No
障害管理No</v>
          </cell>
          <cell r="H12" t="str">
            <v>作成/更新日
CreatedOn/ModifiedOn</v>
          </cell>
          <cell r="I12" t="str">
            <v>作成者/更新者
CreatedBy/ModifiedBy</v>
          </cell>
          <cell r="J12" t="str">
            <v>承認欄
（領域ITリーダー確認署名）</v>
          </cell>
          <cell r="K12" t="str">
            <v>DBA確認欄</v>
          </cell>
        </row>
        <row r="13">
          <cell r="B13">
            <v>1</v>
          </cell>
          <cell r="C13" t="str">
            <v>earth_Ad_ThatDayReconciledAccrualACDeliveryF</v>
          </cell>
          <cell r="D13" t="str">
            <v>新規</v>
          </cell>
          <cell r="F13" t="str">
            <v>新アーキ対応でIF販-04の中間テーブルを新規作成</v>
          </cell>
          <cell r="H13">
            <v>44847</v>
          </cell>
          <cell r="I13" t="str">
            <v>FBDS所附</v>
          </cell>
        </row>
        <row r="14">
          <cell r="B14">
            <v>2</v>
          </cell>
          <cell r="C14" t="str">
            <v>earth_Ad_ThatDayReconciledAccrualACDeliveryF</v>
          </cell>
          <cell r="D14" t="str">
            <v>変更</v>
          </cell>
          <cell r="F14" t="str">
            <v>テーブル一覧シート：TemporaryをYesからNoに変更
テーブル一覧シート：Save data per companyをNoからYesに変更
Indexシート：earth_Ad_ThatDayReconciledAccrualACDeliveryFIdxを削除</v>
          </cell>
          <cell r="H14">
            <v>44861</v>
          </cell>
          <cell r="I14" t="str">
            <v>FBDS所附</v>
          </cell>
        </row>
        <row r="15">
          <cell r="B15">
            <v>3</v>
          </cell>
        </row>
        <row r="16">
          <cell r="B16">
            <v>4</v>
          </cell>
        </row>
        <row r="19">
          <cell r="B19" t="str">
            <v>変更履歴 Change History (調達)</v>
          </cell>
        </row>
        <row r="21">
          <cell r="B21" t="str">
            <v>No</v>
          </cell>
          <cell r="C21" t="str">
            <v>Table ID</v>
          </cell>
          <cell r="D21" t="str">
            <v>変更区分</v>
          </cell>
          <cell r="E21" t="str">
            <v>変更管理元区分</v>
          </cell>
          <cell r="F21" t="str">
            <v>変更内容
Change Detail</v>
          </cell>
          <cell r="G21" t="str">
            <v>変更管理No
障害管理No</v>
          </cell>
          <cell r="H21" t="str">
            <v>作成/更新日
CreatedOn/ModifiedOn</v>
          </cell>
          <cell r="I21" t="str">
            <v>作成者/更新者
CreatedBy/ModifiedBy</v>
          </cell>
          <cell r="J21" t="str">
            <v>承認欄
（領域ITリーダー確認署名）</v>
          </cell>
          <cell r="K21" t="str">
            <v>DBA確認欄</v>
          </cell>
        </row>
        <row r="22">
          <cell r="B22">
            <v>1</v>
          </cell>
          <cell r="H22">
            <v>44852</v>
          </cell>
          <cell r="I22" t="str">
            <v>FBDS塗</v>
          </cell>
        </row>
        <row r="23">
          <cell r="B23">
            <v>2</v>
          </cell>
        </row>
        <row r="24">
          <cell r="B24">
            <v>3</v>
          </cell>
        </row>
        <row r="26">
          <cell r="B26" t="str">
            <v>変更履歴 Change History (需給物流)</v>
          </cell>
        </row>
        <row r="28">
          <cell r="B28" t="str">
            <v>No</v>
          </cell>
          <cell r="C28" t="str">
            <v>Table ID</v>
          </cell>
          <cell r="D28" t="str">
            <v>変更区分</v>
          </cell>
          <cell r="E28" t="str">
            <v>変更管理元区分</v>
          </cell>
          <cell r="F28" t="str">
            <v>変更内容
Change Detail</v>
          </cell>
          <cell r="G28" t="str">
            <v>変更管理No
障害管理No</v>
          </cell>
          <cell r="H28" t="str">
            <v>作成/更新日
CreatedOn/ModifiedOn</v>
          </cell>
          <cell r="I28" t="str">
            <v>作成者/更新者
CreatedBy/ModifiedBy</v>
          </cell>
          <cell r="J28" t="str">
            <v>承認欄
（領域ITリーダー確認署名）</v>
          </cell>
          <cell r="K28" t="str">
            <v>DBA確認欄</v>
          </cell>
        </row>
        <row r="29">
          <cell r="B29">
            <v>1</v>
          </cell>
          <cell r="C29" t="str">
            <v>earth_dp_SparePartsInventMasterIF</v>
          </cell>
          <cell r="D29" t="str">
            <v>新規</v>
          </cell>
          <cell r="F29" t="str">
            <v>新アーキ対応でIF0083の中間テーブルを新規作成</v>
          </cell>
          <cell r="H29">
            <v>44852</v>
          </cell>
          <cell r="I29" t="str">
            <v>FBDS塗</v>
          </cell>
        </row>
        <row r="30">
          <cell r="B30">
            <v>2</v>
          </cell>
          <cell r="C30" t="str">
            <v>earth_Dp_IfFWSSPartsDeliveries</v>
          </cell>
          <cell r="D30" t="str">
            <v>新規</v>
          </cell>
          <cell r="F30" t="str">
            <v>パーツ配送依頼IFテーブル新規作成</v>
          </cell>
          <cell r="H30">
            <v>44853</v>
          </cell>
          <cell r="I30" t="str">
            <v>FBDS李（径）</v>
          </cell>
        </row>
        <row r="31">
          <cell r="B31">
            <v>3</v>
          </cell>
          <cell r="C31" t="str">
            <v>earth_Dp_IfFWSSPartsDeliveries</v>
          </cell>
          <cell r="D31" t="str">
            <v>変更</v>
          </cell>
          <cell r="F31" t="str">
            <v>パーツ配送依頼IFテーブルに以下の項目を追加
・在庫仕訳帳OIFテーブルRECID
・在庫仕訳帳明細OIFテーブルRECID</v>
          </cell>
          <cell r="H31">
            <v>44862</v>
          </cell>
          <cell r="I31" t="str">
            <v>FBDS李（径）</v>
          </cell>
        </row>
        <row r="32">
          <cell r="B32">
            <v>4</v>
          </cell>
          <cell r="C32" t="str">
            <v>earth_dp_IfFWSSPartsDeliveries</v>
          </cell>
          <cell r="D32" t="str">
            <v>変更</v>
          </cell>
          <cell r="F32" t="str">
            <v>パーツ配送依頼IFテーブルに以下の項目を変更
・TableID
・Field ID</v>
          </cell>
          <cell r="H32">
            <v>44869</v>
          </cell>
          <cell r="I32" t="str">
            <v>FBDS李（径）</v>
          </cell>
        </row>
        <row r="33">
          <cell r="B33">
            <v>5</v>
          </cell>
          <cell r="C33" t="str">
            <v>earth_dp_VersatileTable</v>
          </cell>
          <cell r="D33" t="str">
            <v>新規</v>
          </cell>
          <cell r="F33" t="str">
            <v>汎用マスタ（需給物流）の汎用的設定テーブルを新規作成</v>
          </cell>
          <cell r="H33">
            <v>44875</v>
          </cell>
          <cell r="I33" t="str">
            <v>FBDS李（径）</v>
          </cell>
        </row>
        <row r="35">
          <cell r="B35" t="str">
            <v>変更履歴 Change History (マスタ)</v>
          </cell>
        </row>
        <row r="37">
          <cell r="B37" t="str">
            <v>No</v>
          </cell>
          <cell r="C37" t="str">
            <v>Table ID</v>
          </cell>
          <cell r="D37" t="str">
            <v>変更区分</v>
          </cell>
          <cell r="E37" t="str">
            <v>変更管理元区分</v>
          </cell>
          <cell r="F37" t="str">
            <v>変更内容
Change Detail</v>
          </cell>
          <cell r="G37" t="str">
            <v>変更管理No
障害管理No</v>
          </cell>
          <cell r="H37" t="str">
            <v>作成/更新日
CreatedOn/ModifiedOn</v>
          </cell>
          <cell r="I37" t="str">
            <v>作成者/更新者
CreatedBy/ModifiedBy</v>
          </cell>
          <cell r="J37" t="str">
            <v>承認欄
（領域ITリーダー確認署名）</v>
          </cell>
          <cell r="K37" t="str">
            <v>DBA確認欄</v>
          </cell>
        </row>
        <row r="38">
          <cell r="B38" t="str">
            <v>MD-0001</v>
          </cell>
        </row>
        <row r="39">
          <cell r="B39" t="str">
            <v>MD-0052</v>
          </cell>
        </row>
        <row r="40">
          <cell r="B40" t="str">
            <v>MD-0053</v>
          </cell>
        </row>
        <row r="43">
          <cell r="B43" t="str">
            <v>変更履歴 Change History (財務会計　一般会計)</v>
          </cell>
        </row>
        <row r="45">
          <cell r="B45" t="str">
            <v>No</v>
          </cell>
          <cell r="C45" t="str">
            <v>Table ID</v>
          </cell>
          <cell r="D45" t="str">
            <v>変更区分</v>
          </cell>
          <cell r="E45" t="str">
            <v>変更管理元区分</v>
          </cell>
          <cell r="F45" t="str">
            <v>変更内容
Change Detail</v>
          </cell>
          <cell r="G45" t="str">
            <v>変更管理No
障害管理No</v>
          </cell>
          <cell r="H45" t="str">
            <v>作成/更新日
CreatedOn/ModifiedOn</v>
          </cell>
          <cell r="I45" t="str">
            <v>作成者/更新者
CreatedBy/ModifiedBy</v>
          </cell>
          <cell r="J45" t="str">
            <v>承認欄
（領域ITリーダー確認署名）</v>
          </cell>
          <cell r="K45" t="str">
            <v>DBA確認欄</v>
          </cell>
        </row>
        <row r="46">
          <cell r="B46">
            <v>1</v>
          </cell>
        </row>
        <row r="47">
          <cell r="B47">
            <v>2</v>
          </cell>
        </row>
        <row r="48">
          <cell r="B48">
            <v>3</v>
          </cell>
        </row>
        <row r="51">
          <cell r="B51" t="str">
            <v>変更履歴 Change History (財務会計　売棚)</v>
          </cell>
        </row>
        <row r="53">
          <cell r="B53" t="str">
            <v>No</v>
          </cell>
          <cell r="C53" t="str">
            <v>Table ID</v>
          </cell>
          <cell r="D53" t="str">
            <v>変更区分</v>
          </cell>
          <cell r="E53" t="str">
            <v>変更管理元区分</v>
          </cell>
          <cell r="F53" t="str">
            <v>変更内容
Change Detail</v>
          </cell>
          <cell r="G53" t="str">
            <v>変更管理No
障害管理No</v>
          </cell>
          <cell r="H53" t="str">
            <v>作成/更新日
CreatedOn/ModifiedOn</v>
          </cell>
          <cell r="I53" t="str">
            <v>作成者/更新者
CreatedBy/ModifiedBy</v>
          </cell>
          <cell r="J53" t="str">
            <v>承認欄
（領域ITリーダー確認署名）</v>
          </cell>
          <cell r="K53" t="str">
            <v>DBA確認欄</v>
          </cell>
        </row>
        <row r="54">
          <cell r="B54">
            <v>1</v>
          </cell>
        </row>
        <row r="55">
          <cell r="B55">
            <v>2</v>
          </cell>
        </row>
        <row r="56">
          <cell r="B56">
            <v>2</v>
          </cell>
        </row>
        <row r="59">
          <cell r="B59" t="str">
            <v>変更履歴 Change History (財務会計　出納)</v>
          </cell>
        </row>
        <row r="61">
          <cell r="B61" t="str">
            <v>No</v>
          </cell>
          <cell r="C61" t="str">
            <v>Table ID</v>
          </cell>
          <cell r="D61" t="str">
            <v>変更区分</v>
          </cell>
          <cell r="E61" t="str">
            <v>変更管理元区分</v>
          </cell>
          <cell r="F61" t="str">
            <v>変更内容
Change Detail</v>
          </cell>
          <cell r="G61" t="str">
            <v>変更管理No
障害管理No</v>
          </cell>
          <cell r="H61" t="str">
            <v>作成/更新日
CreatedOn/ModifiedOn</v>
          </cell>
          <cell r="I61" t="str">
            <v>作成者/更新者
CreatedBy/ModifiedBy</v>
          </cell>
          <cell r="J61" t="str">
            <v>承認欄
（領域ITリーダー確認署名）</v>
          </cell>
          <cell r="K61" t="str">
            <v>DBA確認欄</v>
          </cell>
        </row>
        <row r="62">
          <cell r="B62">
            <v>1</v>
          </cell>
        </row>
        <row r="63">
          <cell r="B63">
            <v>2</v>
          </cell>
        </row>
        <row r="64">
          <cell r="B64">
            <v>3</v>
          </cell>
        </row>
        <row r="66">
          <cell r="B66" t="str">
            <v>変更履歴 Change History (財務会計　固定資産)</v>
          </cell>
        </row>
        <row r="68">
          <cell r="B68" t="str">
            <v>No</v>
          </cell>
          <cell r="C68" t="str">
            <v>Table ID</v>
          </cell>
          <cell r="D68" t="str">
            <v>変更区分</v>
          </cell>
          <cell r="E68" t="str">
            <v>変更管理元区分</v>
          </cell>
          <cell r="F68" t="str">
            <v>変更内容
Change Detail</v>
          </cell>
          <cell r="G68" t="str">
            <v>変更管理No
障害管理No</v>
          </cell>
          <cell r="H68" t="str">
            <v>作成/更新日
CreatedOn/ModifiedOn</v>
          </cell>
          <cell r="I68" t="str">
            <v>作成者/更新者
CreatedBy/ModifiedBy</v>
          </cell>
          <cell r="J68" t="str">
            <v>承認欄
（領域ITリーダー確認署名）</v>
          </cell>
          <cell r="K68" t="str">
            <v>DBA確認欄</v>
          </cell>
        </row>
        <row r="69">
          <cell r="B69">
            <v>1</v>
          </cell>
        </row>
        <row r="70">
          <cell r="B70">
            <v>2</v>
          </cell>
        </row>
        <row r="72">
          <cell r="B72" t="str">
            <v>変更履歴 Change History (財務会計　税務)</v>
          </cell>
        </row>
        <row r="74">
          <cell r="B74" t="str">
            <v>No</v>
          </cell>
          <cell r="C74" t="str">
            <v>Table ID</v>
          </cell>
          <cell r="D74" t="str">
            <v>変更区分</v>
          </cell>
          <cell r="E74" t="str">
            <v>変更管理元区分</v>
          </cell>
          <cell r="F74" t="str">
            <v>変更内容
Change Detail</v>
          </cell>
          <cell r="G74" t="str">
            <v>変更管理No
障害管理No</v>
          </cell>
          <cell r="H74" t="str">
            <v>作成/更新日
CreatedOn/ModifiedOn</v>
          </cell>
          <cell r="I74" t="str">
            <v>作成者/更新者
CreatedBy/ModifiedBy</v>
          </cell>
          <cell r="J74" t="str">
            <v>承認欄
（領域ITリーダー確認署名）</v>
          </cell>
          <cell r="K74" t="str">
            <v>DBA確認欄</v>
          </cell>
        </row>
        <row r="75">
          <cell r="B75" t="str">
            <v>F7-0001</v>
          </cell>
        </row>
        <row r="76">
          <cell r="B76" t="str">
            <v>F7-0002</v>
          </cell>
        </row>
        <row r="77">
          <cell r="B77" t="str">
            <v>F7-0003</v>
          </cell>
        </row>
        <row r="78">
          <cell r="B78" t="str">
            <v>F7-0004</v>
          </cell>
        </row>
        <row r="79">
          <cell r="B79" t="str">
            <v>F7-0005</v>
          </cell>
        </row>
        <row r="80">
          <cell r="B80" t="str">
            <v>F7-0006</v>
          </cell>
        </row>
        <row r="81">
          <cell r="B81" t="str">
            <v>F7-0007</v>
          </cell>
        </row>
        <row r="82">
          <cell r="B82" t="str">
            <v>F7-0008</v>
          </cell>
        </row>
        <row r="83">
          <cell r="B83" t="str">
            <v>F7-0009</v>
          </cell>
        </row>
        <row r="84">
          <cell r="B84" t="str">
            <v>F7-0010</v>
          </cell>
        </row>
        <row r="85">
          <cell r="B85" t="str">
            <v>F7-0011</v>
          </cell>
        </row>
        <row r="86">
          <cell r="B86" t="str">
            <v>F7-0012</v>
          </cell>
        </row>
        <row r="87">
          <cell r="B87" t="str">
            <v>F7-0013</v>
          </cell>
        </row>
        <row r="88">
          <cell r="B88" t="str">
            <v>F7-0014</v>
          </cell>
        </row>
        <row r="89">
          <cell r="B89" t="str">
            <v>F7-0015</v>
          </cell>
        </row>
        <row r="90">
          <cell r="B90" t="str">
            <v>F7-0016</v>
          </cell>
        </row>
        <row r="91">
          <cell r="B91" t="str">
            <v>F7-0017</v>
          </cell>
        </row>
        <row r="92">
          <cell r="B92" t="str">
            <v>F7-0018</v>
          </cell>
        </row>
        <row r="93">
          <cell r="B93" t="str">
            <v>F7-0019</v>
          </cell>
        </row>
        <row r="94">
          <cell r="B94" t="str">
            <v>F7-0020</v>
          </cell>
        </row>
        <row r="96">
          <cell r="B96" t="str">
            <v>変更履歴 Change History (管理会計)</v>
          </cell>
        </row>
        <row r="98">
          <cell r="B98" t="str">
            <v>No</v>
          </cell>
          <cell r="C98" t="str">
            <v>Table ID</v>
          </cell>
          <cell r="D98" t="str">
            <v>変更区分</v>
          </cell>
          <cell r="E98" t="str">
            <v>変更管理元区分</v>
          </cell>
          <cell r="F98" t="str">
            <v>変更内容
Change Detail</v>
          </cell>
          <cell r="G98" t="str">
            <v>変更管理No
障害管理No</v>
          </cell>
          <cell r="H98" t="str">
            <v>作成/更新日
CreatedOn/ModifiedOn</v>
          </cell>
          <cell r="I98" t="str">
            <v>作成者/更新者
CreatedBy/ModifiedBy</v>
          </cell>
          <cell r="J98" t="str">
            <v>承認欄
（領域ITリーダー確認署名）</v>
          </cell>
          <cell r="K98" t="str">
            <v>DBA確認欄</v>
          </cell>
        </row>
        <row r="99">
          <cell r="B99" t="str">
            <v>F0-0001</v>
          </cell>
        </row>
        <row r="100">
          <cell r="B100" t="str">
            <v>F0-0002</v>
          </cell>
        </row>
        <row r="103">
          <cell r="B103" t="str">
            <v>変更履歴 Change History (権限)</v>
          </cell>
        </row>
        <row r="105">
          <cell r="B105" t="str">
            <v>No</v>
          </cell>
          <cell r="C105" t="str">
            <v>Table ID</v>
          </cell>
          <cell r="D105" t="str">
            <v>変更区分</v>
          </cell>
          <cell r="E105" t="str">
            <v>変更管理元区分</v>
          </cell>
          <cell r="F105" t="str">
            <v>変更内容
Change Detail</v>
          </cell>
          <cell r="G105" t="str">
            <v>変更管理No
障害管理No</v>
          </cell>
          <cell r="H105" t="str">
            <v>作成/更新日
CreatedOn/ModifiedOn</v>
          </cell>
          <cell r="I105" t="str">
            <v>作成者/更新者
CreatedBy/ModifiedBy</v>
          </cell>
          <cell r="J105" t="str">
            <v>承認欄
（領域ITリーダー確認署名）</v>
          </cell>
          <cell r="K105" t="str">
            <v>DBA確認欄</v>
          </cell>
        </row>
        <row r="106">
          <cell r="B106" t="str">
            <v>AC-0001</v>
          </cell>
        </row>
        <row r="107">
          <cell r="B107" t="str">
            <v>AC-0002</v>
          </cell>
        </row>
        <row r="108">
          <cell r="B108" t="str">
            <v>AC-0003</v>
          </cell>
        </row>
        <row r="109">
          <cell r="B109" t="str">
            <v>AC-0004</v>
          </cell>
        </row>
        <row r="110">
          <cell r="B110" t="str">
            <v>AC-0005</v>
          </cell>
        </row>
        <row r="111">
          <cell r="B111" t="str">
            <v>AC-0006</v>
          </cell>
        </row>
        <row r="112">
          <cell r="B112" t="str">
            <v>AC-0007</v>
          </cell>
        </row>
        <row r="113">
          <cell r="B113" t="str">
            <v>AC-0008</v>
          </cell>
        </row>
        <row r="114">
          <cell r="B114" t="str">
            <v>AC-0009</v>
          </cell>
        </row>
        <row r="115">
          <cell r="B115" t="str">
            <v>AC-0010</v>
          </cell>
        </row>
      </sheetData>
      <sheetData sheetId="2" refreshError="1"/>
      <sheetData sheetId="3" refreshError="1"/>
      <sheetData sheetId="4" refreshError="1"/>
      <sheetData sheetId="5" refreshError="1"/>
      <sheetData sheetId="6" refreshError="1"/>
      <sheetData sheetId="7" refreshError="1"/>
      <sheetData sheetId="8" refreshError="1"/>
      <sheetData sheetId="9">
        <row r="1">
          <cell r="A1" t="str">
            <v>（作業用シート）Enum 新コード生成用 9/7</v>
          </cell>
        </row>
        <row r="3">
          <cell r="A3" t="str">
            <v>Enum 項目物理名</v>
          </cell>
          <cell r="B3" t="str">
            <v>Enum 項目値: 項目名</v>
          </cell>
        </row>
        <row r="4">
          <cell r="A4" t="str">
            <v>earth_po_CategoryId</v>
          </cell>
          <cell r="B4" t="str">
            <v>0: 調達カタログ品_x000D_
1: 調達カタログ品以外</v>
          </cell>
        </row>
        <row r="5">
          <cell r="A5" t="str">
            <v>earth_po_PurchaseOrderSendingForm</v>
          </cell>
          <cell r="B5" t="str">
            <v>1: 仕入先ポータル_x000D_
3: FAX_x000D_
4: Mail_x000D_
5: 紙出し_x000D_
6: EDI</v>
          </cell>
        </row>
        <row r="6">
          <cell r="A6" t="str">
            <v>earth_po_ReturnFlag</v>
          </cell>
          <cell r="B6" t="str">
            <v>0: None_x000D_
1: 変更_x000D_
2: 取消_x000D_
3: 返品</v>
          </cell>
        </row>
        <row r="7">
          <cell r="A7" t="str">
            <v>earth_po_IndividualQuotationClassification</v>
          </cell>
          <cell r="B7" t="str">
            <v>0: カタログ_x000D_
1: 個別見積</v>
          </cell>
        </row>
        <row r="8">
          <cell r="A8" t="str">
            <v>earth_po_CorrectionClassification</v>
          </cell>
          <cell r="B8" t="str">
            <v>0: 新規_x000D_
1: 納品前数量変更_x000D_
9: 納品前数量キャンセル_x000D_
250: None</v>
          </cell>
        </row>
        <row r="9">
          <cell r="A9" t="str">
            <v>earth_po_CancelReason</v>
          </cell>
          <cell r="B9" t="str">
            <v>0: 0:_x000D_
1: 1:単価間違い_x000D_
2: 2:数量間違い_x000D_
3: 3:ベンダー間違い_x000D_
4: 4:商品間違い_x000D_
5: 5:失注_x000D_
6: 6:欠品_x000D_
7: 7:納期不一致_x000D_
8: 8:型番間違い_x000D_
9: 9:商談作成ミス_x000D_
10: 10:初期不良_x000D_
11: 11:二重発注_x000D_
12: 12:その他</v>
          </cell>
        </row>
        <row r="10">
          <cell r="A10" t="str">
            <v>earth_po_Status</v>
          </cell>
          <cell r="B10" t="str">
            <v>0: 取込エラー_x000D_
1: 受付済_x000D_
2: 仕入先確認中_x000D_
3: キャンセル処理中_x000D_
4: 処理済_x000D_
5: 差戻</v>
          </cell>
        </row>
        <row r="11">
          <cell r="A11" t="str">
            <v>earth_po_ProcessingDivision</v>
          </cell>
          <cell r="B11" t="str">
            <v>0: 0:_x000D_
1: 在庫_x000D_
2: 返品</v>
          </cell>
        </row>
        <row r="12">
          <cell r="A12" t="str">
            <v>earth_po_DeliveryStatus</v>
          </cell>
          <cell r="B12" t="str">
            <v>0: 納品後_x000D_
1: 納品前</v>
          </cell>
        </row>
        <row r="13">
          <cell r="A13" t="str">
            <v>earth_po_PreOrderConfirmationSendingForm</v>
          </cell>
          <cell r="B13" t="str">
            <v>0: 標準リードタイム_x000D_
1: 仕入先ポータル</v>
          </cell>
        </row>
        <row r="14">
          <cell r="A14" t="str">
            <v>earth_po_ProcessStatus</v>
          </cell>
          <cell r="B14" t="str">
            <v>0: 商談未反映_x000D_
1: 商談反映済</v>
          </cell>
        </row>
        <row r="15">
          <cell r="A15" t="str">
            <v>earth_po_SupplierAnswerColumn</v>
          </cell>
          <cell r="B15" t="str">
            <v>1: OK(正規の回答)_x000D_
2: OK(暫定納期) _x000D_
3: NG</v>
          </cell>
        </row>
        <row r="16">
          <cell r="A16" t="str">
            <v>earth_po_PurchaseRFQOrderSendingForm</v>
          </cell>
          <cell r="B16" t="str">
            <v>0: _x000D_
5: 紙出し_x000D_
3: FAX_x000D_
4: Mail</v>
          </cell>
        </row>
        <row r="17">
          <cell r="A17" t="str">
            <v>earth_po_WorkDetails</v>
          </cell>
          <cell r="B17" t="str">
            <v>0: 直送_x000D_
1: キッティング_x000D_
2: 面揃え</v>
          </cell>
        </row>
        <row r="18">
          <cell r="A18" t="str">
            <v>earth_dp_NoRsvProcess</v>
          </cell>
          <cell r="B18" t="str">
            <v>2: 引当不可（引当なし）</v>
          </cell>
        </row>
        <row r="19">
          <cell r="A19" t="str">
            <v>earth_dp_SpecifiedSlipFlag</v>
          </cell>
          <cell r="B19" t="str">
            <v>1: 有:顧客指定伝票有り</v>
          </cell>
        </row>
        <row r="20">
          <cell r="A20" t="str">
            <v>earth_dp_FAXOESDescriptionClass</v>
          </cell>
          <cell r="B20" t="str">
            <v>1: FAX-OES適用</v>
          </cell>
        </row>
        <row r="21">
          <cell r="A21" t="str">
            <v>earth_dp_FromImportSystem</v>
          </cell>
          <cell r="B21" t="str">
            <v>0: ESCORTシステム_x000D_
1: 顧客窓口システム_x000D_
2: O@SISシステム_x000D_
3: 輸出SW&amp;マニュアル_x000D_
4: FXOS 用紙（輸出入）_x000D_
5: FXPSスペアパーツ（SPOONS）_x000D_
6: SPOONSシステム_x000D_
7: スペアAPFS分EDI</v>
          </cell>
        </row>
        <row r="22">
          <cell r="A22" t="str">
            <v>earth_dp_OutputDataType</v>
          </cell>
          <cell r="B22" t="str">
            <v>0: 正常データのみ_x000D_
1: エラーデータのみ_x000D_
2: 全て出力</v>
          </cell>
        </row>
        <row r="23">
          <cell r="A23" t="str">
            <v>earth_dp_CVCategoryProcessingClassification</v>
          </cell>
          <cell r="B23" t="str">
            <v xml:space="preserve">0: 0：部品抜き取り_x000D_
1: 1：SEJ整備_x000D_
2: 2：RF整備_x000D_
3: 3：再資源化（リスク対応）_x000D_
4: 4：再資源化_x000D_
5: 5：その他_x000D_
6: 6：ECO再資源化_x000D_
7: 7：RC生産（鈴鹿U機回送）_x000D_
8: 8：SP部品抜き取り回送_x000D_
9: 9：再資源化（MFG鈴鹿）_x000D_
250: </v>
          </cell>
        </row>
        <row r="24">
          <cell r="A24" t="str">
            <v>earth_dp_CategoryClassification</v>
          </cell>
          <cell r="B24" t="str">
            <v>0: _x000D_
1: UA_x000D_
2: UB_x000D_
3: UC_x000D_
4: UD_x000D_
5: UE_x000D_
6: UF_x000D_
7: UH_x000D_
8: UZ_x000D_
9: PA_x000D_
10: PB_x000D_
11: PC_x000D_
12: PD_x000D_
13: PE_x000D_
14: PF_x000D_
15: PG_x000D_
16: PH_x000D_
17: PZ</v>
          </cell>
        </row>
        <row r="25">
          <cell r="A25" t="str">
            <v>earth_dp_RegularUrgentType</v>
          </cell>
          <cell r="B25" t="str">
            <v xml:space="preserve">0: 緊急_x000D_
1: 定期_x000D_
9: </v>
          </cell>
        </row>
        <row r="26">
          <cell r="A26" t="str">
            <v>earth_dp_PayFreeType</v>
          </cell>
          <cell r="B26" t="str">
            <v>0: 有償_x000D_
1: 無償</v>
          </cell>
        </row>
        <row r="27">
          <cell r="A27" t="str">
            <v>earth_dp_CommodityType</v>
          </cell>
          <cell r="B27" t="str">
            <v>0: 機械・消耗品_x000D_
1: スペアパーツ</v>
          </cell>
        </row>
        <row r="28">
          <cell r="A28" t="str">
            <v>earth_dp_DuesOutFollowUpCode</v>
          </cell>
          <cell r="B28" t="str">
            <v>0: SHIPモード変更なし_x000D_
1: SHIPモードをAIRに変更_x000D_
2: 未納キャンセル_x000D_
3: SHIPモードをSEAに変更</v>
          </cell>
        </row>
        <row r="29">
          <cell r="A29" t="str">
            <v>earth_dp_ProgressStatus</v>
          </cell>
          <cell r="B29" t="str">
            <v>0: 登録済_x000D_
1: 確認済_x000D_
2: 購買品発注承認完了_x000D_
3: 購買品受入完了_x000D_
4: 生産中_x000D_
5: 生産完了_x000D_
6: 輸配送指示完了_x000D_
7: 出荷完了_x000D_
8: 納品完了_x000D_
9: 取消済_x000D_
10: 未納_x000D_
11: 互換品引当のためキャンセル</v>
          </cell>
        </row>
        <row r="30">
          <cell r="A30" t="str">
            <v>earth_dp_SourceType</v>
          </cell>
          <cell r="B30" t="str">
            <v>0: 移庫_x000D_
1: 手動_x000D_
2: 外部_x000D_
3: 内部</v>
          </cell>
        </row>
        <row r="31">
          <cell r="A31" t="str">
            <v>earth_dp_IntermediaryTradeType</v>
          </cell>
          <cell r="B31" t="str">
            <v>9: _x000D_
0: 通常 IN-OUT_x000D_
1: 仲介 OUT-OUT</v>
          </cell>
        </row>
        <row r="32">
          <cell r="A32" t="str">
            <v>earth_dp_WarehouseType</v>
          </cell>
          <cell r="B32" t="str">
            <v>250: _x000D_
0: 軒下倉庫_x000D_
1: 中央倉庫_x000D_
2: 地区倉庫_x000D_
3: DL倉庫_x000D_
4: PC倉庫_x000D_
5: Cars作業倉庫</v>
          </cell>
        </row>
        <row r="33">
          <cell r="A33" t="str">
            <v>earth_dp_KeepingMachineListSortType</v>
          </cell>
          <cell r="B33" t="str">
            <v>0: 倉庫(昇順)、担当部門(昇順)、担当営業者(昇順)、預かり期間From(昇順)_x000D_
1: 倉庫(昇順)、経過日数(降順)</v>
          </cell>
        </row>
        <row r="34">
          <cell r="A34" t="str">
            <v>earth_dp_AvailableToPromiseType</v>
          </cell>
          <cell r="B34" t="str">
            <v>0: 販売注文_x000D_
1: 移動オーダー_x000D_
2: 紐づき移庫</v>
          </cell>
        </row>
        <row r="35">
          <cell r="A35" t="str">
            <v>earth_dp_KeepingInventType</v>
          </cell>
          <cell r="B35" t="str">
            <v>0: _x000D_
1: MPS_x000D_
2: アセット_x000D_
3: 社内機_x000D_
4: 検証機_x000D_
5: 他社機_x000D_
6: 自社機</v>
          </cell>
        </row>
        <row r="36">
          <cell r="A36" t="str">
            <v>earth_dp_ReservableOrNot</v>
          </cell>
          <cell r="B36" t="str">
            <v>0: 引当可_x000D_
1: 引当不可_x000D_
2: 一部引当</v>
          </cell>
        </row>
        <row r="37">
          <cell r="A37" t="str">
            <v>earth_dp_SalesAccountType</v>
          </cell>
          <cell r="B37" t="str">
            <v>0: 売掛金_x000D_
1: 未収入金</v>
          </cell>
        </row>
        <row r="38">
          <cell r="A38" t="str">
            <v>earth_dp_SPUrgentType</v>
          </cell>
          <cell r="B38" t="str">
            <v xml:space="preserve">0: 緊急_x000D_
1: 通常_x000D_
2: 超緊急_x000D_
250: </v>
          </cell>
        </row>
        <row r="39">
          <cell r="A39" t="str">
            <v>earth_dp_ABCClassification</v>
          </cell>
          <cell r="B39" t="str">
            <v>1: なし_x000D_
2: A_x000D_
3: B_x000D_
4: C</v>
          </cell>
        </row>
        <row r="40">
          <cell r="A40" t="str">
            <v>earth_dp_Worked</v>
          </cell>
          <cell r="B40" t="str">
            <v>0: 未終了_x000D_
1: 作業済</v>
          </cell>
        </row>
        <row r="41">
          <cell r="A41" t="str">
            <v>earth_dp_CountingCategoryPrefix</v>
          </cell>
          <cell r="B41" t="str">
            <v>250: _x000D_
0: 機械系シリアル№管理品 _x000D_
1: 機械系シリアル№非管理品_x000D_
2: Ｓ／Ｗ・マニュアル_x000D_
3: 消耗品・用紙</v>
          </cell>
        </row>
        <row r="42">
          <cell r="A42" t="str">
            <v>earth_dp_OrderImportStatus</v>
          </cell>
          <cell r="B42" t="str">
            <v>0: 未処理_x000D_
1: 正常_x000D_
2: 処理済（エラー）</v>
          </cell>
        </row>
        <row r="43">
          <cell r="A43" t="str">
            <v>earth_dp_ReceiptIssueProductType</v>
          </cell>
          <cell r="B43" t="str">
            <v>0: ブランク(初期値)_x000D_
1: 機器No品_x000D_
2: 機器非No品_x000D_
3: 消耗品_x000D_
9: セット品_x000D_
6: その他(例：設置調整費）</v>
          </cell>
        </row>
        <row r="44">
          <cell r="A44" t="str">
            <v>earth_dp_Emergency</v>
          </cell>
          <cell r="B44" t="str">
            <v>0: _x000D_
1: 緊急1(大至急)_x000D_
2: 緊急2(本日中)_x000D_
3: 納期変更</v>
          </cell>
        </row>
        <row r="45">
          <cell r="A45" t="str">
            <v>earth_dp_ReceptionCategory</v>
          </cell>
          <cell r="B45" t="str">
            <v>0: _x000D_
4: eQix_x000D_
5: XOS</v>
          </cell>
        </row>
        <row r="46">
          <cell r="A46" t="str">
            <v>earth_dp_EDICategory</v>
          </cell>
          <cell r="B46" t="str">
            <v>0: _x000D_
1: べんり_x000D_
2: 顧客Web</v>
          </cell>
        </row>
        <row r="47">
          <cell r="A47" t="str">
            <v>earth_dp_AMPM</v>
          </cell>
          <cell r="B47" t="str">
            <v>0: _x000D_
1: AM_x000D_
2: PM</v>
          </cell>
        </row>
        <row r="48">
          <cell r="A48" t="str">
            <v>earth_dp_Symbol</v>
          </cell>
          <cell r="B48" t="str">
            <v>0: _x000D_
1: -_x000D_
2: +_x000D_
3: X</v>
          </cell>
        </row>
        <row r="49">
          <cell r="A49" t="str">
            <v>earth_dp_WaitingForInstructions</v>
          </cell>
          <cell r="B49" t="str">
            <v>0: _x000D_
1: 来倉_x000D_
2: その他</v>
          </cell>
        </row>
        <row r="50">
          <cell r="A50" t="str">
            <v>earth_dp_ConsumablesSupplyCategory</v>
          </cell>
          <cell r="B50" t="str">
            <v>0: _x000D_
1: 一括_x000D_
2: 販売</v>
          </cell>
        </row>
        <row r="51">
          <cell r="A51" t="str">
            <v>earth_dp_EP</v>
          </cell>
          <cell r="B51" t="str">
            <v>0: N_x000D_
1: Y</v>
          </cell>
        </row>
        <row r="52">
          <cell r="A52" t="str">
            <v>earth_dp_EPConsumables</v>
          </cell>
          <cell r="B52" t="str">
            <v>0: _x000D_
1: 消耗品補給／交換実績_x000D_
2: EPOnDemand適用_x000D_
3: 高精度_x000D_
4: 適用対象外</v>
          </cell>
        </row>
        <row r="53">
          <cell r="A53" t="str">
            <v>earth_dp_EPType</v>
          </cell>
          <cell r="B53" t="str">
            <v>0: _x000D_
1: EP-DX_x000D_
2: SV_x000D_
3: BB</v>
          </cell>
        </row>
        <row r="54">
          <cell r="A54" t="str">
            <v>earth_dp_OrderForm</v>
          </cell>
          <cell r="B54" t="str">
            <v>0: _x000D_
10: 自動補充_x000D_
11: 自動補充(完全定期)_x000D_
13: 自動補充(警告優先完全定期)_x000D_
12: 自動補充(警告優先定期)_x000D_
20: テレマ_x000D_
21: テレマ(完全定期)_x000D_
30: FAXテレマ_x000D_
31: FAXテレマ(完全定期)_x000D_
40: 受注固定_x000D_
50: ハガキ_x000D_
51: ハガキ(完全定期)</v>
          </cell>
        </row>
        <row r="55">
          <cell r="A55" t="str">
            <v>earth_dp_SPINPendingCategory</v>
          </cell>
          <cell r="B55" t="str">
            <v>0: _x000D_
1: 解約_x000D_
2: 保留</v>
          </cell>
        </row>
        <row r="56">
          <cell r="A56" t="str">
            <v>earth_dp_NonOrderCategory</v>
          </cell>
          <cell r="B56" t="str">
            <v>0: _x000D_
1: 不良債権_x000D_
2: 連番使用不可_x000D_
3: 受注不可</v>
          </cell>
        </row>
        <row r="57">
          <cell r="A57" t="str">
            <v>earth_dp_SalesCategory</v>
          </cell>
          <cell r="B57" t="str">
            <v>0: _x000D_
1: レンタル_x000D_
2: 売切</v>
          </cell>
        </row>
        <row r="58">
          <cell r="A58" t="str">
            <v>earth_dp_PurposeOfUse</v>
          </cell>
          <cell r="B58" t="str">
            <v>0: _x000D_
1: 社内機(試験研究以外)_x000D_
2: 試験研究(使用期間：1年以上)_x000D_
3: 試験研究(使用期間：1年未満)</v>
          </cell>
        </row>
        <row r="59">
          <cell r="A59" t="str">
            <v>earth_dp_PriceListAbbreviation</v>
          </cell>
          <cell r="B59" t="str">
            <v>0: _x000D_
1: レンタル_x000D_
2: 売切</v>
          </cell>
        </row>
        <row r="60">
          <cell r="A60" t="str">
            <v>earth_dp_SearchWHCodeType</v>
          </cell>
          <cell r="B60" t="str">
            <v>0: エリア担当_x000D_
1: 倉庫コード</v>
          </cell>
        </row>
        <row r="61">
          <cell r="A61" t="str">
            <v>earth_dp_NoRsvProcess</v>
          </cell>
          <cell r="B61" t="str">
            <v>0: 基準LT回答（引当あり）_x000D_
1: 基準LT回答（引当なし）</v>
          </cell>
        </row>
        <row r="62">
          <cell r="A62" t="str">
            <v>earth_dp_RsvName</v>
          </cell>
          <cell r="B62" t="str">
            <v>0: 倉庫検索ルール準拠_x000D_
1: 生産計画検索</v>
          </cell>
        </row>
        <row r="63">
          <cell r="A63" t="str">
            <v>earth_dp_DeliveryDateResponseStatus</v>
          </cell>
          <cell r="B63" t="str">
            <v>0: _x000D_
1: 引当可_x000D_
2: 引当不可</v>
          </cell>
        </row>
        <row r="64">
          <cell r="A64" t="str">
            <v>earth_dp_CarryInOutCategory</v>
          </cell>
          <cell r="B64" t="str">
            <v>0: _x000D_
2: レンタル搬入_x000D_
3: 売切搬入</v>
          </cell>
        </row>
        <row r="65">
          <cell r="A65" t="str">
            <v>earth_dp_FactoryCode</v>
          </cell>
          <cell r="B65" t="str">
            <v>0: _x000D_
1: 1拠点管理品_x000D_
9: 複数拠点管理品</v>
          </cell>
        </row>
        <row r="66">
          <cell r="A66" t="str">
            <v>earth_dp_DeliveryType</v>
          </cell>
          <cell r="B66" t="str">
            <v>0: _x000D_
1: 一括_x000D_
2: 分納</v>
          </cell>
        </row>
        <row r="67">
          <cell r="A67" t="str">
            <v>earth_dp_CallerFunction</v>
          </cell>
          <cell r="B67" t="str">
            <v>0: DL在庫補充_x000D_
1: 商談_x000D_
2: 消耗品受注_x000D_
3: 在庫パーツ手配_x000D_
4: スペアパーツ/サービス消耗品購入_x000D_
5: 販売注文_x000D_
6: 在庫引当（逼迫時/注残）_x000D_
7: 自動再引当バッチ_x000D_
8: 移動オーダー_x000D_
9: 納期回答ロジック_x000D_
10: スペアパーツ手配連携_x000D_
11: 製造オーダー_x000D_
12: 保守部品購入登録情報連携_x000D_
13: 社内機入力</v>
          </cell>
        </row>
        <row r="68">
          <cell r="A68" t="str">
            <v>earth_dp_ErrorCodeOfAvaibleToPromise</v>
          </cell>
          <cell r="B68" t="str">
            <v>0: 正常_x000D_
1: 警告_x000D_
2: エラー</v>
          </cell>
        </row>
        <row r="69">
          <cell r="A69" t="str">
            <v>earth_dp_GuardTarget</v>
          </cell>
          <cell r="B69" t="str">
            <v>0: CE_x000D_
1: SPG_x000D_
2: 基準補充</v>
          </cell>
        </row>
        <row r="70">
          <cell r="A70" t="str">
            <v>earth_dp_DiffType</v>
          </cell>
          <cell r="B70" t="str">
            <v>0: なし_x000D_
1: 完全一致_x000D_
2: 在庫データなし_x000D_
3: 原票なし_x000D_
4: 重複エラー04_x000D_
5: 重複エラー05_x000D_
6: その他エラー_x000D_
7: 論理/物流在庫不一致</v>
          </cell>
        </row>
        <row r="71">
          <cell r="A71" t="str">
            <v>earth_dp_StageShape</v>
          </cell>
          <cell r="B71" t="str">
            <v>0: 空白（初期値）_x000D_
1: 直線_x000D_
2: コの字_x000D_
3: らせん</v>
          </cell>
        </row>
        <row r="72">
          <cell r="A72" t="str">
            <v>earth_dp_EUDirectDeliveryClassification</v>
          </cell>
          <cell r="B72" t="str">
            <v>0: 託送可_x000D_
1: 託送不可</v>
          </cell>
        </row>
        <row r="73">
          <cell r="A73" t="str">
            <v>earth_dp_ShipmentIdNumberingClass</v>
          </cell>
          <cell r="B73" t="str">
            <v>0: _x000D_
1: 機械_x000D_
2: 消耗品_x000D_
3: スペアパーツ_x000D_
4: セット品_x000D_
5: その他</v>
          </cell>
        </row>
        <row r="74">
          <cell r="A74" t="str">
            <v>earth_dp_ActualSettingClass</v>
          </cell>
          <cell r="B74" t="str">
            <v>0: _x000D_
1: 出荷回収戻入データ_x000D_
2: 移動データ_x000D_
3: 預かりデータ</v>
          </cell>
        </row>
        <row r="75">
          <cell r="A75" t="str">
            <v>earth_dp_LogisInstrType</v>
          </cell>
          <cell r="B75" t="str">
            <v>0: _x000D_
1: 出荷指示_x000D_
2: 戻入指示_x000D_
3: 回収（機械）指示_x000D_
4: 回収（消耗品）指示_x000D_
5: 預かり搬入指示_x000D_
6: 預かり搬出指示_x000D_
7: 移動（出）指示_x000D_
8: 移動（入）指示_x000D_
9: 移庫指示_x000D_
10: 移庫指示（保管場所移動）_x000D_
11: 入庫予定_x000D_
12: 調達品受入予定</v>
          </cell>
        </row>
        <row r="76">
          <cell r="A76" t="str">
            <v>earth_dp_SetItemsClass</v>
          </cell>
          <cell r="B76" t="str">
            <v>0: _x000D_
1: セット品親コード_x000D_
2: セット品部品_x000D_
3: 単品</v>
          </cell>
        </row>
        <row r="77">
          <cell r="A77" t="str">
            <v>earth_dp_ProductionClass</v>
          </cell>
          <cell r="B77" t="str">
            <v>0: _x000D_
1: 改造機_x000D_
2: Reman機_x000D_
3: NB機</v>
          </cell>
        </row>
        <row r="78">
          <cell r="A78" t="str">
            <v>earth_dp_UA5Class</v>
          </cell>
          <cell r="B78" t="str">
            <v>0: _x000D_
1: UA5</v>
          </cell>
        </row>
        <row r="79">
          <cell r="A79" t="str">
            <v>earth_dp_InitialScreenFlag</v>
          </cell>
          <cell r="B79" t="str">
            <v>1: 社内機移動_x000D_
2: 社内機回収_x000D_
3: BeatBox回収_x000D_
4: BeatBox移動_x000D_
5: 使用済トナー回収</v>
          </cell>
        </row>
        <row r="80">
          <cell r="A80" t="str">
            <v>earth_dp_ApproveStatus</v>
          </cell>
          <cell r="B80" t="str">
            <v>0: なし_x000D_
1: 承認済</v>
          </cell>
        </row>
        <row r="81">
          <cell r="A81" t="str">
            <v>earth_dp_ConfirmOrApproveStatus</v>
          </cell>
          <cell r="B81" t="str">
            <v>0: なし_x000D_
1: 確認済_x000D_
2: 承認済_x000D_
3: 取消済</v>
          </cell>
        </row>
        <row r="82">
          <cell r="A82" t="str">
            <v>earth_dp_OrderClassfication</v>
          </cell>
          <cell r="B82" t="str">
            <v>0: なし_x000D_
1: 販売注文_x000D_
2: 移動オーダー</v>
          </cell>
        </row>
        <row r="83">
          <cell r="A83" t="str">
            <v>earth_dp_RoundingMethod</v>
          </cell>
          <cell r="B83" t="str">
            <v>0: 設定なし_x000D_
1: 四捨五入_x000D_
2: 切り上げ_x000D_
3: 切り捨て</v>
          </cell>
        </row>
        <row r="84">
          <cell r="A84" t="str">
            <v>earth_dp_DealType</v>
          </cell>
          <cell r="B84" t="str">
            <v>250: _x000D_
0: 出荷_x000D_
1: 戻入_x000D_
2: 回収_x000D_
3: 移庫_x000D_
4: 移行データ_x000D_
5: 移動搬出_x000D_
6: 移動搬入_x000D_
7: 預かり機搬出_x000D_
8: 預かり機搬入_x000D_
9: 払出_x000D_
10: 受入</v>
          </cell>
        </row>
        <row r="85">
          <cell r="A85" t="str">
            <v>earth_dp_ShipMode</v>
          </cell>
          <cell r="B85" t="str">
            <v>0: SEA_x000D_
1: AIR_x000D_
2: TRUCK</v>
          </cell>
        </row>
        <row r="86">
          <cell r="A86" t="str">
            <v>earth_dp_TransportationTerms</v>
          </cell>
          <cell r="B86" t="str">
            <v>0: COLLECT_x000D_
1: PREPAID</v>
          </cell>
        </row>
        <row r="87">
          <cell r="A87" t="str">
            <v>earth_dp_PriceFixedType</v>
          </cell>
          <cell r="B87" t="str">
            <v>0: インボイス発行日_x000D_
1: FOB予定日_x000D_
2: 受注日</v>
          </cell>
        </row>
        <row r="88">
          <cell r="A88" t="str">
            <v>earth_dp_CancellationStatus</v>
          </cell>
          <cell r="B88" t="str">
            <v>0: なし_x000D_
1: 取消済</v>
          </cell>
        </row>
        <row r="89">
          <cell r="A89" t="str">
            <v>earth_dp_CodeClassification</v>
          </cell>
          <cell r="B89" t="str">
            <v>0: 負数_x000D_
1: 正数</v>
          </cell>
        </row>
        <row r="90">
          <cell r="A90" t="str">
            <v>earth_dp_LogiInstrPatternClass</v>
          </cell>
          <cell r="B90" t="str">
            <v xml:space="preserve">0: パターンA_x000D_
1: パターンB_x000D_
2: パターンC_x000D_
3: パターンD_x000D_
4: パターンE_x000D_
5: パターンF_x000D_
6: パターンG_x000D_
7: パターンH_x000D_
250: </v>
          </cell>
        </row>
        <row r="91">
          <cell r="A91" t="str">
            <v>earth_dp_CountingStatus</v>
          </cell>
          <cell r="B91" t="str">
            <v>0: _x000D_
1: 送信済_x000D_
5: 受信済(棚卸実施済)</v>
          </cell>
        </row>
        <row r="92">
          <cell r="A92" t="str">
            <v>earth_dp_SPSourceType</v>
          </cell>
          <cell r="B92" t="str">
            <v>0: _x000D_
1: 移庫_x000D_
2: 受注</v>
          </cell>
        </row>
        <row r="93">
          <cell r="A93" t="str">
            <v>earth_dp_TransferClassification</v>
          </cell>
          <cell r="B93" t="str">
            <v>0: _x000D_
1: 出入庫_x000D_
2: 出庫_x000D_
3: 入庫_x000D_
4: 保管場所移動</v>
          </cell>
        </row>
        <row r="94">
          <cell r="A94" t="str">
            <v>earth_dp_SPLogisInstrType</v>
          </cell>
          <cell r="B94" t="str">
            <v>0: _x000D_
1: 出荷指示_x000D_
2: 戻入指示_x000D_
3: 出庫指示_x000D_
4: 入庫指示</v>
          </cell>
        </row>
        <row r="95">
          <cell r="A95" t="str">
            <v>earth_dp_CarsLineRsvResult</v>
          </cell>
          <cell r="B95" t="str">
            <v>0: 引当可_x000D_
1: 引当不可_x000D_
2: 引当済</v>
          </cell>
        </row>
        <row r="96">
          <cell r="A96" t="str">
            <v>earth_dp_AvailableToPromiseMode</v>
          </cell>
          <cell r="B96" t="str">
            <v>0: 検索_x000D_
1: 引当</v>
          </cell>
        </row>
        <row r="97">
          <cell r="A97" t="str">
            <v>earth_dp_ConfimrationOrApprovalStatus</v>
          </cell>
          <cell r="B97" t="str">
            <v>0: 確認書_x000D_
1: 承認済_x000D_
2: 取消済</v>
          </cell>
        </row>
        <row r="98">
          <cell r="A98" t="str">
            <v>earth_dp_DueDateCheckResult</v>
          </cell>
          <cell r="B98" t="str">
            <v>0: なし_x000D_
1: 引当可_x000D_
2: 引当不可</v>
          </cell>
        </row>
        <row r="99">
          <cell r="A99" t="str">
            <v>earth_dp_ProdOrderCancelResult</v>
          </cell>
          <cell r="B99" t="str">
            <v>0: キャンセル成功_x000D_
1: キャンセル失敗</v>
          </cell>
        </row>
        <row r="100">
          <cell r="A100" t="str">
            <v>earth_dp_PriceClass</v>
          </cell>
          <cell r="B100" t="str">
            <v>0: 簿価倉庫分類_x000D_
1: 備忘倉庫分類</v>
          </cell>
        </row>
        <row r="101">
          <cell r="A101" t="str">
            <v>earth_dp_CVCategory1st</v>
          </cell>
          <cell r="B101" t="str">
            <v>0: _x000D_
1: P_x000D_
2: U</v>
          </cell>
        </row>
        <row r="102">
          <cell r="A102" t="str">
            <v>earth_dp_PurchaseClassification</v>
          </cell>
          <cell r="B102" t="str">
            <v>0: 販社_x000D_
1: 販社特約店_x000D_
2: 県特_x000D_
3: OEM</v>
          </cell>
        </row>
        <row r="103">
          <cell r="A103" t="str">
            <v>earth_dp_ManageType</v>
          </cell>
          <cell r="B103" t="str">
            <v>0: 管理品を含む_x000D_
1: 非管理品のみ_x000D_
2: 回収なし</v>
          </cell>
        </row>
        <row r="104">
          <cell r="A104" t="str">
            <v>earth_dp_OrderConfirmTransType</v>
          </cell>
          <cell r="B104" t="str">
            <v>0: E/U受注情報_x000D_
1: 卸受注情報_x000D_
2: 回収作業 _x000D_
3: 移動搬出_x000D_
4: 移動搬入_x000D_
5: 預かり機搬出_x000D_
6: 預かり機搬入_x000D_
7: 役務受注情報_x000D_
8: 在庫仕訳帳情報</v>
          </cell>
        </row>
        <row r="105">
          <cell r="A105" t="str">
            <v>earth_dp_ProcessedResult</v>
          </cell>
          <cell r="B105" t="str">
            <v>0: 未処理_x000D_
1: 処理済_x000D_
2: エラー</v>
          </cell>
        </row>
        <row r="106">
          <cell r="A106" t="str">
            <v>earth_dp_ReservationLevel</v>
          </cell>
          <cell r="B106" t="str">
            <v>0: _x000D_
1: 在庫_x000D_
2: 入庫予定_x000D_
3: 計画引当</v>
          </cell>
        </row>
        <row r="107">
          <cell r="A107" t="str">
            <v>earth_dp_WinssCooperationClassification</v>
          </cell>
          <cell r="B107" t="str">
            <v>0: _x000D_
1: 日次1回目_x000D_
2: 日次2回目_x000D_
3: 日次3回目_x000D_
4: 日次4回目_x000D_
5: 日次5回目_x000D_
6: 日次6回目_x000D_
7: 日次7回目</v>
          </cell>
        </row>
        <row r="108">
          <cell r="A108" t="str">
            <v>earth_dp_InhouseProductType</v>
          </cell>
          <cell r="B108" t="str">
            <v>0: _x000D_
1: 自社品_x000D_
2: 他社品</v>
          </cell>
        </row>
        <row r="109">
          <cell r="A109" t="str">
            <v>earth_dp_LeftoverFlag</v>
          </cell>
          <cell r="B109" t="str">
            <v>0: _x000D_
1: 残数キャンセル_x000D_
2: 残数そのまま</v>
          </cell>
        </row>
        <row r="110">
          <cell r="A110" t="str">
            <v>earth_dp_MACAddressAcquisitionDays</v>
          </cell>
          <cell r="B110" t="str">
            <v>0: _x000D_
2: 2日前_x000D_
3: 3日前_x000D_
4: 4日前_x000D_
5: 5日前</v>
          </cell>
        </row>
        <row r="111">
          <cell r="A111" t="str">
            <v>earth_dp_TerminationCheckResult</v>
          </cell>
          <cell r="B111" t="str">
            <v>0: なし_x000D_
1: 機械・オプション生産終了_x000D_
2: 機械・オプション販売終了_x000D_
3: 消耗品出荷終了_x000D_
4: ソフトウェア生産終了_x000D_
5: スペアパーツ管理区分（国内）出荷終了_x000D_
6: スペアパーツ管理区分（海外）出荷終了</v>
          </cell>
        </row>
        <row r="112">
          <cell r="A112" t="str">
            <v>earth_dp_PurchaseState</v>
          </cell>
          <cell r="B112" t="str">
            <v>0: 未納_x000D_
1: 出庫指示前_x000D_
2: 出庫指示済_x000D_
3: 出荷完了_x000D_
4: 需給キャンセル_x000D_
5: キャンセル_x000D_
6: システムエラー_x000D_
7: 需給エラー_x000D_
11: CSキャンセル</v>
          </cell>
        </row>
        <row r="113">
          <cell r="A113" t="str">
            <v>earth_dp_ArrangeState</v>
          </cell>
          <cell r="B113" t="str">
            <v>0: 未納_x000D_
1: 在庫なし_x000D_
2: 出庫指示前_x000D_
3: 出庫指示済_x000D_
4: 出荷完了_x000D_
5: システムエラー_x000D_
6: 需給エラー_x000D_
7: 需給側キャンセル_x000D_
8: CS側キャンセル_x000D_
9: 互換品引当のためキャンセル</v>
          </cell>
        </row>
        <row r="114">
          <cell r="A114" t="str">
            <v>earth_dp_DayofTheWeekOfInputDate</v>
          </cell>
          <cell r="B114" t="str">
            <v>0: 月曜_x000D_
1: 火曜_x000D_
2: 水曜_x000D_
3: 木曜_x000D_
4: 金曜_x000D_
5: 土曜_x000D_
6: 日曜</v>
          </cell>
        </row>
        <row r="115">
          <cell r="A115" t="str">
            <v>earth_dp_LogisInstrClassLookUpType</v>
          </cell>
          <cell r="B115" t="str">
            <v>0: _x000D_
1: 受注ソース_x000D_
2: 物流指示区分_x000D_
3: 移送タイプ_x000D_
4: 特約店事業所区分_x000D_
5: 回収オーダータイプ_x000D_
6: 搬入出区分（回収）_x000D_
7: 搬入出区分（建物間移動）</v>
          </cell>
        </row>
        <row r="116">
          <cell r="A116" t="str">
            <v>earth_dp_AutoAdvResult</v>
          </cell>
          <cell r="B116" t="str">
            <v>0: なし_x000D_
1: 自動前倒可_x000D_
2: 自動前倒不可</v>
          </cell>
        </row>
        <row r="117">
          <cell r="A117" t="str">
            <v>earth_dp_CancelFlag</v>
          </cell>
          <cell r="B117" t="str">
            <v>0: False_x000D_
1: True</v>
          </cell>
        </row>
        <row r="118">
          <cell r="A118" t="str">
            <v>earth_dp_LogiInstrPatternClassSP</v>
          </cell>
          <cell r="B118" t="str">
            <v>0: パターンA_x000D_
1: パターンB_x000D_
2: パターンC</v>
          </cell>
        </row>
        <row r="119">
          <cell r="A119" t="str">
            <v>earth_dp_CarryInCarryOutMachineDivision</v>
          </cell>
          <cell r="B119" t="str">
            <v>0: _x000D_
1: IN機_x000D_
2: OUT機_x000D_
3: IN機OUT機</v>
          </cell>
        </row>
        <row r="120">
          <cell r="A120" t="str">
            <v>earth_dp_OpportunityType</v>
          </cell>
          <cell r="B120" t="str">
            <v>1: 直商談_x000D_
2: 卸商談_x000D_
3: その他</v>
          </cell>
        </row>
        <row r="121">
          <cell r="A121" t="str">
            <v>earth_dp_KeepingInventType</v>
          </cell>
          <cell r="B121" t="str">
            <v>6: 預かり機</v>
          </cell>
        </row>
        <row r="122">
          <cell r="A122" t="str">
            <v>earth_dp_UnitPriceDisplayClassification</v>
          </cell>
          <cell r="B122" t="str">
            <v>0: 表示_x000D_
1: 非表示</v>
          </cell>
        </row>
        <row r="123">
          <cell r="A123" t="str">
            <v>earth_dp_ShelfDivision</v>
          </cell>
          <cell r="B123" t="str">
            <v>0: 個人棚_x000D_
1: 共通棚</v>
          </cell>
        </row>
        <row r="124">
          <cell r="A124" t="str">
            <v>earth_dp_MoveClassification</v>
          </cell>
          <cell r="B124" t="str">
            <v>0: _x000D_
1: 建物間移動_x000D_
2: フロア内移動_x000D_
3: フロア間移動</v>
          </cell>
        </row>
        <row r="125">
          <cell r="A125" t="str">
            <v>earth_dp_CarryInOutCategoryForWO</v>
          </cell>
          <cell r="B125" t="str">
            <v>0: _x000D_
2: レンタル搬入_x000D_
3: 売切搬入_x000D_
4: 機械交換搬入_x000D_
5: 建物間移動搬入_x000D_
6: フロア内移動搬入_x000D_
7: フロア間移動搬入_x000D_
16: 無償_x000D_
22: レンタル搬出_x000D_
23: 売切搬出_x000D_
24: 機械交換搬出_x000D_
25: 建物間移動搬出_x000D_
26: フロア内移動搬出_x000D_
27: フロア間移動搬出_x000D_
90: 預かり搬出_x000D_
91: 預かり搬入_x000D_
92: 回収</v>
          </cell>
        </row>
        <row r="126">
          <cell r="A126" t="str">
            <v>earth_DP_NightFlightConsumablesDeliveryFlag</v>
          </cell>
          <cell r="B126" t="str">
            <v>1: 可_x000D_
2: 不可</v>
          </cell>
        </row>
        <row r="127">
          <cell r="A127" t="str">
            <v>earth_dp_CallerFunction</v>
          </cell>
          <cell r="B127" t="str">
            <v>14: Cars前倒結果_x000D_
15: 前倒自動処理</v>
          </cell>
        </row>
        <row r="128">
          <cell r="A128" t="str">
            <v>earth_dp_Sign</v>
          </cell>
          <cell r="B128" t="str">
            <v>0: +_x000D_
1: -</v>
          </cell>
        </row>
        <row r="129">
          <cell r="A129" t="str">
            <v>earth_dp_ProcessingFlag</v>
          </cell>
          <cell r="B129" t="str">
            <v>0: 削除_x000D_
1: NG_x000D_
2: リトライ</v>
          </cell>
        </row>
        <row r="130">
          <cell r="A130" t="str">
            <v>earth_dp_ErrCdOfCreateMantPartsOrderCtmTract</v>
          </cell>
          <cell r="B130" t="str">
            <v>0: 正常_x000D_
1: 警告_x000D_
2: エラー</v>
          </cell>
        </row>
        <row r="131">
          <cell r="A131" t="str">
            <v>earth_dp_ProcessStatus</v>
          </cell>
          <cell r="B131" t="str">
            <v>0: _x000D_
1: 納品実績未作成_x000D_
2: 作成済</v>
          </cell>
        </row>
        <row r="132">
          <cell r="A132" t="str">
            <v>earth_dp_ErrCdOfOrderCreation</v>
          </cell>
          <cell r="B132" t="str">
            <v>0: 正常_x000D_
1: 警告_x000D_
2: エラー</v>
          </cell>
        </row>
        <row r="133">
          <cell r="A133" t="str">
            <v>earth_dp_FunctionalId</v>
          </cell>
          <cell r="B133" t="str">
            <v>0: 移動オーダー配送ステータス連携_x000D_
1: 資材取引連携_x000D_
2: 販売注文の配送ステータス連携_x000D_
3: 手持在庫情報連携バッチ_x000D_
4: 自動補充予定データ取込</v>
          </cell>
        </row>
        <row r="134">
          <cell r="A134" t="str">
            <v>earth_dp_ExecutionStatus</v>
          </cell>
          <cell r="B134" t="str">
            <v>0: 成功_x000D_
1: 失敗</v>
          </cell>
        </row>
        <row r="135">
          <cell r="A135" t="str">
            <v>earth_dp_WithOrWithoutAccountOrderNumber</v>
          </cell>
          <cell r="B135" t="str">
            <v>0: _x000D_
1: あり_x000D_
2: なし</v>
          </cell>
        </row>
        <row r="136">
          <cell r="A136" t="str">
            <v>earth_dp_SPINHoldClassCode</v>
          </cell>
          <cell r="B136" t="str">
            <v>0: _x000D_
1: 解約_x000D_
2: 保留</v>
          </cell>
        </row>
        <row r="137">
          <cell r="A137" t="str">
            <v>earth_dp_EPPaperClassCode</v>
          </cell>
          <cell r="B137" t="str">
            <v>0: 用紙DIC適用_x000D_
1: テレマーケッティング適用_x000D_
2: FXOS用紙DIC適用_x000D_
3: 適用対象外</v>
          </cell>
        </row>
        <row r="138">
          <cell r="A138" t="str">
            <v>earth_dp_CentralDirectDeliveryClassCode</v>
          </cell>
          <cell r="B138" t="str">
            <v>0: _x000D_
1: 直送可_x000D_
2: 直送不可</v>
          </cell>
        </row>
        <row r="139">
          <cell r="A139" t="str">
            <v>earth_dp_DeliveryMasterType</v>
          </cell>
          <cell r="B139" t="str">
            <v>0: 個別契約の配送マスタ_x000D_
1: 販売品取引契約の配送マスタ</v>
          </cell>
        </row>
        <row r="140">
          <cell r="A140" t="str">
            <v>earth_dp_FXOSTransferClass</v>
          </cell>
          <cell r="B140" t="str">
            <v>0: _x000D_
1: FXOS移管</v>
          </cell>
        </row>
        <row r="141">
          <cell r="A141" t="str">
            <v>earth_dp_SpecifiedSlipFlag</v>
          </cell>
          <cell r="B141" t="str">
            <v xml:space="preserve">0: </v>
          </cell>
        </row>
        <row r="142">
          <cell r="A142" t="str">
            <v>earth_dp_ChangeClass</v>
          </cell>
          <cell r="B142" t="str">
            <v>0: _x000D_
1: 出荷先＋住所_x000D_
2: 出荷先のみ_x000D_
3: 住所のみ_x000D_
4: 住所(所在地)</v>
          </cell>
        </row>
        <row r="143">
          <cell r="A143" t="str">
            <v>earth_dp_FAXOESDescriptionClass</v>
          </cell>
          <cell r="B143" t="str">
            <v xml:space="preserve">0: </v>
          </cell>
        </row>
        <row r="144">
          <cell r="A144" t="str">
            <v>earth_dp_UnitPriceDisplaySection</v>
          </cell>
          <cell r="B144" t="str">
            <v>0: _x000D_
1: 表示_x000D_
2: 非表示</v>
          </cell>
        </row>
        <row r="145">
          <cell r="A145" t="str">
            <v>earth_dp_ExecutionFrequency</v>
          </cell>
          <cell r="B145" t="str">
            <v>0: _x000D_
1: 連携グループ１_x000D_
2: 連携グループ２</v>
          </cell>
        </row>
        <row r="146">
          <cell r="A146" t="str">
            <v>earth_dp_DueDateCheckResult</v>
          </cell>
          <cell r="B146" t="str">
            <v>3: 一部引当</v>
          </cell>
        </row>
        <row r="147">
          <cell r="A147" t="str">
            <v>earth_dp_ActualShipmentDateInputRestrictionClassification</v>
          </cell>
          <cell r="B147" t="str">
            <v>0: _x000D_
1: 入力可</v>
          </cell>
        </row>
        <row r="148">
          <cell r="A148" t="str">
            <v>earth_dp_InventReceivedDateInputRestrictionClassification</v>
          </cell>
          <cell r="B148" t="str">
            <v>0: _x000D_
1: 入力可_x000D_
2: 入庫実績日チェック要</v>
          </cell>
        </row>
        <row r="149">
          <cell r="A149" t="str">
            <v>earth_dp_ActualWorkDateInputRestrictionClassification</v>
          </cell>
          <cell r="B149" t="str">
            <v>0: _x000D_
1: 出荷実績日と比較要_x000D_
2: 入庫実績日と比較要_x000D_
3: 移動</v>
          </cell>
        </row>
        <row r="150">
          <cell r="A150" t="str">
            <v>earth_dp_QuantityInputRestrictionClassification</v>
          </cell>
          <cell r="B150" t="str">
            <v>0: _x000D_
1: 入力可_x000D_
2: 数量チェック要</v>
          </cell>
        </row>
        <row r="151">
          <cell r="A151" t="str">
            <v>earth_dp_SerialNumberInputRestrictionClassification</v>
          </cell>
          <cell r="B151" t="str">
            <v>0: _x000D_
1: 入力可</v>
          </cell>
        </row>
        <row r="152">
          <cell r="A152" t="str">
            <v>earth_dp_LastCategoryInputRestrictionClassification</v>
          </cell>
          <cell r="B152" t="str">
            <v>0: _x000D_
1: 入力可</v>
          </cell>
        </row>
        <row r="153">
          <cell r="A153" t="str">
            <v>earth_dp_LastCategoryProcessingClassificationInputRestrictionClassification</v>
          </cell>
          <cell r="B153" t="str">
            <v>0: _x000D_
1: 入力可</v>
          </cell>
        </row>
        <row r="154">
          <cell r="A154" t="str">
            <v>earth_dp_LeftoverFlagInputRestrictionClassification</v>
          </cell>
          <cell r="B154" t="str">
            <v>0: _x000D_
1: 入力可</v>
          </cell>
        </row>
        <row r="155">
          <cell r="A155" t="str">
            <v>earth_dp_CEStatus</v>
          </cell>
          <cell r="B155" t="str">
            <v>0: _x000D_
1: 成功_x000D_
2: 失敗</v>
          </cell>
        </row>
        <row r="156">
          <cell r="A156" t="str">
            <v>earth_dp_MoveCollectionType</v>
          </cell>
          <cell r="B156" t="str">
            <v>0: _x000D_
1: 社内機移動_x000D_
2: 社内機回収_x000D_
3: BeatBox回収_x000D_
4: 消耗品回収</v>
          </cell>
        </row>
        <row r="157">
          <cell r="A157" t="str">
            <v>earth_dp_FixedAssetTransferProcessingStatus</v>
          </cell>
          <cell r="B157" t="str">
            <v>0: 未処理_x000D_
1: 対象外_x000D_
2: 処理済</v>
          </cell>
        </row>
        <row r="158">
          <cell r="A158" t="str">
            <v>earth_dp_FromImportSystemLookup</v>
          </cell>
          <cell r="B158" t="str">
            <v>0: ESCORTシステム_x000D_
1: 顧客窓口システム_x000D_
2: O@SISシステム_x000D_
3: 輸出SW&amp;マニュアル_x000D_
4: FXOS 用紙（輸出入）_x000D_
5: FXPSスペアパーツ（SPOONS）_x000D_
6: SPOONSシステム</v>
          </cell>
        </row>
        <row r="159">
          <cell r="A159" t="str">
            <v>earth_dp_ElevatorUnavailableFlag</v>
          </cell>
          <cell r="B159" t="str">
            <v>0: 使用不可_x000D_
1: 使用可</v>
          </cell>
        </row>
        <row r="160">
          <cell r="A160" t="str">
            <v>earth_dp_CEWitnessClassification</v>
          </cell>
          <cell r="B160" t="str">
            <v>0: No_x000D_
1: Yes</v>
          </cell>
        </row>
        <row r="161">
          <cell r="A161" t="str">
            <v>earth_dp_ShippingPriority</v>
          </cell>
          <cell r="B161" t="str">
            <v>0: 緊急_x000D_
1: 通常_x000D_
2: 超緊急</v>
          </cell>
        </row>
        <row r="162">
          <cell r="A162" t="str">
            <v>earth_dp_ProcessTargetFlg</v>
          </cell>
          <cell r="B162" t="str">
            <v>0: 受入_x000D_
1: 出庫_x000D_
2: 出庫(単価赤)_x000D_
3: 戻入</v>
          </cell>
        </row>
        <row r="163">
          <cell r="A163" t="str">
            <v>earth_dp_AcceptTransferType</v>
          </cell>
          <cell r="B163" t="str">
            <v>5: 受入データ情報（受入）_x000D_
6: 受入データ情報（戻入）</v>
          </cell>
        </row>
        <row r="164">
          <cell r="A164" t="str">
            <v>earth_dp_DirectNonDirectFlg</v>
          </cell>
          <cell r="B164" t="str">
            <v>0: 非直_x000D_
1: 直_x000D_
2: 全件</v>
          </cell>
        </row>
        <row r="165">
          <cell r="A165" t="str">
            <v>earth_dp_TransactionDateJudgeFlg</v>
          </cell>
          <cell r="B165" t="str">
            <v>0: 全件_x000D_
1: ≦システム日</v>
          </cell>
        </row>
        <row r="166">
          <cell r="A166" t="str">
            <v>earth_dp_TransactionDateSetFlg</v>
          </cell>
          <cell r="B166" t="str">
            <v>0: IF取引日_x000D_
1: システム日</v>
          </cell>
        </row>
        <row r="167">
          <cell r="A167" t="str">
            <v>earth_dp_ModifyFlag</v>
          </cell>
          <cell r="B167" t="str">
            <v>0: 新規輸配送計画_x000D_
1: 再輸配送計画</v>
          </cell>
        </row>
        <row r="168">
          <cell r="A168" t="str">
            <v>earth_dp_AcceptFlg</v>
          </cell>
          <cell r="B168" t="str">
            <v>0: ブランク(初期値)_x000D_
1: 検収_x000D_
2: 数量赤黒_x000D_
3: 単価赤黒</v>
          </cell>
        </row>
        <row r="169">
          <cell r="A169" t="str">
            <v>earth_dp_InOutCodeParts</v>
          </cell>
          <cell r="B169" t="str">
            <v>0: ブランク(初期値)_x000D_
1: 販売_x000D_
2: レンタル_x000D_
3: TSC_x000D_
6: 無償出荷_x000D_
10: 倉庫受入（海外）有償_x000D_
11: 倉庫受入（海外）無償_x000D_
18: 検証機_x000D_
20: 倉庫受入（国内）_x000D_
21: 社内使用_x000D_
22: Beatbox,Beatbox取消_x000D_
23: 試験研究_x000D_
30: 移動(部門内)_x000D_
32: 移動(部門外)_x000D_
37: 非直（海老名）_x000D_
38: 非直（竹松）_x000D_
39: 直取_x000D_
69: 販社へのFXPS品販売(移庫扱い)_x000D_
81: 販社への販売</v>
          </cell>
        </row>
        <row r="170">
          <cell r="A170" t="str">
            <v>earth_dp_AcceptTransferType</v>
          </cell>
          <cell r="B170" t="str">
            <v>0: SP:非直取品入庫訂正_x000D_
1: SP:非直取品入庫_x000D_
2: SP:直取品入庫訂正（黒）_x000D_
3: SP:直取品入庫訂正（赤）_x000D_
4: SP:直取品入庫</v>
          </cell>
        </row>
        <row r="171">
          <cell r="A171" t="str">
            <v>earth_dp_InstructionStatus</v>
          </cell>
          <cell r="B171" t="str">
            <v>0: 移庫済_x000D_
1: 需給エラー</v>
          </cell>
        </row>
        <row r="172">
          <cell r="A172" t="str">
            <v>earth_dp_PayFreeTypeInterface</v>
          </cell>
          <cell r="B172" t="str">
            <v>9: _x000D_
0: 有償_x000D_
1: 無償</v>
          </cell>
        </row>
        <row r="173">
          <cell r="A173" t="str">
            <v>earth_dp_ConsumablesPrintedPrecautions</v>
          </cell>
          <cell r="B173" t="str">
            <v>0: 注意事項の非印刷_x000D_
1: 顧客注意事項のみ印刷_x000D_
2: 配送注意事項のみ印刷_x000D_
3: 顧客・配送注意事項ともに印刷</v>
          </cell>
        </row>
        <row r="174">
          <cell r="A174" t="str">
            <v>earth_dp_SalesrepresentDefDiv</v>
          </cell>
          <cell r="B174" t="str">
            <v>0: _x000D_
1: 請求先事業所に紐づく卸契約の営業担当_x000D_
2: 請求先事業所に紐づく担当者変更管理の営業担当</v>
          </cell>
        </row>
        <row r="175">
          <cell r="A175" t="str">
            <v>earth_dp_LineStatus</v>
          </cell>
          <cell r="B175" t="str">
            <v>0: 未承認_x000D_
1: 承認済_x000D_
2: 転記済_x000D_
3: 取消済</v>
          </cell>
        </row>
        <row r="176">
          <cell r="A176" t="str">
            <v>earth_dp_ReservationLevel</v>
          </cell>
          <cell r="B176" t="str">
            <v>4: ベンダー引当</v>
          </cell>
        </row>
        <row r="177">
          <cell r="A177" t="str">
            <v>earth_dp_SearchItem1</v>
          </cell>
          <cell r="B177" t="str">
            <v>0: _x000D_
1: 出庫指示対象</v>
          </cell>
        </row>
        <row r="178">
          <cell r="A178" t="str">
            <v>earth_dp_SearchItem2</v>
          </cell>
          <cell r="B178" t="str">
            <v>0: _x000D_
1: 入庫指示対象</v>
          </cell>
        </row>
        <row r="179">
          <cell r="A179" t="str">
            <v>earth_dp_WorkOrderLineStatus</v>
          </cell>
          <cell r="B179" t="str">
            <v>0: なし_x000D_
1: 完了_x000D_
2: 取消済_x000D_
3: 預かり中</v>
          </cell>
        </row>
        <row r="180">
          <cell r="A180" t="str">
            <v>earth_dp_ReportName</v>
          </cell>
          <cell r="B180" t="str">
            <v>0: _x000D_
1: 機械系シリアル№非管理品棚卸差異リスト_x000D_
2: Ｓ／Ｗ・マニュアル棚卸差異リスト_x000D_
3: 消耗品・用紙棚卸差異リスト</v>
          </cell>
        </row>
        <row r="181">
          <cell r="A181" t="str">
            <v>earth_dp_ConsumableSOStatusCtrCategory</v>
          </cell>
          <cell r="B181" t="str">
            <v>0: 受注IF作成済_x000D_
1: 確定トランザクション作成済_x000D_
2: オーダー作成済</v>
          </cell>
        </row>
        <row r="182">
          <cell r="A182" t="str">
            <v>earth_dp_CVCategory2nd</v>
          </cell>
          <cell r="B182" t="str">
            <v>0: _x000D_
1: H_x000D_
2: A_x000D_
3: B_x000D_
4: C_x000D_
5: D_x000D_
6: E_x000D_
7: F_x000D_
8: G_x000D_
9: Z</v>
          </cell>
        </row>
        <row r="183">
          <cell r="A183" t="str">
            <v>earth_dp_InventTransferApproveStatus</v>
          </cell>
          <cell r="B183" t="str">
            <v>0: なし_x000D_
1: 承認済_x000D_
2: 取消済</v>
          </cell>
        </row>
        <row r="184">
          <cell r="A184" t="str">
            <v>earth_dp_InventCountType</v>
          </cell>
          <cell r="B184" t="str">
            <v>0: なし_x000D_
1: 棚卸資産保管場所内在庫_x000D_
2: 倉庫間移庫積送中在庫_x000D_
3: 在庫証明書</v>
          </cell>
        </row>
        <row r="185">
          <cell r="A185" t="str">
            <v>earth_dp_AssociateMachineType</v>
          </cell>
          <cell r="B185" t="str">
            <v>0: なし_x000D_
1: N_x000D_
2: S_x000D_
3: R_x000D_
4: U</v>
          </cell>
        </row>
        <row r="186">
          <cell r="A186" t="str">
            <v>earth_dp_PurchaseOrderImportStatus</v>
          </cell>
          <cell r="B186" t="str">
            <v>0: なし_x000D_
1: 発注書登録_x000D_
2: 発注書確認_x000D_
3: 未着品登録_x000D_
4: 買掛金計上_x000D_
5: 未着品受入</v>
          </cell>
        </row>
        <row r="187">
          <cell r="A187" t="str">
            <v>earth_dp_PuchaseOrderOperationType</v>
          </cell>
          <cell r="B187" t="str">
            <v>1: 発生_x000D_
2: 取消</v>
          </cell>
        </row>
        <row r="188">
          <cell r="A188" t="str">
            <v>earth_dp_ProcType</v>
          </cell>
          <cell r="B188" t="str">
            <v>0: なし_x000D_
10: その他入庫(製造上がり)_x000D_
52: 保管場所移動_x000D_
100: 中物向けPULL型移庫_x000D_
101: 中物向けPUSH型移庫_x000D_
200: 転用廃却</v>
          </cell>
        </row>
        <row r="189">
          <cell r="A189" t="str">
            <v>earth_dp_ProcessStatusForIf</v>
          </cell>
          <cell r="B189" t="str">
            <v>0: 未処理_x000D_
1: 処理中_x000D_
2: 正常終了_x000D_
3: OI/F正常終了_x000D_
4: チェックOK_x000D_
90: エラー_x000D_
91: 取引OI/Fエラー_x000D_
92: 重複エラー</v>
          </cell>
        </row>
        <row r="190">
          <cell r="A190" t="str">
            <v>earth_dp_EntryExitClassification</v>
          </cell>
          <cell r="B190" t="str">
            <v>0: 入庫_x000D_
1: 戻入</v>
          </cell>
        </row>
        <row r="191">
          <cell r="A191" t="str">
            <v>earth_dp_LogisInstrHistoryProcessingClass</v>
          </cell>
          <cell r="B191" t="str">
            <v>0: 前回_x000D_
1: 今回_x000D_
2: 差分</v>
          </cell>
        </row>
        <row r="192">
          <cell r="A192" t="str">
            <v>earth_dp_ErrorClassification</v>
          </cell>
          <cell r="B192" t="str">
            <v>0: NULL_x000D_
1: N_x000D_
2: Y</v>
          </cell>
        </row>
        <row r="193">
          <cell r="A193" t="str">
            <v>earth_dp_ProcessedFlag</v>
          </cell>
          <cell r="B193" t="str">
            <v>0: 未処理_x000D_
1: 処理済_x000D_
2: エラー</v>
          </cell>
        </row>
        <row r="194">
          <cell r="A194" t="str">
            <v>earth_dp_UpdateType</v>
          </cell>
          <cell r="B194" t="str">
            <v>7: マスタ品目更新_x000D_
8: 組織品目更新</v>
          </cell>
        </row>
        <row r="195">
          <cell r="A195" t="str">
            <v>earth_dp_SpManageType</v>
          </cell>
          <cell r="B195" t="str">
            <v>0: 重点管理項目_x000D_
1: DL在庫基準品目_x000D_
2: 一般管理品目_x000D_
3: 中央倉庫管理品目(6ヶ月出庫"0")_x000D_
4: 管理外品目_x000D_
5: ﾌｨｰﾙﾄﾞMOD扱い品目_x000D_
6: 新製品購入抑制品目(出庫があれば"C"へ)_x000D_
7: 販促部品_x000D_
8: 海外輸出専用部品_x000D_
9: MOD(改良)部品_x000D_
10: リペアー専用部品_x000D_
11: 再生対象Uパーツ_x000D_
12: 購入不可部品_x000D_
13: 購入抑制品目</v>
          </cell>
        </row>
        <row r="196">
          <cell r="A196" t="str">
            <v>earth_dp_FrequencyType</v>
          </cell>
          <cell r="B196" t="str">
            <v>0: A_x000D_
1: B_x000D_
2: C</v>
          </cell>
        </row>
        <row r="197">
          <cell r="A197" t="str">
            <v>earth_md_CreditInsecurityInfoFlag</v>
          </cell>
          <cell r="B197" t="str">
            <v>0: なし_x000D_
1: 1：手形割止情報_x000D_
2: 2：B情報_x000D_
3: 3：F情報_x000D_
4: 4：P情報_x000D_
5: 5：X情報_x000D_
6: 6：損失処理先_x000D_
7: 7：倒産リスク高</v>
          </cell>
        </row>
        <row r="198">
          <cell r="A198" t="str">
            <v>earth_md_LegalOrganizeTargetStatus</v>
          </cell>
          <cell r="B198" t="str">
            <v>0: なし</v>
          </cell>
        </row>
        <row r="199">
          <cell r="A199" t="str">
            <v>earth_md_OnHoldStatus</v>
          </cell>
          <cell r="B199" t="str">
            <v>0: いいえ_x000D_
1: 請求書_x000D_
2: すべて_x000D_
3: 支払_x000D_
4: 要求_x000D_
5: 許可しない</v>
          </cell>
        </row>
        <row r="200">
          <cell r="A200" t="str">
            <v>earth_md_OnHoldStatusReason</v>
          </cell>
          <cell r="B200" t="str">
            <v>0: なし_x000D_
1: 仮登録_x000D_
2: 与信審査中_x000D_
3: 再与信審査中_x000D_
4: 取引停止_x000D_
5: 停滞_x000D_
6: 倒産-民事再生_x000D_
7: 倒産-会社更生_x000D_
8: 倒産-会社整理_x000D_
9: 倒産-特別清算_x000D_
10: 倒産-破産_x000D_
11: 倒産-任意整理_x000D_
12: 倒産-不渡事業停止_x000D_
13: 倒産-事業停止_x000D_
14: 倒産-その他_x000D_
15: 論理削除</v>
          </cell>
        </row>
        <row r="201">
          <cell r="A201" t="str">
            <v>earth_md_PublicAndPrivateClassification</v>
          </cell>
          <cell r="B201" t="str">
            <v>0: なし_x000D_
1: 1：民間_x000D_
2: 2：官庁</v>
          </cell>
        </row>
        <row r="202">
          <cell r="A202" t="str">
            <v>earth_md_DataType</v>
          </cell>
          <cell r="B202" t="str">
            <v>1: 1：国内取引_x000D_
2: 2：営業外取引_x000D_
3: 3：従業員_x000D_
4: 4：輸出取引_x000D_
9: 9：S/P顧客</v>
          </cell>
        </row>
        <row r="203">
          <cell r="A203" t="str">
            <v>earth_md_IdentificationItem</v>
          </cell>
          <cell r="B203" t="str">
            <v>0: なし_x000D_
1: ユーザー_x000D_
2: NON_x000D_
3: ホワイト</v>
          </cell>
        </row>
        <row r="204">
          <cell r="A204" t="str">
            <v>earth_md_LeaseClassification</v>
          </cell>
          <cell r="B204" t="str">
            <v>0: なし_x000D_
1: 1：スポットリース_x000D_
2: 2：地域協定_x000D_
3: 9：協定</v>
          </cell>
        </row>
        <row r="205">
          <cell r="A205" t="str">
            <v>earth_md_DealerOfficeClassification</v>
          </cell>
          <cell r="B205" t="str">
            <v>0: なし_x000D_
1: 00：富士フイルムビジネスイノベーション_x000D_
2: B0：富士フイルムビジネスイノベーションジャパン_x000D_
3: B1：富士フイルムプリンティングシステムズ_x000D_
4: B2：富士フイルムサービスリンク_x000D_
5: C0：県別特約店_x000D_
6: D0：地域販売店_x000D_
7: G0：FBJ特約店（旧販社特約店）_x000D_
8: G1：コクヨ/内田洋行_x000D_
9: G2：NTT地域通信関連事業_x000D_
10: G3：FBJ全国型特約店_x000D_
11: J1：OPSパートナー_x000D_
12: X0：FBJ特約店（旧FX特約店）_x000D_
13: V0：システムサプライヤー（OEM販売）_x000D_
14: M0：大手企業内チャネル_x000D_
15: H1：スポット特約店_x000D_
16: P0：県別特約店二次店_x000D_
17: Q0：地域販売店二次店_x000D_
18: R0：FBJ特約店二次店_x000D_
19: T0：FB OEM販売_x000D_
20: Y0：CPS特約店</v>
          </cell>
        </row>
        <row r="206">
          <cell r="A206" t="str">
            <v>earth_md_SalesDealerType</v>
          </cell>
          <cell r="B206" t="str">
            <v>0: なし_x000D_
1: 1：特約店経由_x000D_
2: 2：特約店経由（受注時都度確認）</v>
          </cell>
        </row>
        <row r="207">
          <cell r="A207" t="str">
            <v>earth_md_TransmissionSysType</v>
          </cell>
          <cell r="B207" t="str">
            <v>0: なし_x000D_
1: 1：Sessionと帳票_x000D_
2: 2：X-Sessionと自動FAX_x000D_
3: 3：帳票と自動FAX_x000D_
4: 4：X-Sessionと帳票と自動FAX_x000D_
5: 9：その他_x000D_
6: D：FXダイレクト_x000D_
7: E：EDI_x000D_
8: F：自動FAX_x000D_
9: R：帳票_x000D_
10: X：X-Session</v>
          </cell>
        </row>
        <row r="208">
          <cell r="A208" t="str">
            <v>earth_md_BeforeOrderRequestConfirmationSendMethod</v>
          </cell>
          <cell r="B208" t="str">
            <v>0: なし_x000D_
1: 1：仕入先ポータル_x000D_
2: 2：標準リードタイム_x000D_
3: 3：FAX_x000D_
4: 4：Mail_x000D_
5: 5：紙出し</v>
          </cell>
        </row>
        <row r="209">
          <cell r="A209" t="str">
            <v>earth_md_OrderDelivery RequestAndDeliveryNoticeSendMethod</v>
          </cell>
          <cell r="B209" t="str">
            <v>0: なし_x000D_
1: 1：仕入先ポータル_x000D_
3: 3：FAX_x000D_
4: 4：Mail_x000D_
5: 5：紙出し_x000D_
6: 6：EDI</v>
          </cell>
        </row>
        <row r="210">
          <cell r="A210" t="str">
            <v>earth_md_CoveredInvoiceSendMethod</v>
          </cell>
          <cell r="B210" t="str">
            <v>0: なし</v>
          </cell>
        </row>
        <row r="211">
          <cell r="A211" t="str">
            <v>earth_md_CoveredInvoiceAndAcceptanceNoteSendMethod</v>
          </cell>
          <cell r="B211" t="str">
            <v>0: なし_x000D_
1: 1：X-Sessionと帳票_x000D_
2: 2：X-Sessionと自動FAX_x000D_
3: 3：帳票と自動FAX_x000D_
4: 4：X-Sessionと帳票と自動FAX_x000D_
5: 9：その他_x000D_
6: E：EDI_x000D_
7: F：自動FAX_x000D_
8: R：帳票_x000D_
9: X：X-Session_x000D_
10: M：Mail</v>
          </cell>
        </row>
        <row r="212">
          <cell r="A212" t="str">
            <v>earth_md_NoteOfPaymentSendMethod</v>
          </cell>
          <cell r="B212" t="str">
            <v>0: 0：FBダイレクト_x000D_
1: 1：メール送信_x000D_
2: 2：出力不要</v>
          </cell>
        </row>
        <row r="213">
          <cell r="A213" t="str">
            <v>earth_md_StatementPaymentSendMethod</v>
          </cell>
          <cell r="B213" t="str">
            <v>0: なし_x000D_
1: 1：仕入先ポータル_x000D_
3: 3：FAX_x000D_
4: 4：Mail_x000D_
5: 5：紙出し_x000D_
6: 6：EDI</v>
          </cell>
        </row>
        <row r="214">
          <cell r="A214" t="str">
            <v>earth_md_SalesMachineType</v>
          </cell>
          <cell r="B214" t="str">
            <v>0: なし_x000D_
1: 00：本体M_x000D_
2: 01：本体_x000D_
3: 02：関連品_x000D_
4: 03：消耗品_x000D_
5: 04：SW_x000D_
6: 05：サービス_x000D_
7: 06：他社品_x000D_
8: 07：他社仕入品_x000D_
9: 08：その他</v>
          </cell>
        </row>
        <row r="215">
          <cell r="A215" t="str">
            <v>earth_md_ProductType</v>
          </cell>
          <cell r="B215" t="str">
            <v>0: Z：設定なし_x000D_
1: 1：機器（Ｎｏ管理品）_x000D_
2: 2：機器（非Ｎｏ管理品）_x000D_
3: 3：消耗品_x000D_
4: 4：用紙_x000D_
5: 5：ソフトウェア_x000D_
6: 6：ＵＤ消耗品_x000D_
7: 8：Crystal品_x000D_
8: 9：その他商品</v>
          </cell>
        </row>
        <row r="216">
          <cell r="A216" t="str">
            <v>earth_md_GuardType</v>
          </cell>
          <cell r="B216" t="str">
            <v>0: ガード０：制限なし_x000D_
1: ガード１：出庫不可_x000D_
2: ガード２：需給調整中_x000D_
3: ガード３：定配出庫不可_x000D_
4: ガード４：DL基準出庫不可</v>
          </cell>
        </row>
        <row r="217">
          <cell r="A217" t="str">
            <v>earth_md_ProductionRetailerType</v>
          </cell>
          <cell r="B217" t="str">
            <v>0: なし_x000D_
1: 1：岩槻工場_x000D_
2: 2：竹松工場_x000D_
3: 3：海老名工場_x000D_
4: 4：販売部門_x000D_
5: 5：営業事業部_x000D_
6: 6：PCP_x000D_
7: 7：DE部(S/Wﾏﾆｭｱﾙ)_x000D_
8: 8：NSS事業部_x000D_
9: 9：予備_x000D_
10: *：XC輸入_x000D_
11: B：一般購買_x000D_
12: C：ＸＳＺ_x000D_
13: D：ＢＤＴ_x000D_
14: K：ＫＯＲＥＡ_x000D_
15: L：FXSL</v>
          </cell>
        </row>
        <row r="218">
          <cell r="A218" t="str">
            <v>earth_md_ItemTypeClassification</v>
          </cell>
          <cell r="B218" t="str">
            <v>0: N1：機器NO品・本体・セット品 _x000D_
1: N2：機器NO品・本体・単品 _x000D_
2: Q1：機器NO品・付属品・セット品 _x000D_
3: Q2：機器NO品・付属品・単品 _x000D_
4: T1：機器非NO品・本体・セット品 _x000D_
5: T2：機器非NO品・本体・単品 _x000D_
6: E1：機器非NO品・付属品・セット品 _x000D_
7: E2：機器非NO品・付属品・単品_x000D_
8: C1：消耗品・キット _x000D_
9: C2：消耗品・イニシャルパック _x000D_
10: C3：消耗品・預託品 _x000D_
11: C4：消耗品・単品 _x000D_
12: G1：用紙・セット品(箱) _x000D_
13: G2：用紙・単品 _x000D_
14: S1：ソフトウエア・セット品 _x000D_
15: S2：ソフトウエア・単品 _x000D_
16: M1：役務提供・キッティング _x000D_
17: M2：役務提供・設置役務 _x000D_
18: M3：役務提供・工事 _x000D_
19: M4：役務提供・開発 _x000D_
20: M5：役務提供・MVS _x000D_
21: M9：サービス・その他 _x000D_
22: H1：マニュアル・セット品 _x000D_
23: H2：マニュアル・単品 _x000D_
24: R1：他社仕入商品・セット品 _x000D_
25: R2：他社仕入商品・単品 _x000D_
26: Y1：部品・スペアパーツ _x000D_
27: Y9：部品・その他 _x000D_
28: B1：他社機預かり品・大型機 _x000D_
29: B2：他社機預かり品・中型機 _x000D_
30: B3：他社機預かり品・小型機 _x000D_
31: Z1：物販ダミー</v>
          </cell>
        </row>
        <row r="219">
          <cell r="A219" t="str">
            <v>earth_md_MainAccessoryType</v>
          </cell>
          <cell r="B219" t="str">
            <v>0: なし_x000D_
1: 1：本体_x000D_
2: 2：付属品</v>
          </cell>
        </row>
        <row r="220">
          <cell r="A220" t="str">
            <v>earth_md_InhouseProductType</v>
          </cell>
          <cell r="B220" t="str">
            <v>0: なし_x000D_
1: 0：自社製品（他社調達品以外）_x000D_
2: 1：他社調達品</v>
          </cell>
        </row>
        <row r="221">
          <cell r="A221" t="str">
            <v>earth_md_SparePartsType</v>
          </cell>
          <cell r="B221" t="str">
            <v>0: なし_x000D_
1: 1：通常パーツ_x000D_
2: 2：スペアパーツ扱い消耗品_x000D_
3: 3：サービス用消耗品_x000D_
4: 4：サービス用ツール</v>
          </cell>
        </row>
        <row r="222">
          <cell r="A222" t="str">
            <v>earth_md_ServiceType</v>
          </cell>
          <cell r="B222" t="str">
            <v>0: なし_x000D_
1: 基本_x000D_
2: オプション_x000D_
3: 役務</v>
          </cell>
        </row>
        <row r="223">
          <cell r="A223" t="str">
            <v>earth_md_DepartmentClassification</v>
          </cell>
          <cell r="B223" t="str">
            <v>0: 直接部門_x000D_
1: 間接部門_x000D_
2: その他</v>
          </cell>
        </row>
        <row r="224">
          <cell r="A224" t="str">
            <v>earth_md_RegionClassification</v>
          </cell>
          <cell r="B224" t="str">
            <v>0: 0：選択なし_x000D_
6: 6：製造部門_x000D_
7: 7：販売部門_x000D_
8: 8：管理部門_x000D_
9: 9：研究開発部門_x000D_
10: 10：共通</v>
          </cell>
        </row>
        <row r="225">
          <cell r="A225" t="str">
            <v>earth_md_BulkSalesType</v>
          </cell>
          <cell r="B225" t="str">
            <v>0: なし_x000D_
1: 1：有償商品_x000D_
2: 2：有償商品/無償商品共通_x000D_
3: 3：無償商品</v>
          </cell>
        </row>
        <row r="226">
          <cell r="A226" t="str">
            <v>earth_md_FixedPriceType</v>
          </cell>
          <cell r="B226" t="str">
            <v>0: なし_x000D_
1: 固定フラグ一括OFF_x000D_
2: 固定フラグ一括ON_x000D_
3: 価格更新</v>
          </cell>
        </row>
        <row r="227">
          <cell r="A227" t="str">
            <v>earth_md_MaintenanceClassification</v>
          </cell>
          <cell r="B227" t="str">
            <v>0: なし_x000D_
1: 1：整備済_x000D_
3: A：削除_x000D_
4: B：否決_x000D_
5: D：整備中</v>
          </cell>
        </row>
        <row r="228">
          <cell r="A228" t="str">
            <v>earth_md_OfficeChargeClassification</v>
          </cell>
          <cell r="B228" t="str">
            <v>0: なし_x000D_
1: 11：営業用_x000D_
5: 41：パートナー（SP）_x000D_
6: 81：請求用_x000D_
11: 99：削除</v>
          </cell>
        </row>
        <row r="229">
          <cell r="A229" t="str">
            <v>earth_md_OfficeFormClassification</v>
          </cell>
          <cell r="B229" t="str">
            <v>0: なし_x000D_
1: 1：本社_x000D_
2: 3：その他工場_x000D_
3: 4：支店/支社_x000D_
4: 5：営業所_x000D_
5: 6：研究所_x000D_
6: 9：民間その他_x000D_
7: A：本庁_x000D_
8: B：行政窓口_x000D_
9: C：事業_x000D_
10: D：試験研究_x000D_
11: E：教育_x000D_
12: F：監督公務_x000D_
13: G：公共施設_x000D_
14: Z：官庁　その他</v>
          </cell>
        </row>
        <row r="230">
          <cell r="A230" t="str">
            <v>earth_md_TaxClassificationA</v>
          </cell>
          <cell r="B230" t="str">
            <v>0: 0：外税_x000D_
1: 1：内税</v>
          </cell>
        </row>
        <row r="231">
          <cell r="A231" t="str">
            <v>earth_md_TaxClassificationB</v>
          </cell>
          <cell r="B231" t="str">
            <v>0: 0：外税_x000D_
1: 1：内税</v>
          </cell>
        </row>
        <row r="232">
          <cell r="A232" t="str">
            <v>earth_md_TaxClassificationC</v>
          </cell>
          <cell r="B232" t="str">
            <v>0: 0：外税_x000D_
1: 1：内税</v>
          </cell>
        </row>
        <row r="233">
          <cell r="A233" t="str">
            <v>earth_md_CopyFeeTaxApplicationClassification</v>
          </cell>
          <cell r="B233" t="str">
            <v>0: なし_x000D_
1: 1：小数点以下第３位切捨て_x000D_
2: 2：小数点以下第３位四捨五入_x000D_
3: 3：小数点以下第３位切上げ_x000D_
4: 4：小数点以下第５位切捨て</v>
          </cell>
        </row>
        <row r="234">
          <cell r="A234" t="str">
            <v>earth_md_ConsumablesMaintenanceClassification</v>
          </cell>
          <cell r="B234" t="str">
            <v>0: なし_x000D_
1: 1：TSC_x000D_
2: 2：KIT_x000D_
3: 3：SSC_x000D_
4: 4：AMC_x000D_
5: 5：MSC_x000D_
6: 6：TSC&amp;KIT_x000D_
7: 7：TSC&amp;KIT&amp;SSC_x000D_
8: 8：TSC&amp;KIT&amp;AMC_x000D_
9: 9：TSC&amp;KIT&amp;MSC_x000D_
10: 10：TSC&amp;KIT&amp;SSC&amp;AMC_x000D_
11: 11：TSC&amp;KIT&amp;SSC&amp;MSC_x000D_
12: 12：TSC&amp;KIT&amp;AMC&amp;MSC_x000D_
13: 13：TSC&amp;KIT&amp;SSC&amp;AMC&amp;MSC_x000D_
14: 14：TSC&amp;SSC_x000D_
15: 15：TSC&amp;SSC&amp;AMC_x000D_
16: 16：TSC&amp;SSC&amp;MSC_x000D_
17: 17：TSC&amp;SSC&amp;AMC&amp;MSC_x000D_
18: 18：TSC&amp;AMC_x000D_
19: 19：TSC&amp;AMC&amp;MSC_x000D_
20: 20：TSC&amp;MSC_x000D_
21: 21：KIT&amp;SSC_x000D_
22: 22：KIT&amp;SSC&amp;AMC_x000D_
23: 23：KIT&amp;SSC&amp;MSC_x000D_
24: 24：KIT&amp;SSC&amp;AMC&amp;MSC_x000D_
25: 25：KIT&amp;AMC_x000D_
26: 26：KIT&amp;AMC&amp;MSC_x000D_
27: 27：KIT&amp;MSC_x000D_
28: 28：SSC&amp;AMC_x000D_
29: 29：SSC&amp;AMC&amp;MSC_x000D_
30: 30：SSC&amp;MSC_x000D_
31: 31：AMC&amp;MSC</v>
          </cell>
        </row>
        <row r="235">
          <cell r="A235" t="str">
            <v>earth_md_PaperConsumablesType</v>
          </cell>
          <cell r="B235" t="str">
            <v>0: なし_x000D_
1: 1：用紙(箱)_x000D_
2: 2：用紙(冊)_x000D_
3: 3：消耗品(共通)_x000D_
4: 4：消耗品(C/D)_x000D_
5: 5：消耗品(SYSTEM)_x000D_
6: 6：パック類_x000D_
7: 7：不明_x000D_
8: I：イニシャルパック_x000D_
9: Y：預託品</v>
          </cell>
        </row>
        <row r="236">
          <cell r="A236" t="str">
            <v>earth_md_BOMVariationClassification</v>
          </cell>
          <cell r="B236" t="str">
            <v>0: なし_x000D_
1: 11：機械セット品_x000D_
2: 12：その他セット品_x000D_
3: 21：機械本体と付属品_x000D_
4: 22：機械本体と消耗品_x000D_
5: 23：機械本体と消耗品セット品_x000D_
6: 24：機械付属品と消耗品</v>
          </cell>
        </row>
        <row r="237">
          <cell r="A237" t="str">
            <v>earth_md_GovernmentOfficeType</v>
          </cell>
          <cell r="B237" t="str">
            <v>0: なし_x000D_
1: 0000000：標準KIT_x000D_
2: 0001449：東京都　渋谷区_x000D_
3: 0003648：防衛省_x000D_
4: 0005206：国立大学法人　静岡大学_x000D_
5: 0008208：株式会社　両毛システムズ_x000D_
6: 0011824：国立大学法人　筑波大学_x000D_
7: 0028890：国立大学法人　長岡技術科学大学_x000D_
8: 0034610：国立大学法人　浜松医科大学①_x000D_
9: 0034610：国立大学法人　浜松医科大学②_x000D_
10: 0040962：神奈川県　横須賀市_x000D_
11: 0045045：群馬県　伊勢崎市_x000D_
12: 0045573：国立大学法人　筑波大学_x000D_
13: 0048357：岡山県　総社市_x000D_
14: 0055434：国立大学法人　群馬大学_x000D_
15: 0055856：京都府　京都市_x000D_
16: 0091989：東京都　杉並区_x000D_
17: 0101272：広島県_x000D_
18: 0102037：広島県　広島市_x000D_
19: 0104296：国立大学法人　広島大学_x000D_
20: 0109197：熊本県　山鹿市_x000D_
21: 0116382：国立大学法人　北海道大学_x000D_
22: 0119356：秋田県_x000D_
23: 0125843：株式会社　新星工業社_x000D_
24: 0131669：熊本県　上益城郡嘉島町_x000D_
25: 0141794：国立大学法人　鹿児島大学_x000D_
26: 0151730：国立大学法人　徳島大学_x000D_
27: 0155295：国立大学法人　愛媛大学_x000D_
28: 0166628：国立大学法人　琉球大学_x000D_
29: 0168998：国立大学法人　九州大学_x000D_
30: 0169693：国立大学法人　宮崎大学_x000D_
31: 0202246：北海道　帯広市_x000D_
32: 0302161：国立国会図書館_x000D_
33: 0304771：東京都　文京区_x000D_
34: 0309421：東京都　大田区_x000D_
35: 0324034：丸楽紙業株式会社_x000D_
36: 0325762：大阪府_x000D_
37: 0328497：国立大学法人　神戸大学_x000D_
38: 0339437：国立大学法人　東京工業大学_x000D_
39: 0346424：国立大学法人　東京大学_x000D_
40: 0353089：大学共同利用機関法人　情報・ｼｽﾃﾑ研究機構_x000D_
41: 0353274：日本郵政株式会社_x000D_
42: 0353352：防衛省_x000D_
43: 0353354：防衛省　海上自衛隊_x000D_
44: 0361312：国立大学法人　東海国立大学機構_x000D_
45: 0370355：国立大学法人　電気通信大学_x000D_
46: 0379020：国立大学法人　金沢大学_x000D_
47: 0381941：兵庫県　芦屋市_x000D_
48: 0396159：東京都　板橋区_x000D_
49: 0397654：東京都　台東区_x000D_
50: 0397683：東京都　足立区_x000D_
51: 0397686：東京都　江東区_x000D_
52: 0403279：東海旅客鉄道株式会社_x000D_
53: 0421939：国立大学法人　大阪大学_x000D_
54: 0424311：国立大学法人　豊橋技術科学大学_x000D_
55: 0442097：国立大学法人　東京海洋大学_x000D_
56: 0458537：東京都　北区_x000D_
57: 1000982：国立研究開発法人　防災科学技術研究所_x000D_
58: 1085363：岡山県_x000D_
59: 1115494：有限会社　二葉堂_x000D_
60: 1125903：静岡県公立大学法人_x000D_
61: 1229131：熊本県　熊本市_x000D_
62: 1235194：国立大学法人　京都大学_x000D_
63: 1432547：東京都_x000D_
64: 1440960：株式会社　富士通ゼネラル情報システム_x000D_
65: 1443688：FBJ株式会社_x000D_
66: 1445379：ジェイアール東海商事株式会社_x000D_
67: 2006448：ＪＲ東日本メカトロニクス株式会社_x000D_
68: 2387976：株式会社　タケシタ_x000D_
69: 2461566：三立機電株式会社_x000D_
70: 2466916：株式会社　ウチダシステムズ_x000D_
71: 2473507：株式会社　ユニオンクリエイト_x000D_
72: 2546052：株式会社　フルムラ商会_x000D_
73: 2571208：とら屋事務株式会社_x000D_
74: 2591684：株式会社　中板堂_x000D_
75: 3047606：国立大学法人　奈良先端科学技術大学院大学_x000D_
76: 3168789：米沢工機株式会社_x000D_
77: 3273193：公立大学法人　大阪_x000D_
78: 3365052：株式会社　見方_x000D_
79: 3421281：医療法人　黒澤医院_x000D_
80: 3976615：国立大学法人　鹿屋体育大学_x000D_
81: 7773383：愛知県公立大学法人_x000D_
82: 7779294：キョーワ事務機株式会社</v>
          </cell>
        </row>
        <row r="238">
          <cell r="A238" t="str">
            <v>earth_md_RulesNotSubjectClassification</v>
          </cell>
          <cell r="B238" t="str">
            <v>0: なし_x000D_
1: C：重複_x000D_
2: R：例外_x000D_
3: F：復活_x000D_
4: 9：削除対象</v>
          </cell>
        </row>
        <row r="239">
          <cell r="A239" t="str">
            <v>earth_md_MaintenanceClassificationCorporation</v>
          </cell>
          <cell r="B239" t="str">
            <v>0: なし_x000D_
1: 1：整備済（正）_x000D_
3: A：整備済（誤）_x000D_
4: B：本社未確定_x000D_
5: E：仮登録</v>
          </cell>
        </row>
        <row r="240">
          <cell r="A240" t="str">
            <v>earth_md_MainTenanceNotCoveredClassification</v>
          </cell>
          <cell r="B240" t="str">
            <v>0: なし_x000D_
1: K_x000D_
2: F：FF関連_x000D_
3: P：インプラント関連_x000D_
4: D：ダミー顧客_x000D_
5: 9：その他</v>
          </cell>
        </row>
        <row r="241">
          <cell r="A241" t="str">
            <v>earth_md_PublicAndPrivateClassificationCust</v>
          </cell>
          <cell r="B241" t="str">
            <v>0: なし_x000D_
1: 1：民間（私法人）_x000D_
2: 2：官公庁（公法人）_x000D_
3: 3：個人（自然人）_x000D_
4: 4：在日異国籍期間</v>
          </cell>
        </row>
        <row r="242">
          <cell r="A242" t="str">
            <v>earth_md_ChannelClassification</v>
          </cell>
          <cell r="B242" t="str">
            <v>0: なし_x000D_
1: 00：富士フイルムビジネスイノベーション_x000D_
2: B0：富士フイルムビジネスイノベーションジャパン_x000D_
3: B1：富士フイルムプリンティングシステムズ_x000D_
4: B2：富士フイルムサービスリンク_x000D_
5: CA：テクノル_x000D_
6: CB：富士フイルムBI秋田_x000D_
7: CC：富士フイルムBI山形_x000D_
8: CE：富士フイルムBI福井_x000D_
9: CF：ASMIL_x000D_
10: CG：KOA_x000D_
11: CH：ミック_x000D_
12: CK：ソアー_x000D_
13: CL：富士フイルムBI大分_x000D_
14: CM：宮崎電子機器_x000D_
15: CN：富士フイルムBI沖縄_x000D_
16: DA：富士フイルムBI山梨_x000D_
17: DB：富士フイルムBI愛媛_x000D_
18: G0：FBJ特約店（旧販社特約店）_x000D_
19: G1：コクヨ/内田洋行_x000D_
20: G2：NTT地域通信関連事業_x000D_
21: G3：FBJ全国型特約店_x000D_
22: J1：OPSパートナー_x000D_
23: X0：FBJ特約店（旧FX特約店）_x000D_
24: V0：システムサプライヤー（OEM販売）_x000D_
25: M0：大手企業内チャネル_x000D_
26: H1：スポット特約店_x000D_
27: P0：県別特約店二次店_x000D_
28: Q0：地域販売店二次店_x000D_
29: R0：FBJ特約店二次店_x000D_
30: T0：FB OEM販売_x000D_
31: Y0：CPS特約店</v>
          </cell>
        </row>
        <row r="243">
          <cell r="A243" t="str">
            <v>earth_md_ItemManageType</v>
          </cell>
          <cell r="B243" t="str">
            <v>0: なし_x000D_
1: 0003509：用紙 _x000D_
2: 7740363：FBSVL品_x000D_
3: 9999999：OPS品</v>
          </cell>
        </row>
        <row r="244">
          <cell r="A244" t="str">
            <v>earth_md_TaxExemptionConsumerClassification</v>
          </cell>
          <cell r="B244" t="str">
            <v>0: 0：課税_x000D_
1: 1：免税</v>
          </cell>
        </row>
        <row r="245">
          <cell r="A245" t="str">
            <v>earth_md_PartsDeliveryClassification</v>
          </cell>
          <cell r="B245" t="str">
            <v>0: 5：17時締め対象DL_x000D_
1: T：TOP便対象DL_x000D_
2: P：ピストン便対象DL_x000D_
3: 9：その他のDL</v>
          </cell>
        </row>
        <row r="246">
          <cell r="A246" t="str">
            <v>earth_md_LogisticsStructureType</v>
          </cell>
          <cell r="B246" t="str">
            <v>0: なし_x000D_
1: 1：海老名(CD)/CPS/ES(大型)_x000D_
2: 2：PC/WS/OPS/ES(小型)</v>
          </cell>
        </row>
        <row r="247">
          <cell r="A247" t="str">
            <v>earth_md_ServiceBusinessClassification</v>
          </cell>
          <cell r="B247" t="str">
            <v>0: 0：なし_x000D_
1: 1：S_x000D_
2: 2：G_x000D_
3: 3：R</v>
          </cell>
        </row>
        <row r="248">
          <cell r="A248" t="str">
            <v>earth_md_InterruptionFlag</v>
          </cell>
          <cell r="B248" t="str">
            <v>0: 0：いいえ_x000D_
1: 1：はい</v>
          </cell>
        </row>
        <row r="249">
          <cell r="A249" t="str">
            <v>earth_md_BebisType</v>
          </cell>
          <cell r="B249" t="str">
            <v>0: 0：Bebis品以外_x000D_
1: 1：Bebis品</v>
          </cell>
        </row>
        <row r="250">
          <cell r="A250" t="str">
            <v>earth_md_TerminationFlag</v>
          </cell>
          <cell r="B250" t="str">
            <v>0: なし_x000D_
1: 1：生産購入ターミネート_x000D_
2: 2：出荷停止（バージョンUP済）</v>
          </cell>
        </row>
        <row r="251">
          <cell r="A251" t="str">
            <v>earth_md_PaymentDefaultListSendMethod</v>
          </cell>
          <cell r="B251" t="str">
            <v>0: なし_x000D_
1: 1：仕入先ポータル_x000D_
2: 2：Mail_x000D_
3: 3：紙出し</v>
          </cell>
        </row>
        <row r="252">
          <cell r="A252" t="str">
            <v>earth_md_OrderingFactoryCode</v>
          </cell>
          <cell r="B252" t="str">
            <v>0: なし_x000D_
1: 1：ES_x000D_
2: 2：消耗品（画形材）_x000D_
3: 3：国内生産品_x000D_
4: 4：海外生産品/消耗品（画形材以外）_x000D_
5: D：SW/マニュアル_x000D_
6: F：用紙_x000D_
7: P：SOP_x000D_
8: S：FSC</v>
          </cell>
        </row>
        <row r="253">
          <cell r="A253" t="str">
            <v>earth_md_FBFBJ</v>
          </cell>
          <cell r="B253" t="str">
            <v>0: 0：なし_x000D_
1: 1：FB_x000D_
2: 2：FBJ/FBSC/FBSVL/FXPS</v>
          </cell>
        </row>
        <row r="254">
          <cell r="A254" t="str">
            <v>earth_md_OfficeContractClassification</v>
          </cell>
          <cell r="B254" t="str">
            <v>0: 0：受託無し_x000D_
1: 1：新販社業務受託_x000D_
2: 2：シェアド受託</v>
          </cell>
        </row>
        <row r="255">
          <cell r="A255" t="str">
            <v>earth_md_UsingFPSystem</v>
          </cell>
          <cell r="B255" t="str">
            <v>0: 0：なし_x000D_
1: 00：大阪_x000D_
2: 04：東京</v>
          </cell>
        </row>
        <row r="256">
          <cell r="A256" t="str">
            <v>earth_md_RemoteDeliveryDistrictID</v>
          </cell>
          <cell r="B256" t="str">
            <v>0: 0：なし_x000D_
1: 01：FBJ北海道_x000D_
2: 02：FBJ岩手_x000D_
3: 03：FBJ宮城_x000D_
4: 04：FBJ福島_x000D_
5: 05：FBJ新潟_x000D_
6: 06：FBJ茨城_x000D_
7: 07：FBJ栃木_x000D_
8: 08：FBJ群馬_x000D_
9: 09：FBJ埼玉_x000D_
10: 10：FBJ千葉_x000D_
11: 11：FBJ神奈川_x000D_
12: 12：FBJ東京_x000D_
13: 13：FBJ多摩_x000D_
14: 14：FBJ静岡_x000D_
15: 15：FBJ愛知_x000D_
16: 16：FBJ愛知東_x000D_
17: 17：FBJ北陸_x000D_
18: 18：FBJ長野_x000D_
19: 19：FBJ岐阜_x000D_
20: 20：FBJ三重_x000D_
21: 21：FBJ奈良_x000D_
22: 22：FBJ京都_x000D_
23: 23：FBJ大阪_x000D_
24: 24：FBJ兵庫_x000D_
25: 25：FBJ四国_x000D_
26: 26：FBJ岡山_x000D_
27: 27：FBJ広島_x000D_
28: 28：FBJ福岡_x000D_
29: 29：FBJ北九州_x000D_
30: 30：FBJ長崎_x000D_
31: 31：FBJ熊本_x000D_
32: 32：FBJ鹿児島_x000D_
33: 33：FBJ山口_x000D_
34: 34：FBJ山梨_x000D_
35: 35：FBSC_x000D_
36: 36：FBJ北日本_x000D_
37: 37：FBJ関東_x000D_
38: 38：FBJ首都圏_x000D_
39: 39：FBJ中部_x000D_
40: 40：FBJ西日本_x000D_
41: 41：FBJ九州_x000D_
42: 42：FBPS_x000D_
43: 43：FBSVL_x000D_
44: 51：FB/FBJ-北日本事務C_x000D_
45: 52：FB/FBJ-関東事務C_x000D_
46: 53：FB/FBJ-東京事務C_x000D_
47: 54：FB/FBJ-中央事務C_x000D_
48: 55：FB/FBJ-中部事務C_x000D_
49: 56：FB/FBJ-関西事務C_x000D_
50: 57：FB/FBJ-西日本事務C_x000D_
51: 98：FFSI海老名運用センター_x000D_
52: 99：FB/FBJｰ事務サービス部運用管理G</v>
          </cell>
        </row>
        <row r="257">
          <cell r="A257" t="str">
            <v>OMOperatingUnitType</v>
          </cell>
          <cell r="B257" t="str">
            <v>0: なし_x000D_
1: 部門_x000D_
2: 原価部門_x000D_
3: バリュー ストリーム_x000D_
4: 事業単位_x000D_
5: すべての作業単位_x000D_
6: 分岐_DEMO__x000D_
7: レンタル場所_DEMO__x000D_
8: 地域_DEMO__x000D_
9: 小売チャネル_x000D_
10: 事務管理_x000D_
11: 事務センター</v>
          </cell>
        </row>
        <row r="258">
          <cell r="A258" t="str">
            <v>earth_md_MVSType</v>
          </cell>
          <cell r="B258" t="str">
            <v>0: なし_x000D_
1: 1：MVS(ワンタイム)_x000D_
2: 2：MVS(継続)_x000D_
3: 3：CE登録なしMVS(ワンタイム)_x000D_
4: 4：CE登録なしMCS(継続)</v>
          </cell>
        </row>
        <row r="259">
          <cell r="A259" t="str">
            <v>earth_md_ValidStatus</v>
          </cell>
          <cell r="B259" t="str">
            <v>0: 0：有効_x000D_
1: 1：無効</v>
          </cell>
        </row>
        <row r="260">
          <cell r="A260" t="str">
            <v>earth_md_AcceptSalesAccountType</v>
          </cell>
          <cell r="B260" t="str">
            <v>0: 0：納品時計上_x000D_
1: 1：作業完了時計上_x000D_
2: 2：検収完了時計上</v>
          </cell>
        </row>
        <row r="261">
          <cell r="A261" t="str">
            <v>earth_md_ServiceUseMachine</v>
          </cell>
          <cell r="B261" t="str">
            <v>0: 0：サービス外_x000D_
1: 1：BeatBox</v>
          </cell>
        </row>
        <row r="262">
          <cell r="A262" t="str">
            <v>earth_md_EPModelType</v>
          </cell>
          <cell r="B262" t="str">
            <v>0: なし_x000D_
1: 1：EP-SV_x000D_
2: 2：高速TRESS_x000D_
3: 3：EP対応機_x000D_
4: 6：EP-DX_x000D_
5: B：EP-BB</v>
          </cell>
        </row>
        <row r="263">
          <cell r="A263" t="str">
            <v>earth_md_CorporationClassificationCode</v>
          </cell>
          <cell r="B263" t="str">
            <v>0: なし_x000D_
1: 01：民法法人_x000D_
2: 02：学校法人_x000D_
3: 03：宗教法人_x000D_
4: 04：社会福祉法人_x000D_
5: 05：医療法人_x000D_
6: 06：更生保護法人_x000D_
7: 07：特定非営利活動法人_x000D_
8: 11：労働組合_x000D_
9: 12：協同組合_x000D_
10: 13：信用金庫_x000D_
11: 21：株式会社_x000D_
12: 22：合資会社_x000D_
13: 23：合名会社_x000D_
14: 24：有限会社_x000D_
15: 31：中央省庁_x000D_
16: 32：裁判所_x000D_
17: 41：都道府県_x000D_
18: 42：政令指定都市_x000D_
19: 43：市・特別区_x000D_
20: 44：町村_x000D_
21: 51：国立大学_x000D_
22: 61：その他公法人（国家）_x000D_
23: 71：その他公法人（地方）_x000D_
24: 81：個人（自然人）_x000D_
25: 91：在日異国籍機関</v>
          </cell>
        </row>
        <row r="264">
          <cell r="A264" t="str">
            <v>earth_md_ListingClassification</v>
          </cell>
          <cell r="B264" t="str">
            <v>0: 0：非上場_x000D_
1: 1：上場</v>
          </cell>
        </row>
        <row r="265">
          <cell r="A265" t="str">
            <v>earth_md_BankruptcyInfoFlag</v>
          </cell>
          <cell r="B265" t="str">
            <v>0: なし_x000D_
1: 1：民事再生_x000D_
2: 2：会社更生_x000D_
3: 3：会社整理_x000D_
4: 4：特別清算_x000D_
5: 5：破産_x000D_
6: 6：任意整理_x000D_
7: 7：不渡事業停止_x000D_
8: 8：事業停止_x000D_
9: 9：その他</v>
          </cell>
        </row>
        <row r="266">
          <cell r="A266" t="str">
            <v>earth_md_RAFRightOfDecision</v>
          </cell>
          <cell r="B266" t="str">
            <v>0: なし_x000D_
1: 1：主管_x000D_
2: 2：準主管_x000D_
3: 3：決裁権なし（稟議権有）_x000D_
4: 4：決裁権なし（稟議権無）</v>
          </cell>
        </row>
        <row r="267">
          <cell r="A267" t="str">
            <v>earth_md_ProdProjectType</v>
          </cell>
          <cell r="B267" t="str">
            <v>0: なし_x000D_
1: 01：受託開発_x000D_
2: 02：ワンタイム_x000D_
3: 03：アニュイティ</v>
          </cell>
        </row>
        <row r="268">
          <cell r="A268" t="str">
            <v>earth_md_FactoryCodeType</v>
          </cell>
          <cell r="B268" t="str">
            <v>0: 0：その他工場_x000D_
1: 1：工場軒下_x000D_
2: 2：東HUB軒下_x000D_
3: 3：西HUB軒下_x000D_
９: 9：エリア軒下</v>
          </cell>
        </row>
        <row r="269">
          <cell r="A269" t="str">
            <v>earth_md_RegistrationApplicationStatus</v>
          </cell>
          <cell r="B269" t="str">
            <v>0: 仮登録_x000D_
1: マスタ管理受付_x000D_
2: 確認中_x000D_
3: マスタ管理承認_x000D_
4: マスタ管理否決</v>
          </cell>
        </row>
        <row r="270">
          <cell r="A270" t="str">
            <v>earth_md_creditstatus</v>
          </cell>
          <cell r="B270" t="str">
            <v>0: 対象外_x000D_
1: 未実施_x000D_
2: 審査中_x000D_
3: 与信承認_x000D_
4: 与信否決_x000D_
5: 与信保留</v>
          </cell>
        </row>
        <row r="271">
          <cell r="A271" t="str">
            <v>earth_md_deletereason</v>
          </cell>
          <cell r="B271" t="str">
            <v>0: なし_x000D_
1: 整備_x000D_
2: 合併_x000D_
3: 倒産等_x000D_
4: 重複_x000D_
5: 登録ミス_x000D_
6: 証票不備_x000D_
7: 与信否決_x000D_
8: その他</v>
          </cell>
        </row>
        <row r="272">
          <cell r="A272" t="str">
            <v>earth_md_RegistrationApplicationStatusAccount</v>
          </cell>
          <cell r="B272" t="str">
            <v>0: 仮登録_x000D_
1: 受付_x000D_
2: 確認中_x000D_
3: 取引先承認待ち_x000D_
4: 本登録_x000D_
5: 否決</v>
          </cell>
        </row>
        <row r="273">
          <cell r="A273" t="str">
            <v>earth_md_DeleteReasonAccount</v>
          </cell>
          <cell r="B273" t="str">
            <v>0: なし_x000D_
1: 整備_x000D_
2: 倒産等_x000D_
3: 重複_x000D_
4: 登録ミス_x000D_
5: 証票不備_x000D_
6: その他</v>
          </cell>
        </row>
        <row r="274">
          <cell r="A274" t="str">
            <v>earth_md_ConsignmentClassification</v>
          </cell>
          <cell r="B274" t="str">
            <v>0: 0：託送不可_x000D_
1: 1：託送可</v>
          </cell>
        </row>
        <row r="275">
          <cell r="A275" t="str">
            <v>earth_md_ConsumablesPrintingNotes</v>
          </cell>
          <cell r="B275" t="str">
            <v>0: 0：設定無し_x000D_
1: 1：注意事項の非印刷_x000D_
3: 3：配送注意事項のみ印刷</v>
          </cell>
        </row>
        <row r="276">
          <cell r="A276" t="str">
            <v>earth_md_MachineTypeClassification</v>
          </cell>
          <cell r="B276" t="str">
            <v>0: なし_x000D_
1: 1：本体_x000D_
2: 2：ソーター_x000D_
3: 3：関連商品_x000D_
4: 4：その他_x000D_
5: 5：SOFT-WARE_x000D_
6: 6：その他MIF対象品</v>
          </cell>
        </row>
        <row r="277">
          <cell r="A277" t="str">
            <v>earth_f1_PatternTransferType</v>
          </cell>
          <cell r="B277" t="str">
            <v>0: 残高振替_x000D_
1: 仕訳振替</v>
          </cell>
        </row>
        <row r="278">
          <cell r="A278" t="str">
            <v>earth_f1_TransferCriteriaItemBal</v>
          </cell>
          <cell r="B278" t="str">
            <v>0: なし_x000D_
1: 責任負担部門_x000D_
2: 終了日_x000D_
3: 責任負担部門×連結ID_x000D_
4: 連結ID_x000D_
5: 経理単位×連結ID_x000D_
6: 経理単位</v>
          </cell>
        </row>
        <row r="279">
          <cell r="A279" t="str">
            <v>earth_f1_TransferCriteriaItemJou</v>
          </cell>
          <cell r="B279" t="str">
            <v>0: 支払予定日_x000D_
1: 終了日_x000D_
2: 支払予定日×終了日_x000D_
3: 責任負担部門_x000D_
4: 連結ID_x000D_
5: 経理単位_x000D_
6: 経理単位（直接部門のみ）</v>
          </cell>
        </row>
        <row r="280">
          <cell r="A280" t="str">
            <v>earth_f1_Fraction</v>
          </cell>
          <cell r="B280" t="str">
            <v>0: -_x000D_
1: 切り上げ_x000D_
2: 切り捨て_x000D_
3: 四捨五入</v>
          </cell>
        </row>
        <row r="281">
          <cell r="A281" t="str">
            <v>earth_f1_TransferCriteriaCondition</v>
          </cell>
          <cell r="B281" t="str">
            <v>0: 翌月以降_x000D_
1: 支払予定日が翌月以降、かつ終了日が支払予定日の1年以内_x000D_
2: 支払予定日が翌月以降、かつ終了日が支払予定日の1年超</v>
          </cell>
        </row>
        <row r="282">
          <cell r="A282" t="str">
            <v>earth_f1_ReverseVoucherDate</v>
          </cell>
          <cell r="B282" t="str">
            <v>0: 翌日_x000D_
2: 翌会計月月初_x000D_
4: 翌四半期最終月月初_x000D_
5: 翌四半期最終月月末_x000D_
6: 支払予定日_x000D_
7: 終了日</v>
          </cell>
        </row>
        <row r="283">
          <cell r="A283" t="str">
            <v>earth_f1_TransferCondition</v>
          </cell>
          <cell r="B283" t="str">
            <v>0: 残高が存在した場合_x000D_
1: 明細残高が借方残高の場合_x000D_
2: 明細残高が貸方残高の場合</v>
          </cell>
        </row>
        <row r="284">
          <cell r="A284" t="str">
            <v>earth_f1_TransferVoucherDate</v>
          </cell>
          <cell r="B284" t="str">
            <v>0: 処理会計日付と同じ_x000D_
1: 処理会計月末日_x000D_
2: 振替元仕訳の伝票日付＋支払い条件の日数</v>
          </cell>
        </row>
        <row r="285">
          <cell r="A285" t="str">
            <v>earth_f1_TransferCriteriaItemFlg</v>
          </cell>
          <cell r="B285" t="str">
            <v>0: 振替基準と同じ_x000D_
1: 個別指定</v>
          </cell>
        </row>
        <row r="286">
          <cell r="A286" t="str">
            <v>earth_f1_ExecuteStatus</v>
          </cell>
          <cell r="B286" t="str">
            <v>0: 正常終了_x000D_
1: 処理中_x000D_
2: エラー終了</v>
          </cell>
        </row>
        <row r="287">
          <cell r="A287" t="str">
            <v>earth_f1_TransferFromFlg</v>
          </cell>
          <cell r="B287" t="str">
            <v>0: 振替元と同じ_x000D_
1: 個別指定</v>
          </cell>
        </row>
        <row r="288">
          <cell r="A288" t="str">
            <v>earth_f1_GeneralLedgerReportFormat</v>
          </cell>
          <cell r="B288" t="str">
            <v>0: 明細_x000D_
1: 仕訳_x000D_
2: 残高</v>
          </cell>
        </row>
        <row r="289">
          <cell r="A289" t="str">
            <v>earth_f1_IDSBatchOutputBook</v>
          </cell>
          <cell r="B289" t="str">
            <v>0: 総勘定元帳_x000D_
1: 現預金出納帳_x000D_
2: 伝票一覧_x000D_
3: 買掛金元帳_x000D_
4: 売掛金残高表_x000D_
5: 売掛金勘定残高表_x000D_
6: 売掛金当月増加内訳明細表</v>
          </cell>
        </row>
        <row r="290">
          <cell r="A290" t="str">
            <v>earth_f1_SettlementRuleType</v>
          </cell>
          <cell r="B290" t="str">
            <v>1: 決済ルールタイプ突合キー_x000D_
2: 決済ルールタイプ検索基準</v>
          </cell>
        </row>
        <row r="291">
          <cell r="A291" t="str">
            <v>earth_f1_CustomerVendorReportFormat</v>
          </cell>
          <cell r="B291" t="str">
            <v>0: 顧客明細_x000D_
1: 顧客残高_x000D_
2: 仕入先明細_x000D_
3: 仕入先残高</v>
          </cell>
        </row>
        <row r="292">
          <cell r="A292" t="str">
            <v>earth_f1_TransferDepartmentFlg</v>
          </cell>
          <cell r="B292" t="str">
            <v>0: 振替基準と同じ_x000D_
1: 個別指定_x000D_
2: 経理単位マスタに紐づく振替部門</v>
          </cell>
        </row>
        <row r="293">
          <cell r="A293" t="str">
            <v>earth_f1_ExpensesCutoff</v>
          </cell>
          <cell r="B293" t="str">
            <v>0: 0WD_x000D_
1: 1WD_x000D_
2: 2WD</v>
          </cell>
        </row>
        <row r="294">
          <cell r="A294" t="str">
            <v>earth_f1_CheckType</v>
          </cell>
          <cell r="B294" t="str">
            <v>1: 明細チェック_x000D_
2: ヘッダチェック_x000D_
3: 明細間チェック_x000D_
4: 消費税チェック</v>
          </cell>
        </row>
        <row r="295">
          <cell r="A295" t="str">
            <v>earth_f1_EvaluationValueType</v>
          </cell>
          <cell r="B295" t="str">
            <v>0: なし_x000D_
1: 値指定_x000D_
2: 2項目間が等しい_x000D_
3: 業務日付以降_x000D_
4: 未入力と等しい_x000D_
5: 入力必須_x000D_
6: 同じ</v>
          </cell>
        </row>
        <row r="296">
          <cell r="A296" t="str">
            <v>earth_f1_InputItem1</v>
          </cell>
          <cell r="B296" t="str">
            <v>1: 勘定科目コード_x000D_
2: コストセンタ_x000D_
3: （明細）説明_x000D_
4: 終了日_x000D_
5: 取消元伝票番号_x000D_
6: 通貨コード_x000D_
7: 勘定タイプ_x000D_
8: （ヘッダ）説明_x000D_
9: レート</v>
          </cell>
        </row>
        <row r="297">
          <cell r="A297" t="str">
            <v>earth_f1_InputItem2</v>
          </cell>
          <cell r="B297" t="str">
            <v>0: なし_x000D_
1: コストセンタ_x000D_
2: 終了日_x000D_
3: プロジェクトコード_x000D_
4: 顧客_x000D_
5: 仕入先_x000D_
6: 事業Lv5_x000D_
7: 事業ドメインLv3_x000D_
8: 支払方法_x000D_
9: 請求書番号_x000D_
10: 取引日_x000D_
11: 入金通知番号_x000D_
12: 開始日_x000D_
13: 契約連番_x000D_
14: 伝票日付_x000D_
15: 品目消費税グループ</v>
          </cell>
        </row>
        <row r="298">
          <cell r="A298" t="str">
            <v>earth_f1_ReferenceMst</v>
          </cell>
          <cell r="B298" t="str">
            <v>0: なし_x000D_
1: 組織マスタ履歴_x000D_
2: プロジェクトマスタ_x000D_
3: 顧客マスタ</v>
          </cell>
        </row>
        <row r="299">
          <cell r="A299" t="str">
            <v>earth_f1_ReferenceMstInfo</v>
          </cell>
          <cell r="B299" t="str">
            <v>0: なし_x000D_
1: 部門分類_x000D_
2: サービス事業領域区分_x000D_
3: 区分_x000D_
4: 領域区分_x000D_
5: データ種別</v>
          </cell>
        </row>
        <row r="300">
          <cell r="A300" t="str">
            <v>earth_f1_Status</v>
          </cell>
          <cell r="B300" t="str">
            <v>0: なし_x000D_
1: 正常終了_x000D_
2: 異常終了</v>
          </cell>
        </row>
        <row r="301">
          <cell r="A301" t="str">
            <v>earth_f1_ProcessTargetPeriod</v>
          </cell>
          <cell r="B301" t="str">
            <v>0: なし_x000D_
1: 1か月_x000D_
2: 2か月_x000D_
3: 3か月_x000D_
4: 4か月_x000D_
5: 5か月_x000D_
6: 6か月_x000D_
7: 7か月_x000D_
8: 8か月_x000D_
9: 9か月_x000D_
10: 10か月_x000D_
11: 11か月_x000D_
12: 12か月</v>
          </cell>
        </row>
        <row r="302">
          <cell r="A302" t="str">
            <v>earth_f1_ExpenditureType</v>
          </cell>
          <cell r="B302" t="str">
            <v>0: なし_x000D_
1: 直接経費_x000D_
2: 直接外部人件費_x000D_
3: 内部人件費_x000D_
4: 共通費_x000D_
5: 間接部門費</v>
          </cell>
        </row>
        <row r="303">
          <cell r="A303" t="str">
            <v>earth_f1_ElectricReportType</v>
          </cell>
          <cell r="B303" t="str">
            <v>0: 総勘定元帳_x000D_
1: 現預金出納帳_x000D_
2: 伝票一覧_x000D_
3: 買掛金元帳_x000D_
4: 売掛金残高表</v>
          </cell>
        </row>
        <row r="304">
          <cell r="A304" t="str">
            <v>earth_f1_LedgerJournalImportStatus</v>
          </cell>
          <cell r="B304" t="str">
            <v>1: 登録済_x000D_
2: 検証中_x000D_
3: 検証済_x000D_
4: 検証エラー_x000D_
5: 申請中_x000D_
6: 承認済_x000D_
7: 否認済_x000D_
8: 転記済_x000D_
9: 転記エラー</v>
          </cell>
        </row>
        <row r="305">
          <cell r="A305" t="str">
            <v>earth_f1_ReportType</v>
          </cell>
          <cell r="B305" t="str">
            <v>0: 総勘定元帳明細_x000D_
1: 総勘定元帳仕訳_x000D_
2: 総勘定元帳残高_x000D_
3: 顧客明細_x000D_
4: 顧客残高_x000D_
5: 仕入先明細_x000D_
6: 仕入先残高</v>
          </cell>
        </row>
        <row r="306">
          <cell r="A306" t="str">
            <v>earth_f1_IsAggregationPossible</v>
          </cell>
          <cell r="B306" t="str">
            <v>0: はい_x000D_
1: いいえ</v>
          </cell>
        </row>
        <row r="307">
          <cell r="A307" t="str">
            <v>earth_f1_FixedCondition</v>
          </cell>
          <cell r="B307" t="str">
            <v>0: はい_x000D_
1: いいえ</v>
          </cell>
        </row>
        <row r="308">
          <cell r="A308" t="str">
            <v>earth_f1_SearchConditionOperator</v>
          </cell>
          <cell r="B308" t="str">
            <v>0: 未指定_x000D_
1: 期間_x000D_
2: 期間（日付指定）_x000D_
3: 一致_x000D_
4: 不一致_x000D_
5: 曖昧一致_x000D_
6: 曖昧不一致_x000D_
7: 複数一致_x000D_
8: 複数不一致</v>
          </cell>
        </row>
        <row r="309">
          <cell r="A309" t="str">
            <v>earth_f1_SearchCondition1</v>
          </cell>
          <cell r="B309" t="str">
            <v>0: 未指定_x000D_
1: 当月_x000D_
2: 前月_x000D_
3: 当四半期_x000D_
4: 前四半期_x000D_
5: 期首～前月末_x000D_
6: 当期_x000D_
7: 前期</v>
          </cell>
        </row>
        <row r="310">
          <cell r="A310" t="str">
            <v>earth_f1_MandatoryItem</v>
          </cell>
          <cell r="B310" t="str">
            <v>0: はい_x000D_
1: いいえ</v>
          </cell>
        </row>
        <row r="311">
          <cell r="A311" t="str">
            <v>earth_f1_IsDisplay</v>
          </cell>
          <cell r="B311" t="str">
            <v>0: はい_x000D_
1: いいえ</v>
          </cell>
        </row>
        <row r="312">
          <cell r="A312" t="str">
            <v>earth_f1_SortDirection</v>
          </cell>
          <cell r="B312" t="str">
            <v>0: 対象外_x000D_
1: 昇順_x000D_
2: 降順</v>
          </cell>
        </row>
        <row r="313">
          <cell r="A313" t="str">
            <v xml:space="preserve">earth_f1_DefinitionRevision											</v>
          </cell>
          <cell r="B313" t="str">
            <v>0: はい_x000D_
1: いいえ</v>
          </cell>
        </row>
        <row r="314">
          <cell r="A314" t="str">
            <v>earth_f1_DisplaySubtotal</v>
          </cell>
          <cell r="B314" t="str">
            <v>0: なし_x000D_
1: あり_x000D_
2: あり（多段階）</v>
          </cell>
        </row>
        <row r="315">
          <cell r="A315" t="str">
            <v xml:space="preserve">earth_f1_DisplayTotal											</v>
          </cell>
          <cell r="B315" t="str">
            <v>0: はい_x000D_
1: いいえ</v>
          </cell>
        </row>
        <row r="316">
          <cell r="A316" t="str">
            <v xml:space="preserve">earth_f1_Report SearchStatusEnum									</v>
          </cell>
          <cell r="B316" t="str">
            <v>0: 登録_x000D_
1: 検索指示_x000D_
2: 検索中_x000D_
3: 検索完了_x000D_
4: 検索エラー（該当なし）_x000D_
5: 検索エラー（上限値）</v>
          </cell>
        </row>
        <row r="317">
          <cell r="A317" t="str">
            <v>earth_f2_ExpensesCategory1</v>
          </cell>
          <cell r="B317" t="str">
            <v>0: 経費_x000D_
1: 人件費</v>
          </cell>
        </row>
        <row r="318">
          <cell r="A318" t="str">
            <v>earth_f2_SalesConditionType</v>
          </cell>
          <cell r="B318" t="str">
            <v>0: 売上高_x000D_
1: 売上原価</v>
          </cell>
        </row>
        <row r="319">
          <cell r="A319" t="str">
            <v>earth_f2_DirectSellingCostConditionType</v>
          </cell>
          <cell r="B319" t="str">
            <v>0: 売上割戻_x000D_
1: 機械搬入出費_x000D_
2: 消耗品配達費_x000D_
3: 回送運賃_x000D_
4: 輸出諸掛_x000D_
5: 梱包材料費_x000D_
6: 物流費_x000D_
7: 支払ロイヤルティ</v>
          </cell>
        </row>
        <row r="320">
          <cell r="A320" t="str">
            <v>earth_f2_PhaseStartColumnForRD</v>
          </cell>
          <cell r="B320" t="str">
            <v>0: _x000D_
1: プロジェクト開始日_x000D_
2: 量産試作生産開始日_x000D_
3: 汎用ソフトウェア品質審査確認日_x000D_
4: 汎用ソフトウェア販売開始日_x000D_
5: 受注ソフトウェア受注契約日_x000D_
6: 受注ソフトウェア検収日</v>
          </cell>
        </row>
        <row r="321">
          <cell r="A321" t="str">
            <v>earth_f2_PhaseStartColumnForGS</v>
          </cell>
          <cell r="B321" t="str">
            <v>0: _x000D_
1: プロジェクト開始日_x000D_
2: 受注年月日_x000D_
3: 検収年月日</v>
          </cell>
        </row>
        <row r="322">
          <cell r="A322" t="str">
            <v>earth_f2_CEProjType</v>
          </cell>
          <cell r="B322" t="str">
            <v>0: _x000D_
1: ソリューション検討活動_x000D_
2: 設計/構築_x000D_
3: 運用/保守_x000D_
4: 契約不適合_x000D_
5: 検収後活動_x000D_
6: 間接活動</v>
          </cell>
        </row>
        <row r="323">
          <cell r="A323" t="str">
            <v>earth_f2_ItemClassification</v>
          </cell>
          <cell r="B323" t="str">
            <v>0: _x000D_
1: SB_x000D_
2: 一般</v>
          </cell>
        </row>
        <row r="324">
          <cell r="A324" t="str">
            <v>earth_f2_MethodOfSendingInv</v>
          </cell>
          <cell r="B324" t="str">
            <v>0: _x000D_
1: 標準送付_x000D_
2: 個別送付_x000D_
3: とりまとめ送付</v>
          </cell>
        </row>
        <row r="325">
          <cell r="A325" t="str">
            <v>earth_f2_InvProcessDiv</v>
          </cell>
          <cell r="B325" t="str">
            <v>0: _x000D_
1: 加工不要_x000D_
2: 加工要_x000D_
3: 請求書不要</v>
          </cell>
        </row>
        <row r="326">
          <cell r="A326" t="str">
            <v>earth_f2_AccountingMonth</v>
          </cell>
          <cell r="B326" t="str">
            <v>0: _x000D_
1: 当月_x000D_
2: 翌月</v>
          </cell>
        </row>
        <row r="327">
          <cell r="A327" t="str">
            <v>earth_f2_DepartSourceType</v>
          </cell>
          <cell r="B327" t="str">
            <v>0: 集約部門_x000D_
1: 固定値_x000D_
2: 検収時負担部門コード</v>
          </cell>
        </row>
        <row r="328">
          <cell r="A328" t="str">
            <v>earth_f2_ContractClass</v>
          </cell>
          <cell r="B328" t="str">
            <v>0: _x000D_
1: 売買契約_x000D_
2: アフター契約_x000D_
3: 卸販売品取引契約_x000D_
4: 複合契約</v>
          </cell>
        </row>
        <row r="329">
          <cell r="A329" t="str">
            <v>earth_f2_TargetType</v>
          </cell>
          <cell r="B329" t="str">
            <v>0: 直接外部人件費_x000D_
1: 内部人件費_x000D_
2: 共通費_x000D_
3: 間接部門費</v>
          </cell>
        </row>
        <row r="330">
          <cell r="A330" t="str">
            <v>earth_f2_DirectOrIndirect</v>
          </cell>
          <cell r="B330" t="str">
            <v>0: 直接資産_x000D_
1: 間接資産</v>
          </cell>
        </row>
        <row r="331">
          <cell r="A331" t="str">
            <v>earth_f2_FixedAssetType</v>
          </cell>
          <cell r="B331" t="str">
            <v>0: 営業用固定資産_x000D_
1: 無形固定資産</v>
          </cell>
        </row>
        <row r="332">
          <cell r="A332" t="str">
            <v>earth_f2_SalesAccountingDateJudges</v>
          </cell>
          <cell r="B332" t="str">
            <v xml:space="preserve">1: 出荷日_x000D_
2: 作業完了日_x000D_
3: 検収完了日_x000D_
4: 契約日_x000D_
4: 実行日_x000D_
0: </v>
          </cell>
        </row>
        <row r="333">
          <cell r="A333" t="str">
            <v>earth_f2_DummyType</v>
          </cell>
          <cell r="B333" t="str">
            <v>0: _x000D_
1: 外部人件費用_x000D_
2: 共通費用</v>
          </cell>
        </row>
        <row r="334">
          <cell r="A334" t="str">
            <v>earth_f2_AreaClass</v>
          </cell>
          <cell r="B334" t="str">
            <v>0: _x000D_
1: S_x000D_
2: G_x000D_
3: R</v>
          </cell>
        </row>
        <row r="335">
          <cell r="A335" t="str">
            <v>earth_f2_HierarchyClass</v>
          </cell>
          <cell r="B335" t="str">
            <v>0: 案件_x000D_
1: 商談_x000D_
2: プロジェクト</v>
          </cell>
        </row>
        <row r="336">
          <cell r="A336" t="str">
            <v>earth_f2_MainContactJudgementClass</v>
          </cell>
          <cell r="B336" t="str">
            <v>0: _x000D_
1: A1_x000D_
2: A2_x000D_
3: K_x000D_
4: F_x000D_
5: T_x000D_
6: H</v>
          </cell>
        </row>
        <row r="337">
          <cell r="A337" t="str">
            <v>earth_f2_FixedAssetRegistrationTrigger</v>
          </cell>
          <cell r="B337" t="str">
            <v>0: _x000D_
1: 契約開始日_x000D_
2: 納品実績日</v>
          </cell>
        </row>
        <row r="338">
          <cell r="A338" t="str">
            <v>earth_f2_GeneralParameterID</v>
          </cell>
          <cell r="B338" t="str">
            <v>0: _x000D_
1: FDD-F1-BT-00001_x000D_
2: FDD-F1-BT-00007_x000D_
3: 未決済明細残高保持_x000D_
4: 自動消込_x000D_
5: 発注支払消費税再計算_x000D_
6: FDD-F1-BT-00031_x000D_
7: FDD-F1-BT-00033_x000D_
8: FDD-F1-BT-00037_x000D_
9: FDD-F1-BT-00044_x000D_
10: 顧客仕入先レポート_x000D_
11: 総勘定元帳レポート_x000D_
12: FDD-F1-FM-00079_x000D_
13: FDD-F1-FM-00081_x000D_
14: 顧客仕入先レポート電子帳簿保存法対応_x000D_
15: 総勘定元帳電子帳簿保存法対応_x000D_
16: 取崩仕訳計上処理_x000D_
17: FDD-F2-BT-10006_x000D_
19: 建設仮勘定自動計上処理_x000D_
21: FDD-F2-BT-10015_x000D_
22: 固定資産自動除却処理_x000D_
23: PJ原価振替計上_x000D_
24: 固定資産マスタ自動登録及び取得処理_x000D_
25: 実際単価計算_x000D_
26: PJ配賦比率計算と仕訳計上_x000D_
27: 売掛金の洗替＆月末売上部門洗替_x000D_
28: 業務委託未払仕訳作成_x000D_
29: 前受金(未入金)前受戻し決算調整仕訳_x000D_
30: 料金・長期ビリング　調整仕訳作成_x000D_
31: 前受金(売上)調整仕訳作成_x000D_
32: 計上判断処理_x000D_
33: 料金まとめ按分計算_x000D_
34: 売上計上処理_x000D_
35: FDD-F2-BT-10042_x000D_
36: 会社間消込支払い予定データ作成_x000D_
37: 品目グループ転記_x000D_
38: 月末部門抽出処理_x000D_
39: 配賦元の支出タイプ上書き_x000D_
40: 前受金振替_x000D_
41: 固定資産マスタ部門更新_x000D_
42: FDD-F2-BT-10052_x000D_
43: 保管場所移動時の固定資産更新処理_x000D_
44: プロジェクト_x000D_
45: 売掛金勘定パラメーター_x000D_
46: FDD-F2-FM-10028_x000D_
47: FDD-F2-FM-10038_x000D_
48: 個別単価登録画面_x000D_
49: 決算調整計算確認_x000D_
50: 経理専用パラメータ_x000D_
51: FDD-F2-FM-10055_x000D_
52: FDD-F2-IF-10010_x000D_
53: 社員グレード情報IF受信 (HEART)_x000D_
54: FDD-F2-IF-10012_x000D_
55: GS領域-プロジェクト受信（統合工数システム）_x000D_
56: RD領域-プロジェクト受信（研究開発管理システム）_x000D_
57: RDとGS領域人員工数受信②③④（統合工数システム）_x000D_
58: FO(Hour)CE(Time Entities)_x000D_
59: CE-FO連携(プロジェクト)_x000D_
60: FDD-F2-IF-10018_x000D_
61: FDD-F2-IF-10019_x000D_
62: FDD-F2-RT-10002_x000D_
63: FDD-F2-RT-10003_x000D_
64: 配賦後プロジェクト明細レポート_x000D_
65: 案件別勘定科目増減明細表レポート_x000D_
66: FDD-F2-RT-10008_x000D_
67: 支払方法自動変更_x000D_
68: 電子記録債務データ作成_x000D_
69: 手形満期日自動決済_x000D_
70: 入金アップロード_x000D_
71: 口座取引明細書データ作成_x000D_
72: 入出金伝票自動生成・転記_x000D_
73: 海外送金FBデータ作成_x000D_
74: 海外出金付加情報一括入力_x000D_
75: 残高自動振替(生産EBS相殺分)_x000D_
76: 入出金明細データコピー_x000D_
77: 入金通知データ作成_x000D_
78: 支払内容照会_x000D_
79: 外為取引明細データ加工_x000D_
80: 支払通知書作成_x000D_
81: 4区分及び長期前払費用・繰延資産時の勘定科目付け替え_x000D_
82: Esker建仮計上_x000D_
83: 共通申請WF_x000D_
84: Ariba建仮取得_x000D_
85: 本資産計上_x000D_
86: 理由コード設定_x000D_
87: 固定資産Excelアップロード_x000D_
88: 共通申請画面_x000D_
89: 固定資産一覧照会_x000D_
90: 固定資産 分割機能_x000D_
91: 種類・構造・細目マスタ_x000D_
92: 固定資産マスタ・帳簿・関連マスタ_x000D_
93: FDD-F7-RP-00001_x000D_
94: FDD_F1_Common_x000D_
95: FDD-F2-Common_x000D_
96: 出納-共通_x000D_
97: 固定資産-共通_x000D_
98: FDD_F7_common_x000D_
99: 配賦率計算表_x000D_
100: 標準原価UL_x000D_
101: 請求トランザクションOMの作成_x000D_
102: エルタックスデータ作成_x000D_
103: プリントサピエンス-仕訳_x000D_
104: プリントサピエンス-支払依頼_x000D_
105: NEXT-海外売上計上実績明細_x000D_
106: NEXT-海外未収入金明細_x000D_
107: 生産EBS-工場仕訳_x000D_
108: 生産EBS-債務_x000D_
109: 生産EBS-債権_x000D_
110: GAUDI-GL仕訳_x000D_
111: GAUDI-AP未払金明細_x000D_
112: GAUDI-AR未収入金明細_x000D_
113: キャッシュセンター-仕訳_x000D_
114: NEXT-海外入金取消明細_x000D_
115: NEXT-輸入支払_x000D_
116: GAUDI-AR入金_x000D_
117: 会計期間オープンクローズ_x000D_
118: 【共通会計】FB入出金取引明細ファイル（SSC）信金_x000D_
119: 会計期間オープンクローズ</v>
          </cell>
        </row>
        <row r="339">
          <cell r="A339" t="str">
            <v>earth_f2_DateCycle</v>
          </cell>
          <cell r="B339" t="str">
            <v>0: 日次_x000D_
1: 月次_x000D_
2: 四半期_x000D_
3: 半期_x000D_
4: 年次</v>
          </cell>
        </row>
        <row r="340">
          <cell r="A340" t="str">
            <v>earth_f2_SalesRecDateClass</v>
          </cell>
          <cell r="B340" t="str">
            <v>0: _x000D_
1: 出荷日_x000D_
2: 出荷日・注文日_x000D_
3: 納品日_x000D_
4: 納品日・注文日/検収完了日_x000D_
5: 受注日_x000D_
6: 検収完了日_役務_x000D_
7: 作業実績日_x000D_
8: 作業実績日_移動_x000D_
9: 付帯役務/契約開始日_レンタル役務_x000D_
10: 残リース_x000D_
11: 金利_x000D_
12: キッティング役務</v>
          </cell>
        </row>
        <row r="341">
          <cell r="A341" t="str">
            <v>earth_f2_AccountJudgeClass</v>
          </cell>
          <cell r="B341" t="str">
            <v>0: _x000D_
1: 0_x000D_
2: 1_x000D_
0: 2_x000D_
1: 3_x000D_
2: 4_x000D_
3: 5_x000D_
4: 9_x000D_
5: 10_x000D_
6: 11_x000D_
7: 12_x000D_
8: 13_x000D_
9: 53_x000D_
10: 100_x000D_
11: 101_x000D_
12: 110</v>
          </cell>
        </row>
        <row r="342">
          <cell r="A342" t="str">
            <v>earth_f2_ProcessPattern</v>
          </cell>
          <cell r="B342" t="str">
            <v>0: _x000D_
1: 商談_x000D_
2: 商談外(アフター)_x000D_
3: 商談外(卸販売品取引)</v>
          </cell>
        </row>
        <row r="343">
          <cell r="A343" t="str">
            <v>earth_f2_Attribute1</v>
          </cell>
          <cell r="B343" t="str">
            <v>0: _x000D_
1: 0_x000D_
2: 1_x000D_
3: 3_x000D_
4: 9_x000D_
5: 10_x000D_
6: 11</v>
          </cell>
        </row>
        <row r="344">
          <cell r="A344" t="str">
            <v>earth_f2_Attribute2</v>
          </cell>
          <cell r="B344" t="str">
            <v>0: _x000D_
1: IDO_x000D_
2: NOUHIN_ATT15_x000D_
3: NYU_x000D_
4: PAR_x000D_
5: PAR CE_x000D_
6: RMA_x000D_
7: RMA ORDER_x000D_
8: SEH_x000D_
9: SSH_x000D_
10: STE</v>
          </cell>
        </row>
        <row r="345">
          <cell r="A345" t="str">
            <v>earth_f2_Attribute3</v>
          </cell>
          <cell r="B345" t="str">
            <v>0: _x000D_
1: 001_x000D_
2: 003_x000D_
3: 004_x000D_
4: 005_x000D_
5: 006_x000D_
6: 007_x000D_
7: 101_x000D_
8: 102_x000D_
9: 103_x000D_
10: 104_x000D_
11: 105_x000D_
12: 106_x000D_
13: 112_x000D_
14: 801_x000D_
15: 802_x000D_
16: 803_x000D_
17: 804_x000D_
18: 805_x000D_
19: 806_x000D_
20: 999</v>
          </cell>
        </row>
        <row r="346">
          <cell r="A346" t="str">
            <v>earth_f2_Attribute4</v>
          </cell>
          <cell r="B346" t="str">
            <v>0: _x000D_
1: KKO_x000D_
2: KTO_x000D_
3: MSZZ9006_x000D_
4: MSZZ9007_x000D_
5: NTT_x000D_
6: SHO_x000D_
7: SKO</v>
          </cell>
        </row>
        <row r="347">
          <cell r="A347" t="str">
            <v>earth_f2_Attribute5</v>
          </cell>
          <cell r="B347" t="str">
            <v>0: _x000D_
1: SHIP_NUM_DFF13_x000D_
2: C012_x000D_
3: C013</v>
          </cell>
        </row>
        <row r="348">
          <cell r="A348" t="str">
            <v>earth_f2_Attribute9</v>
          </cell>
          <cell r="B348" t="str">
            <v>0: _x000D_
1: 14920317</v>
          </cell>
        </row>
        <row r="349">
          <cell r="A349" t="str">
            <v>earth_f2_Attribute10</v>
          </cell>
          <cell r="B349" t="str">
            <v xml:space="preserve">0: </v>
          </cell>
        </row>
        <row r="350">
          <cell r="A350" t="str">
            <v>earth_f2_Attribute11</v>
          </cell>
          <cell r="B350" t="str">
            <v>0: _x000D_
1: 101_x000D_
2: 201_x000D_
3: 202_x000D_
4: 203_x000D_
5: 204_x000D_
6: 205_x000D_
7: 207_x000D_
8: 301_x000D_
9: 999</v>
          </cell>
        </row>
        <row r="351">
          <cell r="A351" t="str">
            <v>earth_f2_Attribute15</v>
          </cell>
          <cell r="B351" t="str">
            <v xml:space="preserve">0: </v>
          </cell>
        </row>
        <row r="352">
          <cell r="A352" t="str">
            <v>earth_f2_Attribute16</v>
          </cell>
          <cell r="B352" t="str">
            <v xml:space="preserve">0: </v>
          </cell>
        </row>
        <row r="353">
          <cell r="A353" t="str">
            <v>earth_f2_Attribute20</v>
          </cell>
          <cell r="B353" t="str">
            <v>0: 0_x000D_
1: 1_x000D_
2: 2</v>
          </cell>
        </row>
        <row r="354">
          <cell r="A354" t="str">
            <v>earth_f2_ContractNumberJudgement</v>
          </cell>
          <cell r="B354" t="str">
            <v>0: _x000D_
1: 契約連番_x000D_
2: 請求元/先ID_x000D_
3: 商談コード</v>
          </cell>
        </row>
        <row r="355">
          <cell r="A355" t="str">
            <v>earth_f2_TransactionUnitType</v>
          </cell>
          <cell r="B355" t="str">
            <v>1: 定額ハード_x000D_
2: メータ_x000D_
3: 定額ソフト</v>
          </cell>
        </row>
        <row r="356">
          <cell r="A356" t="str">
            <v>earth_f2_ReportItem</v>
          </cell>
          <cell r="B356" t="str">
            <v>0: 製造受入_x000D_
1: 外部購入受入_x000D_
2: 倉庫間移動受入_x000D_
3: 直取受入_x000D_
4: 個装梱包費受入_x000D_
5: 倉庫間移動払出_x000D_
6: 販売払出_x000D_
7: 保守サービス払出_x000D_
8: 営業用固定資産_x000D_
9: 社内使用払出_x000D_
10: サイト間移動受入_x000D_
11: サイト間移動払出_x000D_
12: 廃棄払出</v>
          </cell>
        </row>
        <row r="357">
          <cell r="A357" t="str">
            <v>earth_f2_RetroactiveCategories</v>
          </cell>
          <cell r="B357" t="str">
            <v>0: 通常_x000D_
1: 遡及_x000D_
2: 未承認</v>
          </cell>
        </row>
        <row r="358">
          <cell r="A358" t="str">
            <v>earth_f2_AllocationRule</v>
          </cell>
          <cell r="B358" t="str">
            <v>0: 受入高_x000D_
1: 受入高（スペアパーツ除く）_x000D_
2: 製造高_x000D_
3: 輸入高</v>
          </cell>
        </row>
        <row r="359">
          <cell r="A359" t="str">
            <v>earth_f2_Classification</v>
          </cell>
          <cell r="B359" t="str">
            <v>0: 受入_x000D_
1: 払出</v>
          </cell>
        </row>
        <row r="360">
          <cell r="A360" t="str">
            <v>earth_f4_DataType</v>
          </cell>
          <cell r="B360" t="str">
            <v>0: 顧客_x000D_
1: 仕入先</v>
          </cell>
        </row>
        <row r="361">
          <cell r="A361" t="str">
            <v>earth_f4_DataEntryMethod</v>
          </cell>
          <cell r="B361" t="str">
            <v>1: 手動_x000D_
2: 取消</v>
          </cell>
        </row>
        <row r="362">
          <cell r="A362" t="str">
            <v>earth_f4_TradingClassification</v>
          </cell>
          <cell r="B362" t="str">
            <v>1: 貿易_x000D_
2: 非貿易</v>
          </cell>
        </row>
        <row r="363">
          <cell r="A363" t="str">
            <v>earth_f4_ForexTradingDetailsIFStatus</v>
          </cell>
          <cell r="B363" t="str">
            <v>0: _x000D_
1: 未連携_x000D_
2: 連携済</v>
          </cell>
        </row>
        <row r="364">
          <cell r="A364" t="str">
            <v>earth_f4_ClassificationCode</v>
          </cell>
          <cell r="B364" t="str">
            <v>0: JIS_x000D_
1: EBCDIC</v>
          </cell>
        </row>
        <row r="365">
          <cell r="A365" t="str">
            <v>earth_f4_CancelCode</v>
          </cell>
          <cell r="B365" t="str">
            <v>0: 正常入力_x000D_
9: 取消</v>
          </cell>
        </row>
        <row r="366">
          <cell r="A366" t="str">
            <v>earth_f4_DataExtractionSource</v>
          </cell>
          <cell r="B366" t="str">
            <v>0: 新規入力_x000D_
1: 外為取引明細(加工後)</v>
          </cell>
        </row>
        <row r="367">
          <cell r="A367" t="str">
            <v>earth_f4_TradingClassificationSearch</v>
          </cell>
          <cell r="B367" t="str">
            <v>0: 全て_x000D_
1: 貿易_x000D_
2: 非貿易</v>
          </cell>
        </row>
        <row r="368">
          <cell r="A368" t="str">
            <v>earth_f4_DataEntryMethodSearch</v>
          </cell>
          <cell r="B368" t="str">
            <v>0: 全て_x000D_
1: 手動_x000D_
2: 取消</v>
          </cell>
        </row>
        <row r="369">
          <cell r="A369" t="str">
            <v>earth_f4_ForexTradingModifiedSearch</v>
          </cell>
          <cell r="B369" t="str">
            <v>0: 全て_x000D_
1: 未連携_x000D_
2: 連携済</v>
          </cell>
        </row>
        <row r="370">
          <cell r="A370" t="str">
            <v>earth_f1_MarketPriceClassification</v>
          </cell>
          <cell r="B370" t="str">
            <v>01: 01(SPOT)_x000D_
02: 02(CONT)_x000D_
03: 03(NOEX)_x000D_
04: 04(円建)</v>
          </cell>
        </row>
        <row r="371">
          <cell r="A371" t="str">
            <v>earth_f4_ReportLayout</v>
          </cell>
          <cell r="B371" t="str">
            <v>0: 国内</v>
          </cell>
        </row>
        <row r="372">
          <cell r="A372" t="str">
            <v>earth_f4_PreliminaryConfirmClassification</v>
          </cell>
          <cell r="B372" t="str">
            <v>0: 確定_x000D_
1: 暫定</v>
          </cell>
        </row>
        <row r="373">
          <cell r="A373" t="str">
            <v>earth_f4_LineItemFlag</v>
          </cell>
          <cell r="B373" t="str">
            <v>0: いいえ_x000D_
1: はい</v>
          </cell>
        </row>
        <row r="374">
          <cell r="A374" t="str">
            <v>earth_f4_OffsetFlag</v>
          </cell>
          <cell r="B374" t="str">
            <v>0: いいえ_x000D_
1: はい</v>
          </cell>
        </row>
        <row r="375">
          <cell r="A375" t="str">
            <v>earth_f4_IssuanceClassfication</v>
          </cell>
          <cell r="B375" t="str">
            <v>0: FBダイレクト_x000D_
1: メール配信_x000D_
2: 不要</v>
          </cell>
        </row>
        <row r="376">
          <cell r="A376" t="str">
            <v>earth_f4_AmountCheck</v>
          </cell>
          <cell r="B376" t="str">
            <v>1: しない_x000D_
2: 国内総合振込_x000D_
3: 海外送金_x000D_
4: 全銀でんさい</v>
          </cell>
        </row>
        <row r="377">
          <cell r="A377" t="str">
            <v>earth_f4_BankAccountCheck</v>
          </cell>
          <cell r="B377" t="str">
            <v>1: しない_x000D_
2: 国内向_x000D_
3: 海外向</v>
          </cell>
        </row>
        <row r="378">
          <cell r="A378" t="str">
            <v>earth_f4_PaymentProposalCriteria</v>
          </cell>
          <cell r="B378" t="str">
            <v>1: 起算日ベース_x000D_
2: 期日ベース</v>
          </cell>
        </row>
        <row r="379">
          <cell r="A379" t="str">
            <v>earth_f4_GeneratePayments</v>
          </cell>
          <cell r="B379" t="str">
            <v>0: いいえ_x000D_
1: はい</v>
          </cell>
        </row>
        <row r="380">
          <cell r="A380" t="str">
            <v>earth_f4_ProcessCategory</v>
          </cell>
          <cell r="B380" t="str">
            <v>1: シミュレーション_x000D_
2: 確定処理</v>
          </cell>
        </row>
        <row r="381">
          <cell r="A381" t="str">
            <v>earth_f4_GeneratePaymentDetailsReports</v>
          </cell>
          <cell r="B381" t="str">
            <v>0: いいえ_x000D_
1: はい</v>
          </cell>
        </row>
        <row r="382">
          <cell r="A382" t="str">
            <v>earth_f4_ConfirmationProcecssFlag</v>
          </cell>
          <cell r="B382" t="str">
            <v>0: いいえ_x000D_
1: はい</v>
          </cell>
        </row>
        <row r="383">
          <cell r="A383" t="str">
            <v>earth_f4_VendAccountDataCheck</v>
          </cell>
          <cell r="B383" t="str">
            <v>0: 保留中_x000D_
1: 支払方法２未設定</v>
          </cell>
        </row>
        <row r="384">
          <cell r="A384" t="str">
            <v>earth_f4_AmountDataCheck</v>
          </cell>
          <cell r="B384" t="str">
            <v>0: ゼロマイナス_x000D_
1: FB振込上限超過_x000D_
2: FB海外送金上限超過_x000D_
3: でんさい下限不足_x000D_
4: でんさい上限超過</v>
          </cell>
        </row>
        <row r="385">
          <cell r="A385" t="str">
            <v>earth_f4_BankAccountDataCheck</v>
          </cell>
          <cell r="B385" t="str">
            <v>0: 登録なし_x000D_
1: 設定値漏れ_x000D_
2: 海外向設定値不正_x000D_
3: 無効名称_x000D_
4: 有効期間エラー</v>
          </cell>
        </row>
        <row r="386">
          <cell r="A386" t="str">
            <v>earth_f4_PaymModeDataCheck</v>
          </cell>
          <cell r="B386" t="str">
            <v>0: ダミー支払方法エラー</v>
          </cell>
        </row>
        <row r="387">
          <cell r="A387" t="str">
            <v>earth_f4_PaymReserveDataCheck</v>
          </cell>
          <cell r="B387" t="str">
            <v>0: 期日超過</v>
          </cell>
        </row>
        <row r="388">
          <cell r="A388" t="str">
            <v>earth_f4_CreditDebitFlag</v>
          </cell>
          <cell r="B388" t="str">
            <v>0: 債権_x000D_
1: 債務_x000D_
2: 仕訳対象外</v>
          </cell>
        </row>
        <row r="389">
          <cell r="A389" t="str">
            <v>earth_f4_CustVendDivision</v>
          </cell>
          <cell r="B389" t="str">
            <v>0: 顧客_x000D_
1: 仕入先</v>
          </cell>
        </row>
        <row r="390">
          <cell r="A390" t="str">
            <v>earth_f4_PreTransactionOverdraftClassification</v>
          </cell>
          <cell r="B390" t="str">
            <v>1: プラス_x000D_
2: マイナス</v>
          </cell>
        </row>
        <row r="391">
          <cell r="A391" t="str">
            <v>earth_f4_PassbookCertificateClassification</v>
          </cell>
          <cell r="B391" t="str">
            <v>1: 通帳_x000D_
2: 証書</v>
          </cell>
        </row>
        <row r="392">
          <cell r="A392" t="str">
            <v>earth_f4_PaymClassification</v>
          </cell>
          <cell r="B392" t="str">
            <v>1: 入金_x000D_
2: 出金</v>
          </cell>
        </row>
        <row r="393">
          <cell r="A393" t="str">
            <v>earth_f4_TransactionClassification</v>
          </cell>
          <cell r="B393" t="str">
            <v>0: %_x000D_
10: 現金_x000D_
11: 振込_x000D_
12: 他店券入金_x000D_
13: 交換_x000D_
14: 振替_x000D_
18: その他_x000D_
19: 訂正_x000D_
87: 相殺（GAUDI）_x000D_
88: 現金（GAUDI）_x000D_
89: 小切手_x000D_
90: 受取手形_x000D_
91: 全銀でんさい_x000D_
92: 三菱電手_x000D_
93: みずほE-Noteless_x000D_
94: 電ペイ_x000D_
95: 被仕向入金（貿易）_x000D_
96: 被仕向入金（貿易外）</v>
          </cell>
        </row>
        <row r="394">
          <cell r="A394" t="str">
            <v>earth_f4_BillCheckClassification</v>
          </cell>
          <cell r="B394" t="str">
            <v>0: _x000D_
1: 小切手_x000D_
2: 約束手形_x000D_
3: 為替手形_x000D_
4: 裏書手形</v>
          </cell>
        </row>
        <row r="395">
          <cell r="A395" t="str">
            <v>earth_f4_DataAcquisitionSource</v>
          </cell>
          <cell r="B395" t="str">
            <v>1: GAUDI_x000D_
2: キャッシュセンター_x000D_
3: FB入出金明細_x000D_
4: 入金アップロード_x000D_
5: 外為取引明細</v>
          </cell>
        </row>
        <row r="396">
          <cell r="A396" t="str">
            <v>earth_f4_PostTransactionOverdraftClassification</v>
          </cell>
          <cell r="B396" t="str">
            <v>1: プラス_x000D_
2: マイナス</v>
          </cell>
        </row>
        <row r="397">
          <cell r="A397" t="str">
            <v>earth_f4_JournalPatternStatus</v>
          </cell>
          <cell r="B397" t="str">
            <v>1: 取得済_x000D_
2: 未取得_x000D_
3: 取得不要</v>
          </cell>
        </row>
        <row r="398">
          <cell r="A398" t="str">
            <v>earth_f4_JournalStatus</v>
          </cell>
          <cell r="B398" t="str">
            <v>1: 仕訳対象外_x000D_
2: 仕訳未作成_x000D_
3: 仕訳作成済_x000D_
4: 仕訳作成エラー</v>
          </cell>
        </row>
        <row r="399">
          <cell r="A399" t="str">
            <v>earth_f4_BankStatementStatus</v>
          </cell>
          <cell r="B399" t="str">
            <v>1: 未作成_x000D_
2: 作成済_x000D_
3: 対象外</v>
          </cell>
        </row>
        <row r="400">
          <cell r="A400" t="str">
            <v>earth_f4_JournalStatus</v>
          </cell>
          <cell r="B400" t="str">
            <v>1: 仕訳対象外_x000D_
2: 仕訳未作成_x000D_
3: 仕訳作成済_x000D_
4: 仕訳作成エラー</v>
          </cell>
        </row>
        <row r="401">
          <cell r="A401" t="str">
            <v>earth_f4_PaymNotificationCooperationStatus</v>
          </cell>
          <cell r="B401" t="str">
            <v>1: 未連携_x000D_
2: 連携済_x000D_
3: 連携対象外_x000D_
4: 未判定</v>
          </cell>
        </row>
        <row r="402">
          <cell r="A402" t="str">
            <v>earth_f4_AlignmentStatus</v>
          </cell>
          <cell r="B402" t="str">
            <v>3: 連携対象外_x000D_
1: 連携対象</v>
          </cell>
        </row>
        <row r="403">
          <cell r="A403" t="str">
            <v>earth_f4_JournalingStatus</v>
          </cell>
          <cell r="B403" t="str">
            <v>1: 仕訳対象外_x000D_
5: 仕訳対象</v>
          </cell>
        </row>
        <row r="404">
          <cell r="A404" t="str">
            <v>earth_f4_NEXTLinkageStatus</v>
          </cell>
          <cell r="B404" t="str">
            <v>0: 未連携_x000D_
1: 連携済_x000D_
2: 連携対象外</v>
          </cell>
        </row>
        <row r="405">
          <cell r="A405" t="str">
            <v>earth_f4_PaymNotificationClassification</v>
          </cell>
          <cell r="B405" t="str">
            <v>2: 入金通知なし_x000D_
0: 通常_x000D_
1: 仮受金</v>
          </cell>
        </row>
        <row r="406">
          <cell r="A406" t="str">
            <v>earth_f4_ErrorFlag</v>
          </cell>
          <cell r="B406" t="str">
            <v>0: いいえ_x000D_
1: はい</v>
          </cell>
        </row>
        <row r="407">
          <cell r="A407" t="str">
            <v>earth_f4_ProcessingDivision</v>
          </cell>
          <cell r="B407" t="str">
            <v>1: 新規_x000D_
2: 取消</v>
          </cell>
        </row>
        <row r="408">
          <cell r="A408" t="str">
            <v>earth_f4_PostingSuccessFlag</v>
          </cell>
          <cell r="B408" t="str">
            <v>0: いいえ_x000D_
1: はい</v>
          </cell>
        </row>
        <row r="409">
          <cell r="A409" t="str">
            <v>earth_f6_ProcessingClassification</v>
          </cell>
          <cell r="B409" t="str">
            <v>0: 本資産計上(通常)_x000D_
1: 建仮への振戻し</v>
          </cell>
        </row>
        <row r="410">
          <cell r="A410" t="str">
            <v>earth_F6_SettlementProcessingClassification</v>
          </cell>
          <cell r="B410" t="str">
            <v>0: _x000D_
1: 区分 1_x000D_
2: 区分 2_x000D_
3: 区分 3_x000D_
4: 区分 4_x000D_
5: 区分 5_x000D_
6: 区分 6_x000D_
7: 区分 7_x000D_
8: 区分 8_x000D_
9: 区分 9_x000D_
10: 区分 10</v>
          </cell>
        </row>
        <row r="411">
          <cell r="A411" t="str">
            <v>earth_f6_SetProductCategory</v>
          </cell>
          <cell r="B411" t="str">
            <v>0: 単品_x000D_
1: セット品</v>
          </cell>
        </row>
        <row r="412">
          <cell r="A412" t="str">
            <v>earth_f6_ErrorType</v>
          </cell>
          <cell r="B412" t="str">
            <v>0: 本資産計上エラーデータ_x000D_
1: 長前・繰延データ</v>
          </cell>
        </row>
        <row r="413">
          <cell r="A413" t="str">
            <v>earth_f6_PeriodDisplayUnit</v>
          </cell>
          <cell r="B413" t="str">
            <v>0: _x000D_
1: 月_x000D_
2: 四半期_x000D_
3: 年</v>
          </cell>
        </row>
        <row r="414">
          <cell r="A414" t="str">
            <v>earth_f6_Classification</v>
          </cell>
          <cell r="B414" t="str">
            <v>0: _x000D_
1: 範囲_x000D_
2: 出力項目_x000D_
3: 並び替え</v>
          </cell>
        </row>
        <row r="415">
          <cell r="A415" t="str">
            <v>earth_f6_TableNameLogical</v>
          </cell>
          <cell r="B415" t="str">
            <v>0: _x000D_
1: 固定資産マスタ_x000D_
2: 固定資産帳簿_x000D_
3: 固定資産トランザクション</v>
          </cell>
        </row>
        <row r="416">
          <cell r="A416" t="str">
            <v>earth_f6_TableNamePhysical</v>
          </cell>
          <cell r="B416" t="str">
            <v>0: _x000D_
1: earth_f6_FixedAssetMaster_x000D_
2: earth_f6_FixedAssetBook_x000D_
3: earth_f6_FixedAssetTransaction</v>
          </cell>
        </row>
        <row r="417">
          <cell r="A417" t="str">
            <v>earth_f6_OrderFlag</v>
          </cell>
          <cell r="B417" t="str">
            <v>0: _x000D_
1: 昇順_x000D_
2: 降順</v>
          </cell>
        </row>
        <row r="418">
          <cell r="A418" t="str">
            <v>earth_f6_ApplicationClassification</v>
          </cell>
          <cell r="B418" t="str">
            <v>0: 異動_x000D_
1: 分割_x000D_
2: 除却_x000D_
3: 売却_x000D_
4: 貸付_x000D_
5: 返却</v>
          </cell>
        </row>
        <row r="419">
          <cell r="A419" t="str">
            <v>earth_f6_Status</v>
          </cell>
          <cell r="B419" t="str">
            <v>0: 未承認_x000D_
1: 1次承認済_x000D_
2: 2次承認済_x000D_
3: 3次承認済_x000D_
4: 最終承認済_x000D_
5: 取消申請中_x000D_
6: 取り下げ_x000D_
7: 否認済_x000D_
9: エラー</v>
          </cell>
        </row>
        <row r="420">
          <cell r="A420" t="str">
            <v>earth_f6_CIPMasterMailNotifyFlag</v>
          </cell>
          <cell r="B420" t="str">
            <v>0: 通知しない_x000D_
1: 通知する_x000D_
9: 通知済</v>
          </cell>
        </row>
        <row r="421">
          <cell r="A421" t="str">
            <v>earth_f6_ExcelUploadProcessingClass</v>
          </cell>
          <cell r="B421" t="str">
            <v>0: _x000D_
1: 自動取得_x000D_
2: 資産除去債務(Dummy資産)_x000D_
3: 借手リース_x000D_
4: 過年度取得_x000D_
5: 減損_x000D_
6: 過年度修正_x000D_
7: 資産除去債務分割調整(本資産)_x000D_
8: 資産除去債務分割調整(減価償却累計額)</v>
          </cell>
        </row>
        <row r="422">
          <cell r="A422" t="str">
            <v>earth_f6_CancellationCategory</v>
          </cell>
          <cell r="B422" t="str">
            <v>0: _x000D_
1: マスタ削除_x000D_
2: 固定資産トランザクション取消</v>
          </cell>
        </row>
        <row r="423">
          <cell r="A423" t="str">
            <v>earth_f6_SplitType</v>
          </cell>
          <cell r="B423" t="str">
            <v>0: 金額_x000D_
1: 比率</v>
          </cell>
        </row>
        <row r="424">
          <cell r="A424" t="str">
            <v>earth_f6_DifferencePattern</v>
          </cell>
          <cell r="B424" t="str">
            <v>0: USとJPの差分</v>
          </cell>
        </row>
        <row r="425">
          <cell r="A425" t="str">
            <v>earth_f6_DisposalDonation</v>
          </cell>
          <cell r="B425" t="str">
            <v>0: 除却_x000D_
1: 寄贈</v>
          </cell>
        </row>
        <row r="426">
          <cell r="A426" t="str">
            <v>earth_f6_AribaCIPAcquisitionStatus</v>
          </cell>
          <cell r="B426" t="str">
            <v>1: 完了_x000D_
2: エラー</v>
          </cell>
        </row>
        <row r="427">
          <cell r="A427" t="str">
            <v>earth_f6_AssetTableImportStatus</v>
          </cell>
          <cell r="B427" t="str">
            <v>0: _x000D_
1: 完了_x000D_
2: エラー</v>
          </cell>
        </row>
        <row r="428">
          <cell r="A428" t="str">
            <v>earth_f6_ExcelUploadProcessStatus</v>
          </cell>
          <cell r="B428" t="str">
            <v>1: 完了_x000D_
2: エラー</v>
          </cell>
        </row>
        <row r="429">
          <cell r="A429" t="str">
            <v>earth_f6_DeclareType</v>
          </cell>
          <cell r="B429" t="str">
            <v>0: 通常申告_x000D_
1: 修正申告</v>
          </cell>
        </row>
        <row r="430">
          <cell r="A430" t="str">
            <v>earth_f0_ActualPlanType</v>
          </cell>
          <cell r="B430" t="str">
            <v>0: 実績</v>
          </cell>
        </row>
        <row r="431">
          <cell r="A431" t="str">
            <v>earth_f0_PlBsType</v>
          </cell>
          <cell r="B431" t="str">
            <v>0: Pl</v>
          </cell>
        </row>
        <row r="432">
          <cell r="A432" t="str">
            <v>earth_f0_AllocationType</v>
          </cell>
          <cell r="B432" t="str">
            <v>0: 部門別配賦_x000D_
1: テーマ別配賦_x000D_
2: 事業別配賦</v>
          </cell>
        </row>
        <row r="433">
          <cell r="A433" t="str">
            <v>earth_f0_DeleteFlag</v>
          </cell>
          <cell r="B433" t="str">
            <v>0: 未削除_x000D_
1: 削除</v>
          </cell>
        </row>
        <row r="434">
          <cell r="A434" t="str">
            <v>earth_f0_AllocationMethod</v>
          </cell>
          <cell r="B434" t="str">
            <v>0: 固定値_x000D_
1: 実績金額比率</v>
          </cell>
        </row>
        <row r="435">
          <cell r="A435" t="str">
            <v>earth_f0_PeriodShift</v>
          </cell>
          <cell r="B435" t="str">
            <v>0: 当月_x000D_
1: 1か月前_x000D_
2: 2か月前_x000D_
3: 3か月前_x000D_
4: 4か月前_x000D_
5: 5か月前_x000D_
6: 6か月前_x000D_
7: 7か月前_x000D_
8: 8か月前_x000D_
9: 9か月前_x000D_
10: 10か月前_x000D_
11: 11か月前_x000D_
12: 12か月前_x000D_
13: NULL</v>
          </cell>
        </row>
        <row r="436">
          <cell r="A436" t="str">
            <v>earth_f0_AllocationDestinationType</v>
          </cell>
          <cell r="B436" t="str">
            <v>0: CostCenter_x000D_
1: 事業（Lv5）_x000D_
2: 事業部・事業ドメイン（Lv3）_x000D_
3: プロジェクト</v>
          </cell>
        </row>
        <row r="437">
          <cell r="A437" t="str">
            <v>earth_f0_AllocationCombinationType</v>
          </cell>
          <cell r="B437" t="str">
            <v>0: From_x000D_
1: To</v>
          </cell>
        </row>
        <row r="438">
          <cell r="A438" t="str">
            <v>earth_f0_Status</v>
          </cell>
          <cell r="B438" t="str">
            <v>0: 正常終了_x000D_
1: 正常終了でメッセージあり_x000D_
2: 警告終了_x000D_
3: エラー</v>
          </cell>
        </row>
        <row r="439">
          <cell r="A439" t="str">
            <v>earth_f0_ProcessingType</v>
          </cell>
          <cell r="B439" t="str">
            <v>0: 100/配賦実行_x000D_
1: 200/配賦取消</v>
          </cell>
        </row>
        <row r="440">
          <cell r="A440" t="str">
            <v>earth_f0_PostedFlag</v>
          </cell>
          <cell r="B440" t="str">
            <v>0: 未転記_x000D_
1: 転記</v>
          </cell>
        </row>
        <row r="441">
          <cell r="A441" t="str">
            <v>earth_f0_ReverseFlag</v>
          </cell>
          <cell r="B441" t="str">
            <v>0: 未取消_x000D_
1: 取消</v>
          </cell>
        </row>
        <row r="442">
          <cell r="A442" t="str">
            <v>earth_f0_AllocationFunc_to</v>
          </cell>
          <cell r="B442" t="str">
            <v>0: 引き継がない_x000D_
1: 引き継ぐ</v>
          </cell>
        </row>
        <row r="443">
          <cell r="A443" t="str">
            <v>earth_f0_CodeType</v>
          </cell>
          <cell r="B443" t="str">
            <v>0: プロダクトライン_x000D_
1: SP機種</v>
          </cell>
        </row>
        <row r="444">
          <cell r="A444" t="str">
            <v>earth_f0_RegionType</v>
          </cell>
          <cell r="B444" t="str">
            <v>0: _x000D_
1: 国内_x000D_
2: 海外</v>
          </cell>
        </row>
        <row r="445">
          <cell r="A445" t="str">
            <v>earth_f0_SystemCategory</v>
          </cell>
          <cell r="B445" t="str">
            <v>0: se_x000D_
1: cm_x000D_
2: ss_x000D_
3: sa_x000D_
4: ad_x000D_
5: cc_x000D_
6: cs_x000D_
7: fc_x000D_
8: dp_x000D_
9: po_x000D_
10: fi_x000D_
11: md_x000D_
12: iu_x000D_
13: tr_x000D_
14: cf_x000D_
15: ac_x000D_
16: ca_x000D_
17: pm_x000D_
18: ls_x000D_
19: f0_x000D_
20: f1_x000D_
21: f2_x000D_
22: f4_x000D_
23: f6_x000D_
24: f7_x000D_
25: f8_x000D_
26: f9</v>
          </cell>
        </row>
        <row r="446">
          <cell r="A446" t="str">
            <v>earth_f0_AllocationRateFmt</v>
          </cell>
          <cell r="B446" t="str">
            <v>0: 配賦キー_x000D_
1: 配賦比率</v>
          </cell>
        </row>
        <row r="447">
          <cell r="A447" t="str">
            <v>RetailInfocodeTypeBase</v>
          </cell>
          <cell r="B447" t="str">
            <v>0: _x000D_
1: 移動_x000D_
2: 利益/損失_x000D_
3: 転送_x000D_
4: BOM_x000D_
5: 棚卸_x000D_
6: プロジェクト_x000D_
7: タグ棚卸_x000D_
8: 固定資産_x000D_
9: _x000D_
10: 購買_x000D_
11: 損失_x000D_
12: ピッキング_x000D_
13: 入荷</v>
          </cell>
        </row>
        <row r="448">
          <cell r="A448" t="str">
            <v>ProdGanttRouteColorType</v>
          </cell>
          <cell r="B448" t="str">
            <v>0: アクティブ/パッシブ_x000D_
1: テーブル</v>
          </cell>
        </row>
        <row r="449">
          <cell r="A449" t="str">
            <v>PdsRebateProgramType</v>
          </cell>
          <cell r="B449" t="str">
            <v>1: リベート_x000D_
2: 運賃_x000D_
3: TMA_x000D_
4: 払戻計算</v>
          </cell>
        </row>
        <row r="450">
          <cell r="A450" t="str">
            <v>RetailFulfillmentType</v>
          </cell>
          <cell r="B450" t="str">
            <v>0: なし_x000D_
1: フルフィルメントする注文_x000D_
2: 集荷する注文_x000D_
3: 出荷する注文</v>
          </cell>
        </row>
        <row r="451">
          <cell r="A451" t="str">
            <v>LedgerSeparator_CN</v>
          </cell>
          <cell r="B451" t="str">
            <v>0: なし_x000D_
1: スペース_x000D_
2: ダッシュ_x000D_
3: Slash_x000D_
4: Dot</v>
          </cell>
        </row>
        <row r="452">
          <cell r="A452" t="str">
            <v>RAssetScrapCalcPriceMethod</v>
          </cell>
          <cell r="B452" t="str">
            <v>0: Proportionate_x000D_
1: Iterative</v>
          </cell>
        </row>
        <row r="453">
          <cell r="A453" t="str">
            <v>CatVendorProductStatus</v>
          </cell>
          <cell r="B453" t="str">
            <v>1: 未送信_x000D_
2: 送信済_x000D_
3: 承認済_x000D_
4: 否認済_x000D_
5: キャンセル済</v>
          </cell>
        </row>
        <row r="454">
          <cell r="A454" t="str">
            <v>ResRoleSearchTimeframe</v>
          </cell>
          <cell r="B454" t="str">
            <v>0: 過去のいつでも_x000D_
1: 過去 6 か月_x000D_
2: 過去 1 年</v>
          </cell>
        </row>
        <row r="455">
          <cell r="A455" t="str">
            <v>PSAProjTimeMeasure</v>
          </cell>
          <cell r="B455" t="str">
            <v>0: 時間入力_x000D_
1: 単位</v>
          </cell>
        </row>
        <row r="456">
          <cell r="A456" t="str">
            <v>KMCollectionQuestionMode</v>
          </cell>
          <cell r="B456" t="str">
            <v>0: 順次_x000D_
1: ランダム (アンケートの割合)_x000D_
2: ランダム (結果グループの割合)_x000D_
3: 条件付</v>
          </cell>
        </row>
        <row r="457">
          <cell r="A457" t="str">
            <v>VendMobileInvoiceDistributionTreeType</v>
          </cell>
          <cell r="B457" t="str">
            <v>0: 配送ノード_x000D_
1: 説明ノード_x000D_
2: 親ノード_x000D_
3: サブ ノード</v>
          </cell>
        </row>
        <row r="458">
          <cell r="A458" t="str">
            <v>LvNRTransType</v>
          </cell>
          <cell r="B458" t="str">
            <v>1: Tax on dangerous items_x000D_
2: Tax on packing materials</v>
          </cell>
        </row>
        <row r="459">
          <cell r="A459" t="str">
            <v>TaxBookTypeJournal</v>
          </cell>
          <cell r="B459" t="str">
            <v>0: _x000D_
1: 含まない_x000D_
2: 販売_x000D_
3: 購買</v>
          </cell>
        </row>
        <row r="460">
          <cell r="A460" t="str">
            <v>KMQuestionnaireStatisticsProfileType</v>
          </cell>
          <cell r="B460" t="str">
            <v>0: なし_x000D_
1: 職位_x000D_
2: 部門_x000D_
3: トレーニング_x000D_
4: 顧客_x000D_
5: 仕入先</v>
          </cell>
        </row>
        <row r="461">
          <cell r="A461" t="str">
            <v>CreditCardBalanceResult</v>
          </cell>
          <cell r="B461" t="str">
            <v>0: なし_x000D_
1: 成功_x000D_
2: 失敗</v>
          </cell>
        </row>
        <row r="462">
          <cell r="A462" t="str">
            <v>DataExpTraceStatus</v>
          </cell>
          <cell r="B462" t="str">
            <v>0: 開始されていません_x000D_
1: 追跡_x000D_
2: 終了</v>
          </cell>
        </row>
        <row r="463">
          <cell r="A463" t="str">
            <v>BatchReservedCapacityLevel</v>
          </cell>
          <cell r="B463" t="str">
            <v>0: 引当済み能力がありません_x000D_
1: 低い引当済み能力_x000D_
2: 中程度の引当済み能力_x000D_
3: 高い引当済み能力</v>
          </cell>
        </row>
        <row r="464">
          <cell r="A464" t="str">
            <v>RPayReportSocialTaxPeriod</v>
          </cell>
          <cell r="B464" t="str">
            <v>0: 1st quarter_x000D_
1: 1st half-year_x000D_
2: 9 months_x000D_
3: 年</v>
          </cell>
        </row>
        <row r="465">
          <cell r="A465" t="str">
            <v>MpsPlanResetJobStatus</v>
          </cell>
          <cell r="B465" t="str">
            <v>0: @MPS:MpsPlanResetStatusActive_x000D_
5: キャンセルしています_x000D_
4: キャンセルされました_x000D_
3: 失敗_x000D_
1: 処理中_x000D_
2: 処理済_x000D_
250: 不明</v>
          </cell>
        </row>
        <row r="466">
          <cell r="A466" t="str">
            <v>EntAssetCostBase</v>
          </cell>
          <cell r="B466" t="str">
            <v>0: 資産_x000D_
1: 作業指示書_x000D_
2: 機能の場所</v>
          </cell>
        </row>
        <row r="467">
          <cell r="A467" t="str">
            <v>RetailReceiptOptionBase</v>
          </cell>
          <cell r="B467" t="str">
            <v>0: 標準受領書_x000D_
1: 電子メール_x000D_
2: 両方</v>
          </cell>
        </row>
        <row r="468">
          <cell r="A468" t="str">
            <v>CurrencyRoundingRuleType</v>
          </cell>
          <cell r="B468" t="str">
            <v>1: 金額_x000D_
2: 販売注文_x000D_
3: 発注書_x000D_
4: 価格_x000D_
20: 固定資産の減価償却</v>
          </cell>
        </row>
        <row r="469">
          <cell r="A469" t="str">
            <v>InventNonConformanceType</v>
          </cell>
          <cell r="B469" t="str">
            <v>5: 内部_x000D_
1: 顧客_x000D_
2: 仕入先_x000D_
3: サービス要求_x000D_
4: 生産_x000D_
100: 連産品の生産</v>
          </cell>
        </row>
        <row r="470">
          <cell r="A470" t="str">
            <v>RetailAssortmentSourceTypeBase</v>
          </cell>
          <cell r="B470" t="str">
            <v>0: グループ_x000D_
1: 店舗_x000D_
2: チャネル</v>
          </cell>
        </row>
        <row r="471">
          <cell r="A471" t="str">
            <v>DimensionCacheScope</v>
          </cell>
          <cell r="B471" t="str">
            <v>0: 配賦_x000D_
1: DimensionStorageInstance_x000D_
2: DefaultingCreateLedgerDimension_x000D_
3: DefaultingMergeDefaultDimensions_x000D_
4: DefaultingMergeLedgerDimensions_x000D_
5: DefaultingReplaceAttributeValue_x000D_
6: DefaultingLedgerDimensionFromDefaultAcct_x000D_
7: StructureInfoForDimensionStorage_x000D_
9: GetLegacy_x000D_
8: GetLegacyFullAccount_x000D_
16: GetLegacyNonLedgerAccount_x000D_
10: GetNative_x000D_
11: GetNativeFullAccount_x000D_
15: GetNativeNonLedgerAccount_x000D_
12: 分析コード_x000D_
13: ルール_x000D_
14: DefaultDimensionFromLedgerDimension_x000D_
17: 分析コードの制約_x000D_
20: 換算_x000D_
21: 分析コード_x000D_
22: 分析コード_x000D_
24: 財務分析コード_x000D_
27: 財務分析コード_x000D_
25: 分析コード_x000D_
28: 分析コード_x000D_
30: 長さ_x000D_
31: LedgerDimensionSpecifiers_x000D_
32: 分析コード_x000D_
33: 分析コード_x000D_
34: 財務分析コード_x000D_
35: 分析コード_x000D_
36: DefaultingMergeSetupLedgerDimensions_x000D_
37: 主勘定セット_x000D_
100: 財務分析コード_x000D_
101: BalancingDimensionsExist_x000D_
102: 固定分析コードの適用_x000D_
103: 主勘定の固定分析コード_x000D_
104: PlaceHolder_x000D_
105: [プレースホルダー]_x000D_
106: 動的なアカウント属性名_x000D_
107: 分析コード セット_x000D_
108: 分析コード セット区分の名前_x000D_
109: _x000D_
110: GetAttributeValueSet_x000D_
111: AttributeValueDisplayString_x000D_
112: DefaultingCreateLedgerDimForDefaultDim_x000D_
113: DefaultingCreateLedgerDimensionForType_x000D_
114: DefaultingLedgerDimensionFromLedgerDims_x000D_
115: 勘定分析コード タイプ_x000D_
116: 名前_x000D_
117: 分析コード_x000D_
118: テーブル ラベル_x000D_
38: _x000D_
119: _x000D_
120: _x000D_
121: _x000D_
122: 主勘定の固定分析コード_x000D_
123: _x000D_
124: _x000D_
125: _x000D_
126: _x000D_
127: _x000D_
131: _x000D_
132: _x000D_
133: _x000D_
134: _x000D_
135: _x000D_
136: _x000D_
137: _x000D_
138: _x000D_
139: _x000D_
140: 分析コード属性値のバッキング データ領域 ID_x000D_
141: _x000D_
142: _x000D_
143: _x000D_
144: 分析コード セット セグメントのローカライズした名前</v>
          </cell>
        </row>
        <row r="472">
          <cell r="A472" t="str">
            <v>ReqForecastReducedBy</v>
          </cell>
          <cell r="B472" t="str">
            <v>0: 注文_x000D_
1: すべてのトランザクション</v>
          </cell>
        </row>
        <row r="473">
          <cell r="A473" t="str">
            <v>TaxBaseType</v>
          </cell>
          <cell r="B473" t="str">
            <v>0: 正味金額の割合_x000D_
1: 総額の割合_x000D_
2: 消費税率_x000D_
3: 単位ごとの金額_x000D_
4: 計算済正味金額の割合</v>
          </cell>
        </row>
        <row r="474">
          <cell r="A474" t="str">
            <v>ERFormatXMLElementParsingOrderAx</v>
          </cell>
          <cell r="B474" t="str">
            <v>0: 形式どおり_x000D_
1: 任意</v>
          </cell>
        </row>
        <row r="475">
          <cell r="A475" t="str">
            <v>ExemptNoTax_IT</v>
          </cell>
          <cell r="B475" t="str">
            <v>0: なし_x000D_
1: 免税_x000D_
2: 非課税</v>
          </cell>
        </row>
        <row r="476">
          <cell r="A476" t="str">
            <v>ProjBudgetManagerActionType</v>
          </cell>
          <cell r="B476" t="str">
            <v>0: 確定済み_x000D_
1: 新規割り当て_x000D_
2: キャンセル</v>
          </cell>
        </row>
        <row r="477">
          <cell r="A477" t="str">
            <v>RetailFiscalRegistrationSequenceType</v>
          </cell>
          <cell r="B477" t="str">
            <v>0: なし_x000D_
1: 売上_x000D_
2: 受領書のコピー_x000D_
3: シフトのクローズ_x000D_
4: テクニカル イベント</v>
          </cell>
        </row>
        <row r="478">
          <cell r="A478" t="str">
            <v>EvenScale</v>
          </cell>
          <cell r="B478" t="str">
            <v>0: 均等_x000D_
1: スケール</v>
          </cell>
        </row>
        <row r="479">
          <cell r="A479" t="str">
            <v>HrmCompFixedEmplStatusCube</v>
          </cell>
          <cell r="B479" t="str">
            <v>0: 有効_x000D_
1: 今後_x000D_
2: 期限切れ</v>
          </cell>
        </row>
        <row r="480">
          <cell r="A480" t="str">
            <v>RHRMLanguageCommonCodeLevel</v>
          </cell>
          <cell r="B480" t="str">
            <v>0: Elementary_x000D_
1: Average_x000D_
2: Fluent</v>
          </cell>
        </row>
        <row r="481">
          <cell r="A481" t="str">
            <v>MCRFirstInstallmentDate</v>
          </cell>
          <cell r="B481" t="str">
            <v>0: 支払スケジュール_x000D_
1: 最初の出荷済分_x000D_
2: 注文済</v>
          </cell>
        </row>
        <row r="482">
          <cell r="A482" t="str">
            <v>HcmWorkerStatus</v>
          </cell>
          <cell r="B482" t="str">
            <v>0: 保留中_x000D_
1: 採用済_x000D_
2: 終了</v>
          </cell>
        </row>
        <row r="483">
          <cell r="A483" t="str">
            <v>ContactPersonType_NL</v>
          </cell>
          <cell r="B483" t="str">
            <v>0: 納税者_x000D_
1: 代理店</v>
          </cell>
        </row>
        <row r="484">
          <cell r="A484" t="str">
            <v>WHSQualityProcessingPolicy</v>
          </cell>
          <cell r="B484" t="str">
            <v>0: 作業のみ作成_x000D_
1: 品質指示の作成</v>
          </cell>
        </row>
        <row r="485">
          <cell r="A485" t="str">
            <v>PriceGroupType</v>
          </cell>
          <cell r="B485" t="str">
            <v>0: 価格グループ_x000D_
1: 行割引グループ_x000D_
2: 複数行割引グループ_x000D_
3: 割引合計グループ_x000D_
4: 送料グループ</v>
          </cell>
        </row>
        <row r="486">
          <cell r="A486" t="str">
            <v>TradeBLWITypeOfForm</v>
          </cell>
          <cell r="B486" t="str">
            <v>0: 発注書_x000D_
2: 自由書式の請求書_x000D_
3: 顧客請求書仕訳帳_x000D_
4: 顧客トランザクション_x000D_
5: 仕入先トランザクション_x000D_
6: 仕入先の請求仕訳帳_x000D_
1: 販売注文_x000D_
7: 仕訳帳明細行_x000D_
8: 仕入帳_x000D_
9: プロジェクト契約_x000D_
10: プロジェクト請求書_x000D_
11: 仕入先請求書</v>
          </cell>
        </row>
        <row r="487">
          <cell r="A487" t="str">
            <v>JmgTermDataBit</v>
          </cell>
          <cell r="B487" t="str">
            <v>0: 7 ビット_x000D_
1: 8 ビット</v>
          </cell>
        </row>
        <row r="488">
          <cell r="A488" t="str">
            <v>VendOutPaymFeeDistribution</v>
          </cell>
          <cell r="B488" t="str">
            <v>0: 発注者_x000D_
1: 受益者_x000D_
2: 分割_x000D_
3: 部分的</v>
          </cell>
        </row>
        <row r="489">
          <cell r="A489" t="str">
            <v>EmployeeAdvHolderAll_RU</v>
          </cell>
          <cell r="B489" t="str">
            <v>0: すべて_x000D_
1: Advance holder</v>
          </cell>
        </row>
        <row r="490">
          <cell r="A490" t="str">
            <v>FiscalQuarter</v>
          </cell>
          <cell r="B490" t="str">
            <v>0: 第 1 四半期_x000D_
1: 第 2 四半期_x000D_
2: 第 3 四半期_x000D_
3: 第 4 四半期</v>
          </cell>
        </row>
        <row r="491">
          <cell r="A491" t="str">
            <v>PSAResSchedStatus</v>
          </cell>
          <cell r="B491" t="str">
            <v>0: 要件なし_x000D_
1: スタッフ割り当てなし_x000D_
2: スタッフの一部割り当て_x000D_
3: スタッフの完全割り当て_x000D_
4: 競合あり_x000D_
5: 完了</v>
          </cell>
        </row>
        <row r="492">
          <cell r="A492" t="str">
            <v>RetailPickingPostingBase</v>
          </cell>
          <cell r="B492" t="str">
            <v>0: なし_x000D_
1: 出荷済数量のみ_x000D_
2: 完全な転記</v>
          </cell>
        </row>
        <row r="493">
          <cell r="A493" t="str">
            <v>LedgerIndirectTaxVATLineNum_RU</v>
          </cell>
          <cell r="B493" t="str">
            <v>0: 30_x000D_
1: 31_x000D_
2: 32_x000D_
3: 33_x000D_
4: 34_x000D_
5: 35_x000D_
6: 40</v>
          </cell>
        </row>
        <row r="494">
          <cell r="A494" t="str">
            <v>RPayTaxSourceType</v>
          </cell>
          <cell r="B494" t="str">
            <v>0: Payment to tax authority_x000D_
1: Tax for refund_x000D_
2: Interim pay-sheet_x000D_
3: Income tax</v>
          </cell>
        </row>
        <row r="495">
          <cell r="A495" t="str">
            <v>PurchStatus</v>
          </cell>
          <cell r="B495" t="str">
            <v>0: _x000D_
1: オープン注文_x000D_
2: 受取済_x000D_
3: 請求済_x000D_
4: キャンセル済</v>
          </cell>
        </row>
        <row r="496">
          <cell r="A496" t="str">
            <v>DataContainerPackType</v>
          </cell>
          <cell r="B496" t="str">
            <v>0: NullValue_x000D_
1: DataContainer_x000D_
2: DataContainerList_x000D_
3: 配列_x000D_
4: コンテナー</v>
          </cell>
        </row>
        <row r="497">
          <cell r="A497" t="str">
            <v>VendCategoryStatus</v>
          </cell>
          <cell r="B497" t="str">
            <v>0: 承認済_x000D_
1: 優先</v>
          </cell>
        </row>
        <row r="498">
          <cell r="A498" t="str">
            <v>RetailTriggerFunction</v>
          </cell>
          <cell r="B498" t="str">
            <v>0: _x000D_
1: 製品_x000D_
2: 情報コード_x000D_
3: 品目返品の倉庫</v>
          </cell>
        </row>
        <row r="499">
          <cell r="A499" t="str">
            <v>ERDelimiterType</v>
          </cell>
          <cell r="B499" t="str">
            <v>0: なし_x000D_
1: 改行 - Windows (CR LF)_x000D_
2: 改行 - Mac (CR)_x000D_
3: 改行 - Unix (LF)_x000D_
4: タブ_x000D_
5: スペース</v>
          </cell>
        </row>
        <row r="500">
          <cell r="A500" t="str">
            <v>WHSPostMethodBaseProdOptional</v>
          </cell>
          <cell r="B500" t="str">
            <v>0: 補充</v>
          </cell>
        </row>
        <row r="501">
          <cell r="A501" t="str">
            <v>PlFiscalDocState</v>
          </cell>
          <cell r="B501" t="str">
            <v>0: 請求書_x000D_
1: Fiscal document_x000D_
2: Printed fiscal document_x000D_
3: Fiscal document converted to invoice</v>
          </cell>
        </row>
        <row r="502">
          <cell r="A502" t="str">
            <v>RTax25ProfitType</v>
          </cell>
          <cell r="B502" t="str">
            <v>0: 払出_x000D_
1: Income_x000D_
2: 不明</v>
          </cell>
        </row>
        <row r="503">
          <cell r="A503" t="str">
            <v>RetailFiscalRegistrationExtendedDataType</v>
          </cell>
          <cell r="B503" t="str">
            <v>0: QR コード_x000D_
1: 連番_x000D_
2: 追加情報_x000D_
3: 署名_x000D_
4: 会計イベント タイプ名_x000D_
5: 登録番号_x000D_
6: サービス セキュリティ コード_x000D_
7: サービス トランザクション ID_x000D_
8: トランザクション開始日時_x000D_
9: トランザクション終了日時_x000D_
10: 会計デバイスのシリアル番号_x000D_
11: 再印刷部数_x000D_
12: POS ビルド番号_x000D_
13: 証明書の拇印_x000D_
14: 行数_x000D_
15: サービス トランザクション タイプ_x000D_
16: 送信済ドキュメント_x000D_
17: ハッシュ アルゴリズム_x000D_
18: 署名済データ形式バージョン</v>
          </cell>
        </row>
        <row r="504">
          <cell r="A504" t="str">
            <v>ERCollectedDataItemTypeAx</v>
          </cell>
          <cell r="B504" t="str">
            <v>0: _x000D_
1: ブール型_x000D_
2: GUID_x000D_
3: Int64_x000D_
4: 整数_x000D_
5: 実数_x000D_
6: 文字列_x000D_
7: 日付_x000D_
8: 時刻_x000D_
14: DateTime</v>
          </cell>
        </row>
        <row r="505">
          <cell r="A505" t="str">
            <v>SourceDocument_ProjectTimesheets</v>
          </cell>
          <cell r="B505" t="str">
            <v>0: なし_x000D_
1: タイムシート</v>
          </cell>
        </row>
        <row r="506">
          <cell r="A506" t="str">
            <v>ProdJournalType</v>
          </cell>
          <cell r="B506" t="str">
            <v>0: ピッキング リスト_x000D_
1: 完了レポート_x000D_
2: 工順カード_x000D_
3: ジョブ カード_x000D_
4: 連産品_x000D_
100: By-product</v>
          </cell>
        </row>
        <row r="507">
          <cell r="A507" t="str">
            <v>GSTReference_IN</v>
          </cell>
          <cell r="B507" t="str">
            <v>0: なし_x000D_
1: Bill of supply_x000D_
2: Debit/Credit note_x000D_
3: Revised invoice_x000D_
4: Advanced payment voucher_x000D_
5: Advanced receipt voucher_x000D_
6: Advanced refund voucher_x000D_
7: GST Invoice_x000D_
8: Export order_x000D_
9: 自由書式の請求書_x000D_
10: Stock transfer receipt_x000D_
11: Stock transfer shipment_x000D_
12: Export debit/credit note</v>
          </cell>
        </row>
        <row r="508">
          <cell r="A508" t="str">
            <v>RpayPensionFundExportKindOfCorrection</v>
          </cell>
          <cell r="B508" t="str">
            <v>0: Original_x000D_
1: Correctional_x000D_
2: Cancelling</v>
          </cell>
        </row>
        <row r="509">
          <cell r="A509" t="str">
            <v>LedgerAccrualEvenScale</v>
          </cell>
          <cell r="B509" t="str">
            <v>0: 均等_x000D_
1: 日数</v>
          </cell>
        </row>
        <row r="510">
          <cell r="A510" t="str">
            <v>EGAISRequestRepealWBStatusIssue_RU</v>
          </cell>
          <cell r="B510" t="str">
            <v>0: _x000D_
1: 作成済_x000D_
2: 送信済_x000D_
3: 受入済_x000D_
4: Acceptance error_x000D_
5: 確認済_x000D_
6: Rejected</v>
          </cell>
        </row>
        <row r="511">
          <cell r="A511" t="str">
            <v>WHSTransferIssueWeightCapturingProcess</v>
          </cell>
          <cell r="B511" t="str">
            <v>0: ピッキング_x000D_
1: 梱包</v>
          </cell>
        </row>
        <row r="512">
          <cell r="A512" t="str">
            <v>SysSecurityViewType</v>
          </cell>
          <cell r="B512" t="str">
            <v>0: _x000D_
1: _x000D_
2: _x000D_
3: _x000D_
4: _x000D_
5: _x000D_
6: ワークフロー</v>
          </cell>
        </row>
        <row r="513">
          <cell r="A513" t="str">
            <v>LtInvoiceAutoNumberingType</v>
          </cell>
          <cell r="B513" t="str">
            <v>0: なし_x000D_
1: 請求書_x000D_
2: 梱包明細</v>
          </cell>
        </row>
        <row r="514">
          <cell r="A514" t="str">
            <v>TrvIntermediatePageOnCreateExpenseReport</v>
          </cell>
          <cell r="B514" t="str">
            <v>0: 常に表示_x000D_
1: 未調整の取引が存在する場合にのみ表示_x000D_
2: 常に非表示</v>
          </cell>
        </row>
        <row r="515">
          <cell r="A515" t="str">
            <v>LedgerDivision_CN</v>
          </cell>
          <cell r="B515" t="str">
            <v>0: 左_x000D_
1: 右</v>
          </cell>
        </row>
        <row r="516">
          <cell r="A516" t="str">
            <v>PCRuntimeCacheEnable</v>
          </cell>
          <cell r="B516" t="str">
            <v>0: いいえ_x000D_
1: はい</v>
          </cell>
        </row>
        <row r="517">
          <cell r="A517" t="str">
            <v>BudgetPlanningSecurityModel</v>
          </cell>
          <cell r="B517" t="str">
            <v>0: 作業者の職位に基づく_x000D_
1: セキュリティ組織に基づく</v>
          </cell>
        </row>
        <row r="518">
          <cell r="A518" t="str">
            <v>FactureAction_RU</v>
          </cell>
          <cell r="B518" t="str">
            <v>0: Update and print_x000D_
1: 印刷しない_x000D_
2: Print facture_x000D_
3: プレビュー</v>
          </cell>
        </row>
        <row r="519">
          <cell r="A519" t="str">
            <v>DataExpansionBatchProcessing</v>
          </cell>
          <cell r="B519" t="str">
            <v xml:space="preserve">0: _x000D_
1: _x000D_
2: </v>
          </cell>
        </row>
        <row r="520">
          <cell r="A520" t="str">
            <v>ComplementaryInvoiceStatus</v>
          </cell>
          <cell r="B520" t="str">
            <v>0: オープン_x000D_
1: 転記済_x000D_
2: キャンセル済_x000D_
3: Cancel in progress</v>
          </cell>
        </row>
        <row r="521">
          <cell r="A521" t="str">
            <v>RetailCountingAreaFilteringBase</v>
          </cell>
          <cell r="B521" t="str">
            <v>0: 要素 1_x000D_
1: 要素 2</v>
          </cell>
        </row>
        <row r="522">
          <cell r="A522" t="str">
            <v>PlAssetPercentageLevel</v>
          </cell>
          <cell r="B522" t="str">
            <v>0: Profile (standard)_x000D_
1: Fixed asset evidence model</v>
          </cell>
        </row>
        <row r="523">
          <cell r="A523" t="str">
            <v>PublishLayout</v>
          </cell>
          <cell r="B523" t="str">
            <v>0: データをフォーム ビュー表示_x000D_
1: データをリスト ビュー表示_x000D_
2: Generate XML data</v>
          </cell>
        </row>
        <row r="524">
          <cell r="A524" t="str">
            <v>PayrollBenefitRateSource</v>
          </cell>
          <cell r="B524" t="str">
            <v>0: 給付金_x000D_
1: ユーザー設定</v>
          </cell>
        </row>
        <row r="525">
          <cell r="A525" t="str">
            <v>ProdStandardCostVariance</v>
          </cell>
          <cell r="B525" t="str">
            <v>0: 集計済_x000D_
1: 原価グループ別</v>
          </cell>
        </row>
        <row r="526">
          <cell r="A526" t="str">
            <v>CustAutomationWhenRelationDueDate</v>
          </cell>
          <cell r="B526" t="str">
            <v>0: 請求書の期限後_x000D_
1: 請求書の期限前</v>
          </cell>
        </row>
        <row r="527">
          <cell r="A527" t="str">
            <v>CustAutomationEmailTemplateMapTables</v>
          </cell>
          <cell r="B527" t="str">
            <v>0: 顧客_x000D_
1: 顧客トランザクション_x000D_
2: グローバル アドレス帳</v>
          </cell>
        </row>
        <row r="528">
          <cell r="A528" t="str">
            <v>SettlementType</v>
          </cell>
          <cell r="B528" t="str">
            <v>0: なし_x000D_
1: 未処理トランザクション_x000D_
2: 指定トランザクション</v>
          </cell>
        </row>
        <row r="529">
          <cell r="A529" t="str">
            <v>InvoiceSpecie_BR</v>
          </cell>
          <cell r="B529" t="str">
            <v>0: NFF_x000D_
1: NF_x000D_
2: CTRC</v>
          </cell>
        </row>
        <row r="530">
          <cell r="A530" t="str">
            <v>ConfTruncate_BR</v>
          </cell>
          <cell r="B530" t="str">
            <v>0: なし_x000D_
1: 切り詰め_x000D_
2: Round_x000D_
3: 切り上げ_x000D_
4: Rounding-down</v>
          </cell>
        </row>
        <row r="531">
          <cell r="A531" t="str">
            <v>ERValidationLogTarget</v>
          </cell>
          <cell r="B531" t="str">
            <v>0: ユーザーの情報ログへ_x000D_
1: 実行ログ テーブルへ_x000D_
2: 両方の場所へ_x000D_
3: なし</v>
          </cell>
        </row>
        <row r="532">
          <cell r="A532" t="str">
            <v>FBNonFiscalOperationType_BR</v>
          </cell>
          <cell r="B532" t="str">
            <v>0: PIS/COFINS 貸方_x000D_
1: 課税対象額_x000D_
2: Non-taxable amount_x000D_
3: Without tax credit</v>
          </cell>
        </row>
        <row r="533">
          <cell r="A533" t="str">
            <v>KanbanRuleDuplicateFormMode</v>
          </cell>
          <cell r="B533" t="str">
            <v>1: 複製_x000D_
2: 置換</v>
          </cell>
        </row>
        <row r="534">
          <cell r="A534" t="str">
            <v>CustCollectionLetterCode</v>
          </cell>
          <cell r="B534" t="str">
            <v>0: なし_x000D_
1: 督促状 1_x000D_
2: 督促状 2_x000D_
3: 督促状 3_x000D_
4: 督促状 4_x000D_
5: 取立_x000D_
6: すべて_x000D_
7: 顧客別取立</v>
          </cell>
        </row>
        <row r="535">
          <cell r="A535" t="str">
            <v>TaxWithholdCodeType_IN</v>
          </cell>
          <cell r="B535" t="str">
            <v>0: なし_x000D_
1: TDS_x000D_
2: TCS_x000D_
3: FBT</v>
          </cell>
        </row>
        <row r="536">
          <cell r="A536" t="str">
            <v>RetailTaxOverrideBy</v>
          </cell>
          <cell r="B536" t="str">
            <v>0: 明細行の製品_x000D_
1: トランザクション</v>
          </cell>
        </row>
        <row r="537">
          <cell r="A537" t="str">
            <v>RetailReceivingPostingBase</v>
          </cell>
          <cell r="B537" t="str">
            <v>0: なし_x000D_
1: 入庫済数量のみ_x000D_
2: 完全な転記</v>
          </cell>
        </row>
        <row r="538">
          <cell r="A538" t="str">
            <v>JmgCostSlizeNoEnum</v>
          </cell>
          <cell r="B538" t="str">
            <v>0: いいえ_x000D_
1: 配賦</v>
          </cell>
        </row>
        <row r="539">
          <cell r="A539" t="str">
            <v>EngChgEcmControlType</v>
          </cell>
          <cell r="B539" t="str">
            <v>0: 所有中_x000D_
1: 使用</v>
          </cell>
        </row>
        <row r="540">
          <cell r="A540" t="str">
            <v>KanbanBoardContextMenuOption</v>
          </cell>
          <cell r="B540" t="str">
            <v>0: オープンかんばん_x000D_
1: オープンかんばんルール_x000D_
2: かんばんの印刷_x000D_
3: ペギング ツリーの表示</v>
          </cell>
        </row>
        <row r="541">
          <cell r="A541" t="str">
            <v>TaxSetupImportExport</v>
          </cell>
          <cell r="B541" t="str">
            <v>0: インポート_x000D_
1: エクスポート</v>
          </cell>
        </row>
        <row r="542">
          <cell r="A542" t="str">
            <v>SysSecTaskView</v>
          </cell>
          <cell r="B542" t="str">
            <v>1: プロセス サイクル_x000D_
2: ロール_x000D_
3: 義務 / 権限</v>
          </cell>
        </row>
        <row r="543">
          <cell r="A543" t="str">
            <v>CreditCardEstShippingChargeType</v>
          </cell>
          <cell r="B543" t="str">
            <v>0: 開始日固定_x000D_
1: パーセンテージ</v>
          </cell>
        </row>
        <row r="544">
          <cell r="A544" t="str">
            <v>FBGeneralClassificationICMS_BR</v>
          </cell>
          <cell r="B544" t="str">
            <v>0: 0: Other debits_x000D_
1: 1: Credits reversal_x000D_
2: 2: Other credits_x000D_
3: 3: Debits reversal_x000D_
4: 4: Deductions of tax balance_x000D_
5: 5: Specials debits_x000D_
9: 9: Information</v>
          </cell>
        </row>
        <row r="545">
          <cell r="A545" t="str">
            <v>InterCompanySkipUpdate</v>
          </cell>
          <cell r="B545" t="str">
            <v>0: いいえ_x000D_
1: 内部_x000D_
2: 会社間_x000D_
3: 両方</v>
          </cell>
        </row>
        <row r="546">
          <cell r="A546" t="str">
            <v>DPT_BaseEnumDT</v>
          </cell>
          <cell r="B546" t="str">
            <v xml:space="preserve">0: _x000D_
1: </v>
          </cell>
        </row>
        <row r="547">
          <cell r="A547" t="str">
            <v>WorkflowConfigurationType</v>
          </cell>
          <cell r="B547" t="str">
            <v>0: 定義_x000D_
1: 進行中</v>
          </cell>
        </row>
        <row r="548">
          <cell r="A548" t="str">
            <v>TaxExportImportType_IN</v>
          </cell>
          <cell r="B548" t="str">
            <v>0: _x000D_
1: Export with payment of GST_x000D_
2: Export without payment of GST_x000D_
3: Deemed export_x000D_
4: Import of goods_x000D_
5: Import of Services_x000D_
6: SEZ_x000D_
7: SEZ with payment of GST_x000D_
8: SEZ without payment of GST</v>
          </cell>
        </row>
        <row r="549">
          <cell r="A549" t="str">
            <v>TaxReconciliationReportCountry</v>
          </cell>
          <cell r="B549" t="str">
            <v>0: ノルウェー_x000D_
1: アイスランド</v>
          </cell>
        </row>
        <row r="550">
          <cell r="A550" t="str">
            <v>VendRequestVendorConfirmed</v>
          </cell>
          <cell r="B550" t="str">
            <v>0: 指定なし_x000D_
1: はい_x000D_
2: いいえ</v>
          </cell>
        </row>
        <row r="551">
          <cell r="A551" t="str">
            <v>WorkflowStepType</v>
          </cell>
          <cell r="B551" t="str">
            <v>0: ステップ_x000D_
1: サブワークフロー</v>
          </cell>
        </row>
        <row r="552">
          <cell r="A552" t="str">
            <v>ProdTimeUnitType</v>
          </cell>
          <cell r="B552" t="str">
            <v>0: 秒_x000D_
1: 分_x000D_
2: 時間_x000D_
3: 日数</v>
          </cell>
        </row>
        <row r="553">
          <cell r="A553" t="str">
            <v>ConsumptionState</v>
          </cell>
          <cell r="B553" t="str">
            <v>0: いいえ_x000D_
1: はい_x000D_
2: 手動更新</v>
          </cell>
        </row>
        <row r="554">
          <cell r="A554" t="str">
            <v>ProdRouteTransType</v>
          </cell>
          <cell r="B554" t="str">
            <v>0: 時刻_x000D_
1: 数量</v>
          </cell>
        </row>
        <row r="555">
          <cell r="A555" t="str">
            <v>ProjTableCreateLevel</v>
          </cell>
          <cell r="B555" t="str">
            <v>0: ルート_x000D_
1: 下位プロジェクト_x000D_
2: プロジェクト テンプレート</v>
          </cell>
        </row>
        <row r="556">
          <cell r="A556" t="str">
            <v>AssetLeasePaymentFrequency</v>
          </cell>
          <cell r="B556" t="str">
            <v>0: 月 1 回_x000D_
1: 四半期に 1 回_x000D_
2: 毎年_x000D_
3: 半年ごと</v>
          </cell>
        </row>
        <row r="557">
          <cell r="A557" t="str">
            <v>RetailBarcodeMaskTypeBase</v>
          </cell>
          <cell r="B557" t="str">
            <v>0: _x000D_
1: 製品_x000D_
2: 顧客_x000D_
3: 従業員_x000D_
4: クーポン_x000D_
5: データ入力_x000D_
8: 割引コード_x000D_
9: ギフト カード_x000D_
10: ロイヤルティ カード</v>
          </cell>
        </row>
        <row r="558">
          <cell r="A558" t="str">
            <v>RPaySickWageType</v>
          </cell>
          <cell r="B558" t="str">
            <v>0: Total 1 &amp; 2_x000D_
1: Surcharge up to AE_x000D_
2: Statutory payment_x000D_
3: Surcharge on recalculation</v>
          </cell>
        </row>
        <row r="559">
          <cell r="A559" t="str">
            <v>ProcessGuideStepStatus</v>
          </cell>
          <cell r="B559" t="str">
            <v>3: なし_x000D_
0: 初期化済み_x000D_
1: Waiting_x000D_
2: 完了_x000D_
5: キャンセル済</v>
          </cell>
        </row>
        <row r="560">
          <cell r="A560" t="str">
            <v>MpsPlanningCurrentTimeStrategy</v>
          </cell>
          <cell r="B560" t="str">
            <v xml:space="preserve">0: _x000D_
1: </v>
          </cell>
        </row>
        <row r="561">
          <cell r="A561" t="str">
            <v>WorkflowWorkItemDelegationType</v>
          </cell>
          <cell r="B561" t="str">
            <v>0: すべて_x000D_
1: モジュール_x000D_
2: ワークフロー</v>
          </cell>
        </row>
        <row r="562">
          <cell r="A562" t="str">
            <v>TsTimesheetChangeType</v>
          </cell>
          <cell r="B562" t="str">
            <v>0: 変更なし_x000D_
1: 作成_x000D_
2: 更新_x000D_
3: 削除</v>
          </cell>
        </row>
        <row r="563">
          <cell r="A563" t="str">
            <v>CustomServiceProvider_RU</v>
          </cell>
          <cell r="B563" t="str">
            <v>0: Broker_x000D_
1: 関税_x000D_
2: Broker or customs</v>
          </cell>
        </row>
        <row r="564">
          <cell r="A564" t="str">
            <v>CombinationStatus</v>
          </cell>
          <cell r="B564" t="str">
            <v>0: 新規_x000D_
1: 既存_x000D_
2: 削除済_x000D_
3: 中断</v>
          </cell>
        </row>
        <row r="565">
          <cell r="A565" t="str">
            <v>ExchAdjustment</v>
          </cell>
          <cell r="B565" t="str">
            <v>0: 調整日_x000D_
1: 請求日</v>
          </cell>
        </row>
        <row r="566">
          <cell r="A566" t="str">
            <v>RetailReceiptResetType</v>
          </cell>
          <cell r="B566" t="str">
            <v>0: 一時のみ_x000D_
1: 年 1 回</v>
          </cell>
        </row>
        <row r="567">
          <cell r="A567" t="str">
            <v>IntegrationActivityMessageStatus</v>
          </cell>
          <cell r="B567" t="str">
            <v>0: キューに設定_x000D_
1: キューから削除_x000D_
2: ダウンロード済_x000D_
3: 確認済_x000D_
4: 処理中_x000D_
5: 処理済_x000D_
6: 処理済 (エラーあり)_x000D_
7: 後処理が失敗しました_x000D_
8: 前処理が失敗しました_x000D_
9: 前処理</v>
          </cell>
        </row>
        <row r="568">
          <cell r="A568" t="str">
            <v>CustVend_RU</v>
          </cell>
          <cell r="B568" t="str">
            <v>0: _x000D_
1: 顧客_x000D_
2: 仕入先</v>
          </cell>
        </row>
        <row r="569">
          <cell r="A569" t="str">
            <v>AssetImpairmentTestResultFilterStatus_JP</v>
          </cell>
          <cell r="B569" t="str">
            <v>0: 開く_x000D_
1: 転記済_x000D_
2: 破棄済_x000D_
3: すべて</v>
          </cell>
        </row>
        <row r="570">
          <cell r="A570" t="str">
            <v>CustHierarchyPurpose</v>
          </cell>
          <cell r="B570" t="str">
            <v>0: B2B 組織</v>
          </cell>
        </row>
        <row r="571">
          <cell r="A571" t="str">
            <v>WHSReceivingSummaryPageDisplayRule</v>
          </cell>
          <cell r="B571" t="str">
            <v>0: 詳細情報の表示_x000D_
1: 概要のスキップ</v>
          </cell>
        </row>
        <row r="572">
          <cell r="A572" t="str">
            <v>ExpressionStartDayType</v>
          </cell>
          <cell r="B572" t="str">
            <v>0: 今日_x000D_
1: 月の最初の日_x000D_
2: 月の最後の日</v>
          </cell>
        </row>
        <row r="573">
          <cell r="A573" t="str">
            <v>RetailFiscalIntegrationConnectorType</v>
          </cell>
          <cell r="B573" t="str">
            <v>0: ローカル_x000D_
1: 外部_x000D_
2: 内部</v>
          </cell>
        </row>
        <row r="574">
          <cell r="A574" t="str">
            <v>SysCompanyUserType</v>
          </cell>
          <cell r="B574" t="str">
            <v>0: 標準_x000D_
1: 顧客_x000D_
2: 仕入先_x000D_
3: 作業者_x000D_
4: 見込顧客</v>
          </cell>
        </row>
        <row r="575">
          <cell r="A575" t="str">
            <v>FBTaxAssessmentClassification_BR</v>
          </cell>
          <cell r="B575" t="str">
            <v>0: Informative_x000D_
1: Document debit_x000D_
2: Document adjustment debit_x000D_
4: General credit reversal adjustment_x000D_
5: Document credit_x000D_
6: Document adjustment credit_x000D_
8: General debit reversal adjustment_x000D_
9: Credit balance from previous period_x000D_
10: Tax deduction_x000D_
11: Credit balance to transport_x000D_
12: Special purpose debit_x000D_
13: General adjustment debit_x000D_
14: General adjustment credit_x000D_
15: Document debit reversal adjustment_x000D_
16: Document credit reversal adjustment_x000D_
17: 免税_x000D_
18: 回収不可能消費税_x000D_
19: Return document_x000D_
20: Compensation document_x000D_
21: Document other credit_x000D_
22: Retention document_x000D_
23: Tax refund_x000D_
24: Cumulative contribution_x000D_
25: Withholding deducted_x000D_
26: Withholding deducted_x000D_
27: Cumulative deduction_x000D_
28: Non cumulative deduction_x000D_
29: Cumulative exempt_x000D_
30: Cumulative non recoverable_x000D_
31: Non cumulative wht from previous period_x000D_
32: Cumulative wht from previous period</v>
          </cell>
        </row>
        <row r="576">
          <cell r="A576" t="str">
            <v>RPayColumnType</v>
          </cell>
          <cell r="B576" t="str">
            <v>0: Employee number_x000D_
1: Employee full name_x000D_
2: Counter_x000D_
3: Rate_x000D_
4: Pay type - Days_x000D_
5: Pay type - Hours_x000D_
6: Cost type - Amount_x000D_
7: Calculation_x000D_
8: Percent_x000D_
9: Department_x000D_
10: Text field</v>
          </cell>
        </row>
        <row r="577">
          <cell r="A577" t="str">
            <v>CategoryRoleType</v>
          </cell>
          <cell r="B577" t="str">
            <v>0: 経費管理_x000D_
2: 製造オーダー_x000D_
1: プロジェクト</v>
          </cell>
        </row>
        <row r="578">
          <cell r="A578" t="str">
            <v>LedgerEliminationProcessMode</v>
          </cell>
          <cell r="B578" t="str">
            <v>0: 提案のみ_x000D_
1: 転記のみ</v>
          </cell>
        </row>
        <row r="579">
          <cell r="A579" t="str">
            <v>InventTestBlockProcess</v>
          </cell>
          <cell r="B579" t="str">
            <v>0: なし_x000D_
7: 入庫リスト_x000D_
6: 製品受領書_x000D_
5: ピッキング プロセス_x000D_
4: 梱包明細_x000D_
3: 請求書_x000D_
2: 完了レポート_x000D_
1: 終了</v>
          </cell>
        </row>
        <row r="580">
          <cell r="A580" t="str">
            <v>CustAutomationActionType</v>
          </cell>
          <cell r="B580" t="str">
            <v>0: 活動_x000D_
1: 督促状_x000D_
2: 電子メール</v>
          </cell>
        </row>
        <row r="581">
          <cell r="A581" t="str">
            <v>DataExpansionTaskStatus</v>
          </cell>
          <cell r="B581" t="str">
            <v xml:space="preserve">0: _x000D_
1: _x000D_
2: _x000D_
3: _x000D_
4: _x000D_
5: </v>
          </cell>
        </row>
        <row r="582">
          <cell r="A582" t="str">
            <v>ITMShowPurchDetails</v>
          </cell>
          <cell r="B582" t="str">
            <v>0: フォーム フッター_x000D_
1: 別個のフォーム</v>
          </cell>
        </row>
        <row r="583">
          <cell r="A583" t="str">
            <v>FBReasonCodeForRestitutionComplementClassification_BR</v>
          </cell>
          <cell r="B583" t="str">
            <v>0: 0: 復元および報酬を適用できません_x000D_
1: 1: 復元_x000D_
2: 2: 復元_x000D_
3: 3: 補足_x000D_
4: 4: 受信した会計ドキュメントの返却_x000D_
5: 5: 復元および補足の取消を適用できません_x000D_
6: 6: 復元の取消_x000D_
7: 7: 復元の取消_x000D_
8: 8: 補足の取消</v>
          </cell>
        </row>
        <row r="584">
          <cell r="A584" t="str">
            <v>RetailFiscalIntegrationConnectorPropertyDataType</v>
          </cell>
          <cell r="B584" t="str">
            <v xml:space="preserve">0: DateTime_x000D_
1: 文字列_x000D_
2: 実数_x000D_
3: ブール型_x000D_
4: </v>
          </cell>
        </row>
        <row r="585">
          <cell r="A585" t="str">
            <v>PurchReqRequisitionStatus</v>
          </cell>
          <cell r="B585" t="str">
            <v>0: ドラフト_x000D_
10: 確認中_x000D_
20: 否認済_x000D_
30: 承認済_x000D_
40: キャンセル済_x000D_
50: クローズ_x000D_
60: Budget reserved</v>
          </cell>
        </row>
        <row r="586">
          <cell r="A586" t="str">
            <v>WorkflowWorkItemStatus</v>
          </cell>
          <cell r="B586" t="str">
            <v>0: 保留中_x000D_
1: 委任済_x000D_
2: 完了_x000D_
3: 失敗</v>
          </cell>
        </row>
        <row r="587">
          <cell r="A587" t="str">
            <v>EngChgEcmImpact</v>
          </cell>
          <cell r="B587" t="str">
            <v>0: なし_x000D_
1: 新しいバージョン_x000D_
3: 新しいバリアント_x000D_
2: 新しい製品</v>
          </cell>
        </row>
        <row r="588">
          <cell r="A588" t="str">
            <v>ProjShowAmount</v>
          </cell>
          <cell r="B588" t="str">
            <v>0: 小数点以下あり_x000D_
1: 小数点以下なし_x000D_
2: 1,000 単位での金額_x000D_
3: 1,000,000 単位での金額</v>
          </cell>
        </row>
        <row r="589">
          <cell r="A589" t="str">
            <v>FulfillmentPlanExecutionState</v>
          </cell>
          <cell r="B589" t="str">
            <v>7: 結果を適用中_x000D_
3: 成功_x000D_
4: エラー</v>
          </cell>
        </row>
        <row r="590">
          <cell r="A590" t="str">
            <v>FBSubTaxAssessment_BR</v>
          </cell>
          <cell r="B590" t="str">
            <v>3: 3: Assessment 1_x000D_
4: 4: Assessment 2_x000D_
5: 5: Assessment 3_x000D_
6: 6: Assessment 4_x000D_
7: 7: Assessment 5_x000D_
8: 8: Assessment 6</v>
          </cell>
        </row>
        <row r="591">
          <cell r="A591" t="str">
            <v>ProjAdvancedJournalStatus</v>
          </cell>
          <cell r="B591" t="str">
            <v>0: ドラフト_x000D_
1: 転記済</v>
          </cell>
        </row>
        <row r="592">
          <cell r="A592" t="str">
            <v>EngChgReadinessStatus</v>
          </cell>
          <cell r="B592" t="str">
            <v>0: 保留中_x000D_
1: オープン_x000D_
2: 合格_x000D_
3: 失敗_x000D_
4: スキップ</v>
          </cell>
        </row>
        <row r="593">
          <cell r="A593" t="str">
            <v>PDSIngredientTypeEnum</v>
          </cell>
          <cell r="B593" t="str">
            <v>0: なし_x000D_
1: 有効_x000D_
2: 補償_x000D_
3: 充填剤</v>
          </cell>
        </row>
        <row r="594">
          <cell r="A594" t="str">
            <v>FinanceInsightsConfigurationActiveTabPage</v>
          </cell>
          <cell r="B594" t="str">
            <v>0: 有効なタブページがありません_x000D_
1: キャッシュ フロー予測 (プレビュー)_x000D_
2: 予算提案 (プレビュー)_x000D_
3: 顧客支払予測 (プレビュー)</v>
          </cell>
        </row>
        <row r="595">
          <cell r="A595" t="str">
            <v>BOMCalcSalesPriceUsed</v>
          </cell>
          <cell r="B595" t="str">
            <v>0: _x000D_
1: 原価グループ_x000D_
2: 品目販売価格</v>
          </cell>
        </row>
        <row r="596">
          <cell r="A596" t="str">
            <v>EximEPCGAccountType_IN</v>
          </cell>
          <cell r="B596" t="str">
            <v>0: Vendor_x000D_
1: Manufacturer</v>
          </cell>
        </row>
        <row r="597">
          <cell r="A597" t="str">
            <v>WorkflowHierarchyConditionType</v>
          </cell>
          <cell r="B597" t="str">
            <v xml:space="preserve">0: _x000D_
1: </v>
          </cell>
        </row>
        <row r="598">
          <cell r="A598" t="str">
            <v>UnitOfMeasureClass</v>
          </cell>
          <cell r="B598" t="str">
            <v>0: 数量_x000D_
1: 長さ_x000D_
2: 面積_x000D_
3: 液体体積_x000D_
4: 乾燥体積_x000D_
5: 質量_x000D_
6: 時刻_x000D_
7: 金銭情報_x000D_
8: 温度_x000D_
9: 情報エントロピー_x000D_
10: 輝度_x000D_
11: 速度_x000D_
12: 加速度_x000D_
13: 角度_x000D_
14: 立体角_x000D_
15: 強制適用_x000D_
16: 抑圧または機械的ストレス_x000D_
17: トルク_x000D_
18: エネルギー_x000D_
19: パワー_x000D_
20: 角運動量_x000D_
21: 静電容量_x000D_
22: 密度_x000D_
23: 電流_x000D_
24: 磁場_x000D_
25: 磁束_x000D_
26: 電荷_x000D_
27: 双極子_x000D_
28: 電位差_x000D_
29: 電気抵抗_x000D_
30: インダクタンス_x000D_
31: 動粘性係数_x000D_
32: 動粘性率_x000D_
33: 放射能_x000D_
34: 未定義</v>
          </cell>
        </row>
        <row r="599">
          <cell r="A599" t="str">
            <v>BudgetPlanHCMReportGroupOption</v>
          </cell>
          <cell r="B599" t="str">
            <v>0: _x000D_
1: 部門_x000D_
2: 職務_x000D_
3: 報告先職位_x000D_
4: 職位タイプ_x000D_
5: 報酬地域</v>
          </cell>
        </row>
        <row r="600">
          <cell r="A600" t="str">
            <v>TAMRebateAmtType</v>
          </cell>
          <cell r="B600" t="str">
            <v>0: 単位ごとの金額_x000D_
1: 固定金額_x000D_
2: 割合 (%)</v>
          </cell>
        </row>
        <row r="601">
          <cell r="A601" t="str">
            <v>AssetCorpTaxActAppendedTableGroupBy_JP</v>
          </cell>
          <cell r="B601" t="str">
            <v>0: 固定資産ごと_x000D_
1: 固定資産の主要タイプごと</v>
          </cell>
        </row>
        <row r="602">
          <cell r="A602" t="str">
            <v>BackorderLinesListPageMode</v>
          </cell>
          <cell r="B602" t="str">
            <v>0: 基本_x000D_
1: DelayedShipments_x000D_
2: オーダー残明細行</v>
          </cell>
        </row>
        <row r="603">
          <cell r="A603" t="str">
            <v>ERModelMappingDirection</v>
          </cell>
          <cell r="B603" t="str">
            <v>0: 終了モデル_x000D_
1: 宛先</v>
          </cell>
        </row>
        <row r="604">
          <cell r="A604" t="str">
            <v>RetailLinkTypeBase</v>
          </cell>
          <cell r="B604" t="str">
            <v>0: 出納係_x000D_
1: 顧客_x000D_
2: 連絡先</v>
          </cell>
        </row>
        <row r="605">
          <cell r="A605" t="str">
            <v>WHSReservationStatus</v>
          </cell>
          <cell r="B605" t="str">
            <v>0: 明細行の部分的引当_x000D_
1: 注文の部分的引当_x000D_
2: 完全に引当_x000D_
3: 未引当</v>
          </cell>
        </row>
        <row r="606">
          <cell r="A606" t="str">
            <v>LedgerFundYearEndOption</v>
          </cell>
          <cell r="B606" t="str">
            <v>0: _x000D_
1: 処理を実行して予算を繰り越さない_x000D_
2: 処理を実行して予算を繰り越す_x000D_
3: Process transfer no carry forward_x000D_
4: Process transfer carry forward budget_x000D_
5: Expense and accrue liability</v>
          </cell>
        </row>
        <row r="607">
          <cell r="A607" t="str">
            <v>InvoiceStatus</v>
          </cell>
          <cell r="B607" t="str">
            <v>1: 未転記_x000D_
2: 未払い_x000D_
3: 一部支払済_x000D_
4: 支払済</v>
          </cell>
        </row>
        <row r="608">
          <cell r="A608" t="str">
            <v>RAssetTaxDeclarationLocation</v>
          </cell>
          <cell r="B608" t="str">
            <v>13: of accounting of the first-rate taxpayer_x000D_
14: of Russian organization being_x000D_
21: of detached department being_x000D_
45: of accounting of foreign organization_x000D_
81: of immovable property object being_x000D_
16: of accounting of the assignee, who is the first-rate taxpayer_x000D_
15: of location of the assignee, who is not a first-rate taxpayer</v>
          </cell>
        </row>
        <row r="609">
          <cell r="A609" t="str">
            <v>MenuItemMessageActionFilterType</v>
          </cell>
          <cell r="B609" t="str">
            <v>0: レコード ID フィールドにルックアップ フィルターを適用する_x000D_
1: 発信者レコードを使用してフィルターを適用する</v>
          </cell>
        </row>
        <row r="610">
          <cell r="A610" t="str">
            <v>PCLookupMethod</v>
          </cell>
          <cell r="B610" t="str">
            <v>0: 既定_x000D_
1: コンフィギュレーション可能</v>
          </cell>
        </row>
        <row r="611">
          <cell r="A611" t="str">
            <v>LedgerPeriodStatus</v>
          </cell>
          <cell r="B611" t="str">
            <v>0: 停止済_x000D_
1: 開始_x000D_
2: クローズ_x000D_
3: 年度締済</v>
          </cell>
        </row>
        <row r="612">
          <cell r="A612" t="str">
            <v>PayrollUSState</v>
          </cell>
          <cell r="B612" t="str">
            <v>1: AL_x000D_
2: AK_x000D_
4: AZ_x000D_
5: AR_x000D_
6: CA_x000D_
8: CO_x000D_
9: CT_x000D_
10: DE_x000D_
11: DC_x000D_
12: FL_x000D_
13: GA_x000D_
15: HI_x000D_
16: ID_x000D_
17: IL_x000D_
18: IN_x000D_
19: IA_x000D_
20: KS_x000D_
21: KY_x000D_
22: LA_x000D_
23: ME_x000D_
24: MD_x000D_
25: MA_x000D_
26: MI_x000D_
27: MN_x000D_
28: MS_x000D_
29: MO_x000D_
30: MT_x000D_
31: NE_x000D_
32: NV_x000D_
33: NH_x000D_
34: NJ_x000D_
35: NM_x000D_
36: NY_x000D_
37: NC_x000D_
38: ND_x000D_
39: OH_x000D_
40: OK_x000D_
41: OR_x000D_
42: PA_x000D_
44: RI_x000D_
45: SC_x000D_
46: SD_x000D_
47: TN_x000D_
48: TX_x000D_
49: UT_x000D_
50: VT_x000D_
51: VA_x000D_
53: WA_x000D_
54: WV_x000D_
55: WI_x000D_
56: WY_x000D_
60: AS_x000D_
66: GU_x000D_
69: MP_x000D_
72: PR_x000D_
78: VI</v>
          </cell>
        </row>
        <row r="613">
          <cell r="A613" t="str">
            <v>TaxAccountingPostingProfileDistributionSide</v>
          </cell>
          <cell r="B613" t="str">
            <v>0: 自動_x000D_
1: 貸方_x000D_
2: 借方</v>
          </cell>
        </row>
        <row r="614">
          <cell r="A614" t="str">
            <v>HRMEmploymentStatus</v>
          </cell>
          <cell r="B614" t="str">
            <v>0: _x000D_
1: 採用済_x000D_
2: 終了_x000D_
3: 休暇_x000D_
4: 定年退職</v>
          </cell>
        </row>
        <row r="615">
          <cell r="A615" t="str">
            <v>TaxImportDirectionAland_FI</v>
          </cell>
          <cell r="B615" t="str">
            <v>1: 宛先 Åland 諸島_x000D_
2: フィンランド本土向け</v>
          </cell>
        </row>
        <row r="616">
          <cell r="A616" t="str">
            <v>PayrollReportPaymentMethodType</v>
          </cell>
          <cell r="B616" t="str">
            <v>0: すべて_x000D_
1: 小切手_x000D_
2: 電子支払</v>
          </cell>
        </row>
        <row r="617">
          <cell r="A617" t="str">
            <v>RpayTblSpecTimeType</v>
          </cell>
          <cell r="B617" t="str">
            <v>0: 休暇_x000D_
1: Sick list_x000D_
2: Business trip</v>
          </cell>
        </row>
        <row r="618">
          <cell r="A618" t="str">
            <v>HcmACAPrintType</v>
          </cell>
          <cell r="B618" t="str">
            <v>0: Two page_x000D_
1: Three page</v>
          </cell>
        </row>
        <row r="619">
          <cell r="A619" t="str">
            <v>HrmAdaPhysicalRequirement</v>
          </cell>
          <cell r="B619" t="str">
            <v>0: なし_x000D_
1: 座業_x000D_
2: 労働量 (軽度)_x000D_
3: 労働量 (適度)_x000D_
4: 労働量 (重度)_x000D_
5: 労働量 (超過)</v>
          </cell>
        </row>
        <row r="620">
          <cell r="A620" t="str">
            <v>PdsMRCEventType</v>
          </cell>
          <cell r="B620" t="str">
            <v>1: 販売期限切れ_x000D_
2: 販売通知_x000D_
3: 購買期限切れ_x000D_
4: 購買通知_x000D_
5: 販売に有効な文書がありません_x000D_
6: 購買に有効な文書がありません</v>
          </cell>
        </row>
        <row r="621">
          <cell r="A621" t="str">
            <v>ParmJobStatus</v>
          </cell>
          <cell r="B621" t="str">
            <v>0: 実行済_x000D_
1: 検出されたエラー_x000D_
2: 待機中</v>
          </cell>
        </row>
        <row r="622">
          <cell r="A622" t="str">
            <v>TrvTaxType</v>
          </cell>
          <cell r="B622" t="str">
            <v>1: 付加価値税_x000D_
2: 物品およびサービス税_x000D_
3: 統一消費税</v>
          </cell>
        </row>
        <row r="623">
          <cell r="A623" t="str">
            <v>SysChartLegendLayout</v>
          </cell>
          <cell r="B623" t="str">
            <v xml:space="preserve">0: _x000D_
1: </v>
          </cell>
        </row>
        <row r="624">
          <cell r="A624" t="str">
            <v>SysUserInfoDensity</v>
          </cell>
          <cell r="B624" t="str">
            <v>30: 標準_x000D_
21: 圧縮</v>
          </cell>
        </row>
        <row r="625">
          <cell r="A625" t="str">
            <v>LedgerTransTxt</v>
          </cell>
          <cell r="B625" t="str">
            <v>0: _x000D_
1: 外貨再評価_x000D_
2: 元帳 - 連結_x000D_
3: 元帳 - 会計通貨での小額差分_x000D_
4: 元帳 - 開始トランザクション_x000D_
5: 元帳 - レポート通貨の少額丸め_x000D_
6: 元帳 - 精算トランザクション_x000D_
7: 会計通貨換算差益_x000D_
8: 会計通貨換算差損_x000D_
9: トランザクションのリバース_x000D_
10: 決済_x000D_
11: 振り戻された決済_x000D_
12: 元帳 - 生成された配賦_x000D_
13: 元帳 - 生成された消去_x000D_
14: 元帳 - 逆仕訳入力_x000D_
15: レポート通貨換算益_x000D_
16: レポート通貨換算損_x000D_
17: 顧客 - 受取手形、元帳_x000D_
18: 顧客 - 受取手形、顧客_x000D_
21: 顧客 - 請求書、元帳_x000D_
22: 顧客 - 請求書、顧客_x000D_
23: 顧客 - 訂正票、元帳_x000D_
24: 顧客 - 訂正票、顧客_x000D_
25: 顧客 - 為替調整、元帳_x000D_
26: 顧客 - 為替調整、顧客_x000D_
27: 顧客 - 現金割引、元帳_x000D_
28: 顧客 - 現金割引、顧客_x000D_
29: 顧客 - 利息、元帳_x000D_
30: 顧客 - 利息、顧客_x000D_
31: 顧客 - 督促状、元帳_x000D_
32: 顧客 - 督促状、顧客_x000D_
33: 顧客 - 小額差分、元帳_x000D_
34: 顧客 - 小額差分、顧客_x000D_
35: 顧客 - 利息手数料、元帳_x000D_
36: 顧客 - 利息手数料、顧客_x000D_
37: 顧客 - 端数切り捨て_x000D_
38: 顧客 - 現金払い_x000D_
39: 顧客 - 支払、顧客_x000D_
40: 会社間顧客決済_x000D_
41: 仕入先 - 為替調整、元帳_x000D_
42: 仕入先 - 為替調整、仕入先_x000D_
43: 仕入先 - 現金割引、元帳_x000D_
44: 仕入先 - 現金割引、仕入先_x000D_
45: 仕入先 - 小額差分、元帳_x000D_
46: 仕入先 - 小額差分、仕入先_x000D_
47: 仕入先 - 支払、元帳_x000D_
48: 仕入先 - 支払、仕入先_x000D_
49: 仕入先 - 小額丸め_x000D_
50: 仕入先 - 現金払い_x000D_
51: 仕入先 - 支払手形、元帳_x000D_
52: 仕入先 - 支払手形、仕入先_x000D_
53: 会社間仕入先決済_x000D_
61: 販売注文 - 請求書、元帳_x000D_
62: 販売注文 - 請求書、顧客_x000D_
63: 販売注文 - 訂正票、元帳_x000D_
64: 販売注文 - 訂正票、顧客_x000D_
65: 販売注文 - 梱包明細票、元帳_x000D_
66: 販売 - コミッション_x000D_
67: 販売 - 割引合計_x000D_
81: 発注書 - 請求書、元帳_x000D_
82: 発注書 - 請求書、仕入先_x000D_
83: 発注書 - 訂正票、元帳_x000D_
84: 発注書 - 訂正票、仕入先_x000D_
85: 発注書 - 製品受領書、元帳_x000D_
86: 発注書_x000D_
87: 購買 - 割引合計_x000D_
88: 発注書 - 発注書の確認、元帳_x000D_
102: 在庫 - 原価計算済 - 調整_x000D_
104: 在庫 - 原価計算済_x000D_
105: 在庫 - 仕訳帳 - トランザクション_x000D_
106: 在庫 - 仕訳帳 - 調整_x000D_
107: 在庫 - 仕訳帳 - 移動_x000D_
108: 在庫 - 仕訳帳 - 棚卸_x000D_
109: 在庫 - 仕訳帳 - BOM_x000D_
110: 在庫 - 検査指示_x000D_
111: 移動オーダー_x000D_
112: 在庫の再評価_x000D_
119: 現物在庫_x000D_
121: MRP (資材所要量計画) - 原価計算_x000D_
122: MRP (資材所要量計画) - ピッキング リスト_x000D_
123: MRP (資材所要量計画) - 完了レポート_x000D_
124: MRP (資材所要量計画) - 工順カード_x000D_
125: MRP (資材所要量計画) - ジョブ カード_x000D_
126: MRP (資材所要量計画) - 原価計算調整_x000D_
127: MRP (資材所要量計画) - 間接原価_x000D_
131: かんばん_x000D_
132: かんばん - 原価計算_x000D_
141: プロジェクト - 請求書、元帳_x000D_
142: プロジェクト - 請求書、顧客_x000D_
143: プロジェクト - 訂正票、元帳_x000D_
144: プロジェクト - 訂正票、顧客_x000D_
145: プロジェクト - 転記、元帳_x000D_
146: プロジェクト - 予算作成、元帳_x000D_
161: 給与 - 更新、元帳_x000D_
162: 給与 - 逆、元帳_x000D_
181: 固定資産 - 転記、元帳_x000D_
182: 固定資産 - 引当の取消_x000D_
191: ナレッジ摘要_x000D_
201: 消費税 - 消費税決済_x000D_
202: 仕入関税レポーティング_x000D_
203: サブスクリプション_x000D_
204: 経費精算書のトランザクション_x000D_
205: Vendor - interest_x000D_
207: Vendor - withholding tax_x000D_
206: Vendor - fine_x000D_
208: Customer - interest_x000D_
209: Customer - fine_x000D_
210: Customer - withholding tax_x000D_
211: インフレ調整_x000D_
212: 取り消されたインフレ調整_x000D_
213: 購買要求_x000D_
214: 発注書 - 発注書の確定、元帳_x000D_
215: 発注書 - 製品受領書の確定、元帳_x000D_
216: 発注書 - 年度末決算、元帳_x000D_
217: 発注書 - 年度末オープン、元帳_x000D_
218: 減価償却調整_x000D_
219: Cash - exchange adjustment_x000D_
223: Warehouse - close in reporting currency_x000D_
224: Inventory - close - adjustment in reporting currency_x000D_
225: MRP (資材所要量計画) - 連産品/副産物_x000D_
226: リベート請求仕訳帳_x000D_
231: GL: customer - amount difference_x000D_
227: リベート顧客控除仕訳帳_x000D_
228: リベート取引支出見越計上仕訳帳_x000D_
229: GL: vendor - amount difference_x000D_
230: Vendor - amount difference_x000D_
232: CIS: Fixed asset - Posting, Ledger_x000D_
233: Deferrals - posting, ledger_x000D_
235: Advance report, General ledger_x000D_
236: Bank - Exchange adjustment_x000D_
249: Withholding tax - withholding tax settlement_x000D_
250: Tax invoice ledger_x000D_
220: 販売注文 - クーポン、元帳_x000D_
221: 顧客 - 損金処理_x000D_
19: Deposit closing against profit_x000D_
20: Pay-roll deposition_x000D_
101: Payroll - NDFL refund offset_x000D_
90: 相殺決済 - 顧客_x000D_
91: 相殺決済 - 仕入先_x000D_
92: 相殺決済 - 元帳_x000D_
54: 銀行 - 外貨再評価。銀行_x000D_
55: 銀行 - 外貨再評価。元帳_x000D_
147: プロジェクト - 消費税_x000D_
56: 顧客 - 請求_x000D_
170: 輸入原価計算 - 輸送中の商品注文_x000D_
171: 輸入原価計算 - 原価見越計上</v>
          </cell>
        </row>
        <row r="626">
          <cell r="A626" t="str">
            <v>RetailCDXDownloadSessionFilter</v>
          </cell>
          <cell r="B626" t="str">
            <v>0: 開始済_x000D_
1: 利用可_x000D_
2: 要求済_x000D_
3: ダウンロード済_x000D_
4: 適用済_x000D_
5: キャンセル済_x000D_
6: 作成に失敗しました_x000D_
7: ダウンロードが失敗しました_x000D_
8: 適用に失敗しました_x000D_
10: すべて</v>
          </cell>
        </row>
        <row r="627">
          <cell r="A627" t="str">
            <v>TmsUsmcaProducerDetails</v>
          </cell>
          <cell r="B627" t="str">
            <v>0: _x000D_
1: さまざまな生産者_x000D_
2: 要求時に使用可能</v>
          </cell>
        </row>
        <row r="628">
          <cell r="A628" t="str">
            <v>BankReconciliationMatchingType</v>
          </cell>
          <cell r="B628" t="str">
            <v>0: ドキュメントにする明細書_x000D_
1: 単一の明細書_x000D_
2: 明細書の取消_x000D_
3: 取消ドキュメントにする明細書_x000D_
4: クリア</v>
          </cell>
        </row>
        <row r="629">
          <cell r="A629" t="str">
            <v>TaxEngineTaxJournalType</v>
          </cell>
          <cell r="B629" t="str">
            <v>0: 標準_x000D_
1: 顧客決済_x000D_
2: 仕入先決済_x000D_
3: 製品受領書の取消</v>
          </cell>
        </row>
        <row r="630">
          <cell r="A630" t="str">
            <v>PmfCostAllocationMethod</v>
          </cell>
          <cell r="B630" t="str">
            <v>0: なし_x000D_
1: 手動_x000D_
2: _x000D_
4: TCA</v>
          </cell>
        </row>
        <row r="631">
          <cell r="A631" t="str">
            <v>BusinessProcessHeaderStatus</v>
          </cell>
          <cell r="B631" t="str">
            <v>0: 開始されていません_x000D_
1: 処理中_x000D_
2: 完了_x000D_
3: キャンセル済</v>
          </cell>
        </row>
        <row r="632">
          <cell r="A632" t="str">
            <v>WrkCtrSchedulerConstraintType</v>
          </cell>
          <cell r="B632" t="str">
            <v>0: ハード_x000D_
1: ソフト</v>
          </cell>
        </row>
        <row r="633">
          <cell r="A633" t="str">
            <v>VendActiveInvoiceFlags</v>
          </cell>
          <cell r="B633" t="str">
            <v xml:space="preserve">0: _x000D_
1: _x000D_
2: _x000D_
3: </v>
          </cell>
        </row>
        <row r="634">
          <cell r="A634" t="str">
            <v>HcmACAApplicableSection4980HSafeHarbor</v>
          </cell>
          <cell r="B634" t="str">
            <v>0: _x000D_
1: 2A_x000D_
2: 2B_x000D_
3: 2C_x000D_
4: 2D_x000D_
5: 2E_x000D_
6: 2F_x000D_
7: 2G_x000D_
8: 2H_x000D_
9: 2I</v>
          </cell>
        </row>
        <row r="635">
          <cell r="A635" t="str">
            <v>ELedgerAccDeliveryType_MX</v>
          </cell>
          <cell r="B635" t="str">
            <v>0: Normal_x000D_
1: Complementary</v>
          </cell>
        </row>
        <row r="636">
          <cell r="A636" t="str">
            <v>IntegrationMapConfigurationStatus</v>
          </cell>
          <cell r="B636" t="str">
            <v xml:space="preserve">0: _x000D_
1: </v>
          </cell>
        </row>
        <row r="637">
          <cell r="A637" t="str">
            <v>WHSLoadPostMethodsBase</v>
          </cell>
          <cell r="B637" t="str">
            <v xml:space="preserve">0: validateLoad_x000D_
1: validateLoadLines_x000D_
2: validateItems_x000D_
3: reserveOrder_x000D_
4: createShipments_x000D_
5: </v>
          </cell>
        </row>
        <row r="638">
          <cell r="A638" t="str">
            <v>LedgerShowCurrency</v>
          </cell>
          <cell r="B638" t="str">
            <v>0: 会計通貨_x000D_
1: 現在_x000D_
2: 数量_x000D_
3: レポート通貨</v>
          </cell>
        </row>
        <row r="639">
          <cell r="A639" t="str">
            <v>ProcessScheduleProcessType</v>
          </cell>
          <cell r="B639" t="str">
            <v>0: Scheduled_x000D_
1: Background process</v>
          </cell>
        </row>
        <row r="640">
          <cell r="A640" t="str">
            <v>RetailCashManagementTransactionContextEnum</v>
          </cell>
          <cell r="B640" t="str">
            <v>0: 不明_x000D_
1: シフト_x000D_
2: 金庫_x000D_
3: 銀行</v>
          </cell>
        </row>
        <row r="641">
          <cell r="A641" t="str">
            <v>AssetAccrualFiscal</v>
          </cell>
          <cell r="B641" t="str">
            <v>0: 年 1 回_x000D_
1: 会計年度期間_x000D_
2: 四半期に 1 回</v>
          </cell>
        </row>
        <row r="642">
          <cell r="A642" t="str">
            <v>LedgerJournalACType</v>
          </cell>
          <cell r="B642" t="str">
            <v>0: 元帳_x000D_
1: 顧客_x000D_
2: 仕入先_x000D_
3: プロジェクト_x000D_
5: 固定資産_x000D_
6: 銀行_x000D_
12: Fixed asset_x000D_
13: Advance holder_x000D_
14: Deferrals_x000D_
15: Petty cash</v>
          </cell>
        </row>
        <row r="643">
          <cell r="A643" t="str">
            <v>ProdGanttJobColorType</v>
          </cell>
          <cell r="B643" t="str">
            <v>0: アクティブ/パッシブ_x000D_
1: タスク タイプ_x000D_
2: テーブル</v>
          </cell>
        </row>
        <row r="644">
          <cell r="A644" t="str">
            <v>RetailVendorCustomerTypeBase</v>
          </cell>
          <cell r="B644" t="str">
            <v>0: 仕入先_x000D_
1: 顧客</v>
          </cell>
        </row>
        <row r="645">
          <cell r="A645" t="str">
            <v>SrsReportDefaultPrintDestination</v>
          </cell>
          <cell r="B645" t="str">
            <v>0: 画面_x000D_
1: PDF ファイル</v>
          </cell>
        </row>
        <row r="646">
          <cell r="A646" t="str">
            <v>HrmApplicationWordTemplateAction</v>
          </cell>
          <cell r="B646" t="str">
            <v>0: ドキュメント管理を使用して保存_x000D_
1: Microsoft Office で開く</v>
          </cell>
        </row>
        <row r="647">
          <cell r="A647" t="str">
            <v>TAMVendRebateItemCode</v>
          </cell>
          <cell r="B647" t="str">
            <v>0: テーブル_x000D_
1: グループ_x000D_
2: すべて_x000D_
3: 選択</v>
          </cell>
        </row>
        <row r="648">
          <cell r="A648" t="str">
            <v>TrvExpSplitLineType</v>
          </cell>
          <cell r="B648" t="str">
            <v>0: 既定_x000D_
1: 分割ヘッダー_x000D_
2: 分割明細行</v>
          </cell>
        </row>
        <row r="649">
          <cell r="A649" t="str">
            <v>TotalTrans</v>
          </cell>
          <cell r="B649" t="str">
            <v>0: 合計_x000D_
1: トランザクション</v>
          </cell>
        </row>
        <row r="650">
          <cell r="A650" t="str">
            <v>FormRadioButtonControlExtendedStyle</v>
          </cell>
          <cell r="B650" t="str">
            <v xml:space="preserve">0: _x000D_
1: </v>
          </cell>
        </row>
        <row r="651">
          <cell r="A651" t="str">
            <v>RetailCDXSqlQueryTypeEnum</v>
          </cell>
          <cell r="B651" t="str">
            <v>0: InsertUpdate_x000D_
1: 削除</v>
          </cell>
        </row>
        <row r="652">
          <cell r="A652" t="str">
            <v>RetailDualDisplayTypeBase</v>
          </cell>
          <cell r="B652" t="str">
            <v>0: ロゴ_x000D_
1: イメージ ローテーター_x000D_
2: Web ページ</v>
          </cell>
        </row>
        <row r="653">
          <cell r="A653" t="str">
            <v>KanbanEventType</v>
          </cell>
          <cell r="B653" t="str">
            <v>0: なし_x000D_
1: 販売注文明細行_x000D_
2: 生産明細_x000D_
3: かんばん作業_x000D_
4: かんばん作業ピッキング リスト_x000D_
5: 補充</v>
          </cell>
        </row>
        <row r="654">
          <cell r="A654" t="str">
            <v>SourceDocument_Kanban</v>
          </cell>
          <cell r="B654" t="str">
            <v>0: なし_x000D_
1: かんばん作業</v>
          </cell>
        </row>
        <row r="655">
          <cell r="A655" t="str">
            <v>MCRTradeCustCalcDates</v>
          </cell>
          <cell r="B655" t="str">
            <v>0: 作成済_x000D_
1: 入荷希望日_x000D_
2: 出荷予定日</v>
          </cell>
        </row>
        <row r="656">
          <cell r="A656" t="str">
            <v>UseFiscalInvoiceAccount</v>
          </cell>
          <cell r="B656" t="str">
            <v>0: なし_x000D_
1: 常時_x000D_
2: メッセージの表示</v>
          </cell>
        </row>
        <row r="657">
          <cell r="A657" t="str">
            <v>AssetPeriodStatus</v>
          </cell>
          <cell r="B657" t="str">
            <v>0: 停止_x000D_
1: オープン_x000D_
2: クローズ済</v>
          </cell>
        </row>
        <row r="658">
          <cell r="A658" t="str">
            <v>CustomFieldDataType</v>
          </cell>
          <cell r="B658" t="str">
            <v>1: 通貨_x000D_
2: 実数_x000D_
3: テキスト_x000D_
4: 整数_x000D_
5: ブール型_x000D_
6: 日付</v>
          </cell>
        </row>
        <row r="659">
          <cell r="A659" t="str">
            <v>SalesBasketType</v>
          </cell>
          <cell r="B659" t="str">
            <v>0: 顧客セルフサービス</v>
          </cell>
        </row>
        <row r="660">
          <cell r="A660" t="str">
            <v>CreditCardRefundResult</v>
          </cell>
          <cell r="B660" t="str">
            <v>0: なし_x000D_
1: 成功_x000D_
2: 失敗</v>
          </cell>
        </row>
        <row r="661">
          <cell r="A661" t="str">
            <v>RetailLoyaltyPointTypeBase</v>
          </cell>
          <cell r="B661" t="str">
            <v>0: 製品_x000D_
1: 小売グループ_x000D_
2: 小売部門_x000D_
5: 支払/入金_x000D_
6: すべて_x000D_
7: バリアント_x000D_
8: 特殊グループ_x000D_
9: 業務グループ_x000D_
10: 区分グループ_x000D_
11: 小売カテゴリ_x000D_
12: 特別カテゴリ</v>
          </cell>
        </row>
        <row r="662">
          <cell r="A662" t="str">
            <v>DMFTimeZonePreference</v>
          </cell>
          <cell r="B662" t="str">
            <v>0: 自動_x000D_
1: ユーザー_x000D_
2: 変換なし_x000D_
3: 法人_x000D_
4: 手動</v>
          </cell>
        </row>
        <row r="663">
          <cell r="A663" t="str">
            <v>CashDiscUsedToCalcDisc</v>
          </cell>
          <cell r="B663" t="str">
            <v>0: トランザクション日付_x000D_
1: 選択した日付</v>
          </cell>
        </row>
        <row r="664">
          <cell r="A664" t="str">
            <v>HrmCompPlanType</v>
          </cell>
          <cell r="B664" t="str">
            <v>0: 開始日固定_x000D_
1: 変数</v>
          </cell>
        </row>
        <row r="665">
          <cell r="A665" t="str">
            <v>RetailDateTypeBase</v>
          </cell>
          <cell r="B665" t="str">
            <v>0: 作業日_x000D_
1: 今日</v>
          </cell>
        </row>
        <row r="666">
          <cell r="A666" t="str">
            <v>LedgerRRGECompareState_W</v>
          </cell>
          <cell r="B666" t="str">
            <v>0: _x000D_
1: Section addition_x000D_
2: Section description modification_x000D_
3: Requisite addition_x000D_
4: Requisite modification</v>
          </cell>
        </row>
        <row r="667">
          <cell r="A667" t="str">
            <v>BankReconciliationMatchRuleActionType</v>
          </cell>
          <cell r="B667" t="str">
            <v>0: なし_x000D_
1: 有効化_x000D_
2: 非アクティブ化</v>
          </cell>
        </row>
        <row r="668">
          <cell r="A668" t="str">
            <v>WHSFulfillmentType</v>
          </cell>
          <cell r="B668" t="str">
            <v>0: なし_x000D_
1: 価格_x000D_
2: 数量</v>
          </cell>
        </row>
        <row r="669">
          <cell r="A669" t="str">
            <v>Liquidation_IT</v>
          </cell>
          <cell r="B669" t="str">
            <v>0: _x000D_
1: LN (not in liquidation)_x000D_
2: LS (in liquidation)</v>
          </cell>
        </row>
        <row r="670">
          <cell r="A670" t="str">
            <v>LedgerRRGValidateSeverity</v>
          </cell>
          <cell r="B670" t="str">
            <v xml:space="preserve">0: _x000D_
1: _x000D_
2: _x000D_
3: </v>
          </cell>
        </row>
        <row r="671">
          <cell r="A671" t="str">
            <v>InventAccountTypeStdCostVariance</v>
          </cell>
          <cell r="B671" t="str">
            <v>0: 購買価格差異_x000D_
1: 在庫原価再評価_x000D_
2: 原価変更差異_x000D_
3: 生産ロット サイズの差異_x000D_
4: 生産価格差異_x000D_
5: 生産数量の差異_x000D_
6: 生産代替の差異_x000D_
7: 差異を丸める</v>
          </cell>
        </row>
        <row r="672">
          <cell r="A672" t="str">
            <v>HierarchyType</v>
          </cell>
          <cell r="B672" t="str">
            <v>0: なし_x000D_
5: ケース プロセス_x000D_
1: プロジェクト_x000D_
2: 販売プロセス_x000D_
3: 潜在顧客特定プロセス_x000D_
4: キャンペーン プロセス_x000D_
100: 購買契約_x000D_
6: 見積書</v>
          </cell>
        </row>
        <row r="673">
          <cell r="A673" t="str">
            <v>RetailConnProfileDatabaseVersionEnum</v>
          </cell>
          <cell r="B673" t="str">
            <v>1: SQL Server 2005_x000D_
2: SQL Server 2008_x000D_
3: SQL Server 2008 R2_x000D_
4: SQL Server 2012 RTM</v>
          </cell>
        </row>
        <row r="674">
          <cell r="A674" t="str">
            <v>HrcCompAdjustmentType</v>
          </cell>
          <cell r="B674" t="str">
            <v>0: 割合 (%)_x000D_
1: 均一の金額</v>
          </cell>
        </row>
        <row r="675">
          <cell r="A675" t="str">
            <v>PaymentPriority_LT</v>
          </cell>
          <cell r="B675" t="str">
            <v>0: Standard_x000D_
1: Urgent_x000D_
2: Express</v>
          </cell>
        </row>
        <row r="676">
          <cell r="A676" t="str">
            <v>SysDrainingState</v>
          </cell>
          <cell r="B676" t="str">
            <v>0: ドレインは実行されていません_x000D_
1: 要求されたドレイン_x000D_
2: ドレイン_x000D_
3: ドレインの完了_x000D_
4: ドレインに失敗しました_x000D_
5: 要求されたドレイン解除</v>
          </cell>
        </row>
        <row r="677">
          <cell r="A677" t="str">
            <v>BusinessEventsEndpointType</v>
          </cell>
          <cell r="B677" t="str">
            <v>0: Azure Service Bus キュー_x000D_
1: Azure Service Bus トピック_x000D_
2: Azure Event Grid_x000D_
4: Azure イベント ハブ_x000D_
3: Microsoft Power Automate_x000D_
5: HTTPS_x000D_
6: Azure Blob Storage_x000D_
7: Dataverse</v>
          </cell>
        </row>
        <row r="678">
          <cell r="A678" t="str">
            <v>LedgerVoucherTypeGeneral_CN</v>
          </cell>
          <cell r="B678" t="str">
            <v>0: Receipt voucher_x000D_
1: 支払伝票_x000D_
2: Transfer voucher</v>
          </cell>
        </row>
        <row r="679">
          <cell r="A679" t="str">
            <v>AlcoholDeclarationStatus_RU</v>
          </cell>
          <cell r="B679" t="str">
            <v>0: Not calculated_x000D_
1: 計算済</v>
          </cell>
        </row>
        <row r="680">
          <cell r="A680" t="str">
            <v>DimensionSegmentDelimiter</v>
          </cell>
          <cell r="B680" t="str">
            <v>0: -_x000D_
1: ._x000D_
2: __x000D_
3: |_x000D_
8: ~_x000D_
4: --_x000D_
5: .._x000D_
6: ___x000D_
7: ||_x000D_
9: ~~</v>
          </cell>
        </row>
        <row r="681">
          <cell r="A681" t="str">
            <v>PayrollPayoutBasis</v>
          </cell>
          <cell r="B681" t="str">
            <v>0: 所得明細書_x000D_
1: 所得明細行</v>
          </cell>
        </row>
        <row r="682">
          <cell r="A682" t="str">
            <v>ERAxUpdateStatus</v>
          </cell>
          <cell r="B682" t="str">
            <v>0: インストールされていません_x000D_
1: インストールされました</v>
          </cell>
        </row>
        <row r="683">
          <cell r="A683" t="str">
            <v>RetailKeyType</v>
          </cell>
          <cell r="B683" t="str">
            <v>0: メニュー キー_x000D_
1: 固定キー_x000D_
2: クレジット カード リーダー</v>
          </cell>
        </row>
        <row r="684">
          <cell r="A684" t="str">
            <v>WHSClusterSortVerification</v>
          </cell>
          <cell r="B684" t="str">
            <v>0: なし_x000D_
1: ライセンス プレートのスキャン_x000D_
2: 位置のスキャン</v>
          </cell>
        </row>
        <row r="685">
          <cell r="A685" t="str">
            <v>VendInvoiceMatchStatus</v>
          </cell>
          <cell r="B685" t="str">
            <v xml:space="preserve">0: _x000D_
1: </v>
          </cell>
        </row>
        <row r="686">
          <cell r="A686" t="str">
            <v>SysChartExtendedStyle</v>
          </cell>
          <cell r="B686" t="str">
            <v xml:space="preserve">0: _x000D_
1: _x000D_
2: _x000D_
3: _x000D_
4: _x000D_
5: _x000D_
6: _x000D_
7: </v>
          </cell>
        </row>
        <row r="687">
          <cell r="A687" t="str">
            <v>AssetPostType</v>
          </cell>
          <cell r="B687" t="str">
            <v>0: すべて_x000D_
1: 損失_x000D_
2: 利益</v>
          </cell>
        </row>
        <row r="688">
          <cell r="A688" t="str">
            <v>WMSArrivalProgressSelection</v>
          </cell>
          <cell r="B688" t="str">
            <v>0: すべて_x000D_
1: 未完了_x000D_
2: 処理中</v>
          </cell>
        </row>
        <row r="689">
          <cell r="A689" t="str">
            <v>AccountRole</v>
          </cell>
          <cell r="B689" t="str">
            <v>0: オリジナル_x000D_
1: 逆仕訳_x000D_
2: キャンセルしています_x000D_
3: 終了_x000D_
4: 開始</v>
          </cell>
        </row>
        <row r="690">
          <cell r="A690" t="str">
            <v>RetailRequirePaymentForFulfillment</v>
          </cell>
          <cell r="B690" t="str">
            <v>0: 後払いを許可_x000D_
1: カードが必要です</v>
          </cell>
        </row>
        <row r="691">
          <cell r="A691" t="str">
            <v>RevRecProcessOptions</v>
          </cell>
          <cell r="B691" t="str">
            <v>0: すべて_x000D_
1: 処理済のみ_x000D_
2: 未処理のみ</v>
          </cell>
        </row>
        <row r="692">
          <cell r="A692" t="str">
            <v>HrmLoanItemTax</v>
          </cell>
          <cell r="B692" t="str">
            <v>0: _x000D_
1: 未払税金_x000D_
2: 明示された義務</v>
          </cell>
        </row>
        <row r="693">
          <cell r="A693" t="str">
            <v>TSVoucherDateChange</v>
          </cell>
          <cell r="B693" t="str">
            <v>0: タイムシート期間の終了日_x000D_
1: 元帳期間の終了日付_x000D_
2: プロジェクト日付</v>
          </cell>
        </row>
        <row r="694">
          <cell r="A694" t="str">
            <v>RetailButtonItemContentAlignmentEnum</v>
          </cell>
          <cell r="B694" t="str">
            <v xml:space="preserve">0: _x000D_
1: _x000D_
2: _x000D_
3: _x000D_
4: _x000D_
5: _x000D_
6: _x000D_
7: _x000D_
8: _x000D_
9: _x000D_
10: </v>
          </cell>
        </row>
        <row r="695">
          <cell r="A695" t="str">
            <v>WMSShipmentType</v>
          </cell>
          <cell r="B695" t="str">
            <v>0: 連結ピッキング_x000D_
1: 注文ピッキング</v>
          </cell>
        </row>
        <row r="696">
          <cell r="A696" t="str">
            <v>TaxLiabilityPaymType_IN</v>
          </cell>
          <cell r="B696" t="str">
            <v>0: Cash ledger_x000D_
1: Credit ledger</v>
          </cell>
        </row>
        <row r="697">
          <cell r="A697" t="str">
            <v>smmTransactionLogType</v>
          </cell>
          <cell r="B697" t="str">
            <v>0: 見積_x000D_
1: メーリング_x000D_
2: 見込顧客_x000D_
3: 通話リスト_x000D_
4: キャンペーン_x000D_
5: 営業案件_x000D_
6: 潜在顧客_x000D_
7: ケース_x000D_
8: 連絡先_x000D_
9: 活動_x000D_
10: 販売注文_x000D_
11: 顧客_x000D_
12: 顧客トランザクション_x000D_
13: 仕入先_x000D_
14: 仕入先トランザクション_x000D_
15: ドキュメントの参照</v>
          </cell>
        </row>
        <row r="698">
          <cell r="A698" t="str">
            <v>CatCartLineInvalidityReason</v>
          </cell>
          <cell r="B698" t="str">
            <v>0: 使用可能_x000D_
1: 法人および作業単位の作業者は注文を承認されない製品_x000D_
2: 行には有効な調達カテゴリがありません_x000D_
3: 無効な仕入先_x000D_
4: この製品は注文できなくなりました_x000D_
5: 外部 Web サイトの見積は期限が切れました_x000D_
6: 外部 Web サイトはアクセスできなくなりました_x000D_
7: 製品は法人では利用不可です_x000D_
8: 製品は保留中で発注はできません_x000D_
9: 数量は 0 より大きい数を入力してください_x000D_
10: 数量は、最低発注要件を満たす必要があります_x000D_
11: 数量は、最大発注要件を満たす必要があります_x000D_
12: 数量は、複数回の数量発注要件を満たす必要があります_x000D_
13: 測定単位が認識されていないため、要求に明細行を追加できません。明細行を削除してください。_x000D_
14: 通貨コードが認識されていないため、要求に明細行を追加できません。明細行を削除してください。</v>
          </cell>
        </row>
        <row r="699">
          <cell r="A699" t="str">
            <v>FulfillmentPlanExecutionOrderFulfillmentStatus</v>
          </cell>
          <cell r="B699" t="str">
            <v xml:space="preserve">0: _x000D_
1: _x000D_
2: _x000D_
3: </v>
          </cell>
        </row>
        <row r="700">
          <cell r="A700" t="str">
            <v>AdjustmentMethod_MX</v>
          </cell>
          <cell r="B700" t="str">
            <v>0: なし_x000D_
1: トランザクション日付_x000D_
2: 開始残高_x000D_
3: 月次残高_x000D_
4: 残高</v>
          </cell>
        </row>
        <row r="701">
          <cell r="A701" t="str">
            <v>ProjBudgetaryControlOn</v>
          </cell>
          <cell r="B701" t="str">
            <v>0: 収益と原価_x000D_
1: 原価のみ_x000D_
2: 収益のみ</v>
          </cell>
        </row>
        <row r="702">
          <cell r="A702" t="str">
            <v>XmlSpace</v>
          </cell>
          <cell r="B702" t="str">
            <v xml:space="preserve">0: _x000D_
1: _x000D_
2: </v>
          </cell>
        </row>
        <row r="703">
          <cell r="A703" t="str">
            <v>PurchReqStatus</v>
          </cell>
          <cell r="B703" t="str">
            <v>0: ドラフト_x000D_
1: 送信済_x000D_
2: 完了の保留中_x000D_
3: 完了_x000D_
4: 保留中の見積依頼_x000D_
5: 確認中_x000D_
6: 否認済_x000D_
7: 要求された変更_x000D_
8: 承認済_x000D_
9: 承認済 - 部分的にキャンセル済_x000D_
10: 承認済 - キャンセル済_x000D_
11: 承認済 - 部分的に注文済_x000D_
12: 承認済 - 注文済_x000D_
13: 承認済 - 部分的に受入済_x000D_
14: 承認済 - 受入済_x000D_
15: 承認済 - 部分的に請求済_x000D_
16: 承認済 - 請求済_x000D_
17: 取消の保留中</v>
          </cell>
        </row>
        <row r="704">
          <cell r="A704" t="str">
            <v>ConfBatchLayoutLineType_BR</v>
          </cell>
          <cell r="B704" t="str">
            <v>1: File header_x000D_
2: Batch header_x000D_
3: 詳細_x000D_
4: Batch trailer_x000D_
5: File trailer</v>
          </cell>
        </row>
        <row r="705">
          <cell r="A705" t="str">
            <v>VendPaymentValidate</v>
          </cell>
          <cell r="B705" t="str">
            <v>1: 銀行トランザクション タイプは必須です_x000D_
2: 相手勘定に銀行タイプが含まれています_x000D_
3: 小切手番号は必須です_x000D_
4: 支払詳細は必須です_x000D_
5: 支払 ID は必須です_x000D_
6: 支払票は必須です_x000D_
7: 支払参照は必須です</v>
          </cell>
        </row>
        <row r="706">
          <cell r="A706" t="str">
            <v>OpenPaidBoth</v>
          </cell>
          <cell r="B706" t="str">
            <v>0: オープン_x000D_
1: 支払済_x000D_
2: 両方</v>
          </cell>
        </row>
        <row r="707">
          <cell r="A707" t="str">
            <v>smmActivitiesListFilter</v>
          </cell>
          <cell r="B707" t="str">
            <v>0: 活動_x000D_
1: 個人用活動_x000D_
2: 期日が経過した個人用活動_x000D_
3: 今週が期限の個人用活動_x000D_
4: 期日が経過した活動_x000D_
5: 今週が期限の活動_x000D_
6: 自分のオープンな活動</v>
          </cell>
        </row>
        <row r="708">
          <cell r="A708" t="str">
            <v>ITMVendType</v>
          </cell>
          <cell r="B708" t="str">
            <v>0: なし_x000D_
1: 出荷会社_x000D_
2: 関税ブローカー_x000D_
3: エージェント</v>
          </cell>
        </row>
        <row r="709">
          <cell r="A709" t="str">
            <v>ProjBaseBudgetOn</v>
          </cell>
          <cell r="B709" t="str">
            <v>0: 入力_x000D_
1: 予測_x000D_
2: プロジェクト トランザクション_x000D_
3: WBS 見積</v>
          </cell>
        </row>
        <row r="710">
          <cell r="A710" t="str">
            <v>AssetSumCalcType</v>
          </cell>
          <cell r="B710" t="str">
            <v>0: 会計通貨_x000D_
1: 帳簿通貨_x000D_
2: レポート通貨</v>
          </cell>
        </row>
        <row r="711">
          <cell r="A711" t="str">
            <v>RetailGroupStatusTypeBase</v>
          </cell>
          <cell r="B711" t="str">
            <v>0: 有効_x000D_
1: 保留中_x000D_
2: 再購入していない_x000D_
3: 在庫なし</v>
          </cell>
        </row>
        <row r="712">
          <cell r="A712" t="str">
            <v>FBGIAType_BR</v>
          </cell>
          <cell r="B712" t="str">
            <v>1: 標準_x000D_
2: Substitutive</v>
          </cell>
        </row>
        <row r="713">
          <cell r="A713" t="str">
            <v>JmgCalcApproveMode</v>
          </cell>
          <cell r="B713" t="str">
            <v>0: 計算_x000D_
1: 承認</v>
          </cell>
        </row>
        <row r="714">
          <cell r="A714" t="str">
            <v>MCRSalesOrderDetailStatus</v>
          </cell>
          <cell r="B714" t="str">
            <v>0: _x000D_
1: オープン注文_x000D_
2: 支払保留中_x000D_
3: キャンセル済_x000D_
4: 未来の注文日_x000D_
5: オーダー残_x000D_
6: 不正保留_x000D_
7: 保留中_x000D_
8: 処理中_x000D_
9: 一部ピック済_x000D_
10: ピッキング済_x000D_
11: 一部配送済_x000D_
12: 出荷済_x000D_
13: 一部請求済_x000D_
14: 請求済_x000D_
15: 返品済</v>
          </cell>
        </row>
        <row r="715">
          <cell r="A715" t="str">
            <v>VendInvoiceSimulatedPostType</v>
          </cell>
          <cell r="B715" t="str">
            <v>0: InitializePurchFormLetterInvoice_x000D_
1: SkipInitializePurchFormLetterInvoice</v>
          </cell>
        </row>
        <row r="716">
          <cell r="A716" t="str">
            <v>TaxEngineLogLevel</v>
          </cell>
          <cell r="B716" t="str">
            <v>0: なし_x000D_
1: エラー_x000D_
2: 警告_x000D_
3: 情報</v>
          </cell>
        </row>
        <row r="717">
          <cell r="A717" t="str">
            <v>PmfBulkPackConversionRounding</v>
          </cell>
          <cell r="B717" t="str">
            <v>0: 四捨五入_x000D_
1: 切り上げ_x000D_
2: 切り捨て_x000D_
3: なし</v>
          </cell>
        </row>
        <row r="718">
          <cell r="A718" t="str">
            <v>CredManDocumentStatusCheck</v>
          </cell>
          <cell r="B718" t="str">
            <v>0: _x000D_
3: 確認書_x000D_
4: ピッキング リスト_x000D_
5: 梱包明細_x000D_
7: 請求書_x000D_
210: 倉庫にリリース</v>
          </cell>
        </row>
        <row r="719">
          <cell r="A719" t="str">
            <v>RetailDeviceValidationStatus</v>
          </cell>
          <cell r="B719" t="str">
            <v>0: 未実行_x000D_
1: 成功_x000D_
2: 失敗</v>
          </cell>
        </row>
        <row r="720">
          <cell r="A720" t="str">
            <v>Hcmi9Eligibility</v>
          </cell>
          <cell r="B720" t="str">
            <v>0: A citizen or national of the United States_x000D_
1: A lawful permanent resident (Alien #) A_x000D_
2: An alien authorized to work until_x000D_
3: 米国の市民権または国籍を持たない</v>
          </cell>
        </row>
        <row r="721">
          <cell r="A721" t="str">
            <v>VendInvoiceAutomationPausedFailedStepEvent</v>
          </cell>
          <cell r="B721" t="str">
            <v>0: 指定なし</v>
          </cell>
        </row>
        <row r="722">
          <cell r="A722" t="str">
            <v>Agency_BR</v>
          </cell>
          <cell r="B722" t="str">
            <v>0: _x000D_
1: Justiça federal_x000D_
2: Justiça estadual_x000D_
3: Secex/RFB_x000D_
8: Sefaz_x000D_
9: その他</v>
          </cell>
        </row>
        <row r="723">
          <cell r="A723" t="str">
            <v>InventReportDimHistoryLogType</v>
          </cell>
          <cell r="B723" t="str">
            <v>0: なし_x000D_
1: 発注書_x000D_
2: 販売注文 - 見積書_x000D_
3: 生産ピッキング リスト仕訳帳_x000D_
4: 生産完了レポート仕訳帳_x000D_
5: 販売注文 - 梱包明細票_x000D_
6: 販売注文 - 請求書_x000D_
7: 在庫 - ピッキング リスト_x000D_
8: 販売注文 - 確認_x000D_
9: 購買 - 入庫リスト_x000D_
10: 発注書 - 製品受領書_x000D_
11: 仕入請求書_x000D_
12: 連産品/副産物トランザクション</v>
          </cell>
        </row>
        <row r="724">
          <cell r="A724" t="str">
            <v>RPayBonusAccountingCriterion</v>
          </cell>
          <cell r="B724" t="str">
            <v>0: Maximum_x000D_
1: Minimum_x000D_
2: 最初_x000D_
3: 最後</v>
          </cell>
        </row>
        <row r="725">
          <cell r="A725" t="str">
            <v>SourceDocumentLine_AdvancedLedgerEntry</v>
          </cell>
          <cell r="B725" t="str">
            <v>0: None_x000D_
1: 詳細な元帳エントリ明細行</v>
          </cell>
        </row>
        <row r="726">
          <cell r="A726" t="str">
            <v>EntAssetManufacturingExecutionInsightType</v>
          </cell>
          <cell r="B726" t="str">
            <v>0: 1 個のシリーズと 2 個のカウンター_x000D_
1: 2 個のシリーズ_x000D_
2: 4 個のカウンター_x000D_
3: すべての分析情報の非表示</v>
          </cell>
        </row>
        <row r="727">
          <cell r="A727" t="str">
            <v>RPayPFCorrectionType</v>
          </cell>
          <cell r="B727" t="str">
            <v>0: _x000D_
1: Payments to pension fund_x000D_
2: Calculation of pension fund premium_x000D_
3: Calculation of FOMS premium</v>
          </cell>
        </row>
        <row r="728">
          <cell r="A728" t="str">
            <v>TSEditDelegatesMode</v>
          </cell>
          <cell r="B728" t="str">
            <v>0: すべての委任_x000D_
1: 自分の委任</v>
          </cell>
        </row>
        <row r="729">
          <cell r="A729" t="str">
            <v>PCSubComponentModifierType</v>
          </cell>
          <cell r="B729" t="str">
            <v>0: 非表示</v>
          </cell>
        </row>
        <row r="730">
          <cell r="A730" t="str">
            <v>projProjectsListFilter</v>
          </cell>
          <cell r="B730" t="str">
            <v>0: すべてのプロジェクト_x000D_
1: 個人用プロジェクト</v>
          </cell>
        </row>
        <row r="731">
          <cell r="A731" t="str">
            <v>SMAGroupServiceOrder</v>
          </cell>
          <cell r="B731" t="str">
            <v>0: サービス契約別_x000D_
1: サービス作業別_x000D_
2: 従業員別_x000D_
3: サービス対象別</v>
          </cell>
        </row>
        <row r="732">
          <cell r="A732" t="str">
            <v>RetailTransactionOrderTypes</v>
          </cell>
          <cell r="B732" t="str">
            <v>0: 販売注文_x000D_
1: 見積</v>
          </cell>
        </row>
        <row r="733">
          <cell r="A733" t="str">
            <v>ProjFunctionType</v>
          </cell>
          <cell r="B733" t="str">
            <v>0: 時間仕訳帳_x000D_
1: 経費仕訳帳_x000D_
2: 品目仕訳帳_x000D_
3: 手数料仕訳帳_x000D_
4: 一般仕訳帳_x000D_
5: 請求仕訳帳_x000D_
6: 承認仕訳帳_x000D_
7: 発注書_x000D_
8: 在庫品目要求_x000D_
9: 請求書_x000D_
10: 分割払いで請求_x000D_
11: 原価の転記_x000D_
12: 未収収益_x000D_
13: 未収収益手数料定期売買_x000D_
14: 見積の転記_x000D_
15: 逆見積_x000D_
16: 消去_x000D_
17: 消去の取消_x000D_
18: 調整_x000D_
19: 顧客期日の釣銭_x000D_
20: 仕入先期日の釣銭_x000D_
21: 支払顧客_x000D_
22: 支払仕入先_x000D_
23: 一部支払顧客_x000D_
24: 一部支払仕入先_x000D_
25: 予測時間_x000D_
26: 予測経費_x000D_
27: 予測品目_x000D_
28: 予測手数料_x000D_
29: 予測分割払い</v>
          </cell>
        </row>
        <row r="734">
          <cell r="A734" t="str">
            <v>WrkCtrSchedulerPrimaryResourceSelection</v>
          </cell>
          <cell r="B734" t="str">
            <v>0: 期間_x000D_
1: 優先順位</v>
          </cell>
        </row>
        <row r="735">
          <cell r="A735" t="str">
            <v>EventTypeTrigger</v>
          </cell>
          <cell r="B735" t="str">
            <v>0: 変更されたフィールド_x000D_
1: 期限のタイプ_x000D_
2: レコードの挿入_x000D_
3: レコードの削除</v>
          </cell>
        </row>
        <row r="736">
          <cell r="A736" t="str">
            <v>PayrollContributionMethod</v>
          </cell>
          <cell r="B736" t="str">
            <v>1: 固定割合_x000D_
2: 従業員の割合</v>
          </cell>
        </row>
        <row r="737">
          <cell r="A737" t="str">
            <v>TaxTransDataOrigin_W</v>
          </cell>
          <cell r="B737" t="str">
            <v>0: なし_x000D_
1: 顧客請求書仕訳帳_x000D_
2: 仕入先の請求仕訳帳_x000D_
3: プロジェクト請求書_x000D_
4: Cash transaction_x000D_
5: 仕訳元帳テーブル</v>
          </cell>
        </row>
        <row r="738">
          <cell r="A738" t="str">
            <v>DataMaintenanceActionStatus</v>
          </cell>
          <cell r="B738" t="str">
            <v>0: Not started_x000D_
1: Scheduled_x000D_
2: In progress_x000D_
3: Completed_x000D_
4: Error_x000D_
5: Skipped</v>
          </cell>
        </row>
        <row r="739">
          <cell r="A739" t="str">
            <v>AssetCalendarYearType</v>
          </cell>
          <cell r="B739" t="str">
            <v>0: なし_x000D_
1: 標準_x000D_
2: ShortYearMonths_x000D_
3: ShortYearDays</v>
          </cell>
        </row>
        <row r="740">
          <cell r="A740" t="str">
            <v>PurchReqRFQType</v>
          </cell>
          <cell r="B740" t="str">
            <v>0: 必須_x000D_
1: オプション_x000D_
2: 条件付</v>
          </cell>
        </row>
        <row r="741">
          <cell r="A741" t="str">
            <v>PrlSTEBenefitType</v>
          </cell>
          <cell r="B741" t="str">
            <v>1: _125_x000D_
2: _401K_x000D_
3: _403B_x000D_
4: _457_x000D_
5: _Custom_x000D_
6: _Roth401K_x000D_
7: _Roth403B_x000D_
8: _FSA_x000D_
9: _HSA_x000D_
10: _SimpleIRA_x000D_
11: Roth 457_x000D_
12: @Payroll:Label_FSADependent</v>
          </cell>
        </row>
        <row r="742">
          <cell r="A742" t="str">
            <v>BIKPIFilterPeriod</v>
          </cell>
          <cell r="B742" t="str">
            <v>0: 現在_x000D_
1: 以前_x000D_
2: 時間差</v>
          </cell>
        </row>
        <row r="743">
          <cell r="A743" t="str">
            <v>EngChgInactiveRouteReleaseCheck</v>
          </cell>
          <cell r="B743" t="str">
            <v>0: 適用_x000D_
1: 警告のみ_x000D_
2: 不許可</v>
          </cell>
        </row>
        <row r="744">
          <cell r="A744" t="str">
            <v>ProjResourceViewType</v>
          </cell>
          <cell r="B744" t="str">
            <v>0: リスト ビュー_x000D_
1: 使用可能性ビュー</v>
          </cell>
        </row>
        <row r="745">
          <cell r="A745" t="str">
            <v>CostSheetPanelPer</v>
          </cell>
          <cell r="B745" t="str">
            <v>0: 単位_x000D_
1: ロット サイズ_x000D_
2: 数量</v>
          </cell>
        </row>
        <row r="746">
          <cell r="A746" t="str">
            <v>RetailCustomerOrderTaxCalculationBehavior</v>
          </cell>
          <cell r="B746" t="str">
            <v>0: 再計算_x000D_
1: 再計算しない</v>
          </cell>
        </row>
        <row r="747">
          <cell r="A747" t="str">
            <v>VendVendorRequestStatus</v>
          </cell>
          <cell r="B747" t="str">
            <v>0: ドラフト_x000D_
1: 要求は送信されました_x000D_
2: 承認の保留中_x000D_
3: キャンセル済_x000D_
4: 否認済_x000D_
5: 承認済_x000D_
6: アプリケーションは変更要求済_x000D_
7: 検討保留_x000D_
8: @SCM:VendorRequestReview</v>
          </cell>
        </row>
        <row r="748">
          <cell r="A748" t="str">
            <v>PayrollEarningCodeEarningGroupType</v>
          </cell>
          <cell r="B748" t="str">
            <v>1: 所得コード_x000D_
2: 所得グループ</v>
          </cell>
        </row>
        <row r="749">
          <cell r="A749" t="str">
            <v>XmlSchemaForm</v>
          </cell>
          <cell r="B749" t="str">
            <v xml:space="preserve">0: _x000D_
1: _x000D_
2: </v>
          </cell>
        </row>
        <row r="750">
          <cell r="A750" t="str">
            <v>RetailCDXDataDistributionTableFilterType</v>
          </cell>
          <cell r="B750" t="str">
            <v>0: 設定を解除_x000D_
1: チャネル固有のフィルター_x000D_
2: 結合ベースのフィルター_x000D_
3: 範囲ベースのフィルター_x000D_
4: フィルターなし</v>
          </cell>
        </row>
        <row r="751">
          <cell r="A751" t="str">
            <v>CustomsDebt_IT</v>
          </cell>
          <cell r="B751" t="str">
            <v>0: 荷主/ブローカー勘定_x000D_
1: 関税</v>
          </cell>
        </row>
        <row r="752">
          <cell r="A752" t="str">
            <v>LedgerRRGEUpdateType_W</v>
          </cell>
          <cell r="B752" t="str">
            <v>0: 新しいトランザクションの追跡_x000D_
1: 更新</v>
          </cell>
        </row>
        <row r="753">
          <cell r="A753" t="str">
            <v>RetailDesignerFormEnum</v>
          </cell>
          <cell r="B753" t="str">
            <v>0: なし_x000D_
1: Retail POS デザイナー_x000D_
2: モダン POS デザイナー</v>
          </cell>
        </row>
        <row r="754">
          <cell r="A754" t="str">
            <v>InventAdjustCorrAllocation_RU</v>
          </cell>
          <cell r="B754" t="str">
            <v>0: 品目原価価格_x000D_
1: 固定原価価格_x000D_
2: 金額_x000D_
3: 値_x000D_
4: パーセンテージ_x000D_
5: From ledger account</v>
          </cell>
        </row>
        <row r="755">
          <cell r="A755" t="str">
            <v>MCRPriceHistoryPotentialType</v>
          </cell>
          <cell r="B755" t="str">
            <v>0: なし_x000D_
1: 価格_x000D_
2: 終了範囲 (価格)_x000D_
3: 行割引_x000D_
4: 終了範囲 (割引)_x000D_
5: 複数行割引_x000D_
6: 終了範囲 (複数行)_x000D_
7: 終了範囲</v>
          </cell>
        </row>
        <row r="756">
          <cell r="A756" t="str">
            <v>ConfFileFormats_BR</v>
          </cell>
          <cell r="B756" t="str">
            <v>0: TXT_x000D_
1: CSV_x000D_
2: XML</v>
          </cell>
        </row>
        <row r="757">
          <cell r="A757" t="str">
            <v>DlvFreightCount_BR</v>
          </cell>
          <cell r="B757" t="str">
            <v>0: FOB_x000D_
1: CIF_x000D_
2: No freight</v>
          </cell>
        </row>
        <row r="758">
          <cell r="A758" t="str">
            <v>LeanCapacityShortageReactions</v>
          </cell>
          <cell r="B758" t="str">
            <v>1: 延期_x000D_
2: キャンセル_x000D_
3: 要求された期間に追加_x000D_
4: 配布</v>
          </cell>
        </row>
        <row r="759">
          <cell r="A759" t="str">
            <v>ICMSSTCollectionPaymentMode_BR</v>
          </cell>
          <cell r="B759" t="str">
            <v>0: _x000D_
1: State document of collection_x000D_
2: GNRE</v>
          </cell>
        </row>
        <row r="760">
          <cell r="A760" t="str">
            <v>PersonnelIntegrationOpsState</v>
          </cell>
          <cell r="B760" t="str">
            <v>0: Unprocessed_x000D_
1: Processing_x000D_
2: Error</v>
          </cell>
        </row>
        <row r="761">
          <cell r="A761" t="str">
            <v>DualWriteProjectStatus</v>
          </cell>
          <cell r="B761" t="str">
            <v>4: キュー_x000D_
0: 有効_x000D_
1: 無効</v>
          </cell>
        </row>
        <row r="762">
          <cell r="A762" t="str">
            <v>TAMPromoMerchEvent</v>
          </cell>
          <cell r="B762" t="str">
            <v>0: 取引割引_x000D_
1: 販売促進イベント</v>
          </cell>
        </row>
        <row r="763">
          <cell r="A763" t="str">
            <v>ProdReservation</v>
          </cell>
          <cell r="B763" t="str">
            <v>0: 手動_x000D_
1: 見積_x000D_
2: スケジューリング_x000D_
3: 開始_x000D_
4: リリース</v>
          </cell>
        </row>
        <row r="764">
          <cell r="A764" t="str">
            <v>PayrollPrintSummaryorDetail</v>
          </cell>
          <cell r="B764" t="str">
            <v>0: 詳細_x000D_
1: 集計</v>
          </cell>
        </row>
        <row r="765">
          <cell r="A765" t="str">
            <v>WHSCrossDockDemandReleasePolicy</v>
          </cell>
          <cell r="B765" t="str">
            <v>0: 供給受領前_x000D_
1: 供給受領時</v>
          </cell>
        </row>
        <row r="766">
          <cell r="A766" t="str">
            <v>TaxCalculationResultValidationModeWithEmptyTaxComponent</v>
          </cell>
          <cell r="B766" t="str">
            <v>0: なし_x000D_
1: 警告_x000D_
2: エラー</v>
          </cell>
        </row>
        <row r="767">
          <cell r="A767" t="str">
            <v>RAssetDeprBonusDateType</v>
          </cell>
          <cell r="B767" t="str">
            <v>0: Depreciation start date_x000D_
1: Initial cost changing date</v>
          </cell>
        </row>
        <row r="768">
          <cell r="A768" t="str">
            <v>RetailAdditionalDataStatus</v>
          </cell>
          <cell r="B768" t="str">
            <v xml:space="preserve">0: _x000D_
1: </v>
          </cell>
        </row>
        <row r="769">
          <cell r="A769" t="str">
            <v>BankDocumentBookType</v>
          </cell>
          <cell r="B769" t="str">
            <v>0: なし_x000D_
1: 確認_x000D_
2: 預金伝票_x000D_
3: 口座取引明細書_x000D_
4: 仕入先支払_x000D_
5: 顧客支払_x000D_
6: その他_x000D_
7: 銀行預金伝票の取消</v>
          </cell>
        </row>
        <row r="770">
          <cell r="A770" t="str">
            <v>CreditCardAuthorizationResult</v>
          </cell>
          <cell r="B770" t="str">
            <v>0: なし_x000D_
1: 成功_x000D_
2: 失敗_x000D_
3: 照会_x000D_
4: 部分認証_x000D_
5: 即時取得に失敗</v>
          </cell>
        </row>
        <row r="771">
          <cell r="A771" t="str">
            <v>ITMCostAreaIncBlank</v>
          </cell>
          <cell r="B771" t="str">
            <v xml:space="preserve">0: 航海_x000D_
1: 出荷コンテナー_x000D_
2: フォリオ_x000D_
3: 発注書_x000D_
4: 品目_x000D_
10: 在庫移動指示明細行_x000D_
11: </v>
          </cell>
        </row>
        <row r="772">
          <cell r="A772" t="str">
            <v>FulfillmentPlanAuthoringState</v>
          </cell>
          <cell r="B772" t="str">
            <v xml:space="preserve">0: _x000D_
1: </v>
          </cell>
        </row>
        <row r="773">
          <cell r="A773" t="str">
            <v>RetailCloseProcessTypeBase</v>
          </cell>
          <cell r="B773" t="str">
            <v>0: なし_x000D_
1: レポート_x000D_
2: クラス</v>
          </cell>
        </row>
        <row r="774">
          <cell r="A774" t="str">
            <v>BankAccountNameKanaValidation_JBA_JP</v>
          </cell>
          <cell r="B774" t="str">
            <v>1: 文字を検証しない_x000D_
0: マスター データの検証_x000D_
2: マスターと支払ファイルの検証</v>
          </cell>
        </row>
        <row r="775">
          <cell r="A775" t="str">
            <v>PurchBookVATDocumentType_Invoice_RU</v>
          </cell>
          <cell r="B775" t="str">
            <v>0: なし_x000D_
1: 不明_x000D_
2: Contractor's work before year 2005_x000D_
3: Contractor's work in year 2005_x000D_
4: Building for own needs before year 2005_x000D_
5: Building for own needs in year 2005_x000D_
6: Goods (services)</v>
          </cell>
        </row>
        <row r="776">
          <cell r="A776" t="str">
            <v>MCREMailSearchType</v>
          </cell>
          <cell r="B776" t="str">
            <v>0: キーワード_x000D_
1: 販売注文_x000D_
2: 電子メール アドレス_x000D_
3: 日付</v>
          </cell>
        </row>
        <row r="777">
          <cell r="A777" t="str">
            <v>CFMJournalWorkflowStatus</v>
          </cell>
          <cell r="B777" t="str">
            <v>0: なし_x000D_
1: 未送信_x000D_
2: 送信済_x000D_
3: 承認済_x000D_
4: 否認済</v>
          </cell>
        </row>
        <row r="778">
          <cell r="A778" t="str">
            <v>DayMonth</v>
          </cell>
          <cell r="B778" t="str">
            <v>0: 日_x000D_
1: 月</v>
          </cell>
        </row>
        <row r="779">
          <cell r="A779" t="str">
            <v>CustInvoiceLineType</v>
          </cell>
          <cell r="B779" t="str">
            <v>0: 顧客_x000D_
1: 諸掛_x000D_
2: 利子計算書</v>
          </cell>
        </row>
        <row r="780">
          <cell r="A780" t="str">
            <v>CountryRegionType</v>
          </cell>
          <cell r="B780" t="str">
            <v>0: 国内_x000D_
1: EU_x000D_
2: EFTA_x000D_
3: 第三国/地域_x000D_
4: 国内の特別事項_x000D_
5: GCC</v>
          </cell>
        </row>
        <row r="781">
          <cell r="A781" t="str">
            <v>RepShowZero</v>
          </cell>
          <cell r="B781" t="str">
            <v>0: 自動_x000D_
1: はい_x000D_
2: いいえ</v>
          </cell>
        </row>
        <row r="782">
          <cell r="A782" t="str">
            <v>PurchUpdate</v>
          </cell>
          <cell r="B782" t="str">
            <v>0: 入庫数量_x000D_
1: 注文済数量_x000D_
2: 登録済数量_x000D_
3: 製品受領書の数量_x000D_
4: 登録された数量とサービス_x000D_
5: Bill of entry quantity</v>
          </cell>
        </row>
        <row r="783">
          <cell r="A783" t="str">
            <v>LeanSalesLineReservationMethod</v>
          </cell>
          <cell r="B783" t="str">
            <v>1: 自動_x000D_
2: 展開</v>
          </cell>
        </row>
        <row r="784">
          <cell r="A784" t="str">
            <v>DueDateLimitPeriodUnit_ES</v>
          </cell>
          <cell r="B784" t="str">
            <v>0: 日数_x000D_
1: 月</v>
          </cell>
        </row>
        <row r="785">
          <cell r="A785" t="str">
            <v>AVSelectionType</v>
          </cell>
          <cell r="B785" t="str">
            <v>0: なし_x000D_
1: 倍数_x000D_
2: 未婚</v>
          </cell>
        </row>
        <row r="786">
          <cell r="A786" t="str">
            <v>HcmGoalLevel</v>
          </cell>
          <cell r="B786" t="str">
            <v>2: 戦略_x000D_
1: チーム_x000D_
0: 個人</v>
          </cell>
        </row>
        <row r="787">
          <cell r="A787" t="str">
            <v>RetailSelfServicePackageOrigin</v>
          </cell>
          <cell r="B787" t="str">
            <v>0: 不明_x000D_
1: Azure Blob Storage_x000D_
2: LCS アセット ライブラリ</v>
          </cell>
        </row>
        <row r="788">
          <cell r="A788" t="str">
            <v>PayrollPayStatementPostedStatus</v>
          </cell>
          <cell r="B788" t="str">
            <v>0: 未転記_x000D_
1: 転記済_x000D_
2: 進行中</v>
          </cell>
        </row>
        <row r="789">
          <cell r="A789" t="str">
            <v>SysChartVerticalAlignment</v>
          </cell>
          <cell r="B789" t="str">
            <v xml:space="preserve">0: 上_x000D_
1: _x000D_
2: _x000D_
3: </v>
          </cell>
        </row>
        <row r="790">
          <cell r="A790" t="str">
            <v>EcoResReleaseProductToCompany</v>
          </cell>
          <cell r="B790" t="str">
            <v>0: いいえ_x000D_
1: はい</v>
          </cell>
        </row>
        <row r="791">
          <cell r="A791" t="str">
            <v>RetailLogDocTypeBase</v>
          </cell>
          <cell r="B791" t="str">
            <v>0: 見積_x000D_
1: 注文_x000D_
2: 請求書_x000D_
3: クレジット メモ_x000D_
4: 一括発注_x000D_
5: 返品注文_x000D_
6: 出庫移動_x000D_
7: 入庫移動</v>
          </cell>
        </row>
        <row r="792">
          <cell r="A792" t="str">
            <v>RetailConnNormalByActions</v>
          </cell>
          <cell r="B792" t="str">
            <v>0: 標準_x000D_
1: アクションに基づく</v>
          </cell>
        </row>
        <row r="793">
          <cell r="A793" t="str">
            <v>RTSLLedgerAccountStatus</v>
          </cell>
          <cell r="B793" t="str">
            <v>0: Usual_x000D_
1: Imbalance_x000D_
2: Translation difference</v>
          </cell>
        </row>
        <row r="794">
          <cell r="A794" t="str">
            <v>TaxSettleableType</v>
          </cell>
          <cell r="B794" t="str">
            <v>0: 未払金_x000D_
1: 回収可能金</v>
          </cell>
        </row>
        <row r="795">
          <cell r="A795" t="str">
            <v>TransactionLogType</v>
          </cell>
          <cell r="B795" t="str">
            <v>0: 指定されていません_x000D_
1: 販売注文 - 請求書_x000D_
2: 販売注文 - 確認_x000D_
3: 販売注文 - 見積書_x000D_
4: 販売注文 - 梱包明細票_x000D_
5: 仕訳元帳_x000D_
6: 外貨再評価_x000D_
7: 開始トランザクション_x000D_
8: 元帳 - 精算表_x000D_
9: 受領済の購入材料の原価_x000D_
10: 発注書_x000D_
11: 発注書 - 請求書_x000D_
12: 消費税レポート_x000D_
13: 確認/修正_x000D_
14: プロジェクト - 請求書_x000D_
15: 注文 - ピッキング リスト_x000D_
16: 購買 - 入庫リスト_x000D_
17: 原価会計_x000D_
18: 顧客 - 外貨再評価_x000D_
19: 仕入先 - 外貨再評価_x000D_
20: 顧客 - 支払の調整_x000D_
21: 仕入先 - 支払の調整_x000D_
22: プロジェクト仕訳帳_x000D_
23: 在庫仕訳帳_x000D_
24: 支払管理_x000D_
25: 支払取消_x000D_
26: 利子計算書_x000D_
27: 督促状_x000D_
28: 顧客 - トランザクションの編集_x000D_
29: 仕入先 - トランザクションの編集_x000D_
30: 銀行 - 調整_x000D_
31: 顧客 - 払い戻し_x000D_
32: 元帳 - 連結_x000D_
33: 元帳会計通貨の換算_x000D_
34: 自由書式の請求書_x000D_
35: サブスクリプション_x000D_
36: 生産、ピッキング リスト_x000D_
37: 完了報告された生産_x000D_
38: 生産 - 工順カード_x000D_
39: 生産 - ジョブ カード_x000D_
40: 生産 - 開始_x000D_
41: 生産 - 終了_x000D_
42: 生産 - ステータスのリセット_x000D_
43: システム_x000D_
44: トランザクションのリバース_x000D_
45: 固定資産再分類_x000D_
46: プロジェクト - 梱包明細_x000D_
47: プロジェクト - 原価_x000D_
48: プロジェクト - 収益_x000D_
49: プロジェクト調整_x000D_
50: プロジェクト - 見積_x000D_
51: 選択した在庫トランザクションの値の調整_x000D_
52: 手持在庫の調整_x000D_
53: 在庫原価計算_x000D_
54: 在庫の再計算_x000D_
55: 見積依頼_x000D_
56: 生産 - 間接原価_x000D_
57: 在庫標準原価の変更_x000D_
58: Purchase order - Bill of entry_x000D_
59: Sales order - Shipping bill_x000D_
60: 購買要求_x000D_
61: 元帳レポート通貨の換算_x000D_
62: 移動平均の再評価_x000D_
100: Sales order - Invoice for payment_x000D_
101: Purchase - invoice for payment_x000D_
102: Cash - exchange adjustment_x000D_
103: Bank - Exchange adjustment_x000D_
104: Passing of property_x000D_
105: 経費精算書_x000D_
106: タイムシート_x000D_
130: 給与 - 支払の調整_x000D_
131: 詳細な元帳エントリ_x000D_
200: NDFL refund offset_x000D_
63: 委託販売補充注文_x000D_
64: Budget reservation_x000D_
65: 銀行 - 外貨再評価</v>
          </cell>
        </row>
        <row r="796">
          <cell r="A796" t="str">
            <v>EFDocSoapVersion</v>
          </cell>
          <cell r="B796" t="str">
            <v>0: SOAP 1.2_x000D_
1: SOAP 1.1</v>
          </cell>
        </row>
        <row r="797">
          <cell r="A797" t="str">
            <v>RetailProfileVersion</v>
          </cell>
          <cell r="B797" t="str">
            <v xml:space="preserve">0: AX 2012 R2 以降_x000D_
1: AX 2012 Feature Pack_x000D_
2: AX 2009_x000D_
3: </v>
          </cell>
        </row>
        <row r="798">
          <cell r="A798" t="str">
            <v>FormButtonBorder</v>
          </cell>
          <cell r="B798" t="str">
            <v xml:space="preserve">0: _x000D_
1: _x000D_
2: _x000D_
3: _x000D_
4: </v>
          </cell>
        </row>
        <row r="799">
          <cell r="A799" t="str">
            <v>CalendarType_IN</v>
          </cell>
          <cell r="B799" t="str">
            <v>0: 標準_x000D_
1: Day based</v>
          </cell>
        </row>
        <row r="800">
          <cell r="A800" t="str">
            <v>LedgerRRGERegionalStatus_W</v>
          </cell>
          <cell r="B800" t="str">
            <v>0: _x000D_
1: 送信済_x000D_
2: 承認済</v>
          </cell>
        </row>
        <row r="801">
          <cell r="A801" t="str">
            <v>NACHAFormats</v>
          </cell>
          <cell r="B801" t="str">
            <v>1: CCD_x000D_
2: CTX_x000D_
3: PPD</v>
          </cell>
        </row>
        <row r="802">
          <cell r="A802" t="str">
            <v>WHSCrossDockType</v>
          </cell>
          <cell r="B802" t="str">
            <v>0: 計画済</v>
          </cell>
        </row>
        <row r="803">
          <cell r="A803" t="str">
            <v>TaxEvatStatus</v>
          </cell>
          <cell r="B803" t="str">
            <v>0: 作成済_x000D_
1: 送信済_x000D_
2: エラー_x000D_
3: 受信確認</v>
          </cell>
        </row>
        <row r="804">
          <cell r="A804" t="str">
            <v>BOMConsumpType</v>
          </cell>
          <cell r="B804" t="str">
            <v>0: 変数_x000D_
1: 定数</v>
          </cell>
        </row>
        <row r="805">
          <cell r="A805" t="str">
            <v>BIKpiTrend</v>
          </cell>
          <cell r="B805" t="str">
            <v>0: 下へ_x000D_
1: ニュートラル_x000D_
2: 上へ</v>
          </cell>
        </row>
        <row r="806">
          <cell r="A806" t="str">
            <v>CredManTableWorkflowStatus</v>
          </cell>
          <cell r="B806" t="str">
            <v>0: 未送信_x000D_
1: 送信済_x000D_
2: 承認の保留中_x000D_
3: 拒否済_x000D_
4: 承認済_x000D_
5: 要求された変更_x000D_
6: キャンセル済_x000D_
7: 完了</v>
          </cell>
        </row>
        <row r="807">
          <cell r="A807" t="str">
            <v>MCRSalesOrderType</v>
          </cell>
          <cell r="B807" t="str">
            <v>0: 通常注文_x000D_
1: 分割のみ_x000D_
2: 連続のみ_x000D_
3: 注文および分割払い_x000D_
4: 注文および連続_x000D_
5: 混合オーダー</v>
          </cell>
        </row>
        <row r="808">
          <cell r="A808" t="str">
            <v>TypeOfDeductor_IN</v>
          </cell>
          <cell r="B808" t="str">
            <v>0: Company - K_x000D_
1: Central Government - A_x000D_
2: State Government - S_x000D_
3: Statutory Body(Central Government) - D_x000D_
4: Statutory Body(State Government) - E_x000D_
5: Autonomous Body(Central Government) - G_x000D_
6: Autonomous Body(State Government) - H_x000D_
7: Local Authority(Central Government) - L_x000D_
8: Local Authority(State Government) - N_x000D_
9: Branch/Division Of Company - M_x000D_
10: Association of Person(AOP) - P_x000D_
11: Association of Trust(AOT) - T_x000D_
12: Artificial Judicial Person - J_x000D_
13: Body of Individuals - B_x000D_
14: Individual/HUF - Q_x000D_
15: Firm - F</v>
          </cell>
        </row>
        <row r="809">
          <cell r="A809" t="str">
            <v>RetailDateValues</v>
          </cell>
          <cell r="B809" t="str">
            <v>0: 購買価格の日付_x000D_
1: 販売価格の日付_x000D_
2: 原価価格の日付_x000D_
3: 発行日</v>
          </cell>
        </row>
        <row r="810">
          <cell r="A810" t="str">
            <v>BOMRouteVersionSelect</v>
          </cell>
          <cell r="B810" t="str">
            <v>0: 有効_x000D_
1: 選択済/有効_x000D_
2: 選択済</v>
          </cell>
        </row>
        <row r="811">
          <cell r="A811" t="str">
            <v>RetailAttributeFilterDisplayOption</v>
          </cell>
          <cell r="B811" t="str">
            <v>0: 単一の値_x000D_
1: 複数の値</v>
          </cell>
        </row>
        <row r="812">
          <cell r="A812" t="str">
            <v>ExpenseFieldVisibilityType</v>
          </cell>
          <cell r="B812" t="str">
            <v>0: オプション_x000D_
1: 必須_x000D_
2: 推奨_x000D_
3: 表示しない</v>
          </cell>
        </row>
        <row r="813">
          <cell r="A813" t="str">
            <v>OrganizationUnitType</v>
          </cell>
          <cell r="B813" t="str">
            <v>0: 行_x000D_
1: マトリクス_x000D_
2: プロジェクト</v>
          </cell>
        </row>
        <row r="814">
          <cell r="A814" t="str">
            <v>TAMRebatePriceBasis</v>
          </cell>
          <cell r="B814" t="str">
            <v>0: FIFO_x000D_
1: 最新購買価格_x000D_
2: Average purchase price_x000D_
3: 販売価格</v>
          </cell>
        </row>
        <row r="815">
          <cell r="A815" t="str">
            <v>LvBusinessType</v>
          </cell>
          <cell r="B815" t="str">
            <v>0: インポート_x000D_
1: Business with VAT chargeable company_x000D_
2: Business with partner without VAT registration number_x000D_
3: Compensation paid to farmer_x000D_
4: Business below threshold, (LVL)_x000D_
5: Lost liabilities_x000D_
6: Timber related business_x000D_
7: Scrap metal related business_x000D_
8: Construction service related business_x000D_
9: 軽自動車の取得および輸入_x000D_
10: 電子関連の業務_x000D_
11: 穀物関連の業務_x000D_
12: 貴金属関連の業務_x000D_
13: 金属製品およびサービス関連の業務_x000D_
14: 家庭向け電子機器および家電製品関連の業務_x000D_
15: 建築製品関連の業務</v>
          </cell>
        </row>
        <row r="816">
          <cell r="A816" t="str">
            <v>PdsStatus</v>
          </cell>
          <cell r="B816" t="str">
            <v xml:space="preserve">0: 利用不可_x000D_
1: 利用可_x000D_
2: </v>
          </cell>
        </row>
        <row r="817">
          <cell r="A817" t="str">
            <v>WHSWorkCreationMethod</v>
          </cell>
          <cell r="B817" t="str">
            <v>0: なし_x000D_
1: クロスドッキング</v>
          </cell>
        </row>
        <row r="818">
          <cell r="A818" t="str">
            <v>CustTaxation_RU</v>
          </cell>
          <cell r="B818" t="str">
            <v>0: On payment_x000D_
1: On shipment</v>
          </cell>
        </row>
        <row r="819">
          <cell r="A819" t="str">
            <v>SortDateVoucher_FR</v>
          </cell>
          <cell r="B819" t="str">
            <v>0: 日付_x000D_
1: 伝票</v>
          </cell>
        </row>
        <row r="820">
          <cell r="A820" t="str">
            <v>ProjChoose</v>
          </cell>
          <cell r="B820" t="str">
            <v>0: 分割払の作成_x000D_
1: 請求書の作成_x000D_
2: 仮発行請求書の更新_x000D_
3: 請求書の作成 (簡易)_x000D_
4: プロジェクトでの留保金のリリース_x000D_
5: 契約品目での留保金のリリース</v>
          </cell>
        </row>
        <row r="821">
          <cell r="A821" t="str">
            <v>EngChgReadinessActions</v>
          </cell>
          <cell r="B821" t="str">
            <v>6: 作成済_x000D_
0: 検証済み_x000D_
1: 完了としてマーク_x000D_
2: スキップ_x000D_
3: 承認済_x000D_
4: すべて承認済_x000D_
5: アンケートが開始されました</v>
          </cell>
        </row>
        <row r="822">
          <cell r="A822" t="str">
            <v>HrmInjuryCaseStatus</v>
          </cell>
          <cell r="B822" t="str">
            <v>0: 開始_x000D_
1: 進行中_x000D_
2: 終了済_x000D_
3: 再オープン</v>
          </cell>
        </row>
        <row r="823">
          <cell r="A823" t="str">
            <v>TaxAdjustmentType</v>
          </cell>
          <cell r="B823" t="str">
            <v>0: 集計_x000D_
1: 詳細</v>
          </cell>
        </row>
        <row r="824">
          <cell r="A824" t="str">
            <v>PdsCWInventQuantityDisplay</v>
          </cell>
          <cell r="B824" t="str">
            <v>0: 在庫数量_x000D_
1: CW 数量</v>
          </cell>
        </row>
        <row r="825">
          <cell r="A825" t="str">
            <v>DataExpSetupOrCleanup</v>
          </cell>
          <cell r="B825" t="str">
            <v xml:space="preserve">0: _x000D_
1: </v>
          </cell>
        </row>
        <row r="826">
          <cell r="A826" t="str">
            <v>RetailClosingMethodType</v>
          </cell>
          <cell r="B826" t="str">
            <v>0: 日時_x000D_
1: シフト</v>
          </cell>
        </row>
        <row r="827">
          <cell r="A827" t="str">
            <v>SMAServiceBOMAction</v>
          </cell>
          <cell r="B827" t="str">
            <v>0: テンプレート BOM を添付します_x000D_
1: テンプレート BOM を削除します_x000D_
2: サービス BOM の移動</v>
          </cell>
        </row>
        <row r="828">
          <cell r="A828" t="str">
            <v>WHSLoadBuildAction</v>
          </cell>
          <cell r="B828" t="str">
            <v>0: なし_x000D_
1: 警告_x000D_
2: 制限</v>
          </cell>
        </row>
        <row r="829">
          <cell r="A829" t="str">
            <v>VendPromissoryNoteStatistics</v>
          </cell>
          <cell r="B829" t="str">
            <v>0: 振出済および請求確認済文書_x000D_
1: 再振出済み文書_x000D_
2: 送金済_x000D_
3: 送金済および送金確認済文書_x000D_
4: 受取済手形書類_x000D_
5: 決算済文書_x000D_
6: 再振出済み文書の履歴</v>
          </cell>
        </row>
        <row r="830">
          <cell r="A830" t="str">
            <v>RetailCDXDownloadUpload</v>
          </cell>
          <cell r="B830" t="str">
            <v>0: ダウンロード_x000D_
1: アップロード</v>
          </cell>
        </row>
        <row r="831">
          <cell r="A831" t="str">
            <v>WHSWarehouseOrderLineQuantityUpdateRequestStatus</v>
          </cell>
          <cell r="B831" t="str">
            <v>0: 未要求_x000D_
1: 保留中_x000D_
2: 拒否済 _x000D_
3: 承認済</v>
          </cell>
        </row>
        <row r="832">
          <cell r="A832" t="str">
            <v>HrmAbsenceWorkingTime</v>
          </cell>
          <cell r="B832" t="str">
            <v>0: 日数_x000D_
1: 時間</v>
          </cell>
        </row>
        <row r="833">
          <cell r="A833" t="str">
            <v>RetailCFDIDocumentType_MX</v>
          </cell>
          <cell r="B833" t="str">
            <v>0: CFDI Global_x000D_
1: CFDI Normal</v>
          </cell>
        </row>
        <row r="834">
          <cell r="A834" t="str">
            <v>GlobalisationCode</v>
          </cell>
          <cell r="B834" t="str">
            <v>0: なし_x000D_
1: グローバル_x000D_
2: 詳細</v>
          </cell>
        </row>
        <row r="835">
          <cell r="A835" t="str">
            <v>ProjBudgetRevRequestorType</v>
          </cell>
          <cell r="B835" t="str">
            <v>0: 顧客_x000D_
1: 作業者_x000D_
2: 仕入先</v>
          </cell>
        </row>
        <row r="836">
          <cell r="A836" t="str">
            <v>ProjLevels</v>
          </cell>
          <cell r="B836" t="str">
            <v>0: 上_x000D_
1: すべて</v>
          </cell>
        </row>
        <row r="837">
          <cell r="A837" t="str">
            <v>AssetImpairmentSharedAssetPriority_JP</v>
          </cell>
          <cell r="B837" t="str">
            <v>0: 通常資産についても同じ_x000D_
1: 通常資産よりも高い</v>
          </cell>
        </row>
        <row r="838">
          <cell r="A838" t="str">
            <v>SysDialogSize</v>
          </cell>
          <cell r="B838" t="str">
            <v xml:space="preserve">0: _x000D_
1: _x000D_
2: _x000D_
3: </v>
          </cell>
        </row>
        <row r="839">
          <cell r="A839" t="str">
            <v>WorkflowSubWorkflowElementConditionType</v>
          </cell>
          <cell r="B839" t="str">
            <v>0: これらのサブワークフローを常に実行する_x000D_
1: 次の条件が満たされた場合にのみこれらのサブワークフローを実行する</v>
          </cell>
        </row>
        <row r="840">
          <cell r="A840" t="str">
            <v>TaxType_W</v>
          </cell>
          <cell r="B840" t="str">
            <v>0: Other_x000D_
1: Standard VAT_x000D_
3: Excise_x000D_
4: Reduced VAT_x000D_
5: VAT 0%_x000D_
6: Assessed tax_x000D_
7: Transport tax_x000D_
8: Land tax_x000D_
9: Customs duty_x000D_
10: Customs fee_x000D_
30: NDFL_x000D_
11: Profit tax</v>
          </cell>
        </row>
        <row r="841">
          <cell r="A841" t="str">
            <v>RDeferralsTransType</v>
          </cell>
          <cell r="B841" t="str">
            <v>0: Writing off_x000D_
1: 処分_x000D_
2: Receipt</v>
          </cell>
        </row>
        <row r="842">
          <cell r="A842" t="str">
            <v>CustomCorrectionAllocation_RU</v>
          </cell>
          <cell r="B842" t="str">
            <v>0: TN VED_x000D_
1: 行_x000D_
2: セクション</v>
          </cell>
        </row>
        <row r="843">
          <cell r="A843" t="str">
            <v>EUSalesListCorrectionType_ES</v>
          </cell>
          <cell r="B843" t="str">
            <v>0: _x000D_
1: 補助_x000D_
2: 置換</v>
          </cell>
        </row>
        <row r="844">
          <cell r="A844" t="str">
            <v>XmlWriteState</v>
          </cell>
          <cell r="B844" t="str">
            <v xml:space="preserve">0: _x000D_
1: _x000D_
2: _x000D_
3: _x000D_
4: _x000D_
5: _x000D_
6: </v>
          </cell>
        </row>
        <row r="845">
          <cell r="A845" t="str">
            <v>ITMOverUnderStatus</v>
          </cell>
          <cell r="B845" t="str">
            <v>0: 作成済_x000D_
1: 進行中_x000D_
2: 完了</v>
          </cell>
        </row>
        <row r="846">
          <cell r="A846" t="str">
            <v>InventSiteGateOutwardRefDocType_IN</v>
          </cell>
          <cell r="B846" t="str">
            <v>0: その他_x000D_
1: 購買返品注文_x000D_
2: 販売注文_x000D_
3: Stock transfer-out_x000D_
4: Sub-contract_x000D_
5: RGP</v>
          </cell>
        </row>
        <row r="847">
          <cell r="A847" t="str">
            <v>EcoResProductEntityIdentifierCodeType</v>
          </cell>
          <cell r="B847" t="str">
            <v>1: GTIN_x000D_
2: 仕入先参照_x000D_
3: 備考_x000D_
4: 品目検索名_x000D_
5: 検索名_x000D_
6: 品目番号_x000D_
7: バーコード_x000D_
8: 外部参照</v>
          </cell>
        </row>
        <row r="848">
          <cell r="A848" t="str">
            <v>TSPerWeekMth</v>
          </cell>
          <cell r="B848" t="str">
            <v>0: 週_x000D_
1: 隔週_x000D_
2: 半月ごと_x000D_
3: 月_x000D_
4: 元帳期間_x000D_
5: 日_x000D_
6: 四半期_x000D_
7: 年_x000D_
8: 無制限</v>
          </cell>
        </row>
        <row r="849">
          <cell r="A849" t="str">
            <v>HcmFMLAPriorityCategory</v>
          </cell>
          <cell r="B849" t="str">
            <v>0: 適格性_x000D_
1: 記念日</v>
          </cell>
        </row>
        <row r="850">
          <cell r="A850" t="str">
            <v>TaxXMLFieldType_CN</v>
          </cell>
          <cell r="B850" t="str">
            <v>0: タイトル_x000D_
1: Header_x000D_
2: 行</v>
          </cell>
        </row>
        <row r="851">
          <cell r="A851" t="str">
            <v>WMSExpeditionStatus</v>
          </cell>
          <cell r="B851" t="str">
            <v>0: _x000D_
1: 登録済_x000D_
2: 引当済_x000D_
3: 有効化_x000D_
4: 開始済_x000D_
7: ピッキング済_x000D_
8: ステージ完了_x000D_
9: 積載済_x000D_
10: 完了_x000D_
20: キャンセル済</v>
          </cell>
        </row>
        <row r="852">
          <cell r="A852" t="str">
            <v>SCMInsightsConfigurationActiveTabPage</v>
          </cell>
          <cell r="B852" t="str">
            <v>0: 有効なタブページがありません_x000D_
1: 仕入先リード タイム インサイト (プレビュー)_x000D_
2: 安全在庫予測 (プレビュー)</v>
          </cell>
        </row>
        <row r="853">
          <cell r="A853" t="str">
            <v>CustomsVendBOESubStatus_IN</v>
          </cell>
          <cell r="B853" t="str">
            <v>0: &lt;なし&gt;_x000D_
1: 部分的_x000D_
2: 完了</v>
          </cell>
        </row>
        <row r="854">
          <cell r="A854" t="str">
            <v>WorkflowWorkItemType</v>
          </cell>
          <cell r="B854" t="str">
            <v>0: 作業項目_x000D_
1: 変更依頼の作業項目_x000D_
2: 返品の作業項目_x000D_
3: エスカレーション作業項目_x000D_
4: FinalApprover_x000D_
5: 取り消し</v>
          </cell>
        </row>
        <row r="855">
          <cell r="A855" t="str">
            <v>RetailTerminalOperationMode</v>
          </cell>
          <cell r="B855" t="str">
            <v>0: 会計処理用プリンター_x000D_
1: NFC-e</v>
          </cell>
        </row>
        <row r="856">
          <cell r="A856" t="str">
            <v>FBSpedEcfCompanySituation_BR</v>
          </cell>
          <cell r="B856" t="str">
            <v>0: Regular_x000D_
1: Extinction_x000D_
2: Merger_x000D_
3: Incorporation/Incorporated_x000D_
4: Incorporation/Incorporator_x000D_
5: Total division_x000D_
6: Partial division_x000D_
7: Transformation_x000D_
8: Immune/Exempt_x000D_
9: Inclusion in Simples</v>
          </cell>
        </row>
        <row r="857">
          <cell r="A857" t="str">
            <v>BOMCircularityCheckStrategy</v>
          </cell>
          <cell r="B857" t="str">
            <v>0: 低い複雑度に最適化_x000D_
1: 高い複雑度に最適化</v>
          </cell>
        </row>
        <row r="858">
          <cell r="A858" t="str">
            <v>HrmApplicationBasketCreatedSource</v>
          </cell>
          <cell r="B858" t="str">
            <v>0: 従業員セルフ サービス_x000D_
1: 会社サイト_x000D_
2: 手動_x000D_
3: 外部ソース</v>
          </cell>
        </row>
        <row r="859">
          <cell r="A859" t="str">
            <v>JmgProjStatusUpdate</v>
          </cell>
          <cell r="B859" t="str">
            <v>0: いいえ_x000D_
1: ステータス</v>
          </cell>
        </row>
        <row r="860">
          <cell r="A860" t="str">
            <v>ReasonCodeAccountType</v>
          </cell>
          <cell r="B860" t="str">
            <v>0: 固定資産</v>
          </cell>
        </row>
        <row r="861">
          <cell r="A861" t="str">
            <v>RetailEntryTypeBase</v>
          </cell>
          <cell r="B861" t="str">
            <v>0: 購買_x000D_
1: 販売_x000D_
2: 正_x000D_
3: 負_x000D_
4: 転送_x000D_
5: 棚卸_x000D_
6: 価格の確認_x000D_
7: ラベル_x000D_
8: 入荷_x000D_
9: 返品_x000D_
10: ピッキング_x000D_
11: 購買返品_x000D_
12: 在庫補充要求_x000D_
13: 製品ファイル エラー通知_x000D_
21: 領域棚卸</v>
          </cell>
        </row>
        <row r="862">
          <cell r="A862" t="str">
            <v>SMAServiceOrderStatus</v>
          </cell>
          <cell r="B862" t="str">
            <v>0: 作成済_x000D_
1: 転記済_x000D_
2: キャンセル済</v>
          </cell>
        </row>
        <row r="863">
          <cell r="A863" t="str">
            <v>WHSContainerizationQueryType</v>
          </cell>
          <cell r="B863" t="str">
            <v>0: 販売配賦明細行_x000D_
1: 配賦明細行の転送_x000D_
2: コンテナー</v>
          </cell>
        </row>
        <row r="864">
          <cell r="A864" t="str">
            <v>WMSReservationMethodInternal</v>
          </cell>
          <cell r="B864" t="str">
            <v>0: 出荷配送 - すべてのバルク場所_x000D_
1: ピッキング ルート - 品目のピッキング場所_x000D_
2: ピッキング ルート - 品目のピッキング場所 - 配送を指示_x000D_
3: ピッキング ルート - 品目のピッキング場所 - 配送なしを指示_x000D_
4: ピッキング ルート - すべてのピッキング場所_x000D_
5: ピッキング ルート - すべての入庫場所_x000D_
6: ピッキング ルート - すべてのバルク場所_x000D_
7: ピッキング ルート - すべての出庫場所</v>
          </cell>
        </row>
        <row r="865">
          <cell r="A865" t="str">
            <v>RetailOfflineLimitProductEnum</v>
          </cell>
          <cell r="B865" t="str">
            <v>0: すべての類別済製品_x000D_
1: 類別済製品の制限</v>
          </cell>
        </row>
        <row r="866">
          <cell r="A866" t="str">
            <v>InventCostTransRefType</v>
          </cell>
          <cell r="B866" t="str">
            <v>0: _x000D_
1: 発注書_x000D_
2: 販売注文_x000D_
3: 製造オーダー_x000D_
4: 移動オーダー_x000D_
5: 在庫仕訳帳_x000D_
6: 在庫の再評価_x000D_
7: 仕掛品の再評価_x000D_
8: 検査指示_x000D_
9: 品質指示_x000D_
10: 出荷注文_x000D_
11: プロジェクト_x000D_
12: 生産フロー_x000D_
100: 輸送中の商品</v>
          </cell>
        </row>
        <row r="867">
          <cell r="A867" t="str">
            <v>VendInvoiceAutomationStatus</v>
          </cell>
          <cell r="B867" t="str">
            <v>0: 適用できません_x000D_
1: 指定済_x000D_
2: 一時停止_x000D_
3: ワークフロー内_x000D_
4: ワークフロー完了済_x000D_
5: 完了</v>
          </cell>
        </row>
        <row r="868">
          <cell r="A868" t="str">
            <v>TaxReportDomesticReportType_IT</v>
          </cell>
          <cell r="B868" t="str">
            <v>0: Original_x000D_
1: Replacement_x000D_
2: Cancellation</v>
          </cell>
        </row>
        <row r="869">
          <cell r="A869" t="str">
            <v>ACOCostType_BR</v>
          </cell>
          <cell r="B869" t="str">
            <v>0: Direct cost_x000D_
1: Indirect cost_x000D_
2: Idleness cost amount_x000D_
3: Cost price correction</v>
          </cell>
        </row>
        <row r="870">
          <cell r="A870" t="str">
            <v>ForecastItemAllocationDefaultDataTypes</v>
          </cell>
          <cell r="B870" t="str">
            <v>0: 品目グループ別</v>
          </cell>
        </row>
        <row r="871">
          <cell r="A871" t="str">
            <v>LeanRuleCoverageType</v>
          </cell>
          <cell r="B871" t="str">
            <v>1: 製品_x000D_
2: 製品ファミリ_x000D_
3: すべて</v>
          </cell>
        </row>
        <row r="872">
          <cell r="A872" t="str">
            <v>BudgetControlErrorWarningType</v>
          </cell>
          <cell r="B872" t="str">
            <v>1: 無効な要求_x000D_
2: 利用可能な予算の確認</v>
          </cell>
        </row>
        <row r="873">
          <cell r="A873" t="str">
            <v>AccountingDistributionMethod</v>
          </cell>
          <cell r="B873" t="str">
            <v>0: なし_x000D_
1: 等しい</v>
          </cell>
        </row>
        <row r="874">
          <cell r="A874" t="str">
            <v>FormTabPageControlExtendedStyle</v>
          </cell>
          <cell r="B874" t="str">
            <v xml:space="preserve">0: _x000D_
1: _x000D_
2: _x000D_
5: _x000D_
6: _x000D_
7: </v>
          </cell>
        </row>
        <row r="875">
          <cell r="A875" t="str">
            <v>BudgetCycleLengthOption</v>
          </cell>
          <cell r="B875" t="str">
            <v>0: 期間数の指定_x000D_
1: 会計年度にマップ</v>
          </cell>
        </row>
        <row r="876">
          <cell r="A876" t="str">
            <v>RetailWishListInvitationStatus</v>
          </cell>
          <cell r="B876" t="str">
            <v xml:space="preserve">1: _x000D_
2: </v>
          </cell>
        </row>
        <row r="877">
          <cell r="A877" t="str">
            <v>SessionState</v>
          </cell>
          <cell r="B877" t="str">
            <v>1: 実行中_x000D_
2: 強制終了</v>
          </cell>
        </row>
        <row r="878">
          <cell r="A878" t="str">
            <v>ProjectWbsOpenInMSProject</v>
          </cell>
          <cell r="B878" t="str">
            <v xml:space="preserve">0: _x000D_
1: _x000D_
2: </v>
          </cell>
        </row>
        <row r="879">
          <cell r="A879" t="str">
            <v>LedgerCashReportType</v>
          </cell>
          <cell r="B879" t="str">
            <v>0: Cash daily report (China)_x000D_
1: Cash status report (China)</v>
          </cell>
        </row>
        <row r="880">
          <cell r="A880" t="str">
            <v>ProjValProject</v>
          </cell>
          <cell r="B880" t="str">
            <v>0: カテゴリ_x000D_
1: 作業者_x000D_
2: カテゴリ/従業員_x000D_
3: 従業員/カテゴリ</v>
          </cell>
        </row>
        <row r="881">
          <cell r="A881" t="str">
            <v>SysLookupTargetMode</v>
          </cell>
          <cell r="B881" t="str">
            <v xml:space="preserve">0: _x000D_
1: _x000D_
2: </v>
          </cell>
        </row>
        <row r="882">
          <cell r="A882" t="str">
            <v>ProjValidateType</v>
          </cell>
          <cell r="B882" t="str">
            <v>0: なし_x000D_
1: プロジェクト_x000D_
2: 作業者_x000D_
3: カテゴリ</v>
          </cell>
        </row>
        <row r="883">
          <cell r="A883" t="str">
            <v>CustInterestAdjustmentType</v>
          </cell>
          <cell r="B883" t="str">
            <v>0: 利子計算書_x000D_
1: Interest note transaction_x000D_
2: 利息手数料</v>
          </cell>
        </row>
        <row r="884">
          <cell r="A884" t="str">
            <v>ReqLevelOrder</v>
          </cell>
          <cell r="B884" t="str">
            <v>0: 昇順_x000D_
1: 降順</v>
          </cell>
        </row>
        <row r="885">
          <cell r="A885" t="str">
            <v>WHSQualityCheckAcceptancePolicy</v>
          </cell>
          <cell r="B885" t="str">
            <v>0: 自動却下_x000D_
1: ユーザーに確認する</v>
          </cell>
        </row>
        <row r="886">
          <cell r="A886" t="str">
            <v>ApplicationPlatformTelemetryLevel</v>
          </cell>
          <cell r="B886" t="str">
            <v xml:space="preserve">0: _x000D_
1: _x000D_
2: _x000D_
3: _x000D_
4: _x000D_
5: </v>
          </cell>
        </row>
        <row r="887">
          <cell r="A887" t="str">
            <v>VendDlvLeadTimeStatus</v>
          </cell>
          <cell r="B887" t="str">
            <v>0: 期限内_x000D_
1: 遅い_x000D_
2: 非常に遅い</v>
          </cell>
        </row>
        <row r="888">
          <cell r="A888" t="str">
            <v>LeanCostWorkType</v>
          </cell>
          <cell r="B888" t="str">
            <v>0: 初期化_x000D_
2: 計算</v>
          </cell>
        </row>
        <row r="889">
          <cell r="A889" t="str">
            <v>VendInvoiceCloseCommand</v>
          </cell>
          <cell r="B889" t="str">
            <v>1: すべての変更を保存_x000D_
2: すべての変更を廃棄_x000D_
3: 詳細表示を閉じる</v>
          </cell>
        </row>
        <row r="890">
          <cell r="A890" t="str">
            <v>FlushingPrincipKanban</v>
          </cell>
          <cell r="B890" t="str">
            <v>0: 準備_x000D_
1: 終了_x000D_
2: 空</v>
          </cell>
        </row>
        <row r="891">
          <cell r="A891" t="str">
            <v>ReqMarkUpdate</v>
          </cell>
          <cell r="B891" t="str">
            <v>0: いいえ_x000D_
1: 標準_x000D_
2: 拡張</v>
          </cell>
        </row>
        <row r="892">
          <cell r="A892" t="str">
            <v>smmSalesUnitMemberRelation</v>
          </cell>
          <cell r="B892" t="str">
            <v>0: 基本_x000D_
1: 副次</v>
          </cell>
        </row>
        <row r="893">
          <cell r="A893" t="str">
            <v>ProjFundingRuleType</v>
          </cell>
          <cell r="B893" t="str">
            <v>0: 資金_x000D_
1: 限度</v>
          </cell>
        </row>
        <row r="894">
          <cell r="A894" t="str">
            <v>AifChangeTrackingTriggerType</v>
          </cell>
          <cell r="B894" t="str">
            <v>0: 削除後トリガー_x000D_
1: 挿入後トリガー_x000D_
2: 更新後トリガー</v>
          </cell>
        </row>
        <row r="895">
          <cell r="A895" t="str">
            <v>PDSCalcElementTypeBase</v>
          </cell>
          <cell r="B895" t="str">
            <v>11: トランザクションの数量_x000D_
10: 単価_x000D_
3: バッチ属性 - 実績_x000D_
1: 定数_x000D_
0: 要素タイプの選択_x000D_
2: バッチ属性 - ターゲット</v>
          </cell>
        </row>
        <row r="896">
          <cell r="A896" t="str">
            <v>FinancialPhysical</v>
          </cell>
          <cell r="B896" t="str">
            <v>0: 財務_x000D_
1: 現物</v>
          </cell>
        </row>
        <row r="897">
          <cell r="A897" t="str">
            <v>NoneOneOfAllSelected</v>
          </cell>
          <cell r="B897" t="str">
            <v>0: 確認なし_x000D_
1: 選択したものから 1 つ_x000D_
2: 選択したものをすべて</v>
          </cell>
        </row>
        <row r="898">
          <cell r="A898" t="str">
            <v>PayrollPayStatementCreationType</v>
          </cell>
          <cell r="B898" t="str">
            <v>0: 生成済_x000D_
1: ユーザー入力</v>
          </cell>
        </row>
        <row r="899">
          <cell r="A899" t="str">
            <v>VendSpecTransOverviewFormMode</v>
          </cell>
          <cell r="B899" t="str">
            <v>0: 仕訳帳_x000D_
1: 購買_x000D_
2: 支払提案</v>
          </cell>
        </row>
        <row r="900">
          <cell r="A900" t="str">
            <v>WizardJournalNameMethod</v>
          </cell>
          <cell r="B900" t="str">
            <v>0: 仕訳帳のタイプに基づく_x000D_
1: 形式に基づく</v>
          </cell>
        </row>
        <row r="901">
          <cell r="A901" t="str">
            <v>BudgetSourceTrackingStatus</v>
          </cell>
          <cell r="B901" t="str">
            <v>1: ドラフト_x000D_
3: 確認済</v>
          </cell>
        </row>
        <row r="902">
          <cell r="A902" t="str">
            <v>TrvPolicyViolationAction</v>
          </cell>
          <cell r="B902" t="str">
            <v>0: ユーザーは送信および承認できますが、警告メッセージが表示されます_x000D_
1: エラー メッセージの送信または承認および表示をユーザーに許可しない</v>
          </cell>
        </row>
        <row r="903">
          <cell r="A903" t="str">
            <v>WrkCtrActivityType</v>
          </cell>
          <cell r="B903" t="str">
            <v>0: 生産工順_x000D_
1: 関連工程_x000D_
3: 時間予測_x000D_
4: 活動_x000D_
5: コンポーネントのテンプレート</v>
          </cell>
        </row>
        <row r="904">
          <cell r="A904" t="str">
            <v>WHSAnchorBy</v>
          </cell>
          <cell r="B904" t="str">
            <v>0: 出荷_x000D_
1: 積荷</v>
          </cell>
        </row>
        <row r="905">
          <cell r="A905" t="str">
            <v>SysMessageQueue</v>
          </cell>
          <cell r="B905" t="str">
            <v>0: なし_x000D_
3: ハブに対するスケール ユニット_x000D_
4: ハブから製造実行スケール ユニット_x000D_
5: ハブから倉庫実行スケール ユニット</v>
          </cell>
        </row>
        <row r="906">
          <cell r="A906" t="str">
            <v>CostCalculationCompareProductType</v>
          </cell>
          <cell r="B906" t="str">
            <v>1: 連産品_x000D_
2: 副産物_x000D_
0: 主要製品</v>
          </cell>
        </row>
        <row r="907">
          <cell r="A907" t="str">
            <v>VendPerfWeeksDelayed</v>
          </cell>
          <cell r="B907" t="str">
            <v>7: 遅延なし_x000D_
0: 1 以下_x000D_
1: 1 より大きく、2 以下_x000D_
2: 2 より大きく、4 以下_x000D_
3: 4 より大きく、8 以下_x000D_
4: 8 より大きく、16 以下_x000D_
5: 16 より大きく、32 以下_x000D_
6: 32 より大きい</v>
          </cell>
        </row>
        <row r="908">
          <cell r="A908" t="str">
            <v>FBPISCofinsRevenueClassification_BR</v>
          </cell>
          <cell r="B908" t="str">
            <v>0: なし_x000D_
1: Internal market_x000D_
2: External market</v>
          </cell>
        </row>
        <row r="909">
          <cell r="A909" t="str">
            <v>VersioningUpdateType</v>
          </cell>
          <cell r="B909" t="str">
            <v>0: 初期_x000D_
1: 訂正_x000D_
2: キャンセル_x000D_
3: 転記</v>
          </cell>
        </row>
        <row r="910">
          <cell r="A910" t="str">
            <v>PayrollFringeBenefitType</v>
          </cell>
          <cell r="B910" t="str">
            <v>1: 適用できません_x000D_
2: 標準_x000D_
3: 団体定期</v>
          </cell>
        </row>
        <row r="911">
          <cell r="A911" t="str">
            <v>ReqGanttShow</v>
          </cell>
          <cell r="B911" t="str">
            <v>0: 展開の完了_x000D_
1: 現在のノードと最初の派生レベル</v>
          </cell>
        </row>
        <row r="912">
          <cell r="A912" t="str">
            <v>DistributionProcess</v>
          </cell>
          <cell r="B912" t="str">
            <v>0: 作成_x000D_
1: 表示_x000D_
2: 転記</v>
          </cell>
        </row>
        <row r="913">
          <cell r="A913" t="str">
            <v>RetailXZReportType</v>
          </cell>
          <cell r="B913" t="str">
            <v>0: X レポート_x000D_
1: Z レポート</v>
          </cell>
        </row>
        <row r="914">
          <cell r="A914" t="str">
            <v>CustDirectDebitMandateState</v>
          </cell>
          <cell r="B914" t="str">
            <v>0: The payment file for the payment journal is generated_x000D_
1: The customer payment journal line is canceled</v>
          </cell>
        </row>
        <row r="915">
          <cell r="A915" t="str">
            <v>SysMessageType</v>
          </cell>
          <cell r="B915" t="str">
            <v>0: なし_x000D_
4: 作成済メンテナンス要求_x000D_
5: 生産ジョブの同期_x000D_
6: 製造実行作業登録_x000D_
7: ウェーブ実行コントロール転送_x000D_
8: ウェーブ処理データクリーンアップのコントロール転送_x000D_
9: 作業状態の更新_x000D_
10: 在庫調整の財務更新の要求_x000D_
11: 倉庫注文明細行の数量更新要求_x000D_
12: 倉庫注文明細行の数量更新応答_x000D_
13: 場所トランザクション データ イベントの更新_x000D_
14: 積荷変更イベントの積荷明細行の数量_x000D_
15: 出荷変更イベントの積荷明細行の数量_x000D_
16: 倉庫同期コンテキストへのリリース_x000D_
17: 倉庫同期クリーンアップへのリリース</v>
          </cell>
        </row>
        <row r="916">
          <cell r="A916" t="str">
            <v>JmgRoundTypeEnum</v>
          </cell>
          <cell r="B916" t="str">
            <v>0: 上へ_x000D_
1: 下へ_x000D_
2: 最小_x000D_
3: 標準</v>
          </cell>
        </row>
        <row r="917">
          <cell r="A917" t="str">
            <v>SysTaskRecorderUserActionType</v>
          </cell>
          <cell r="B917" t="str">
            <v xml:space="preserve">0: _x000D_
1: _x000D_
2: _x000D_
3: _x000D_
4: </v>
          </cell>
        </row>
        <row r="918">
          <cell r="A918" t="str">
            <v>EGAISDocumentDirection_RU</v>
          </cell>
          <cell r="B918" t="str">
            <v>0: Incoming_x000D_
1: Outgoing</v>
          </cell>
        </row>
        <row r="919">
          <cell r="A919" t="str">
            <v>RouteAutoConsump</v>
          </cell>
          <cell r="B919" t="str">
            <v>0: 工順グループ相互関係_x000D_
1: 常時_x000D_
2: なし</v>
          </cell>
        </row>
        <row r="920">
          <cell r="A920" t="str">
            <v>WMSJournalType</v>
          </cell>
          <cell r="B920" t="str">
            <v>0: 品目到着_x000D_
1: 生産入力</v>
          </cell>
        </row>
        <row r="921">
          <cell r="A921" t="str">
            <v>DataExpQueueStatus</v>
          </cell>
          <cell r="B921" t="str">
            <v xml:space="preserve">0: _x000D_
1: _x000D_
2: _x000D_
20: _x000D_
30: _x000D_
40: </v>
          </cell>
        </row>
        <row r="922">
          <cell r="A922" t="str">
            <v>UseCashDisc</v>
          </cell>
          <cell r="B922" t="str">
            <v>0: 標準_x000D_
1: 常時_x000D_
2: なし</v>
          </cell>
        </row>
        <row r="923">
          <cell r="A923" t="str">
            <v>AssetAcceleratedDepCalcMethod_JP</v>
          </cell>
          <cell r="B923" t="str">
            <v xml:space="preserve">0: _x000D_
1: </v>
          </cell>
        </row>
        <row r="924">
          <cell r="A924" t="str">
            <v>CostSheetPanelView</v>
          </cell>
          <cell r="B924" t="str">
            <v>0: 原価ロールアップ_x000D_
1: 原価計算表</v>
          </cell>
        </row>
        <row r="925">
          <cell r="A925" t="str">
            <v>TaxRep347OperationKey</v>
          </cell>
          <cell r="B925" t="str">
            <v>0: A - 購買_x000D_
1: B - 売上_x000D_
2: C - 信用機関経由での支払_x000D_
3: D - 公共団体からの購買_x000D_
4: E - 補助金</v>
          </cell>
        </row>
        <row r="926">
          <cell r="A926" t="str">
            <v>HcmBenefitEligibilityType</v>
          </cell>
          <cell r="B926" t="str">
            <v>0: すべての作業者が適格です_x000D_
1: ルール ベース_x000D_
2: 適格性処理のバイパス</v>
          </cell>
        </row>
        <row r="927">
          <cell r="A927" t="str">
            <v>TrvPaymethodNumberValidationRule</v>
          </cell>
          <cell r="B927" t="str">
            <v>0: カード番号が入力されないようにする_x000D_
1: カード番号をハッシュ処理する (末尾 4 桁を保存)_x000D_
2: カード番号を保存する</v>
          </cell>
        </row>
        <row r="928">
          <cell r="A928" t="str">
            <v>MCRAmountQty</v>
          </cell>
          <cell r="B928" t="str">
            <v>0: 数量_x000D_
1: 金額</v>
          </cell>
        </row>
        <row r="929">
          <cell r="A929" t="str">
            <v>FormTrackingRole_IN</v>
          </cell>
          <cell r="B929" t="str">
            <v>0: 関係者_x000D_
1: 倉庫</v>
          </cell>
        </row>
        <row r="930">
          <cell r="A930" t="str">
            <v>WHSHierarchyLevel</v>
          </cell>
          <cell r="B930" t="str">
            <v>0: 品目_x000D_
1: サイト_x000D_
2: 倉庫_x000D_
3: 在庫状態_x000D_
4: 保管場所_x000D_
5: ライセンス プレート_x000D_
6: バッチ番号_x000D_
7: シリアル番号_x000D_
250: サイト、倉庫、状態、バッチ</v>
          </cell>
        </row>
        <row r="931">
          <cell r="A931" t="str">
            <v>LtPackingSlipStatus</v>
          </cell>
          <cell r="B931" t="str">
            <v>0: なし_x000D_
1: Canceled_x000D_
2: Broken</v>
          </cell>
        </row>
        <row r="932">
          <cell r="A932" t="str">
            <v>DimensionFocusBalanceInitializationState</v>
          </cell>
          <cell r="B932" t="str">
            <v>0: 初期化されていません_x000D_
1: 進行中_x000D_
2: 初期化済み</v>
          </cell>
        </row>
        <row r="933">
          <cell r="A933" t="str">
            <v>PurchReqLineType</v>
          </cell>
          <cell r="B933" t="str">
            <v>0: 内部カタログ品目_x000D_
1: カタログ品目以外_x000D_
2: 外部のカタログ品目</v>
          </cell>
        </row>
        <row r="934">
          <cell r="A934" t="str">
            <v>InventTestQtySpecification</v>
          </cell>
          <cell r="B934" t="str">
            <v>0: パーセンテージ_x000D_
1: 固定数量_x000D_
2: フル ライセンス プレート</v>
          </cell>
        </row>
        <row r="935">
          <cell r="A935" t="str">
            <v>RecurrenceEndType</v>
          </cell>
          <cell r="B935" t="str">
            <v>0: 終了日なし_x000D_
1: 請求終了日</v>
          </cell>
        </row>
        <row r="936">
          <cell r="A936" t="str">
            <v>AssetDepreciationConvention</v>
          </cell>
          <cell r="B936" t="str">
            <v>0: なし_x000D_
1: 半年_x000D_
2: 全月_x000D_
3: 四半期の期中_x000D_
4: 月中 (月の 1 日)_x000D_
5: 月中 (月の 15 日)_x000D_
6: 半年 (開始年)_x000D_
7: 半年 (来年)</v>
          </cell>
        </row>
        <row r="937">
          <cell r="A937" t="str">
            <v>AccountingDistributionAllocationMethod</v>
          </cell>
          <cell r="B937" t="str">
            <v>0: パーセンテージ_x000D_
1: 金額_x000D_
2: 数量</v>
          </cell>
        </row>
        <row r="938">
          <cell r="A938" t="str">
            <v>CFDDigestAlgorithm_MX</v>
          </cell>
          <cell r="B938" t="str">
            <v>0: _x000D_
2: SHA-1_x000D_
3: SHA-256</v>
          </cell>
        </row>
        <row r="939">
          <cell r="A939" t="str">
            <v>BudgetPlanRecordModificationType</v>
          </cell>
          <cell r="B939" t="str">
            <v xml:space="preserve">0: _x000D_
1: _x000D_
2: _x000D_
3: </v>
          </cell>
        </row>
        <row r="940">
          <cell r="A940" t="str">
            <v>RetailWorksheetCheckPostTypeBase</v>
          </cell>
          <cell r="B940" t="str">
            <v>0: 確認_x000D_
1: 転記</v>
          </cell>
        </row>
        <row r="941">
          <cell r="A941" t="str">
            <v>KMKnowledgeCollectorUserResultsMode</v>
          </cell>
          <cell r="B941" t="str">
            <v xml:space="preserve">0: _x000D_
1: _x000D_
2: </v>
          </cell>
        </row>
        <row r="942">
          <cell r="A942" t="str">
            <v>HMIMPrintField</v>
          </cell>
          <cell r="B942" t="str">
            <v>0: ID_x000D_
1: クラス_x000D_
2: 梱包グループ_x000D_
3: トンネル コード_x000D_
4: 適切な出荷先名_x000D_
5: テクニカル名_x000D_
6: 配送カテゴリ_x000D_
7: 積載_x000D_
8: 固定テキスト_x000D_
9: ラベル コード_x000D_
10: フィールド区切り記号_x000D_
11: 区分_x000D_
12: 航空機の梱包_x000D_
13: 少量危険物_x000D_
14: 梱包の説明</v>
          </cell>
        </row>
        <row r="943">
          <cell r="A943" t="str">
            <v>ResBookingResourceSetting</v>
          </cell>
          <cell r="B943" t="str">
            <v>0: 活動リソース_x000D_
1: 会社のリソース_x000D_
2: すべてのリソース</v>
          </cell>
        </row>
        <row r="944">
          <cell r="A944" t="str">
            <v>WMSShipmentTemplateDateCriteria</v>
          </cell>
          <cell r="B944" t="str">
            <v>0: すべての日_x000D_
1: 今日_x000D_
2: 明日_x000D_
3: 来週</v>
          </cell>
        </row>
        <row r="945">
          <cell r="A945" t="str">
            <v>TestExecutableType</v>
          </cell>
          <cell r="B945" t="str">
            <v xml:space="preserve">0: _x000D_
1: _x000D_
2: _x000D_
3: _x000D_
4: </v>
          </cell>
        </row>
        <row r="946">
          <cell r="A946" t="str">
            <v>CustVendType_BR</v>
          </cell>
          <cell r="B946" t="str">
            <v>0: 顧客_x000D_
1: 仕入先_x000D_
2: Fiscal establishment</v>
          </cell>
        </row>
        <row r="947">
          <cell r="A947" t="str">
            <v>FileType</v>
          </cell>
          <cell r="B947" t="str">
            <v>0: コンマ_x000D_
1: バイナリ</v>
          </cell>
        </row>
        <row r="948">
          <cell r="A948" t="str">
            <v>DirPartyVerificationSelection</v>
          </cell>
          <cell r="B948" t="str">
            <v>0: この名前で新しいレコードを作成_x000D_
1: 選択したレコードを使用</v>
          </cell>
        </row>
        <row r="949">
          <cell r="A949" t="str">
            <v>SysInetMeasureUnit</v>
          </cell>
          <cell r="B949" t="str">
            <v>0: ピクセル単位_x000D_
1: パーセント単位</v>
          </cell>
        </row>
        <row r="950">
          <cell r="A950" t="str">
            <v>EventUntil</v>
          </cell>
          <cell r="B950" t="str">
            <v>0: 終了日なし　_x000D_
2: 終了日</v>
          </cell>
        </row>
        <row r="951">
          <cell r="A951" t="str">
            <v>IoTIntCoreNotificationStatusDetail</v>
          </cell>
          <cell r="B951" t="str">
            <v>0: なし_x000D_
1: 解決済_x000D_
2: 消去済み</v>
          </cell>
        </row>
        <row r="952">
          <cell r="A952" t="str">
            <v>CustVendBalanceInquiryType_CN</v>
          </cell>
          <cell r="B952" t="str">
            <v>0: 顧客残高の照会_x000D_
1: 仕入先残高の照会_x000D_
2: 顧客トランザクションの照会_x000D_
3: 仕入先トランザクションの照会</v>
          </cell>
        </row>
        <row r="953">
          <cell r="A953" t="str">
            <v>BankLCToleranceType</v>
          </cell>
          <cell r="B953" t="str">
            <v>0: 空白_x000D_
1: プラス_x000D_
2: マイナス_x000D_
3: プラス/マイナス</v>
          </cell>
        </row>
        <row r="954">
          <cell r="A954" t="str">
            <v>TSTimesheetLineFilterType</v>
          </cell>
          <cell r="B954" t="str">
            <v>0: プロジェクトから_x000D_
4: 顧客用_x000D_
5: 以前のタイムシートから_x000D_
6: お気に入りから_x000D_
7: スケジュール引当の読み込み</v>
          </cell>
        </row>
        <row r="955">
          <cell r="A955" t="str">
            <v>DataExpLockStatus</v>
          </cell>
          <cell r="B955" t="str">
            <v>0: ロックは即座に許可されます。_x000D_
1: ロックは待機後に許可されます。_x000D_
2: ロックがタイムアウトになりました。</v>
          </cell>
        </row>
        <row r="956">
          <cell r="A956" t="str">
            <v>VendInvoicePostWorkflowStatus</v>
          </cell>
          <cell r="B956" t="str">
            <v>0: 請求書の転記はスケジュールされていません。_x000D_
1: 請求書の転記がスケジュールされています。</v>
          </cell>
        </row>
        <row r="957">
          <cell r="A957" t="str">
            <v>RetailStatementPaymentPostingStatus</v>
          </cell>
          <cell r="B957" t="str">
            <v>0: 支払転記が開始されていません_x000D_
5: 支払転記が開始されました</v>
          </cell>
        </row>
        <row r="958">
          <cell r="A958" t="str">
            <v>PurchCovRef</v>
          </cell>
          <cell r="B958" t="str">
            <v>0: _x000D_
1: プロジェクト トランザクション_x000D_
2: 固定資産のトランザクション_x000D_
3: 注文品目_x000D_
4: 生産</v>
          </cell>
        </row>
        <row r="959">
          <cell r="A959" t="str">
            <v>PayrollAccrualType</v>
          </cell>
          <cell r="B959" t="str">
            <v>0: 所得コード_x000D_
1: 所得コード グループ</v>
          </cell>
        </row>
        <row r="960">
          <cell r="A960" t="str">
            <v>RetailTaxCalculationBehavior</v>
          </cell>
          <cell r="B960" t="str">
            <v>0: 再計算_x000D_
1: 再計算しない</v>
          </cell>
        </row>
        <row r="961">
          <cell r="A961" t="str">
            <v>BankDocumentSetupConfigurationType</v>
          </cell>
          <cell r="B961" t="str">
            <v>1: 銀行融資のグループ_x000D_
2: 銀行融資タイプ</v>
          </cell>
        </row>
        <row r="962">
          <cell r="A962" t="str">
            <v>VATType_RU</v>
          </cell>
          <cell r="B962" t="str">
            <v>0: Not liable for VAT_x000D_
1: VAT 0%_x000D_
2: VAT 10%_x000D_
3: VAT 20%</v>
          </cell>
        </row>
        <row r="963">
          <cell r="A963" t="str">
            <v>DaysOfMonth</v>
          </cell>
          <cell r="B963" t="str">
            <v>0: _x000D_
1: 1_x000D_
2: 2_x000D_
3: 3_x000D_
4: 4_x000D_
5: 5_x000D_
6: 6_x000D_
7: 7_x000D_
8: 8_x000D_
9: 9_x000D_
10: 10_x000D_
11: 11_x000D_
12: 12_x000D_
13: 13_x000D_
14: 14_x000D_
15: 15_x000D_
16: 16_x000D_
17: 17_x000D_
18: 18_x000D_
19: 19_x000D_
20: 20_x000D_
21: 21_x000D_
22: 22_x000D_
23: 23_x000D_
24: 24_x000D_
25: 25_x000D_
26: 26_x000D_
27: 27_x000D_
28: 28_x000D_
29: 29_x000D_
30: 30_x000D_
31: 31</v>
          </cell>
        </row>
        <row r="964">
          <cell r="A964" t="str">
            <v>CatCallMethod</v>
          </cell>
          <cell r="B964" t="str">
            <v>0: 転記_x000D_
1: 取得</v>
          </cell>
        </row>
        <row r="965">
          <cell r="A965" t="str">
            <v>HcmCourseInstructorRoleTypeFilter</v>
          </cell>
          <cell r="B965" t="str">
            <v>0: すべて_x000D_
1: 作業者_x000D_
2: 連絡先_x000D_
3: ベンダー</v>
          </cell>
        </row>
        <row r="966">
          <cell r="A966" t="str">
            <v>FBFCONTDifferences_BR</v>
          </cell>
          <cell r="B966" t="str">
            <v>0: Not Applicable_x000D_
1: はい_x000D_
2: いいえ</v>
          </cell>
        </row>
        <row r="967">
          <cell r="A967" t="str">
            <v>BankTreasurerWorkspaceBalanceChartPeriod</v>
          </cell>
          <cell r="B967" t="str">
            <v xml:space="preserve">0: _x000D_
1: _x000D_
2: _x000D_
3: _x000D_
4: </v>
          </cell>
        </row>
        <row r="968">
          <cell r="A968" t="str">
            <v>ProjBudgetCheckResult</v>
          </cell>
          <cell r="B968" t="str">
            <v>0: プロジェクト予算チェックは実行されていません_x000D_
1: プロジェクト予算チェックに合格_x000D_
2: プロジェクト予算チェックに合格しましたが警告があります_x000D_
3: プロジェクト予算チェックに不合格</v>
          </cell>
        </row>
        <row r="969">
          <cell r="A969" t="str">
            <v>WHSCrossDockDemandRequirements</v>
          </cell>
          <cell r="B969" t="str">
            <v>0: なし_x000D_
2: 注文の引当_x000D_
1: マーキング</v>
          </cell>
        </row>
        <row r="970">
          <cell r="A970" t="str">
            <v>BusinessEventsDataEventAction</v>
          </cell>
          <cell r="B970" t="str">
            <v>0: なし_x000D_
1: 新規_x000D_
2: 更新_x000D_
4: 削除</v>
          </cell>
        </row>
        <row r="971">
          <cell r="A971" t="str">
            <v>EmplGender</v>
          </cell>
          <cell r="B971" t="str">
            <v>1: 男性_x000D_
2: 女性</v>
          </cell>
        </row>
        <row r="972">
          <cell r="A972" t="str">
            <v>SalesTypeZakat_SA</v>
          </cell>
          <cell r="B972" t="str">
            <v>0: その他_x000D_
1: 販売_x000D_
2: プロジェクト</v>
          </cell>
        </row>
        <row r="973">
          <cell r="A973" t="str">
            <v>MarkupClassification_BR</v>
          </cell>
          <cell r="B973" t="str">
            <v>0: _x000D_
1: 運賃_x000D_
2: 保険_x000D_
3: Other charges_x000D_
4: Siscomex</v>
          </cell>
        </row>
        <row r="974">
          <cell r="A974" t="str">
            <v>SafetyStockJournalOriginType</v>
          </cell>
          <cell r="B974" t="str">
            <v>0: 仕訳帳_x000D_
1: 外部統合</v>
          </cell>
        </row>
        <row r="975">
          <cell r="A975" t="str">
            <v>SegmentValidationStatus</v>
          </cell>
          <cell r="B975" t="str">
            <v xml:space="preserve">0: _x000D_
1: _x000D_
2: _x000D_
3: _x000D_
4: _x000D_
5: </v>
          </cell>
        </row>
        <row r="976">
          <cell r="A976" t="str">
            <v>MCRItemReservation</v>
          </cell>
          <cell r="B976" t="str">
            <v>0: 既定_x000D_
1: 自動_x000D_
2: 展開_x000D_
3: 手動</v>
          </cell>
        </row>
        <row r="977">
          <cell r="A977" t="str">
            <v>DataExpansionCustomizationLevel</v>
          </cell>
          <cell r="B977" t="str">
            <v xml:space="preserve">0: _x000D_
1: </v>
          </cell>
        </row>
        <row r="978">
          <cell r="A978" t="str">
            <v>CustHierarchyNodeRole</v>
          </cell>
          <cell r="B978" t="str">
            <v>0: 管理者_x000D_
1: ユーザー</v>
          </cell>
        </row>
        <row r="979">
          <cell r="A979" t="str">
            <v>CustFreeInvoiceWFApprovalState</v>
          </cell>
          <cell r="B979" t="str">
            <v>0: ドラフト_x000D_
1: 送信済_x000D_
2: 確認中_x000D_
3: 保留の完了_x000D_
4: 承認済_x000D_
5: 返品済_x000D_
6: 要求された変更_x000D_
7: 完成_x000D_
8: 完成_x000D_
9: 取消の保留中</v>
          </cell>
        </row>
        <row r="980">
          <cell r="A980" t="str">
            <v>ResExtendFulfillmentAllowAccept</v>
          </cell>
          <cell r="B980" t="str">
            <v>0: いいえ_x000D_
1: はい</v>
          </cell>
        </row>
        <row r="981">
          <cell r="A981" t="str">
            <v>FBSPEDFileType_BR</v>
          </cell>
          <cell r="B981" t="str">
            <v>0: オリジナル_x000D_
1: Substitute</v>
          </cell>
        </row>
        <row r="982">
          <cell r="A982" t="str">
            <v>WHSWaveStatus</v>
          </cell>
          <cell r="B982" t="str">
            <v>0: 作成済_x000D_
1: 処理中_x000D_
2: 保有_x000D_
3: リリース済_x000D_
4: ピッキング済_x000D_
5: 出荷済</v>
          </cell>
        </row>
        <row r="983">
          <cell r="A983" t="str">
            <v>KanbanBoardType</v>
          </cell>
          <cell r="B983" t="str">
            <v>0: 処理ボード_x000D_
1: 転送ボード</v>
          </cell>
        </row>
        <row r="984">
          <cell r="A984" t="str">
            <v>KittingKitLineType</v>
          </cell>
          <cell r="B984" t="str">
            <v>0: _x000D_
1: 販売_x000D_
2: 見積書_x000D_
3: 予測_x000D_
5: 契約_x000D_
7: 無効にされた販売注文</v>
          </cell>
        </row>
        <row r="985">
          <cell r="A985" t="str">
            <v>ERPrerequisiteComponentType</v>
          </cell>
          <cell r="B985" t="str">
            <v>0: 製品_x000D_
1: パッケージ モデル_x000D_
2: パッケージの更新_x000D_
3: アプリケーション アセンブリ_x000D_
4: コンフィギュレーション</v>
          </cell>
        </row>
        <row r="986">
          <cell r="A986" t="str">
            <v>CostCalculationState</v>
          </cell>
          <cell r="B986" t="str">
            <v>0: 保留中_x000D_
1: 有効_x000D_
2: 見積済_x000D_
3: 実績</v>
          </cell>
        </row>
        <row r="987">
          <cell r="A987" t="str">
            <v>RPaySheetSost</v>
          </cell>
          <cell r="B987" t="str">
            <v>0: 進行中_x000D_
1: For payment_x000D_
2: Paid</v>
          </cell>
        </row>
        <row r="988">
          <cell r="A988" t="str">
            <v>LedgerBondAmountSide_RU</v>
          </cell>
          <cell r="B988" t="str">
            <v>0: 借方_x000D_
1: 貸方</v>
          </cell>
        </row>
        <row r="989">
          <cell r="A989" t="str">
            <v>HcmPositionWorkerAssignmentAction</v>
          </cell>
          <cell r="B989" t="str">
            <v>0: 作成_x000D_
1: 編集_x000D_
2: 開始_x000D_
3: 終了</v>
          </cell>
        </row>
        <row r="990">
          <cell r="A990" t="str">
            <v>AssetAssemblingReservation_JP</v>
          </cell>
          <cell r="B990" t="str">
            <v>0: 手動_x000D_
1: 自動</v>
          </cell>
        </row>
        <row r="991">
          <cell r="A991" t="str">
            <v>WHSWorkExceptionLogStatus</v>
          </cell>
          <cell r="B991" t="str">
            <v>0: オープン_x000D_
1: 終了</v>
          </cell>
        </row>
        <row r="992">
          <cell r="A992" t="str">
            <v>ConfLayoutTypesChoice_BR</v>
          </cell>
          <cell r="B992" t="str">
            <v>1: Delimited_x000D_
2: Fixed length</v>
          </cell>
        </row>
        <row r="993">
          <cell r="A993" t="str">
            <v>RetailRelyingPartyType</v>
          </cell>
          <cell r="B993" t="str">
            <v>1: パブリック_x000D_
2: 社外秘</v>
          </cell>
        </row>
        <row r="994">
          <cell r="A994" t="str">
            <v>PurchPrepayApplicationPolicy</v>
          </cell>
          <cell r="B994" t="str">
            <v>0: 通知_x000D_
2: 自動</v>
          </cell>
        </row>
        <row r="995">
          <cell r="A995" t="str">
            <v>WHSOutboundWeightVarianceMethod</v>
          </cell>
          <cell r="B995" t="str">
            <v>0: 重量の差異の許可_x000D_
1: 重量の差異の制限</v>
          </cell>
        </row>
        <row r="996">
          <cell r="A996" t="str">
            <v>WHSAutoReleaseContainerAtContainerClose</v>
          </cell>
          <cell r="B996" t="str">
            <v>0: 自動リリース_x000D_
1: 遅延したリリース_x000D_
2: オプション</v>
          </cell>
        </row>
        <row r="997">
          <cell r="A997" t="str">
            <v>CustVendAmountDiffPostingMode_RU</v>
          </cell>
          <cell r="B997" t="str">
            <v>0: Invoice accounts_x000D_
1: Deviation from the cost price</v>
          </cell>
        </row>
        <row r="998">
          <cell r="A998" t="str">
            <v>RetailDiscountLineIncludeExcludeTypeBase</v>
          </cell>
          <cell r="B998" t="str">
            <v>0: 含む_x000D_
1: 除外</v>
          </cell>
        </row>
        <row r="999">
          <cell r="A999" t="str">
            <v>MCRPaymAdjustmentType</v>
          </cell>
          <cell r="B999" t="str">
            <v>0: 払戻_x000D_
1: 請求金額</v>
          </cell>
        </row>
        <row r="1000">
          <cell r="A1000" t="str">
            <v>HrmCompEventEmplStatus</v>
          </cell>
          <cell r="B1000" t="str">
            <v>0: 作成済_x000D_
1: 無視_x000D_
2: 承認済_x000D_
3: 読み込み済</v>
          </cell>
        </row>
        <row r="1001">
          <cell r="A1001" t="str">
            <v>RAssetTaxAllowanceType</v>
          </cell>
          <cell r="B1001" t="str">
            <v>0: Reduction of tax rate_x000D_
1: Reduction of tax amount_x000D_
2: Exemption from tax_x000D_
3: Tax base reduction_x000D_
4: Non-taxable area share_x000D_
5: 税控除</v>
          </cell>
        </row>
        <row r="1002">
          <cell r="A1002" t="str">
            <v>MCRMiscChargePrintOption</v>
          </cell>
          <cell r="B1002" t="str">
            <v>0: 詳細の表示_x000D_
1: 集計</v>
          </cell>
        </row>
        <row r="1003">
          <cell r="A1003" t="str">
            <v>TAMStatus</v>
          </cell>
          <cell r="B1003" t="str">
            <v>0: 進行中_x000D_
3: 社内承認済_x000D_
6: 確認済_x000D_
9: クローズ済</v>
          </cell>
        </row>
        <row r="1004">
          <cell r="A1004" t="str">
            <v>EntAssetCounterAggregate</v>
          </cell>
          <cell r="B1004" t="str">
            <v>0: 合計_x000D_
1: 平均</v>
          </cell>
        </row>
        <row r="1005">
          <cell r="A1005" t="str">
            <v>RHRMDiplomaCertificate</v>
          </cell>
          <cell r="B1005" t="str">
            <v>0: Diploma_x000D_
1: Certificate_x000D_
2: Identity Card</v>
          </cell>
        </row>
        <row r="1006">
          <cell r="A1006" t="str">
            <v>ExternalFeedType</v>
          </cell>
          <cell r="B1006" t="str">
            <v>0: Yammer グループ_x000D_
1: Yammer トピック_x000D_
2: Yammer ユーザー_x000D_
4: Twitter ウィジェット_x000D_
5: LinkedIn Member Profile_x000D_
6: LinkedIn Company Profile_x000D_
7: LinkedIn Company Insider_x000D_
8: LinkedIn School Alumni</v>
          </cell>
        </row>
        <row r="1007">
          <cell r="A1007" t="str">
            <v>RPaySickWageTypeView</v>
          </cell>
          <cell r="B1007" t="str">
            <v>1: Surcharge up to AE_x000D_
2: Statutory payment_x000D_
3: Surcharge on recalculation</v>
          </cell>
        </row>
        <row r="1008">
          <cell r="A1008" t="str">
            <v>RTax25EmplDataCalcType</v>
          </cell>
          <cell r="B1008" t="str">
            <v>0: Average headcount_x000D_
1: Average wage fund</v>
          </cell>
        </row>
        <row r="1009">
          <cell r="A1009" t="str">
            <v>DirRelationshipView</v>
          </cell>
          <cell r="B1009" t="str">
            <v>0: リスト ビュー - B に対する分析視点 A_x000D_
1: リスト ビュー - A に対する分析視点 B</v>
          </cell>
        </row>
        <row r="1010">
          <cell r="A1010" t="str">
            <v>PayPredPredictionFilter</v>
          </cell>
          <cell r="B1010" t="str">
            <v>0: すべて_x000D_
1: 予測される遅延または重度な遅延</v>
          </cell>
        </row>
        <row r="1011">
          <cell r="A1011" t="str">
            <v>WorkflowTrackingType</v>
          </cell>
          <cell r="B1011" t="str">
            <v>0: なし_x000D_
1: 受入済_x000D_
3: 有効化の条件の評価_x000D_
4: 承認_x000D_
5: オート コンプリートの条件評価_x000D_
6: 自動委任_x000D_
7: 取消_x000D_
8: 完了_x000D_
9: 作成_x000D_
10: デリゲート_x000D_
11: 期日超過 _x000D_
12: 期間超過_x000D_
13: エスカレーション アクション_x000D_
14: エスカレーション パス_x000D_
15: エラー_x000D_
16: 最終承認者が必要です_x000D_
17: 最終エスカレーション アクション_x000D_
18: 前提条件の評価_x000D_
19: 拒否_x000D_
20: 変更依頼_x000D_
21: 再送信_x000D_
22: 返品_x000D_
23: 送信_x000D_
24: 修復不可能_x000D_
25: 有効化_x000D_
26: 経歴_x000D_
27: サブワークフロー要素の条件の評価_x000D_
28: サブワークフローの条件の評価_x000D_
29: サブワークフローが開始されました_x000D_
30: サブワークフロー完了済_x000D_
31: 独立サブワークフローが開始されました_x000D_
32: 代理送信_x000D_
33: 拒否済_x000D_
34: サブワークフロー要素_x000D_
35: 循環相互関係が検出されました_x000D_
36: 条件の評価_x000D_
38: 取消済み_x000D_
39: リリース_x000D_
40: 再割り当て_x000D_
41: オート コンプリートの条件評価が true_x000D_
42: オート コンプリートの条件評価が false</v>
          </cell>
        </row>
        <row r="1012">
          <cell r="A1012" t="str">
            <v>WarrantySalesAction</v>
          </cell>
          <cell r="B1012" t="str">
            <v>0: 保証の追加_x000D_
1: 保証のキャンセル</v>
          </cell>
        </row>
        <row r="1013">
          <cell r="A1013" t="str">
            <v>RTax25StdOperator</v>
          </cell>
          <cell r="B1013" t="str">
            <v>0: _x000D_
1: _x000D_
2: _x000D_
3: _x000D_
4: _x000D_
5: 最小_x000D_
6: 最大</v>
          </cell>
        </row>
        <row r="1014">
          <cell r="A1014" t="str">
            <v>smmAttendeeType</v>
          </cell>
          <cell r="B1014" t="str">
            <v>0: 出席者_x000D_
1: 主催者</v>
          </cell>
        </row>
        <row r="1015">
          <cell r="A1015" t="str">
            <v>ResTransferType</v>
          </cell>
          <cell r="B1015" t="str">
            <v xml:space="preserve">0: </v>
          </cell>
        </row>
        <row r="1016">
          <cell r="A1016" t="str">
            <v>SQLBuilderJoinType</v>
          </cell>
          <cell r="B1016" t="str">
            <v>0: なし_x000D_
1: INNER JOIN_x000D_
2: FULL OUTER JOIN_x000D_
3: LEFT OUTER JOIN_x000D_
4: RIGHT OUTER JOIN</v>
          </cell>
        </row>
        <row r="1017">
          <cell r="A1017" t="str">
            <v>RetailPeriodUnitBase</v>
          </cell>
          <cell r="B1017" t="str">
            <v>0: 日_x000D_
1: 週_x000D_
2: 月_x000D_
3: 四半期_x000D_
4: 年</v>
          </cell>
        </row>
        <row r="1018">
          <cell r="A1018" t="str">
            <v>InventAdjustType_RU</v>
          </cell>
          <cell r="B1018" t="str">
            <v>0: 手持在庫_x000D_
1: トランザクション</v>
          </cell>
        </row>
        <row r="1019">
          <cell r="A1019" t="str">
            <v>TypeOfCreditmaxCheck</v>
          </cell>
          <cell r="B1019" t="str">
            <v>0: なし_x000D_
1: 残高_x000D_
2: 残高 + 梱包明細または製品受領書_x000D_
3: 残高 + すべて</v>
          </cell>
        </row>
        <row r="1020">
          <cell r="A1020" t="str">
            <v>ERExpressionNumberSequenceScopeType</v>
          </cell>
          <cell r="B1020" t="str">
            <v>0: 共有_x000D_
1: 会社_x000D_
2: 法人</v>
          </cell>
        </row>
        <row r="1021">
          <cell r="A1021" t="str">
            <v>RetailUserDefinedCertificateProfileLineLocationType</v>
          </cell>
          <cell r="B1021" t="str">
            <v>0: Key Vault_x000D_
1: ローカル証明書</v>
          </cell>
        </row>
        <row r="1022">
          <cell r="A1022" t="str">
            <v>CredManCreditLimitAdjGenerateType</v>
          </cell>
          <cell r="B1022" t="str">
            <v>0: 顧客_x000D_
1: 顧客の与信グループ</v>
          </cell>
        </row>
        <row r="1023">
          <cell r="A1023" t="str">
            <v>IntrastatServicesDelivery_IT</v>
          </cell>
          <cell r="B1023" t="str">
            <v>0: _x000D_
1: Single delivery_x000D_
2: Multiple deliveries</v>
          </cell>
        </row>
        <row r="1024">
          <cell r="A1024" t="str">
            <v>CommissionType_IT</v>
          </cell>
          <cell r="B1024" t="str">
            <v>0: 請求書_x000D_
1: 支払</v>
          </cell>
        </row>
        <row r="1025">
          <cell r="A1025" t="str">
            <v>TaxWithholdStatus_IN</v>
          </cell>
          <cell r="B1025" t="str">
            <v>0: 作成済_x000D_
1: Issued_x000D_
2: キャンセル済</v>
          </cell>
        </row>
        <row r="1026">
          <cell r="A1026" t="str">
            <v>HrmCompPerfRatingShowOption</v>
          </cell>
          <cell r="B1026" t="str">
            <v>0: アクティブを表示_x000D_
1: すべて表示</v>
          </cell>
        </row>
        <row r="1027">
          <cell r="A1027" t="str">
            <v>LedgerColumnTypeDim</v>
          </cell>
          <cell r="B1027" t="str">
            <v>0: プライマリ分析コード セット コード_x000D_
1: プライマリ分析コード セットの定義名_x000D_
16: セカンダリ分析コード セット コード_x000D_
17: セカンダリ分析コード セット名_x000D_
2: 現在_x000D_
3: 現在の数量_x000D_
4: 現在の通貨_x000D_
5: 現在の会計通貨_x000D_
6: 予算_x000D_
7: 予算数量_x000D_
8: 予算の通貨_x000D_
9: 予算の既定通貨_x000D_
10: 1_x000D_
11: 計算_x000D_
12: キャッシュ フロー予測_x000D_
13: キャッシュ フロー予測の通貨_x000D_
14: キャッシュ フロー予測の既定通貨_x000D_
15: レポート通貨_x000D_
19: スケジュール_x000D_
18: 行_x000D_
250: スケジュール</v>
          </cell>
        </row>
        <row r="1028">
          <cell r="A1028" t="str">
            <v>RetailAffiliationType</v>
          </cell>
          <cell r="B1028" t="str">
            <v>0: 全般_x000D_
1: ロイヤルティ</v>
          </cell>
        </row>
        <row r="1029">
          <cell r="A1029" t="str">
            <v>FMFuelType</v>
          </cell>
          <cell r="B1029" t="str">
            <v>1: 標準_x000D_
2: プレミアム</v>
          </cell>
        </row>
        <row r="1030">
          <cell r="A1030" t="str">
            <v>RAssetPostValue</v>
          </cell>
          <cell r="B1030" t="str">
            <v>0: Depreciation (for prior years)_x000D_
1: Depreciation (for current year)_x000D_
2: Putting into operation_x000D_
3: 正味帳簿価格_x000D_
4: 売却額_x000D_
5: Revaluation of putting into operation amount (for current year)_x000D_
6: Revaluation of putting into operation amount (for prior years)_x000D_
7: Putting into operation (for current year)_x000D_
8: Putting into operation (for prior years)_x000D_
9: Depreciation revaluation (for current year)_x000D_
10: Depreciation revaluation (for prior years)_x000D_
11: Major repairs (for current year)_x000D_
12: Major repairs (for prior years)_x000D_
13: Gain/Loss_x000D_
14: Balance cost_x000D_
15: Booked depreciation_x000D_
16: Depreciation bonus recovery</v>
          </cell>
        </row>
        <row r="1031">
          <cell r="A1031" t="str">
            <v>RetailPriceCategoryRuleScope</v>
          </cell>
          <cell r="B1031" t="str">
            <v>0: サブカテゴリを含める_x000D_
1: サブカテゴリを除外する</v>
          </cell>
        </row>
        <row r="1032">
          <cell r="A1032" t="str">
            <v>TAMRebateDealWorkflowState</v>
          </cell>
          <cell r="B1032" t="str">
            <v>0: 未送信_x000D_
1: 送信済_x000D_
2: 承認の保留中_x000D_
3: 否認済_x000D_
4: 承認済_x000D_
7: 要求された変更_x000D_
8: キャンセル済_x000D_
9: 完了</v>
          </cell>
        </row>
        <row r="1033">
          <cell r="A1033" t="str">
            <v>LedgerRRGBalanceDetail_RU</v>
          </cell>
          <cell r="B1033" t="str">
            <v>0: _x000D_
1: Document_x000D_
2: 契約_x000D_
3: 契約社員</v>
          </cell>
        </row>
        <row r="1034">
          <cell r="A1034" t="str">
            <v>ConfigRuleMethod</v>
          </cell>
          <cell r="B1034" t="str">
            <v>0: 選択解除_x000D_
1: 選択</v>
          </cell>
        </row>
        <row r="1035">
          <cell r="A1035" t="str">
            <v>EngChgReadinessExecute</v>
          </cell>
          <cell r="B1035" t="str">
            <v>0: すべての会社_x000D_
1: 1 つの会社</v>
          </cell>
        </row>
        <row r="1036">
          <cell r="A1036" t="str">
            <v>TradeCurencyConversion</v>
          </cell>
          <cell r="B1036" t="str">
            <v>0: 為替レートのみ_x000D_
1: 為替レートと売買契約</v>
          </cell>
        </row>
        <row r="1037">
          <cell r="A1037" t="str">
            <v>CatVendorCategoryHierarchyType</v>
          </cell>
          <cell r="B1037" t="str">
            <v>0: 調達カテゴリ階層_x000D_
1: コマース製品階層_x000D_
2: 商品コード階層</v>
          </cell>
        </row>
        <row r="1038">
          <cell r="A1038" t="str">
            <v>TaxReport770ExceptionalEvent_IT</v>
          </cell>
          <cell r="B1038" t="str">
            <v>0: 例外のないイベント_x000D_
1: 強奪_x000D_
3: アブルッツォ地震_x000D_
5: 特別な事情_x000D_
9: 特別な事情_x000D_
6: Veneto flooding</v>
          </cell>
        </row>
        <row r="1039">
          <cell r="A1039" t="str">
            <v>ErrorWarning</v>
          </cell>
          <cell r="B1039" t="str">
            <v>0: エラー_x000D_
1: 警告</v>
          </cell>
        </row>
        <row r="1040">
          <cell r="A1040" t="str">
            <v>BudgetPlanScenarioAccessLevel</v>
          </cell>
          <cell r="B1040" t="str">
            <v>0: 表示_x000D_
1: 編集</v>
          </cell>
        </row>
        <row r="1041">
          <cell r="A1041" t="str">
            <v>RDeferralsInterval</v>
          </cell>
          <cell r="B1041" t="str">
            <v>0: 月_x000D_
1: 四半期_x000D_
2: 半期に 1 回_x000D_
3: 年</v>
          </cell>
        </row>
        <row r="1042">
          <cell r="A1042" t="str">
            <v>AssetSourceDirection_CN</v>
          </cell>
          <cell r="B1042" t="str">
            <v>0: 内部_x000D_
1: 出庫</v>
          </cell>
        </row>
        <row r="1043">
          <cell r="A1043" t="str">
            <v>AssetRetirementPostingFrequency_JP</v>
          </cell>
          <cell r="B1043" t="str">
            <v>0: 年 1 回_x000D_
1: 四半期に 1 回</v>
          </cell>
        </row>
        <row r="1044">
          <cell r="A1044" t="str">
            <v>RPayStandardDeductionRecipientType</v>
          </cell>
          <cell r="B1044" t="str">
            <v>0: 顧客_x000D_
1: Employee_x000D_
2: 仕入先</v>
          </cell>
        </row>
        <row r="1045">
          <cell r="A1045" t="str">
            <v>EntAssetScheduledExecutionTimePeriod</v>
          </cell>
          <cell r="B1045" t="str">
            <v>0: 日時_x000D_
1: 日付_x000D_
2: 週_x000D_
3: 月</v>
          </cell>
        </row>
        <row r="1046">
          <cell r="A1046" t="str">
            <v>RetailConnNoneIncludeExcludeSingle</v>
          </cell>
          <cell r="B1046" t="str">
            <v>0: いいえ_x000D_
1: 対象リスト_x000D_
2: 除外リスト_x000D_
3: 単一の場所_x000D_
5: 既定の対象リスト</v>
          </cell>
        </row>
        <row r="1047">
          <cell r="A1047" t="str">
            <v>DirViewLocationNodeType</v>
          </cell>
          <cell r="B1047" t="str">
            <v>0: 企業_x000D_
1: 会社_x000D_
2: サイト_x000D_
3: 倉庫_x000D_
4: 生産単位_x000D_
5: リソース グループ_x000D_
6: 仕入先_x000D_
7: 作業員_x000D_
8: 機械_x000D_
9: 工具_x000D_
10: 保管場所_x000D_
11: 通路_x000D_
12: 場所</v>
          </cell>
        </row>
        <row r="1048">
          <cell r="A1048" t="str">
            <v>LedgerJournalType</v>
          </cell>
          <cell r="B1048" t="str">
            <v>0: 毎日_x000D_
1: 定期処理_x000D_
2: 仕入帳_x000D_
3: 承認_x000D_
4: 仕入先出金_x000D_
7: 顧客支払_x000D_
8: プロジェクト - 経費_x000D_
10: 仕入先請求記録_x000D_
11: 仕入先請求管理グループ_x000D_
13: 固定資産の転記_x000D_
14: 固定資産予算_x000D_
15: 顧客の銀行送金為替_x000D_
16: 顧客振出受取手形_x000D_
17: 受取手形受取拒否の顧客_x000D_
18: 受取手形再振出の顧客_x000D_
19: 仕入先振出支払手形_x000D_
20: 顧客による受取手形の受理_x000D_
21: 仕入先再振出支払手形_x000D_
22: 仕入先の銀行送金為替_x000D_
23: 顧客決済受取手形_x000D_
24: 仕入先決済支払手形_x000D_
44: Deferrals_x000D_
45: Cash_x000D_
47: Fixed assets transaction_x000D_
48: Transactions of FA budgets_x000D_
49: Tax differences_x000D_
52: Amount difference_x000D_
54: Exch. adjustment_x000D_
50: Assessed tax_x000D_
51: Transport tax_x000D_
53: Land tax_x000D_
117: 統計トランザクション_x000D_
6: 配賦_x000D_
25: 消去_x000D_
118: 銀行小切手の取消_x000D_
119: 銀行預金伝票の取消_x000D_
26: 予算_x000D_
120: 給与_x000D_
130: 給与出金_x000D_
201: Tax cost price_x000D_
46: Salary transactions_x000D_
202: General tax adjust/benefit/incentive_x000D_
250: なし_x000D_
27: 仕入先請求書_x000D_
28: 相殺決済_x000D_
29: 関税申告_x000D_
249: レポート通貨の調整_x000D_
248: Accounts receivable - bad debts reserve_x000D_
247: 定率法による税差額_x000D_
5: 資産リース_x000D_
9: 収益認識</v>
          </cell>
        </row>
        <row r="1049">
          <cell r="A1049" t="str">
            <v>EximEPCGExtendPeriod_IN</v>
          </cell>
          <cell r="B1049" t="str">
            <v>0: Selected block_x000D_
1: All blocks</v>
          </cell>
        </row>
        <row r="1050">
          <cell r="A1050" t="str">
            <v>ServicesJobStatus</v>
          </cell>
          <cell r="B1050" t="str">
            <v xml:space="preserve">0: _x000D_
1: _x000D_
2: _x000D_
3: _x000D_
4: </v>
          </cell>
        </row>
        <row r="1051">
          <cell r="A1051" t="str">
            <v>WHSMobileAppButtonPosition</v>
          </cell>
          <cell r="B1051" t="str">
            <v>0: 右下_x000D_
1: 右上_x000D_
2: 左下_x000D_
3: 左上</v>
          </cell>
        </row>
        <row r="1052">
          <cell r="A1052" t="str">
            <v>FBSpedEcfBookkeepingType_BR</v>
          </cell>
          <cell r="B1052" t="str">
            <v>0: Not Applicable_x000D_
1: Accounting_x000D_
2: Cash book or journal</v>
          </cell>
        </row>
        <row r="1053">
          <cell r="A1053" t="str">
            <v>DataExpSetType</v>
          </cell>
          <cell r="B1053" t="str">
            <v>4: クエリ_x000D_
5: 範囲_x000D_
6: 値のコピー_x000D_
7: ランダム クエリ_x000D_
8: ランダム範囲_x000D_
9: パラメーター化クエリ_x000D_
11: X++ メソッド</v>
          </cell>
        </row>
        <row r="1054">
          <cell r="A1054" t="str">
            <v>DualWriteSourceType</v>
          </cell>
          <cell r="B1054" t="str">
            <v xml:space="preserve">0: _x000D_
1: </v>
          </cell>
        </row>
        <row r="1055">
          <cell r="A1055" t="str">
            <v>HcmJobMaximumPositions</v>
          </cell>
          <cell r="B1055" t="str">
            <v>0: 最大職位数_x000D_
1: 無制限</v>
          </cell>
        </row>
        <row r="1056">
          <cell r="A1056" t="str">
            <v>TransTaxInformationType_IN</v>
          </cell>
          <cell r="B1056" t="str">
            <v>0: Normal_x000D_
1: Invent transfer order from location_x000D_
2: Invent transfer order to location</v>
          </cell>
        </row>
        <row r="1057">
          <cell r="A1057" t="str">
            <v>AllSentActiveInactive</v>
          </cell>
          <cell r="B1057" t="str">
            <v>0: すべて_x000D_
1: 送信済_x000D_
2: 有効_x000D_
3: 有効、未送信_x000D_
4: 無効</v>
          </cell>
        </row>
        <row r="1058">
          <cell r="A1058" t="str">
            <v>RevRecDeferredScheduleTypes</v>
          </cell>
          <cell r="B1058" t="str">
            <v>0: すべて_x000D_
1: 繰延収益</v>
          </cell>
        </row>
        <row r="1059">
          <cell r="A1059" t="str">
            <v>PurchCommitmentWorkflowApprovalState_PSN</v>
          </cell>
          <cell r="B1059" t="str">
            <v>0: _x000D_
1: 未送信_x000D_
2: 確認中_x000D_
3: 承認済_x000D_
6: 拒否済</v>
          </cell>
        </row>
        <row r="1060">
          <cell r="A1060" t="str">
            <v>RetailInvoicePaidStatus</v>
          </cell>
          <cell r="B1060" t="str">
            <v>0: なし_x000D_
1: 未払い_x000D_
2: 一部支払済_x000D_
3: 支払済</v>
          </cell>
        </row>
        <row r="1061">
          <cell r="A1061" t="str">
            <v>PdsBatchAttribUpdateType</v>
          </cell>
          <cell r="B1061" t="str">
            <v>1: 梱包明細_x000D_
2: 登録_x000D_
3: 完了レポート_x000D_
4: すべて_x000D_
5: なし</v>
          </cell>
        </row>
        <row r="1062">
          <cell r="A1062" t="str">
            <v>BiProjectValidationStatus</v>
          </cell>
          <cell r="B1062" t="str">
            <v>0: 成功_x000D_
1: 警告_x000D_
2: エラー</v>
          </cell>
        </row>
        <row r="1063">
          <cell r="A1063" t="str">
            <v>BankCodeType</v>
          </cell>
          <cell r="B1063" t="str">
            <v>0: なし_x000D_
1: AT_x000D_
2: BL_x000D_
3: CC_x000D_
4: CP_x000D_
5: CH_x000D_
6: FW_x000D_
7: SC</v>
          </cell>
        </row>
        <row r="1064">
          <cell r="A1064" t="str">
            <v>AssetDocumentGenerateType_JP</v>
          </cell>
          <cell r="B1064" t="str">
            <v>0: Fixed asset journal_x000D_
2: 資産除去責務 - 固定資産仕訳帳</v>
          </cell>
        </row>
        <row r="1065">
          <cell r="A1065" t="str">
            <v>InventBOMComparisonCostType_CN</v>
          </cell>
          <cell r="B1065" t="str">
            <v>0: Inventory cost_x000D_
1: Purchase price</v>
          </cell>
        </row>
        <row r="1066">
          <cell r="A1066" t="str">
            <v>WHSWhenToCapture</v>
          </cell>
          <cell r="B1066" t="str">
            <v>0: なし_x000D_
1: ピッキング_x000D_
2: 梱包</v>
          </cell>
        </row>
        <row r="1067">
          <cell r="A1067" t="str">
            <v>AtlWHSMobileDeviceControlType</v>
          </cell>
          <cell r="B1067" t="str">
            <v xml:space="preserve">0: _x000D_
1: _x000D_
2: _x000D_
3: </v>
          </cell>
        </row>
        <row r="1068">
          <cell r="A1068" t="str">
            <v>TypeOfShift_IN</v>
          </cell>
          <cell r="B1068" t="str">
            <v>0: Single shift_x000D_
1: Double shift_x000D_
2: Triple shift_x000D_
3: なし</v>
          </cell>
        </row>
        <row r="1069">
          <cell r="A1069" t="str">
            <v>PaymFeePostingVend</v>
          </cell>
          <cell r="B1069" t="str">
            <v>0: 仕入先_x000D_
1: 元帳</v>
          </cell>
        </row>
        <row r="1070">
          <cell r="A1070" t="str">
            <v>smmShowTimeAs</v>
          </cell>
          <cell r="B1070" t="str">
            <v>0: 制限なし_x000D_
1: 一時的_x000D_
2: ビジー_x000D_
3: 外出中</v>
          </cell>
        </row>
        <row r="1071">
          <cell r="A1071" t="str">
            <v>RetailConnRunStatus</v>
          </cell>
          <cell r="B1071" t="str">
            <v>0: _x000D_
1: 処理中_x000D_
2: エラーあり_x000D_
3: エラーで停止_x000D_
4: 不使用_x000D_
5: 特別注文</v>
          </cell>
        </row>
        <row r="1072">
          <cell r="A1072" t="str">
            <v>ReverseChargePurchSales_W</v>
          </cell>
          <cell r="B1072" t="str">
            <v>0: 購買_x000D_
1: 販売</v>
          </cell>
        </row>
        <row r="1073">
          <cell r="A1073" t="str">
            <v>LedgerTransAccountDisplayType</v>
          </cell>
          <cell r="B1073" t="str">
            <v xml:space="preserve">0: すべて_x000D_
1: 開始トランザクション_x000D_
2: 決算トランザクション_x000D_
3: 借方_x000D_
4: 貸方_x000D_
5: すべて_x000D_
6: 決算期間調整_x000D_
7: </v>
          </cell>
        </row>
        <row r="1074">
          <cell r="A1074" t="str">
            <v>CommitmentType</v>
          </cell>
          <cell r="B1074" t="str">
            <v>0: 製品数量確約_x000D_
1: 製品価値確約_x000D_
2: 製品カテゴリ価値確約_x000D_
3: 価値確約</v>
          </cell>
        </row>
        <row r="1075">
          <cell r="A1075" t="str">
            <v>ABC</v>
          </cell>
          <cell r="B1075" t="str">
            <v>0: なし_x000D_
1: A_x000D_
2: B_x000D_
3: C</v>
          </cell>
        </row>
        <row r="1076">
          <cell r="A1076" t="str">
            <v>LedgerReportBalanceType</v>
          </cell>
          <cell r="B1076" t="str">
            <v>0: 資産_x000D_
1: Liabilities</v>
          </cell>
        </row>
        <row r="1077">
          <cell r="A1077" t="str">
            <v>SMAItemSetupType</v>
          </cell>
          <cell r="B1077" t="str">
            <v>0: 品目仕訳帳_x000D_
1: 在庫品目要求</v>
          </cell>
        </row>
        <row r="1078">
          <cell r="A1078" t="str">
            <v>TrvApprovalLevel</v>
          </cell>
          <cell r="B1078" t="str">
            <v>0: ドキュメント レベルの承認_x000D_
1: 品目レベルの承認</v>
          </cell>
        </row>
        <row r="1079">
          <cell r="A1079" t="str">
            <v>PurchRFQReplySearchFilter</v>
          </cell>
          <cell r="B1079" t="str">
            <v>0: すべて_x000D_
1: 各行の最低正味金額_x000D_
2: 最低合計価格</v>
          </cell>
        </row>
        <row r="1080">
          <cell r="A1080" t="str">
            <v>WHSCustFulfillmentErrorTolerance</v>
          </cell>
          <cell r="B1080" t="str">
            <v>0: 会社ポリシーを使用する_x000D_
1: 適用_x000D_
2: 警告_x000D_
3: エラー</v>
          </cell>
        </row>
        <row r="1081">
          <cell r="A1081" t="str">
            <v>JmgMessageType</v>
          </cell>
          <cell r="B1081" t="str">
            <v>0: 情報_x000D_
1: 重要_x000D_
2: 緊急</v>
          </cell>
        </row>
        <row r="1082">
          <cell r="A1082" t="str">
            <v>ProjJournalType</v>
          </cell>
          <cell r="B1082" t="str">
            <v>0: 時間_x000D_
1: 手数料_x000D_
2: 期首残高</v>
          </cell>
        </row>
        <row r="1083">
          <cell r="A1083" t="str">
            <v>BudgetControlCategory</v>
          </cell>
          <cell r="B1083" t="str">
            <v>1: 元の予算_x000D_
2: 予算のリビジョン_x000D_
3: 予算振替入_x000D_
4: 予算振替出_x000D_
5: 繰越予算_x000D_
6: 事前の債務に対する予算引当_x000D_
7: 債務に対する予算引当_x000D_
8: 実際の経費_x000D_
11: 未確認の負担に対する予算引当の減額_x000D_
12: 配賦_x000D_
13: 暫定予算</v>
          </cell>
        </row>
        <row r="1084">
          <cell r="A1084" t="str">
            <v>DMFOperation</v>
          </cell>
          <cell r="B1084" t="str">
            <v>0: すべて_x000D_
1: 基準</v>
          </cell>
        </row>
        <row r="1085">
          <cell r="A1085" t="str">
            <v>smmAppointmentNThInstance</v>
          </cell>
          <cell r="B1085" t="str">
            <v>1: 最初_x000D_
2: 2 番目_x000D_
3: 3 番目_x000D_
4: 4 番目_x000D_
5: 最後</v>
          </cell>
        </row>
        <row r="1086">
          <cell r="A1086" t="str">
            <v>BudgetCheckRevenueBalanceOption</v>
          </cell>
          <cell r="B1086" t="str">
            <v>0: なし_x000D_
1: 警告を提供_x000D_
2: 予算の更新を防止</v>
          </cell>
        </row>
        <row r="1087">
          <cell r="A1087" t="str">
            <v>RHRMAfterCollegeName</v>
          </cell>
          <cell r="B1087" t="str">
            <v>0: なし_x000D_
1: Candidate_x000D_
2: Assistant_x000D_
3: Doctor</v>
          </cell>
        </row>
        <row r="1088">
          <cell r="A1088" t="str">
            <v>InterCompanyMarkupAction</v>
          </cell>
          <cell r="B1088" t="str">
            <v>0: 計算_x000D_
1: 削除</v>
          </cell>
        </row>
        <row r="1089">
          <cell r="A1089" t="str">
            <v>PurchDlvAddr</v>
          </cell>
          <cell r="B1089" t="str">
            <v>0: _x000D_
1: 会社</v>
          </cell>
        </row>
        <row r="1090">
          <cell r="A1090" t="str">
            <v>EntAssetFunctionalLocationEditSubLocation</v>
          </cell>
          <cell r="B1090" t="str">
            <v>0: 親機能の場所のみ_x000D_
1: 現在の値のみを共有するサブ機能の場所_x000D_
2: すべてのサブ機能の場所</v>
          </cell>
        </row>
        <row r="1091">
          <cell r="A1091" t="str">
            <v>ModuleInventCustVend</v>
          </cell>
          <cell r="B1091" t="str">
            <v>0: 在庫_x000D_
1: 顧客_x000D_
2: 仕入先</v>
          </cell>
        </row>
        <row r="1092">
          <cell r="A1092" t="str">
            <v>InventRefType</v>
          </cell>
          <cell r="B1092" t="str">
            <v>0: _x000D_
1: 販売注文_x000D_
2: 発注書_x000D_
3: 生産_x000D_
4: 生産明細_x000D_
5: 在庫仕訳帳_x000D_
6: 販売見積_x000D_
7: 移動オーダー_x000D_
8: 固定資産</v>
          </cell>
        </row>
        <row r="1093">
          <cell r="A1093" t="str">
            <v>ScaleUnitTableChangeAction</v>
          </cell>
          <cell r="B1093" t="str">
            <v xml:space="preserve">0: _x000D_
1: </v>
          </cell>
        </row>
        <row r="1094">
          <cell r="A1094" t="str">
            <v>TaxJournalCall</v>
          </cell>
          <cell r="B1094" t="str">
            <v>0: 仕訳帳_x000D_
1: 検証_x000D_
2: 転記</v>
          </cell>
        </row>
        <row r="1095">
          <cell r="A1095" t="str">
            <v>ReleaseUpdateBulkCopyTableStatus</v>
          </cell>
          <cell r="B1095" t="str">
            <v>0: OK_x000D_
4: OK_x000D_
6: マッピングが未定義_x000D_
7: マッピングの競合_x000D_
8: システム_x000D_
10: ターゲットのテーブルが空ではありません_x000D_
11: フィールド エラー</v>
          </cell>
        </row>
        <row r="1096">
          <cell r="A1096" t="str">
            <v>SysCustomFieldFieldType</v>
          </cell>
          <cell r="B1096" t="str">
            <v>0: _x000D_
1: テキスト_x000D_
2: 番号_x000D_
3: 10 進値_x000D_
4: 日時_x000D_
5: 日付_x000D_
6: 候補リスト_x000D_
7: チェック ボックス</v>
          </cell>
        </row>
        <row r="1097">
          <cell r="A1097" t="str">
            <v>DataValidationTaskStatus</v>
          </cell>
          <cell r="B1097" t="str">
            <v>0: 未処理_x000D_
1: 処理中_x000D_
2: 完了</v>
          </cell>
        </row>
        <row r="1098">
          <cell r="A1098" t="str">
            <v>ServiceCountry</v>
          </cell>
          <cell r="B1098" t="str">
            <v>0: サービス_x000D_
1: 国/地域</v>
          </cell>
        </row>
        <row r="1099">
          <cell r="A1099" t="str">
            <v>HcmCompControlPointChartCategory</v>
          </cell>
          <cell r="B1099" t="str">
            <v>0: 部門別_x000D_
1: 地域別_x000D_
2: 職務権限別</v>
          </cell>
        </row>
        <row r="1100">
          <cell r="A1100" t="str">
            <v>DataExpRunMode</v>
          </cell>
          <cell r="B1100" t="str">
            <v xml:space="preserve">0: _x000D_
1: _x000D_
2: _x000D_
3: _x000D_
4: </v>
          </cell>
        </row>
        <row r="1101">
          <cell r="A1101" t="str">
            <v>WHSWorkAuditTemplateEvents</v>
          </cell>
          <cell r="B1101" t="str">
            <v>0: _x000D_
1: 出荷確認済</v>
          </cell>
        </row>
        <row r="1102">
          <cell r="A1102" t="str">
            <v>PayrollCustomPretaxMethod</v>
          </cell>
          <cell r="B1102" t="str">
            <v>0: タイプ別_x000D_
1: 税グループ別</v>
          </cell>
        </row>
        <row r="1103">
          <cell r="A1103" t="str">
            <v>CustInterestTimeUnit</v>
          </cell>
          <cell r="B1103" t="str">
            <v>0: 日_x000D_
1: 月_x000D_
2: カレンダー日_x000D_
3: Day365</v>
          </cell>
        </row>
        <row r="1104">
          <cell r="A1104" t="str">
            <v>RestoredVATCalcMethod_RU</v>
          </cell>
          <cell r="B1104" t="str">
            <v>0: Mixed_x000D_
1: By factor</v>
          </cell>
        </row>
        <row r="1105">
          <cell r="A1105" t="str">
            <v>LogType</v>
          </cell>
          <cell r="B1105" t="str">
            <v>0: その他_x000D_
1: 品目_x000D_
2: 製造オーダー</v>
          </cell>
        </row>
        <row r="1106">
          <cell r="A1106" t="str">
            <v>ModuleCustSales</v>
          </cell>
          <cell r="B1106" t="str">
            <v>0: 顧客_x000D_
1: 販売注文</v>
          </cell>
        </row>
        <row r="1107">
          <cell r="A1107" t="str">
            <v>BankLCImportStatusType</v>
          </cell>
          <cell r="B1107" t="str">
            <v>0: 作成済_x000D_
1: 確認済_x000D_
2: クローズ済</v>
          </cell>
        </row>
        <row r="1108">
          <cell r="A1108" t="str">
            <v>RetailEodStatementPostBatchJobStatus</v>
          </cell>
          <cell r="B1108" t="str">
            <v>0: 開始済_x000D_
1: 処理中_x000D_
2: 処理済_x000D_
3: エラー</v>
          </cell>
        </row>
        <row r="1109">
          <cell r="A1109" t="str">
            <v>ProjUpdatePrice</v>
          </cell>
          <cell r="B1109" t="str">
            <v>0: 増加_x000D_
1: 減少</v>
          </cell>
        </row>
        <row r="1110">
          <cell r="A1110" t="str">
            <v>EPEmailInterfaceType</v>
          </cell>
          <cell r="B1110" t="str">
            <v>1: MAPI_x000D_
0: CDO</v>
          </cell>
        </row>
        <row r="1111">
          <cell r="A1111" t="str">
            <v>CustVendNetAgreementCurrencyType</v>
          </cell>
          <cell r="B1111" t="str">
            <v>0: 通貨ごとの正味_x000D_
1: 指定の通貨</v>
          </cell>
        </row>
        <row r="1112">
          <cell r="A1112" t="str">
            <v>LedgerTrialBalanceShowTransactionStates</v>
          </cell>
          <cell r="B1112" t="str">
            <v>0: 転記済のみ_x000D_
1: 保留中のみ_x000D_
2: すべて</v>
          </cell>
        </row>
        <row r="1113">
          <cell r="A1113" t="str">
            <v>smmFieldDelimiters</v>
          </cell>
          <cell r="B1113" t="str">
            <v>0: タブレータ_x000D_
1: セミコロン_x000D_
2: コンマ</v>
          </cell>
        </row>
        <row r="1114">
          <cell r="A1114" t="str">
            <v>Hrmi9Status</v>
          </cell>
          <cell r="B1114" t="str">
            <v>0: ドラフト_x000D_
1: 印刷済_x000D_
2: Verified</v>
          </cell>
        </row>
        <row r="1115">
          <cell r="A1115" t="str">
            <v>SRSPageSettingsMargin</v>
          </cell>
          <cell r="B1115" t="str">
            <v>0: 左_x000D_
1: 右_x000D_
2: 上_x000D_
3: 下</v>
          </cell>
        </row>
        <row r="1116">
          <cell r="A1116" t="str">
            <v>CustDisputeHistoryAutomationAction</v>
          </cell>
          <cell r="B1116" t="str">
            <v xml:space="preserve">0: _x000D_
1: _x000D_
2: _x000D_
3: _x000D_
4: </v>
          </cell>
        </row>
        <row r="1117">
          <cell r="A1117" t="str">
            <v>AssetLeaseExpiryDays</v>
          </cell>
          <cell r="B1117" t="str">
            <v>0: 30 日間_x000D_
1: 60 日間_x000D_
2: 90 日間_x000D_
3: 全年_x000D_
4: 今年度</v>
          </cell>
        </row>
        <row r="1118">
          <cell r="A1118" t="str">
            <v>TaxExportFileType_CN</v>
          </cell>
          <cell r="B1118" t="str">
            <v>0: XML_x000D_
1: テキスト</v>
          </cell>
        </row>
        <row r="1119">
          <cell r="A1119" t="str">
            <v>RetailAssortmentStatusType</v>
          </cell>
          <cell r="B1119" t="str">
            <v>0: ドラフト_x000D_
1: 公開済_x000D_
2: 処理中_x000D_
3: 期限切れ</v>
          </cell>
        </row>
        <row r="1120">
          <cell r="A1120" t="str">
            <v>SMAServiceOrderFilter</v>
          </cell>
          <cell r="B1120" t="str">
            <v>0: すべて_x000D_
1: 進行中_x000D_
2: 転記済_x000D_
3: キャンセル済</v>
          </cell>
        </row>
        <row r="1121">
          <cell r="A1121" t="str">
            <v>ExtendedPriceMatchIcon</v>
          </cell>
          <cell r="B1121" t="str">
            <v>0: 許容範囲を超えている場合_x000D_
1: 許容範囲を超えているか許容範囲内である場合</v>
          </cell>
        </row>
        <row r="1122">
          <cell r="A1122" t="str">
            <v>ResResourceSchedulingType</v>
          </cell>
          <cell r="B1122" t="str">
            <v>0: すべてのリソースの表示_x000D_
1: スケジュール可能なリソースのみ_x000D_
2: スケジュール可能でないリソースのみ</v>
          </cell>
        </row>
        <row r="1123">
          <cell r="A1123" t="str">
            <v>ProvisioningPlanLimitType</v>
          </cell>
          <cell r="B1123" t="str">
            <v>1: 本社接続クライアント_x000D_
2: 小売り用デバイス</v>
          </cell>
        </row>
        <row r="1124">
          <cell r="A1124" t="str">
            <v>PurchReqConsolidationBulkEditDiscount</v>
          </cell>
          <cell r="B1124" t="str">
            <v>0: 割引の変更なし_x000D_
1: 新しい現金割引金額の適用_x000D_
2: 新しい割引率の適用</v>
          </cell>
        </row>
        <row r="1125">
          <cell r="A1125" t="str">
            <v>smmEmailDistributionSelection</v>
          </cell>
          <cell r="B1125" t="str">
            <v>0: 電子メールをグループに送信_x000D_
1: 電子メールを従業員に送信</v>
          </cell>
        </row>
        <row r="1126">
          <cell r="A1126" t="str">
            <v>PayrollTaxResidency</v>
          </cell>
          <cell r="B1126" t="str">
            <v>1: 居住者_x000D_
2: 非居住者_x000D_
3: 該当なし</v>
          </cell>
        </row>
        <row r="1127">
          <cell r="A1127" t="str">
            <v>TAMRebateDynamicAccount</v>
          </cell>
          <cell r="B1127" t="str">
            <v>0: Fixed account_x000D_
1: Deal line account</v>
          </cell>
        </row>
        <row r="1128">
          <cell r="A1128" t="str">
            <v>VendOutPaym_DTAZV_InstrKey</v>
          </cell>
          <cell r="B1128" t="str">
            <v>0: 不使用_x000D_
2: 小切手のみ_x000D_
4: 支払の ID_x000D_
6: 電話指示により口座を通知_x000D_
7: 電気通信指示により口座を通知_x000D_
9: 電話により受取人を通知_x000D_
10: 電気通信により受取人を通知_x000D_
11: 外国為替取引または証券トランザクション_x000D_
12: 会社内支払</v>
          </cell>
        </row>
        <row r="1129">
          <cell r="A1129" t="str">
            <v>PurchVendorPortalShowResponseType</v>
          </cell>
          <cell r="B1129" t="str">
            <v>0: 応答の表示_x000D_
1: 最新の応答の表示</v>
          </cell>
        </row>
        <row r="1130">
          <cell r="A1130" t="str">
            <v>WHSMobileDeviceProtocolViolationExceptionXMLErrorType</v>
          </cell>
          <cell r="B1130" t="str">
            <v>0: なし_x000D_
1: コントロールが見つかりません_x000D_
2: 値の不一致_x000D_
3: XML ドキュメント_x000D_
4: XML スクラブ エラー_x000D_
5: XML ドキュメント ノード_x000D_
6: 読み取り専用の値の不一致_x000D_
7: ラベルの不一致_x000D_
8: ボタンの不一致</v>
          </cell>
        </row>
        <row r="1131">
          <cell r="A1131" t="str">
            <v>PSAProjOriginakVsCurrent</v>
          </cell>
          <cell r="B1131" t="str">
            <v>0: オリジナル_x000D_
1: 現在</v>
          </cell>
        </row>
        <row r="1132">
          <cell r="A1132" t="str">
            <v>CustVendForeignExchRefIndicator_US</v>
          </cell>
          <cell r="B1132" t="str">
            <v>0: 1_x000D_
1: 2_x000D_
2: 3</v>
          </cell>
        </row>
        <row r="1133">
          <cell r="A1133" t="str">
            <v>CostingActivationType</v>
          </cell>
          <cell r="B1133" t="str">
            <v>0: 品目価格_x000D_
1: 原価カテゴリ</v>
          </cell>
        </row>
        <row r="1134">
          <cell r="A1134" t="str">
            <v>DataExpansionSeedFieldFilter</v>
          </cell>
          <cell r="B1134" t="str">
            <v xml:space="preserve">0: _x000D_
1: </v>
          </cell>
        </row>
        <row r="1135">
          <cell r="A1135" t="str">
            <v>TaxIntegrationBusinessProcess</v>
          </cell>
          <cell r="B1135" t="str">
            <v>0: 販売_x000D_
1: 購買_x000D_
2: 在庫</v>
          </cell>
        </row>
        <row r="1136">
          <cell r="A1136" t="str">
            <v>ReleaseUpdateBulkCopyFieldOption</v>
          </cell>
          <cell r="B1136" t="str">
            <v>1: フィールドに LTrim を適用_x000D_
0: なし_x000D_
2: コピー禁止</v>
          </cell>
        </row>
        <row r="1137">
          <cell r="A1137" t="str">
            <v>DimensionAttributeTypeExcludingDA</v>
          </cell>
          <cell r="B1137" t="str">
            <v>0: 既存のリスト_x000D_
1: カスタム リスト_x000D_
2: 主勘定</v>
          </cell>
        </row>
        <row r="1138">
          <cell r="A1138" t="str">
            <v>DimensionsStaticTextString</v>
          </cell>
          <cell r="B1138" t="str">
            <v>0: 空白_x000D_
1: ハイフン_x000D_
2: BlankHyphenBlank_x000D_
3: ダッシュ_x000D_
4: 区切り</v>
          </cell>
        </row>
        <row r="1139">
          <cell r="A1139" t="str">
            <v>PSAResAssignAnalysisVersion</v>
          </cell>
          <cell r="B1139" t="str">
            <v>0: 従業員_x000D_
1: 部門_x000D_
2: プロジェクト_x000D_
3: 財務分析コード_x000D_
4: ロール</v>
          </cell>
        </row>
        <row r="1140">
          <cell r="A1140" t="str">
            <v>XmlReadState</v>
          </cell>
          <cell r="B1140" t="str">
            <v xml:space="preserve">0: _x000D_
1: _x000D_
2: _x000D_
3: _x000D_
4: </v>
          </cell>
        </row>
        <row r="1141">
          <cell r="A1141" t="str">
            <v>SourceDocumentLine_TravelRequisition</v>
          </cell>
          <cell r="B1141" t="str">
            <v>0: なし_x000D_
1: 出張費要求明細行</v>
          </cell>
        </row>
        <row r="1142">
          <cell r="A1142" t="str">
            <v>RefNum</v>
          </cell>
          <cell r="B1142" t="str">
            <v>0: 販売注文_x000D_
1: プロジェクト_x000D_
2: 顧客_x000D_
3: 利息_x000D_
100: Complementary invoice</v>
          </cell>
        </row>
        <row r="1143">
          <cell r="A1143" t="str">
            <v>PSAPReqValidate</v>
          </cell>
          <cell r="B1143" t="str">
            <v>0: 金額_x000D_
1: 時間または数量</v>
          </cell>
        </row>
        <row r="1144">
          <cell r="A1144" t="str">
            <v>InventSiteGateType_IN</v>
          </cell>
          <cell r="B1144" t="str">
            <v>0: 内部_x000D_
1: 出庫</v>
          </cell>
        </row>
        <row r="1145">
          <cell r="A1145" t="str">
            <v>TaxIntgrExportDocumentOperationType_CN</v>
          </cell>
          <cell r="B1145" t="str">
            <v>0: _x000D_
1: 分割_x000D_
2: マージ済_x000D_
3: エクスポート</v>
          </cell>
        </row>
        <row r="1146">
          <cell r="A1146" t="str">
            <v>JmgTermRegCleanupMode</v>
          </cell>
          <cell r="B1146" t="str">
            <v>0: 対象テーブル_x000D_
1: 対象ファイル_x000D_
2: 削除</v>
          </cell>
        </row>
        <row r="1147">
          <cell r="A1147" t="str">
            <v>ERSolutionsVersionsUpdatesImportJobMode</v>
          </cell>
          <cell r="B1147" t="str">
            <v>0: 利用可能な更新プログラムのみ表示_x000D_
1: 最新の更新プログラムをインポート</v>
          </cell>
        </row>
        <row r="1148">
          <cell r="A1148" t="str">
            <v>VendInvoiceAutomationHeaderWorkflowManualAction</v>
          </cell>
          <cell r="B1148" t="str">
            <v>1: 承認済_x000D_
2: 要求された変更_x000D_
3: 委任済_x000D_
4: 取消済み_x000D_
5: 否認済_x000D_
0: なし</v>
          </cell>
        </row>
        <row r="1149">
          <cell r="A1149" t="str">
            <v>AssetReportRateDisplayType_JP</v>
          </cell>
          <cell r="B1149" t="str">
            <v>0: 分子のみ_x000D_
1: 分数_x000D_
2: 連結数字</v>
          </cell>
        </row>
        <row r="1150">
          <cell r="A1150" t="str">
            <v>SysTaskRecorderNodeScopeType</v>
          </cell>
          <cell r="B1150" t="str">
            <v xml:space="preserve">0: _x000D_
1: _x000D_
2: _x000D_
3: </v>
          </cell>
        </row>
        <row r="1151">
          <cell r="A1151" t="str">
            <v>VATChargeSource_RU</v>
          </cell>
          <cell r="B1151" t="str">
            <v>0: From vendor funds_x000D_
1: From own funds</v>
          </cell>
        </row>
        <row r="1152">
          <cell r="A1152" t="str">
            <v>BudgetPlanningConfigurationType</v>
          </cell>
          <cell r="B1152" t="str">
            <v>1: パラメーター_x000D_
2: シナリオ_x000D_
3: ステージ_x000D_
4: ワークフロー_x000D_
5: 配賦スケジュール_x000D_
6: ステージの配賦_x000D_
7: 優先順位_x000D_
8: フォルダー_x000D_
9: テンプレート_x000D_
10: 列_x000D_
11: レイアウト</v>
          </cell>
        </row>
        <row r="1153">
          <cell r="A1153" t="str">
            <v>ConfDelimiters_BR</v>
          </cell>
          <cell r="B1153" t="str">
            <v>0: Tab_x000D_
1: Semicolon_x000D_
2: コンマ_x000D_
3: スペース_x000D_
4: その他</v>
          </cell>
        </row>
        <row r="1154">
          <cell r="A1154" t="str">
            <v>ERTextFormatExcelImportRangeType</v>
          </cell>
          <cell r="B1154" t="str">
            <v xml:space="preserve">0: セル_x000D_
1: Excel 範囲_x000D_
2: 行_x000D_
3: 列_x000D_
4: </v>
          </cell>
        </row>
        <row r="1155">
          <cell r="A1155" t="str">
            <v>AssetStatusLVPFilter</v>
          </cell>
          <cell r="B1155" t="str">
            <v>0: 未取得_x000D_
1: 開始_x000D_
2: 中断_x000D_
3: クローズ_x000D_
4: 売却済_x000D_
5: 仕損済_x000D_
6: 低価額プールに移動されました_x000D_
100: すべて</v>
          </cell>
        </row>
        <row r="1156">
          <cell r="A1156" t="str">
            <v>CashFlowTimeSeriesAggregationRunType</v>
          </cell>
          <cell r="B1156" t="str">
            <v>0: 完全なリセット_x000D_
1: 増分更新</v>
          </cell>
        </row>
        <row r="1157">
          <cell r="A1157" t="str">
            <v>SysCompilerSeverity</v>
          </cell>
          <cell r="B1157" t="str">
            <v xml:space="preserve">0: _x000D_
1: _x000D_
2: _x000D_
3: _x000D_
4: </v>
          </cell>
        </row>
        <row r="1158">
          <cell r="A1158" t="str">
            <v>TaxGSTInvoiceFormat_MY</v>
          </cell>
          <cell r="B1158" t="str">
            <v>0: Full invoice_x000D_
1: Simplified invoice</v>
          </cell>
        </row>
        <row r="1159">
          <cell r="A1159" t="str">
            <v>ProjControlType</v>
          </cell>
          <cell r="B1159" t="str">
            <v>0: 新規_x000D_
1: 更新_x000D_
2: 確認_x000D_
8: 削除_x000D_
9: 消去_x000D_
10: 転記_x000D_
3: 作成_x000D_
4: 削除_x000D_
5: 計算_x000D_
6: 逆見積_x000D_
7: 消去_x000D_
11: プロジェクト - 定期的転記_x000D_
12: 取消_x000D_
13: 計算_x000D_
14: 消去の取消_x000D_
15: 消去の取消</v>
          </cell>
        </row>
        <row r="1160">
          <cell r="A1160" t="str">
            <v>BusinessEvent_VendorInvoice</v>
          </cell>
          <cell r="B1160" t="str">
            <v>0: なし_x000D_
1: 経費で処理された製品に対する仕入先支払要求_x000D_
2: 前払申請_x000D_
3: 支払アプリケーションの取消</v>
          </cell>
        </row>
        <row r="1161">
          <cell r="A1161" t="str">
            <v>ExtendedPriceMatching</v>
          </cell>
          <cell r="B1161" t="str">
            <v>0: なし_x000D_
1: 割合 (%)_x000D_
2: 金額_x000D_
3: 率と金額</v>
          </cell>
        </row>
        <row r="1162">
          <cell r="A1162" t="str">
            <v>FBSpedEcfRectification_BR</v>
          </cell>
          <cell r="B1162" t="str">
            <v>0: ECF original_x000D_
1: ECF rectified</v>
          </cell>
        </row>
        <row r="1163">
          <cell r="A1163" t="str">
            <v>SalesReturnCalculationDateType_IN</v>
          </cell>
          <cell r="B1163" t="str">
            <v>0: _x000D_
1: 配送日_x000D_
2: 請求日</v>
          </cell>
        </row>
        <row r="1164">
          <cell r="A1164" t="str">
            <v>HrmAdaVisualAcuity</v>
          </cell>
          <cell r="B1164" t="str">
            <v>0: なし_x000D_
1: 近視力_x000D_
2: 視覚 - 機械_x000D_
3: 視覚 - 機器_x000D_
4: 視覚 - 正確さ</v>
          </cell>
        </row>
        <row r="1165">
          <cell r="A1165" t="str">
            <v>KanbanOverviewType</v>
          </cell>
          <cell r="B1165" t="str">
            <v>0: 予定外_x000D_
1: 原材料_x000D_
2: 完了済_x000D_
3: 転送</v>
          </cell>
        </row>
        <row r="1166">
          <cell r="A1166" t="str">
            <v>RPayPFAddExplanation</v>
          </cell>
          <cell r="B1166" t="str">
            <v xml:space="preserve">0: _x000D_
1: _x000D_
2: </v>
          </cell>
        </row>
        <row r="1167">
          <cell r="A1167" t="str">
            <v>LedgerTransReportSection_IT</v>
          </cell>
          <cell r="B1167" t="str">
            <v>0: 開始_x000D_
1: トランザクション_x000D_
2: 終了_x000D_
3: 小計</v>
          </cell>
        </row>
        <row r="1168">
          <cell r="A1168" t="str">
            <v>EInvoiceEWayBillStatus_IN</v>
          </cell>
          <cell r="B1168" t="str">
            <v>0: なし_x000D_
1: 作成済み_x000D_
2: 送信エラー_x000D_
3: 送信済_x000D_
6: キャンセル_x000D_
4: キャンセル エラー_x000D_
5: キャンセル済</v>
          </cell>
        </row>
        <row r="1169">
          <cell r="A1169" t="str">
            <v>TaxSettlementExecutionMode</v>
          </cell>
          <cell r="B1169" t="str">
            <v>0: 通常_x000D_
1: プレビュー_x000D_
2: キャンセル</v>
          </cell>
        </row>
        <row r="1170">
          <cell r="A1170" t="str">
            <v>HcmBenefitConfigurationKey</v>
          </cell>
          <cell r="B1170" t="str">
            <v>1: 種類_x000D_
2: 計画_x000D_
3: オプション</v>
          </cell>
        </row>
        <row r="1171">
          <cell r="A1171" t="str">
            <v>IntegrationMapRuntimeHistoryStatus</v>
          </cell>
          <cell r="B1171" t="str">
            <v xml:space="preserve">0: _x000D_
1: _x000D_
2: </v>
          </cell>
        </row>
        <row r="1172">
          <cell r="A1172" t="str">
            <v>JmgPayEventsExportType</v>
          </cell>
          <cell r="B1172" t="str">
            <v>0: 標準</v>
          </cell>
        </row>
        <row r="1173">
          <cell r="A1173" t="str">
            <v>HcmForecastCompensationGroupType</v>
          </cell>
          <cell r="B1173" t="str">
            <v>0: 年間給与_x000D_
1: 時間賃金</v>
          </cell>
        </row>
        <row r="1174">
          <cell r="A1174" t="str">
            <v>SysAppTelemetryType</v>
          </cell>
          <cell r="B1174" t="str">
            <v xml:space="preserve">0: </v>
          </cell>
        </row>
        <row r="1175">
          <cell r="A1175" t="str">
            <v>BankReconciliationReportType</v>
          </cell>
          <cell r="B1175" t="str">
            <v>0: 調整_x000D_
1: 会社の未調整の詳細_x000D_
2: 明細書の未調整の詳細</v>
          </cell>
        </row>
        <row r="1176">
          <cell r="A1176" t="str">
            <v>WrkCtrSchedulerGoal</v>
          </cell>
          <cell r="B1176" t="str">
            <v>0: 一番遅い開始時刻_x000D_
1: 一番早い終了時刻</v>
          </cell>
        </row>
        <row r="1177">
          <cell r="A1177" t="str">
            <v>TaxIdValidation</v>
          </cell>
          <cell r="B1177" t="str">
            <v>0: なし_x000D_
1: 警告_x000D_
2: エラー</v>
          </cell>
        </row>
        <row r="1178">
          <cell r="A1178" t="str">
            <v>AssetReductionEntryConvention_JP</v>
          </cell>
          <cell r="B1178" t="str">
            <v>0: なし_x000D_
1: 全月</v>
          </cell>
        </row>
        <row r="1179">
          <cell r="A1179" t="str">
            <v>SysApplicationLockResult</v>
          </cell>
          <cell r="B1179" t="str">
            <v>0: 即座に許可済み_x000D_
1: 待機後に許可済み_x000D_
2: タイムアウト</v>
          </cell>
        </row>
        <row r="1180">
          <cell r="A1180" t="str">
            <v>DiscCurrency</v>
          </cell>
          <cell r="B1180" t="str">
            <v>0: 割引_x000D_
1: 通貨</v>
          </cell>
        </row>
        <row r="1181">
          <cell r="A1181" t="str">
            <v>TaxCalculationDateType</v>
          </cell>
          <cell r="B1181" t="str">
            <v>0: 請求日_x000D_
1: 配送日_x000D_
2: 文書日付</v>
          </cell>
        </row>
        <row r="1182">
          <cell r="A1182" t="str">
            <v>PrintCopyOriginal</v>
          </cell>
          <cell r="B1182" t="str">
            <v>0: コピーする_x000D_
1: オリジナル_x000D_
2: 印刷管理の使用</v>
          </cell>
        </row>
        <row r="1183">
          <cell r="A1183" t="str">
            <v>TaxReportCacheScope_IN</v>
          </cell>
          <cell r="B1183" t="str">
            <v>0: The Hash and display of the sales tax hierarchy node</v>
          </cell>
        </row>
        <row r="1184">
          <cell r="A1184" t="str">
            <v>AssetDepreciationMethod</v>
          </cell>
          <cell r="B1184" t="str">
            <v>0: 定額法耐用年数_x000D_
1: 逓減残高_x000D_
2: 手動_x000D_
3: 係数_x000D_
4: 消費量_x000D_
5: RB/SL (フランス)_x000D_
6: 定額法残余耐用年数_x000D_
7: 200% 逓減残高_x000D_
8: 175% 逓減残高_x000D_
9: 150% 逓減残高_x000D_
10: 125% 逓減残高_x000D_
11: 低価額プール_x000D_
12: Straight line percentage_x000D_
13: Sum year digits_x000D_
14: Double reducing balance_x000D_
100: Regular CZ_x000D_
101: Accelerated CZ_x000D_
105: Factor (Hungary)_x000D_
104: Sum-Of-Years' digits_x000D_
103: Straight line (Hungary)_x000D_
200: Multiplication factor_x000D_
106: Reducing balance (Poland)_x000D_
107: Straight line (Poland)_x000D_
108: Straight line percentage (Poland)_x000D_
50: 旧定額法_x000D_
51: 定額法_x000D_
52: 旧定率法_x000D_
53: 250％定率法_x000D_
54: 200％定率法_x000D_
55: 均等_x000D_
56: 特別償却_x000D_
57: 加速_x000D_
58: 割増償却_x000D_
59: 電算処理方式による申告_x000D_
109: By number of years_x000D_
110: Product output/mileage_x000D_
111: Tax nonlinear group method</v>
          </cell>
        </row>
        <row r="1185">
          <cell r="A1185" t="str">
            <v>HierarchyDraftModeSave</v>
          </cell>
          <cell r="B1185" t="str">
            <v>0: ドラフトとして保存_x000D_
1: このセッションで行った変更の破棄_x000D_
2: すべての変更を廃棄</v>
          </cell>
        </row>
        <row r="1186">
          <cell r="A1186" t="str">
            <v>HierarchyDraftModePrompt</v>
          </cell>
          <cell r="B1186" t="str">
            <v>0: このドラフトでの作業を継続_x000D_
1: このドラフトを削除して新しいドラフトを開始</v>
          </cell>
        </row>
        <row r="1187">
          <cell r="A1187" t="str">
            <v>RetailInventoryDocumentStatus</v>
          </cell>
          <cell r="B1187" t="str">
            <v>7: なし_x000D_
1: 要求済_x000D_
2: 出荷済_x000D_
3: 一部出荷済_x000D_
4: 入庫済_x000D_
5: 部分的に受信_x000D_
6: キャンセルされました_x000D_
8: 転記済</v>
          </cell>
        </row>
        <row r="1188">
          <cell r="A1188" t="str">
            <v>VendTableChangeProposalField</v>
          </cell>
          <cell r="B1188" t="str">
            <v>0: 組織名_x000D_
7: 銀行口座_x000D_
8: 現金割引_x000D_
1: 与信限度額_x000D_
9: 信用格付け_x000D_
15: 請求先/元 ID_x000D_
3: 支払方法_x000D_
4: 支払詳細_x000D_
10: 支払条件_x000D_
6: 課税控除番号_x000D_
5: 仕入先グループ_x000D_
11: 仕入先価格許容範囲グループ</v>
          </cell>
        </row>
        <row r="1189">
          <cell r="A1189" t="str">
            <v>ModuleInventPurchSalesVendCustGroup</v>
          </cell>
          <cell r="B1189" t="str">
            <v>0: 在庫_x000D_
1: 発注書_x000D_
2: 販売注文_x000D_
3: 仕入先_x000D_
4: 顧客_x000D_
5: 仕入先グループ_x000D_
6: 顧客グループ</v>
          </cell>
        </row>
        <row r="1190">
          <cell r="A1190" t="str">
            <v>TrvAppStatus</v>
          </cell>
          <cell r="B1190" t="str">
            <v>0: なし_x000D_
1: ドラフト_x000D_
2: 送信済_x000D_
3: 承認済_x000D_
4: 否認済_x000D_
5: 転送準備完了_x000D_
6: 支払処理済_x000D_
8: キャンセル済_x000D_
9: 確認中_x000D_
10: 照合済み</v>
          </cell>
        </row>
        <row r="1191">
          <cell r="A1191" t="str">
            <v>SysPowerAIScheduleFrequency</v>
          </cell>
          <cell r="B1191" t="str">
            <v xml:space="preserve">0: _x000D_
1: _x000D_
2: _x000D_
3: _x000D_
4: _x000D_
5: </v>
          </cell>
        </row>
        <row r="1192">
          <cell r="A1192" t="str">
            <v>SysTestPerformanceExecutionGroup</v>
          </cell>
          <cell r="B1192" t="str">
            <v xml:space="preserve">0: _x000D_
1: _x000D_
2: _x000D_
3: _x000D_
4: _x000D_
5: _x000D_
6: _x000D_
7: _x000D_
8: _x000D_
9: </v>
          </cell>
        </row>
        <row r="1193">
          <cell r="A1193" t="str">
            <v>ProjDefaultTaxOptions</v>
          </cell>
          <cell r="B1193" t="str">
            <v>0: 留保金額によって税を分割する_x000D_
1: 留保金額によって税が分割されていません</v>
          </cell>
        </row>
        <row r="1194">
          <cell r="A1194" t="str">
            <v>BrazilOther_BR</v>
          </cell>
          <cell r="B1194" t="str">
            <v>0: Brazil_x000D_
1: その他</v>
          </cell>
        </row>
        <row r="1195">
          <cell r="A1195" t="str">
            <v>EFDocRecXmlMapToViLineStatus_BR</v>
          </cell>
          <cell r="B1195" t="str">
            <v>0: Not mapped_x000D_
1: Mapped</v>
          </cell>
        </row>
        <row r="1196">
          <cell r="A1196" t="str">
            <v>MCRSalesLineDetailStatus</v>
          </cell>
          <cell r="B1196" t="str">
            <v>0: _x000D_
1: 未処理の明細行_x000D_
2: 処理中_x000D_
3: 顧客によりキャンセル_x000D_
4: システムによりキャンセル_x000D_
5: オーダー残_x000D_
6: 一部ピック済_x000D_
7: ピッキング済_x000D_
8: 一部配送済_x000D_
9: 出荷済_x000D_
10: 一部請求済_x000D_
11: 請求済_x000D_
12: 返品承認済_x000D_
13: 一部返品済_x000D_
14: 返品済_x000D_
15: 一部交換済_x000D_
16: 交換済_x000D_
17: 直納予定_x000D_
18: 直納出荷業者が処理中</v>
          </cell>
        </row>
        <row r="1197">
          <cell r="A1197" t="str">
            <v>PriceType_IN</v>
          </cell>
          <cell r="B1197" t="str">
            <v>0: 原価価格_x000D_
1: 移転価格</v>
          </cell>
        </row>
        <row r="1198">
          <cell r="A1198" t="str">
            <v>KMQuestionnairePivotMode</v>
          </cell>
          <cell r="B1198" t="str">
            <v>0: 行_x000D_
1: 列</v>
          </cell>
        </row>
        <row r="1199">
          <cell r="A1199" t="str">
            <v>TaxTypeOfBillOfSupply_IN</v>
          </cell>
          <cell r="B1199" t="str">
            <v>0: _x000D_
1: Exempted_x000D_
2: Non GST_x000D_
3: Nil rated</v>
          </cell>
        </row>
        <row r="1200">
          <cell r="A1200" t="str">
            <v>PlFiscalPosnetPrinterType</v>
          </cell>
          <cell r="B1200" t="str">
            <v>0: No specification_x000D_
1: Old certification_x000D_
2: New certification</v>
          </cell>
        </row>
        <row r="1201">
          <cell r="A1201" t="str">
            <v>RetailPRLineDescriptionBase</v>
          </cell>
          <cell r="B1201" t="str">
            <v>0: 製品の説明_x000D_
1: バリアントの説明_x000D_
2: バリアントの説明 2_x000D_
3: バリアントの説明 1 + 2</v>
          </cell>
        </row>
        <row r="1202">
          <cell r="A1202" t="str">
            <v>BusinessEventsServiceBusSKU</v>
          </cell>
          <cell r="B1202" t="str">
            <v>0: 標準_x000D_
1: 割増給与</v>
          </cell>
        </row>
        <row r="1203">
          <cell r="A1203" t="str">
            <v>DMFRulesType</v>
          </cell>
          <cell r="B1203" t="str">
            <v>0: ルールなし_x000D_
1: 法人対法人_x000D_
2: 番号順序</v>
          </cell>
        </row>
        <row r="1204">
          <cell r="A1204" t="str">
            <v>InventCostWorkType</v>
          </cell>
          <cell r="B1204" t="str">
            <v>0: 初期化_x000D_
1: 在庫のキャンセル_x000D_
2: 生産のキャンセル_x000D_
3: 終了</v>
          </cell>
        </row>
        <row r="1205">
          <cell r="A1205" t="str">
            <v>BankPromissoryNoteStatus</v>
          </cell>
          <cell r="B1205" t="str">
            <v>0: 作成済_x000D_
1: キャンセル済_x000D_
2: 転記済_x000D_
3: 空白_x000D_
4: 印刷済</v>
          </cell>
        </row>
        <row r="1206">
          <cell r="A1206" t="str">
            <v>DMFEntitySortBy</v>
          </cell>
          <cell r="B1206" t="str">
            <v>0: 並べ替えなし_x000D_
1: 単位、レベル、順序</v>
          </cell>
        </row>
        <row r="1207">
          <cell r="A1207" t="str">
            <v>RetailImportEntryTypeBase</v>
          </cell>
          <cell r="B1207" t="str">
            <v>0: 発注書の作成_x000D_
1: 発注書_x000D_
2: 購買返品注文_x000D_
3: 在庫領域棚卸_x000D_
4: 計画済の在庫棚卸_x000D_
5: 在庫棚卸_x000D_
6: 製品ファイル エラー通知_x000D_
7: 価格の確認_x000D_
8: 出庫移動_x000D_
10: 棚ラベル (端用)_x000D_
11: 入庫移動_x000D_
12: 購買返品注文の作成_x000D_
13: 在庫プラス調整_x000D_
14: 在庫マイナス調整_x000D_
15: 出庫移動の作成</v>
          </cell>
        </row>
        <row r="1208">
          <cell r="A1208" t="str">
            <v>PaymFeePostingCust</v>
          </cell>
          <cell r="B1208" t="str">
            <v>0: 顧客_x000D_
1: 元帳</v>
          </cell>
        </row>
        <row r="1209">
          <cell r="A1209" t="str">
            <v>ConfExportMode_BR</v>
          </cell>
          <cell r="B1209" t="str">
            <v>1: 簡易_x000D_
2: Using layout</v>
          </cell>
        </row>
        <row r="1210">
          <cell r="A1210" t="str">
            <v>LeanKanbanType</v>
          </cell>
          <cell r="B1210" t="str">
            <v>0: 製造_x000D_
1: 取消</v>
          </cell>
        </row>
        <row r="1211">
          <cell r="A1211" t="str">
            <v>DupRecAction</v>
          </cell>
          <cell r="B1211" t="str">
            <v>0: レコードの上書き_x000D_
1: レコードのスキップ_x000D_
2: ユーザーへのメッセージの表示</v>
          </cell>
        </row>
        <row r="1212">
          <cell r="A1212" t="str">
            <v>LedgerApprovalStatus_CN</v>
          </cell>
          <cell r="B1212" t="str">
            <v>0: 開く_x000D_
1: 準備完了_x000D_
2: 否認済_x000D_
3: 承認済</v>
          </cell>
        </row>
        <row r="1213">
          <cell r="A1213" t="str">
            <v>VendInvoiceRequestStatus</v>
          </cell>
          <cell r="B1213" t="str">
            <v>0: ドラフト_x000D_
1: 確認中_x000D_
2: 承認済_x000D_
3: 否認済_x000D_
4: キャンセル済</v>
          </cell>
        </row>
        <row r="1214">
          <cell r="A1214" t="str">
            <v>DimensionValueGlobalDatesEditOption</v>
          </cell>
          <cell r="B1214" t="str">
            <v>0: 有効開始日_x000D_
1: 有効終了日</v>
          </cell>
        </row>
        <row r="1215">
          <cell r="A1215" t="str">
            <v>ForeignFeeCode_FI</v>
          </cell>
          <cell r="B1215" t="str">
            <v>1: [J] = 受取人は、支払金額からサービス手数料を差し引いた額を受け取る_x000D_
2: [T] = 送金人がサービス手数料を支払う_x000D_
3: [B] = 小切手による支払</v>
          </cell>
        </row>
        <row r="1216">
          <cell r="A1216" t="str">
            <v>TAMRebateBasis</v>
          </cell>
          <cell r="B1216" t="str">
            <v>0: Quantity_x000D_
1: Value</v>
          </cell>
        </row>
        <row r="1217">
          <cell r="A1217" t="str">
            <v>SMACopyFrom</v>
          </cell>
          <cell r="B1217" t="str">
            <v>0: なし_x000D_
1: サービス契約項目_x000D_
2: 契約テンプレート項目</v>
          </cell>
        </row>
        <row r="1218">
          <cell r="A1218" t="str">
            <v>ProcCategoryAdministrationActivity</v>
          </cell>
          <cell r="B1218" t="str">
            <v>0: 未割当_x000D_
1: 仕入先のオンボーディング_x000D_
2: 仕入先管理_x000D_
3: 要求_x000D_
4: ショッピング_x000D_
5: 仕入先の探索</v>
          </cell>
        </row>
        <row r="1219">
          <cell r="A1219" t="str">
            <v>CredManRuleType</v>
          </cell>
          <cell r="B1219" t="str">
            <v>0: ブロック_x000D_
1: 除外</v>
          </cell>
        </row>
        <row r="1220">
          <cell r="A1220" t="str">
            <v>ElementNodeType</v>
          </cell>
          <cell r="B1220" t="str">
            <v>0: ノード_x000D_
1: 活動</v>
          </cell>
        </row>
        <row r="1221">
          <cell r="A1221" t="str">
            <v>ProjOriginRevenue</v>
          </cell>
          <cell r="B1221" t="str">
            <v>0: 手数料仕訳帳_x000D_
1: 見積_x000D_
2: サブスクリプション</v>
          </cell>
        </row>
        <row r="1222">
          <cell r="A1222" t="str">
            <v>ERSendFolderAs</v>
          </cell>
          <cell r="B1222" t="str">
            <v>0: ZIP archive_x000D_
1: Separate files</v>
          </cell>
        </row>
        <row r="1223">
          <cell r="A1223" t="str">
            <v>ErrorClassification</v>
          </cell>
          <cell r="B1223" t="str">
            <v>0: サービス_x000D_
1: テクニカル_x000D_
2: 業務_x000D_
3: 通知</v>
          </cell>
        </row>
        <row r="1224">
          <cell r="A1224" t="str">
            <v>RetailCounterType</v>
          </cell>
          <cell r="B1224" t="str">
            <v>0: Grand sales_x000D_
1: Grand return</v>
          </cell>
        </row>
        <row r="1225">
          <cell r="A1225" t="str">
            <v>TransBudget</v>
          </cell>
          <cell r="B1225" t="str">
            <v>0: トランザクション_x000D_
1: 予算</v>
          </cell>
        </row>
        <row r="1226">
          <cell r="A1226" t="str">
            <v>AssetDocumentLinkType_JP</v>
          </cell>
          <cell r="B1226" t="str">
            <v>0: 発注書_x000D_
1: 仕入先請求書_x000D_
2: 在庫</v>
          </cell>
        </row>
        <row r="1227">
          <cell r="A1227" t="str">
            <v>FactureTaxCorrectionContragentType_RU</v>
          </cell>
          <cell r="B1227" t="str">
            <v>0: 顧客_x000D_
1: 仕入先</v>
          </cell>
        </row>
        <row r="1228">
          <cell r="A1228" t="str">
            <v>FormTextType</v>
          </cell>
          <cell r="B1228" t="str">
            <v>0: なし_x000D_
1: 元帳 - 会社コード表紙_x000D_
2: 元帳 - 監査担当者レポート_x000D_
3: 元帳 - レポート_x000D_
4: 元帳 - 会計原則_x000D_
5: 元帳 - 注記_x000D_
21: 顧客の自由書式の請求書_x000D_
22: 顧客の自由書式の請求書/訂正票_x000D_
23: 内部勘定明細書_x000D_
24: 顧客の外部勘定明細書_x000D_
25: 顧客利子計算書_x000D_
26: 顧客督促状 1_x000D_
27: 顧客督促状 2_x000D_
28: 顧客督促状 3_x000D_
29: 顧客督促状 4_x000D_
30: 顧客督促状 5_x000D_
41: 仕入先_x000D_
42: 仕入先勘定明細書_x000D_
61: 販売注文 - 見積書_x000D_
62: 販売注文 - 確認_x000D_
63: 販売注文 - 梱包明細票_x000D_
64: 販売注文 - 請求書_x000D_
65: 販売注文 - 訂正票_x000D_
67: Sales order - invoice for payment_x000D_
82: 発注書_x000D_
85: 発注書 - 購買照会_x000D_
101: 在庫_x000D_
141: プロジェクト - 見積_x000D_
142: プロジェクト - 確認_x000D_
143: プロジェクト - 梱包明細_x000D_
144: プロジェクト - 請求書_x000D_
145: プロジェクト - 分割払い請求書_x000D_
146: プロジェクト - 訂正票_x000D_
161: 給与_x000D_
201: コース - 確認_x000D_
202: コース_x000D_
203: ReturnSendDocument_x000D_
204: ReturnAcknowledgement_x000D_
205: 見積依頼_x000D_
206: 見積依頼 - 承諾_x000D_
207: 見積依頼 - 拒否_x000D_
221: 報酬レター - ヘッダー_x000D_
222: 報酬レター - 売掛金_x000D_
223: 報酬レター - 買掛金_x000D_
224: 報酬レター - 残高_x000D_
250: Retail Headquarters のレシート</v>
          </cell>
        </row>
        <row r="1229">
          <cell r="A1229" t="str">
            <v>TaxRep34XStatus</v>
          </cell>
          <cell r="B1229" t="str">
            <v>0: すべて_x000D_
1: 報告済_x000D_
2: 申告なし</v>
          </cell>
        </row>
        <row r="1230">
          <cell r="A1230" t="str">
            <v>WorkflowTimeSpanRelationType</v>
          </cell>
          <cell r="B1230" t="str">
            <v>0: ワークフロー ステップ_x000D_
1: エスカレーション設定_x000D_
2: 最大ランタイム</v>
          </cell>
        </row>
        <row r="1231">
          <cell r="A1231" t="str">
            <v>MCRExchangeSourceCode</v>
          </cell>
          <cell r="B1231" t="str">
            <v>1: 既定_x000D_
2: オリジナル</v>
          </cell>
        </row>
        <row r="1232">
          <cell r="A1232" t="str">
            <v>HrmMassHireProjectStatus</v>
          </cell>
          <cell r="B1232" t="str">
            <v>0: 作成済_x000D_
1: オープン_x000D_
2: 終了済</v>
          </cell>
        </row>
        <row r="1233">
          <cell r="A1233" t="str">
            <v>BIMeasurementState</v>
          </cell>
          <cell r="B1233" t="str">
            <v>0: 初期化されていません_x000D_
1: アイドル_x000D_
2: 完全なリセットを処理しています_x000D_
3: 差分更新を処理しています</v>
          </cell>
        </row>
        <row r="1234">
          <cell r="A1234" t="str">
            <v>SalesPurchBookActionType_RU</v>
          </cell>
          <cell r="B1234" t="str">
            <v>0: 作成_x000D_
1: Delete_x000D_
2: Update</v>
          </cell>
        </row>
        <row r="1235">
          <cell r="A1235" t="str">
            <v>Hrmi9Eligebility</v>
          </cell>
          <cell r="B1235" t="str">
            <v>0: A citizen or national of the United States_x000D_
1: A lawful permanent resident (Alien #) A_x000D_
2: An alien authorized to work until</v>
          </cell>
        </row>
        <row r="1236">
          <cell r="A1236" t="str">
            <v>MCRUpSellOrigin</v>
          </cell>
          <cell r="B1236" t="str">
            <v>0: なし_x000D_
1: 品目クロスセル_x000D_
2: 品目アップセル_x000D_
4: カタログ</v>
          </cell>
        </row>
        <row r="1237">
          <cell r="A1237" t="str">
            <v>AddRemove</v>
          </cell>
          <cell r="B1237" t="str">
            <v>0: 追加_x000D_
1: 削除</v>
          </cell>
        </row>
        <row r="1238">
          <cell r="A1238" t="str">
            <v>ResDataPopulateExecutionOption</v>
          </cell>
          <cell r="B1238" t="str">
            <v>6: 指定なし_x000D_
7: スケジュール済バッチ_x000D_
8: 信頼できる非同期_x000D_
9: 非同期_x000D_
10: 同期_x000D_
11: キャンセル</v>
          </cell>
        </row>
        <row r="1239">
          <cell r="A1239" t="str">
            <v>HcmPositionForecastCalcProcessStatus</v>
          </cell>
          <cell r="B1239" t="str">
            <v>0: 開始されていません_x000D_
1: ロック済_x000D_
2: 進行中_x000D_
3: 完成_x000D_
4: キャンセル</v>
          </cell>
        </row>
        <row r="1240">
          <cell r="A1240" t="str">
            <v>ProjActiveAll</v>
          </cell>
          <cell r="B1240" t="str">
            <v>0: 有効_x000D_
1: すべて</v>
          </cell>
        </row>
        <row r="1241">
          <cell r="A1241" t="str">
            <v>RetailPeriodicDiscType</v>
          </cell>
          <cell r="B1241" t="str">
            <v>0: _x000D_
1: 数量割引_x000D_
2: 組み合わせ割引_x000D_
3: 割引</v>
          </cell>
        </row>
        <row r="1242">
          <cell r="A1242" t="str">
            <v>TAMRebateCalcMethod</v>
          </cell>
          <cell r="B1242" t="str">
            <v>0: Stepped_x000D_
1: Cumulative_x000D_
2: Rolling_x000D_
3: Total</v>
          </cell>
        </row>
        <row r="1243">
          <cell r="A1243" t="str">
            <v>PresentationType_ES</v>
          </cell>
          <cell r="B1243" t="str">
            <v>0: テレマティック_x000D_
1: CD-R_x000D_
2: レポート</v>
          </cell>
        </row>
        <row r="1244">
          <cell r="A1244" t="str">
            <v>PrimaryMethod_BR</v>
          </cell>
          <cell r="B1244" t="str">
            <v>0: _x000D_
1: Duplicate_x000D_
2: 小切手_x000D_
3: 支払手形_x000D_
5: 受入_x000D_
4: その他</v>
          </cell>
        </row>
        <row r="1245">
          <cell r="A1245" t="str">
            <v>smmCampaignResponse</v>
          </cell>
          <cell r="B1245" t="str">
            <v>0: なし_x000D_
2: Web_x000D_
1: 手動</v>
          </cell>
        </row>
        <row r="1246">
          <cell r="A1246" t="str">
            <v>DataJobServiceJobStatus</v>
          </cell>
          <cell r="B1246" t="str">
            <v>0: 実行中_x000D_
1: 成功_x000D_
2: 失敗_x000D_
3: キャンセル済</v>
          </cell>
        </row>
        <row r="1247">
          <cell r="A1247" t="str">
            <v>KanbanJobPlanStatus</v>
          </cell>
          <cell r="B1247" t="str">
            <v>1: 保留中_x000D_
2: 計画済_x000D_
3: 失敗</v>
          </cell>
        </row>
        <row r="1248">
          <cell r="A1248" t="str">
            <v>SysSecIntegrationMode</v>
          </cell>
          <cell r="B1248" t="str">
            <v>0: すべて_x000D_
1: データ サービス_x000D_
2: データ管理</v>
          </cell>
        </row>
        <row r="1249">
          <cell r="A1249" t="str">
            <v>KanbanMultiMode</v>
          </cell>
          <cell r="B1249" t="str">
            <v>0: フォーム_x000D_
1: サイレント</v>
          </cell>
        </row>
        <row r="1250">
          <cell r="A1250" t="str">
            <v>RetailDiscountThresholdLineDiscountMethodBase</v>
          </cell>
          <cell r="B1250" t="str">
            <v>0: 割引率_x000D_
1: 割引金額_x000D_
2: 契約価格</v>
          </cell>
        </row>
        <row r="1251">
          <cell r="A1251" t="str">
            <v>RetailDiscountReportViewMeasure</v>
          </cell>
          <cell r="B1251" t="str">
            <v>0: 割引金額_x000D_
1: 割引率</v>
          </cell>
        </row>
        <row r="1252">
          <cell r="A1252" t="str">
            <v>HcmPositionNodeType</v>
          </cell>
          <cell r="B1252" t="str">
            <v>0: 企業_x000D_
1: 割り当て済みの仕事_x000D_
2: 空いている職位</v>
          </cell>
        </row>
        <row r="1253">
          <cell r="A1253" t="str">
            <v>WorkflowTrackingStatusWorkflowType</v>
          </cell>
          <cell r="B1253" t="str">
            <v>0: ワークフロー_x000D_
1: 従属サブワークフロー_x000D_
2: 独立サブワークフロー</v>
          </cell>
        </row>
        <row r="1254">
          <cell r="A1254" t="str">
            <v>ReleaseUpdateMode</v>
          </cell>
          <cell r="B1254" t="str">
            <v>0: なし_x000D_
1: 実際の実行_x000D_
2: 実行テスト</v>
          </cell>
        </row>
        <row r="1255">
          <cell r="A1255" t="str">
            <v>SRSPrinterStatus</v>
          </cell>
          <cell r="B1255" t="str">
            <v>1: その他_x000D_
2: 不明_x000D_
3: 準備完了_x000D_
4: 印刷_x000D_
5: 準備中_x000D_
6: 停止_x000D_
7: オフライン</v>
          </cell>
        </row>
        <row r="1256">
          <cell r="A1256" t="str">
            <v>InventTrackingDimNodeType</v>
          </cell>
          <cell r="B1256" t="str">
            <v>0: 上_x000D_
1: 在庫トランザクション</v>
          </cell>
        </row>
        <row r="1257">
          <cell r="A1257" t="str">
            <v>HrpNotificationType</v>
          </cell>
          <cell r="B1257" t="str">
            <v>0: グループ_x000D_
1: ユーザー</v>
          </cell>
        </row>
        <row r="1258">
          <cell r="A1258" t="str">
            <v>EngChgProductReleaseApplyTemplateMode</v>
          </cell>
          <cell r="B1258" t="str">
            <v>0: 常時_x000D_
1: オプション_x000D_
2: なし</v>
          </cell>
        </row>
        <row r="1259">
          <cell r="A1259" t="str">
            <v>VendTableChangeProposalDataEntityBehavior</v>
          </cell>
          <cell r="B1259" t="str">
            <v>0: 承認なしの変更を許可する_x000D_
1: 変更内容を拒否する_x000D_
2: 変更提案を作成する</v>
          </cell>
        </row>
        <row r="1260">
          <cell r="A1260" t="str">
            <v>ActionBasicDateType</v>
          </cell>
          <cell r="B1260" t="str">
            <v>0: 要求日_x000D_
1: 遅延日</v>
          </cell>
        </row>
        <row r="1261">
          <cell r="A1261" t="str">
            <v>OffError_RU</v>
          </cell>
          <cell r="B1261" t="str">
            <v>0: There is no field '%2' on report '%1'. Select different tab page_x000D_
1: OK_x000D_
2: Deleting is not allowed_x000D_
3: Wrong records number</v>
          </cell>
        </row>
        <row r="1262">
          <cell r="A1262" t="str">
            <v>HrmBlankYesNo</v>
          </cell>
          <cell r="B1262" t="str">
            <v>0: _x000D_
1: はい_x000D_
2: いいえ</v>
          </cell>
        </row>
        <row r="1263">
          <cell r="A1263" t="str">
            <v>ProjWorkBreakdownStructureViewMode</v>
          </cell>
          <cell r="B1263" t="str">
            <v>0: スケジューリング_x000D_
1: 原価見積</v>
          </cell>
        </row>
        <row r="1264">
          <cell r="A1264" t="str">
            <v>ProdWIPCancelCallerType_RU</v>
          </cell>
          <cell r="B1264" t="str">
            <v>0: PO costing_x000D_
1: Inventory recalculation_x000D_
2: Cancellation of inventory recalculation</v>
          </cell>
        </row>
        <row r="1265">
          <cell r="A1265" t="str">
            <v>RouteOprType</v>
          </cell>
          <cell r="B1265" t="str">
            <v>0: 標準_x000D_
1: 仕入先</v>
          </cell>
        </row>
        <row r="1266">
          <cell r="A1266" t="str">
            <v>TaxTransRelationshipType</v>
          </cell>
          <cell r="B1266" t="str">
            <v>0: 勘定科目_x000D_
1: 相手勘定_x000D_
2: 損益_x000D_
3: 割引_x000D_
4: 割引合計_x000D_
5: 現金割引_x000D_
6: 非控除消費税_x000D_
101: Corr. account</v>
          </cell>
        </row>
        <row r="1267">
          <cell r="A1267" t="str">
            <v>InventAllSite</v>
          </cell>
          <cell r="B1267" t="str">
            <v>0: すべて_x000D_
1: 限定</v>
          </cell>
        </row>
        <row r="1268">
          <cell r="A1268" t="str">
            <v>projSelectTrans</v>
          </cell>
          <cell r="B1268" t="str">
            <v>0: すべて_x000D_
1: すべて請求済_x000D_
2: 課金対象_x000D_
3: 請求不可能_x000D_
4: 一部請求済_x000D_
5: 調整済</v>
          </cell>
        </row>
        <row r="1269">
          <cell r="A1269" t="str">
            <v>RetailDifferentSameMandMLinesBase</v>
          </cell>
          <cell r="B1269" t="str">
            <v>0: 同じ/異なる組み合わせ割引明細行_x000D_
1: 異なる組み合わせ割引明細行</v>
          </cell>
        </row>
        <row r="1270">
          <cell r="A1270" t="str">
            <v>HrmInjurySystemOutcomeType</v>
          </cell>
          <cell r="B1270" t="str">
            <v>0: ユーザー定義_x000D_
1: 死亡_x000D_
2: 離職日数_x000D_
3: 制限された就労_x000D_
4: 別の職務に異動_x000D_
5: 応急処置以上の医療行為_x000D_
6: 意識不明_x000D_
7: 重症または重病の診断</v>
          </cell>
        </row>
        <row r="1271">
          <cell r="A1271" t="str">
            <v>ITMCostApportionmentMethod</v>
          </cell>
          <cell r="B1271" t="str">
            <v>0: パーセント_x000D_
1: 数量_x000D_
2: 金額_x000D_
3: 容積_x000D_
4: 重量_x000D_
5: 測定_x000D_
6: 容積測定</v>
          </cell>
        </row>
        <row r="1272">
          <cell r="A1272" t="str">
            <v>KanbanJobPeggingType</v>
          </cell>
          <cell r="B1272" t="str">
            <v>0: 単一ジョブ_x000D_
1: かんばん全体</v>
          </cell>
        </row>
        <row r="1273">
          <cell r="A1273" t="str">
            <v>RetailButtonControlTypeBase</v>
          </cell>
          <cell r="B1273" t="str">
            <v>0: サブメニュー_x000D_
1: 操作</v>
          </cell>
        </row>
        <row r="1274">
          <cell r="A1274" t="str">
            <v>CredManCreditLimitAdjValueType</v>
          </cell>
          <cell r="B1274" t="str">
            <v>0: 開始日固定_x000D_
1: パーセンテージ</v>
          </cell>
        </row>
        <row r="1275">
          <cell r="A1275" t="str">
            <v>DMFXMLStyle</v>
          </cell>
          <cell r="B1275" t="str">
            <v>0: 属性_x000D_
1: 要素</v>
          </cell>
        </row>
        <row r="1276">
          <cell r="A1276" t="str">
            <v>SysCountryRegionCodeCacheScope</v>
          </cell>
          <cell r="B1276" t="str">
            <v xml:space="preserve">0: _x000D_
1: _x000D_
2: _x000D_
3: _x000D_
4: </v>
          </cell>
        </row>
        <row r="1277">
          <cell r="A1277" t="str">
            <v>ItemService</v>
          </cell>
          <cell r="B1277" t="str">
            <v>0: 品目_x000D_
1: サービス</v>
          </cell>
        </row>
        <row r="1278">
          <cell r="A1278" t="str">
            <v>TableAll</v>
          </cell>
          <cell r="B1278" t="str">
            <v>2: すべて_x000D_
0: テーブル</v>
          </cell>
        </row>
        <row r="1279">
          <cell r="A1279" t="str">
            <v>RetailPosAutoExitMethod</v>
          </cell>
          <cell r="B1279" t="str">
            <v>0: 自動ログオフ_x000D_
1: 自動ロック</v>
          </cell>
        </row>
        <row r="1280">
          <cell r="A1280" t="str">
            <v>RevRecRecognitionConvention</v>
          </cell>
          <cell r="B1280" t="str">
            <v xml:space="preserve">1: 実際の開始日_x000D_
2: 月/期間の最初の日_x000D_
3: 月中の分割_x000D_
4: 次の月/期間の最初の日_x000D_
5: 月末/期末_x000D_
0: </v>
          </cell>
        </row>
        <row r="1281">
          <cell r="A1281" t="str">
            <v>SysEmailBroadcastReceiver</v>
          </cell>
          <cell r="B1281" t="str">
            <v>0: すべてのオンライン ユーザー_x000D_
1: すべてのユーザー</v>
          </cell>
        </row>
        <row r="1282">
          <cell r="A1282" t="str">
            <v>WHSLocationStatus</v>
          </cell>
          <cell r="B1282" t="str">
            <v>0: 未定義_x000D_
1: 空_x000D_
2: ピッキング_x000D_
3: 保管</v>
          </cell>
        </row>
        <row r="1283">
          <cell r="A1283" t="str">
            <v>TAMDeductionStatus</v>
          </cell>
          <cell r="B1283" t="str">
            <v>0: 作成済_x000D_
1: オープン_x000D_
2: クローズ済</v>
          </cell>
        </row>
        <row r="1284">
          <cell r="A1284" t="str">
            <v>PayPredBucket</v>
          </cell>
          <cell r="B1284" t="str">
            <v>0: 期限内_x000D_
1: 遅延_x000D_
2: 非常に遅い</v>
          </cell>
        </row>
        <row r="1285">
          <cell r="A1285" t="str">
            <v>AssetSpecialDepAccountingMethod_JP</v>
          </cell>
          <cell r="B1285" t="str">
            <v>0: 直接減額方式_x000D_
1: 積立金方式</v>
          </cell>
        </row>
        <row r="1286">
          <cell r="A1286" t="str">
            <v>EngChgInactiveBOMReleaseCheck</v>
          </cell>
          <cell r="B1286" t="str">
            <v>0: 適用_x000D_
1: 警告のみ_x000D_
2: 不許可</v>
          </cell>
        </row>
        <row r="1287">
          <cell r="A1287" t="str">
            <v>PDSAdjustmentPrinciple</v>
          </cell>
          <cell r="B1287" t="str">
            <v>0: なし_x000D_
1: 不足量の追加</v>
          </cell>
        </row>
        <row r="1288">
          <cell r="A1288" t="str">
            <v>LogisticsLocationRoleUse</v>
          </cell>
          <cell r="B1288" t="str">
            <v>0: 仕入先の住所_x000D_
1: 住所_x000D_
2: 電子アドレス</v>
          </cell>
        </row>
        <row r="1289">
          <cell r="A1289" t="str">
            <v>BankLCImportTransStatusType</v>
          </cell>
          <cell r="B1289" t="str">
            <v>0: ドラフト_x000D_
1: 転記済</v>
          </cell>
        </row>
        <row r="1290">
          <cell r="A1290" t="str">
            <v>JmgProfileStartCode</v>
          </cell>
          <cell r="B1290" t="str">
            <v>0: 今日_x000D_
1: 翌日_x000D_
2: 前日</v>
          </cell>
        </row>
        <row r="1291">
          <cell r="A1291" t="str">
            <v>TaxDirection</v>
          </cell>
          <cell r="B1291" t="str">
            <v>0: 消費税収入_x000D_
1: 消費税支払_x000D_
2: 使用税_x000D_
3: 免税仕入_x000D_
4: 免税売上_x000D_
5: 消費税トランザクション_x000D_
6: MES 制度_x000D_
107: Sales tax receivable difference_x000D_
108: Sales tax payable difference_x000D_
109: Tax agent - charged</v>
          </cell>
        </row>
        <row r="1292">
          <cell r="A1292" t="str">
            <v>ReturnCycleTimeScope</v>
          </cell>
          <cell r="B1292" t="str">
            <v>0: 完全なサイクル_x000D_
1: 内部サイクル_x000D_
2: 外部サイクル</v>
          </cell>
        </row>
        <row r="1293">
          <cell r="A1293" t="str">
            <v>SAFTFiscalDocumentType_PL</v>
          </cell>
          <cell r="B1293" t="str">
            <v>0: _x000D_
1: キャッシュ レジスターの収集ドキュメント_x000D_
2: レシートの請求書</v>
          </cell>
        </row>
        <row r="1294">
          <cell r="A1294" t="str">
            <v>RetailInfocodeRefTableIdBase</v>
          </cell>
          <cell r="B1294" t="str">
            <v>0: なし_x000D_
1: RetailInventTable_x000D_
2: RetailCustTable_x000D_
3: RetailStoreTenderTypeTable_x000D_
4: RetailStoreTenderTypeCardTable_x000D_
5: RetailIncomeExpenseAccountTable_x000D_
6: RetailInventItemDepartment_x000D_
7: RBOInventItemGroup_x000D_
8: RetailHierarchyTable_x000D_
9: 在庫テーブル_x000D_
10: RetailAffiliation_x000D_
11: 小売会計</v>
          </cell>
        </row>
        <row r="1295">
          <cell r="A1295" t="str">
            <v>WorkflowActivityContextType</v>
          </cell>
          <cell r="B1295" t="str">
            <v>0: なし_x000D_
1: ワークフローの活動_x000D_
2: タスクの活動_x000D_
3: ステップの活動_x000D_
4: 作業項目の活動_x000D_
5: サブワークフローの活動_x000D_
6: 条件判断活動_x000D_
7: 手動判断活動_x000D_
8: 品目活動_x000D_
9: 並列_x000D_
10: 並列分岐</v>
          </cell>
        </row>
        <row r="1296">
          <cell r="A1296" t="str">
            <v>DataExpansionSetupOrCleanup</v>
          </cell>
          <cell r="B1296" t="str">
            <v xml:space="preserve">0: _x000D_
1: </v>
          </cell>
        </row>
        <row r="1297">
          <cell r="A1297" t="str">
            <v>AppConsistencyCheckRuleAction</v>
          </cell>
          <cell r="B1297" t="str">
            <v xml:space="preserve">0: _x000D_
1: _x000D_
2: _x000D_
3: </v>
          </cell>
        </row>
        <row r="1298">
          <cell r="A1298" t="str">
            <v>TMSTableRef</v>
          </cell>
          <cell r="B1298" t="str">
            <v>1: 請求金額の上書きテーブル_x000D_
2: 輸送テンプレート テーブル</v>
          </cell>
        </row>
        <row r="1299">
          <cell r="A1299" t="str">
            <v>TrvGuestType</v>
          </cell>
          <cell r="B1299" t="str">
            <v>0: 内部_x000D_
1: マイ ゲスト_x000D_
2: 連絡先</v>
          </cell>
        </row>
        <row r="1300">
          <cell r="A1300" t="str">
            <v>ProjFoundMethod</v>
          </cell>
          <cell r="B1300" t="str">
            <v>0: 直接_x000D_
1: 間接_x000D_
2: なし</v>
          </cell>
        </row>
        <row r="1301">
          <cell r="A1301" t="str">
            <v>TaxSeparator_CN</v>
          </cell>
          <cell r="B1301" t="str">
            <v>0: スペース_x000D_
1: Double tilde_x000D_
2: ダッシュ_x000D_
3: コンマ_x000D_
4: Dot_x000D_
5: Tab_x000D_
6: Tilde</v>
          </cell>
        </row>
        <row r="1302">
          <cell r="A1302" t="str">
            <v>ERSolutionTagType</v>
          </cell>
          <cell r="B1302" t="str">
            <v>0: 職務分野_x000D_
1: 機能領域_x000D_
2: 業種_x000D_
3: ビジネス ドキュメントのタイプ</v>
          </cell>
        </row>
        <row r="1303">
          <cell r="A1303" t="str">
            <v>ProjForecastBudgetType</v>
          </cell>
          <cell r="B1303" t="str">
            <v>0: なし_x000D_
1: オリジナル_x000D_
2: 残余_x000D_
3: リビジョン_x000D_
4: 繰越</v>
          </cell>
        </row>
        <row r="1304">
          <cell r="A1304" t="str">
            <v>ExciseTraders_IN</v>
          </cell>
          <cell r="B1304" t="str">
            <v>0: なし_x000D_
1: RG23D</v>
          </cell>
        </row>
        <row r="1305">
          <cell r="A1305" t="str">
            <v>PrlSTEStateRounding</v>
          </cell>
          <cell r="B1305" t="str">
            <v>0: NOROUNDING_x000D_
1: YESROUNDING_x000D_
2: DEFAULTROUNDING</v>
          </cell>
        </row>
        <row r="1306">
          <cell r="A1306" t="str">
            <v>DateEffectiveNormal</v>
          </cell>
          <cell r="B1306" t="str">
            <v>1: 有効日_x000D_
0: 標準</v>
          </cell>
        </row>
        <row r="1307">
          <cell r="A1307" t="str">
            <v>CustVendPaymProposalBatchProcessState</v>
          </cell>
          <cell r="B1307" t="str">
            <v>0: なし_x000D_
1: 提案明細行を作成しています_x000D_
2: 提案明細行が作成されました_x000D_
3: 支払明細行を作成しています_x000D_
4: 支払明細行が作成されました</v>
          </cell>
        </row>
        <row r="1308">
          <cell r="A1308" t="str">
            <v>ShipCarrierDlvType</v>
          </cell>
          <cell r="B1308" t="str">
            <v>0: その他_x000D_
1: 陸上_x000D_
2: 航空_x000D_
3: 集荷</v>
          </cell>
        </row>
        <row r="1309">
          <cell r="A1309" t="str">
            <v>HcmACA1095BReportOriginPolicyCodeType</v>
          </cell>
          <cell r="B1309" t="str">
            <v>1: A - Small Business Health Options Program_x000D_
0: B - Employer-sponsored program_x000D_
2: C - Government-sponsored program_x000D_
3: D - Individual market insurance_x000D_
4: E - Multiemployer plan_x000D_
5: F - Miscellaneous minimum essential coverage_x000D_
6: G - Individual coverage health reimbursement arrangement (HRA)</v>
          </cell>
        </row>
        <row r="1310">
          <cell r="A1310" t="str">
            <v>RevRecProcessingDate</v>
          </cell>
          <cell r="B1310" t="str">
            <v>0: 選択した日付_x000D_
1: 収益スケジュール日付</v>
          </cell>
        </row>
        <row r="1311">
          <cell r="A1311" t="str">
            <v>ConfRelationships_BR</v>
          </cell>
          <cell r="B1311" t="str">
            <v>1: 標準_x000D_
2: Fixed field_x000D_
3: Fixed field related</v>
          </cell>
        </row>
        <row r="1312">
          <cell r="A1312" t="str">
            <v>DOMAssignmentRejectType</v>
          </cell>
          <cell r="B1312" t="str">
            <v xml:space="preserve">0: _x000D_
1: _x000D_
2: </v>
          </cell>
        </row>
        <row r="1313">
          <cell r="A1313" t="str">
            <v>ItemQtyPrice</v>
          </cell>
          <cell r="B1313" t="str">
            <v>0: 品目_x000D_
1: 品目 + 数量_x000D_
2: 品目 + 数量 + 価格</v>
          </cell>
        </row>
        <row r="1314">
          <cell r="A1314" t="str">
            <v>BusinessEventRelievingMethod</v>
          </cell>
          <cell r="B1314" t="str">
            <v>0: なし_x000D_
1: 部分的_x000D_
2: 完全</v>
          </cell>
        </row>
        <row r="1315">
          <cell r="A1315" t="str">
            <v>BudgetReservationRelievingStatusType_PSN</v>
          </cell>
          <cell r="B1315" t="str">
            <v>0: 転記済_x000D_
1: オープン</v>
          </cell>
        </row>
        <row r="1316">
          <cell r="A1316" t="str">
            <v>TMSWorkflowStatus</v>
          </cell>
          <cell r="B1316" t="str">
            <v>0: なし_x000D_
1: 検討保留_x000D_
2: 確認済_x000D_
3: 処理準備完了_x000D_
4: 提出済_x000D_
5: 承認済</v>
          </cell>
        </row>
        <row r="1317">
          <cell r="A1317" t="str">
            <v>LedgerItemTypeZakat_SA</v>
          </cell>
          <cell r="B1317" t="str">
            <v>0: 活動収入_x000D_
1: 雑収入_x000D_
2: 在庫原価計算_x000D_
3: 期首在庫_x000D_
4: 国外で購入_x000D_
5: ローカルで購入_x000D_
6: 直接経費_x000D_
7: 給料と賃金_x000D_
8: 下請業者_x000D_
9: 減価償却_x000D_
10: 相談料_x000D_
11: 予約と準備_x000D_
12: 雑費_x000D_
13: 純利益その他の修正_x000D_
14: 資本_x000D_
15: 繰越利益_x000D_
16: 引当_x000D_
17: 繰入_x000D_
18: 貸与_x000D_
19: 所有者/パートナーのクレジット アカウント_x000D_
20: その他の追加項目_x000D_
21: 固定資産正味金額_x000D_
22: 投資_x000D_
23: 調整後繰越損失_x000D_
24: 事前設定の支出_x000D_
25: その他の請求済品目</v>
          </cell>
        </row>
        <row r="1318">
          <cell r="A1318" t="str">
            <v>RetailCDXDownloadSessionType</v>
          </cell>
          <cell r="B1318" t="str">
            <v>0: 既定_x000D_
1: フィルター処理されたデータ</v>
          </cell>
        </row>
        <row r="1319">
          <cell r="A1319" t="str">
            <v>EximDBKStatus_IN</v>
          </cell>
          <cell r="B1319" t="str">
            <v>0: Drawback_x000D_
1: 支払</v>
          </cell>
        </row>
        <row r="1320">
          <cell r="A1320" t="str">
            <v>ReqPeggingAssignmentType</v>
          </cell>
          <cell r="B1320" t="str">
            <v>1: 供給_x000D_
2: 要求</v>
          </cell>
        </row>
        <row r="1321">
          <cell r="A1321" t="str">
            <v>RetailNoneTotalAllBase</v>
          </cell>
          <cell r="B1321" t="str">
            <v>0: なし_x000D_
1: 合計_x000D_
2: すべて</v>
          </cell>
        </row>
        <row r="1322">
          <cell r="A1322" t="str">
            <v>RPayChildAmountCriteria</v>
          </cell>
          <cell r="B1322" t="str">
            <v>0: Maximum_x000D_
1: Minimum_x000D_
2: 最初_x000D_
3: 最後</v>
          </cell>
        </row>
        <row r="1323">
          <cell r="A1323" t="str">
            <v>BatchMonitoringCategory</v>
          </cell>
          <cell r="B1323" t="str">
            <v>0: _x000D_
1: 統合_x000D_
2: ワークフロー_x000D_
3: 店舗注文同期処理ジョブ_x000D_
4: 品揃え詳細ジョブ_x000D_
5: 品揃えルックアップ ジョブ_x000D_
6: トランザクション販売トランザクション マーク マルチ ジョブ_x000D_
7: 明細書計算マルチ ジョブ_x000D_
8: 同期注文スケジューラー タスク_x000D_
9: 内部組織更新チャネル ジョブ_x000D_
10: 販売フォーム レター請求書タスク_x000D_
11: 小売キット コンフィギュレーション承認ジョブ_x000D_
12: 会社ジョブごとの小売キット価格</v>
          </cell>
        </row>
        <row r="1324">
          <cell r="A1324" t="str">
            <v>SourceDocument_SalesComplementaryInv</v>
          </cell>
          <cell r="B1324" t="str">
            <v>0: なし_x000D_
1: Sales complementary invoice</v>
          </cell>
        </row>
        <row r="1325">
          <cell r="A1325" t="str">
            <v>RetailReportOrderBy</v>
          </cell>
          <cell r="B1325" t="str">
            <v>0: 売上金額_x000D_
1: 数量_x000D_
2: 売上総利益率_x000D_
3: 利益幅の割合</v>
          </cell>
        </row>
        <row r="1326">
          <cell r="A1326" t="str">
            <v>RetailTerminalStoreEnum</v>
          </cell>
          <cell r="B1326" t="str">
            <v>0: ターミナル_x000D_
1: 店舗</v>
          </cell>
        </row>
        <row r="1327">
          <cell r="A1327" t="str">
            <v>RetailVendortoUseinReturnsTypeBase</v>
          </cell>
          <cell r="B1327" t="str">
            <v>0: 仕入先_x000D_
1: 元の仕入先</v>
          </cell>
        </row>
        <row r="1328">
          <cell r="A1328" t="str">
            <v>InventSiteGateRefDocType_IN</v>
          </cell>
          <cell r="B1328" t="str">
            <v>0: その他_x000D_
1: 発注書_x000D_
2: 購買返品注文_x000D_
3: 販売注文_x000D_
4: 販売返品注文_x000D_
5: Stock transfer-in_x000D_
6: Stock transfer-out_x000D_
7: Sub-contract_x000D_
8: Sub-contract return_x000D_
9: RGP_x000D_
10: RGP return</v>
          </cell>
        </row>
        <row r="1329">
          <cell r="A1329" t="str">
            <v>FillSalesDate_W</v>
          </cell>
          <cell r="B1329" t="str">
            <v>0: 手動_x000D_
1: VAT 登録日_x000D_
2: 文書日付_x000D_
3: 転記日付_x000D_
4: 最後の配送日</v>
          </cell>
        </row>
        <row r="1330">
          <cell r="A1330" t="str">
            <v>RetailCDXPackageStoreType</v>
          </cell>
          <cell r="B1330" t="str">
            <v>0: ストレージなし_x000D_
1: ファイル_x000D_
2: クラウド</v>
          </cell>
        </row>
        <row r="1331">
          <cell r="A1331" t="str">
            <v>PurchasingTransactionType</v>
          </cell>
          <cell r="B1331" t="str">
            <v>98: 購買要求_x000D_
99: 発注書_x000D_
102: 発注書の年度末決算処理</v>
          </cell>
        </row>
        <row r="1332">
          <cell r="A1332" t="str">
            <v>RetailAADSearchType</v>
          </cell>
          <cell r="B1332" t="str">
            <v>0: 列を使用したフィルター_x000D_
1: 電子メールを使用した検索</v>
          </cell>
        </row>
        <row r="1333">
          <cell r="A1333" t="str">
            <v>FormPartControlRunMode</v>
          </cell>
          <cell r="B1333" t="str">
            <v xml:space="preserve">0: _x000D_
1: </v>
          </cell>
        </row>
        <row r="1334">
          <cell r="A1334" t="str">
            <v>DimSettlementType_RU</v>
          </cell>
          <cell r="B1334" t="str">
            <v>0: いいえ_x000D_
1: 自動_x000D_
2: 手動</v>
          </cell>
        </row>
        <row r="1335">
          <cell r="A1335" t="str">
            <v>TaxWithholdSource</v>
          </cell>
          <cell r="B1335" t="str">
            <v>0: 仕入先支払_x000D_
2: 源泉徴収税_x000D_
3: 顧客支払</v>
          </cell>
        </row>
        <row r="1336">
          <cell r="A1336" t="str">
            <v>RassetDeferralsType</v>
          </cell>
          <cell r="B1336" t="str">
            <v>0: Disposal_x000D_
1: Partial dismantlement</v>
          </cell>
        </row>
        <row r="1337">
          <cell r="A1337" t="str">
            <v>SettlementTransactionState</v>
          </cell>
          <cell r="B1337" t="str">
            <v xml:space="preserve">0: _x000D_
1: _x000D_
2: </v>
          </cell>
        </row>
        <row r="1338">
          <cell r="A1338" t="str">
            <v>ReqSearchTradeMethod</v>
          </cell>
          <cell r="B1338" t="str">
            <v>0: 最小リード タイム_x000D_
1: 最低単価</v>
          </cell>
        </row>
        <row r="1339">
          <cell r="A1339" t="str">
            <v>BankReconciliationMatchRuleLineType</v>
          </cell>
          <cell r="B1339" t="str">
            <v>0: 明細書_x000D_
1: ドキュメント_x000D_
2: 元の明細書</v>
          </cell>
        </row>
        <row r="1340">
          <cell r="A1340" t="str">
            <v>MCRItemRoyaltyCode</v>
          </cell>
          <cell r="B1340" t="str">
            <v>0: テーブル_x000D_
1: グループ_x000D_
2: すべて_x000D_
3: 選択</v>
          </cell>
        </row>
        <row r="1341">
          <cell r="A1341" t="str">
            <v>RevenueContributionMargin</v>
          </cell>
          <cell r="B1341" t="str">
            <v>0: 収益_x000D_
1: 利益幅</v>
          </cell>
        </row>
        <row r="1342">
          <cell r="A1342" t="str">
            <v>CertificationReviewed</v>
          </cell>
          <cell r="B1342" t="str">
            <v>0: はい_x000D_
1: いいえ</v>
          </cell>
        </row>
        <row r="1343">
          <cell r="A1343" t="str">
            <v>CostConfigurationFiscalPeriodStatus</v>
          </cell>
          <cell r="B1343" t="str">
            <v>0: オープン_x000D_
1: 完全に終了</v>
          </cell>
        </row>
        <row r="1344">
          <cell r="A1344" t="str">
            <v>RetailNoneEnableDisable</v>
          </cell>
          <cell r="B1344" t="str">
            <v>0: _x000D_
1: 有効化_x000D_
2: 無効化</v>
          </cell>
        </row>
        <row r="1345">
          <cell r="A1345" t="str">
            <v>DimensionValueLevel</v>
          </cell>
          <cell r="B1345" t="str">
            <v>0: 共有値_x000D_
1: 勘定科目表_x000D_
2: 会社</v>
          </cell>
        </row>
        <row r="1346">
          <cell r="A1346" t="str">
            <v>SourceDocumentAccountingRequirement</v>
          </cell>
          <cell r="B1346" t="str">
            <v>1: Determine accounting recognition by line_x000D_
2: Accounting recognition required_x000D_
3: Accounting recognition not required</v>
          </cell>
        </row>
        <row r="1347">
          <cell r="A1347" t="str">
            <v>WHSCrossDockSupplySource</v>
          </cell>
          <cell r="B1347" t="str">
            <v>0: 発注書_x000D_
1: 移動オーダー入庫_x000D_
2: 製造オーダー_x000D_
3: 連産品の生産</v>
          </cell>
        </row>
        <row r="1348">
          <cell r="A1348" t="str">
            <v>CaseEntityType</v>
          </cell>
          <cell r="B1348" t="str">
            <v>0: なし_x000D_
22: ケース_x000D_
9: 作業者_x000D_
1: 潜在顧客_x000D_
2: 営業案件_x000D_
3: 顧客_x000D_
4: 仕入先_x000D_
5: 見込顧客_x000D_
6: プロジェクト_x000D_
7: 販売注文_x000D_
8: 発注書_x000D_
10: サービス注文_x000D_
11: 品目_x000D_
14: 顧客トランザクション_x000D_
16: 経費精算書の明細行_x000D_
17: 経費精算書_x000D_
18: 仕入先請求書_x000D_
19: 仕入先請求明細行_x000D_
20: 発注書明細行_x000D_
21: 返品済注文_x000D_
24: BOM/フォーミュラ_x000D_
25: 工順_x000D_
26: 製造オーダー_x000D_
27: 品質指示_x000D_
23: 製品_x000D_
12: 顧客請求書_x000D_
13: 顧客請求明細行</v>
          </cell>
        </row>
        <row r="1349">
          <cell r="A1349" t="str">
            <v>Printout</v>
          </cell>
          <cell r="B1349" t="str">
            <v>0: 現在_x000D_
1: 変更後</v>
          </cell>
        </row>
        <row r="1350">
          <cell r="A1350" t="str">
            <v>SourceDocumentLine_ExpenseReport</v>
          </cell>
          <cell r="B1350" t="str">
            <v>0: なし_x000D_
1: 経費精算書の明細行_x000D_
2: 経費精算所の税金明細行</v>
          </cell>
        </row>
        <row r="1351">
          <cell r="A1351" t="str">
            <v>SysClasses</v>
          </cell>
          <cell r="B1351" t="str">
            <v>0: テーブル_x000D_
1: クラス_x000D_
2: Forms_x000D_
3: レポート_x000D_
4: クエリ_x000D_
5: 職務</v>
          </cell>
        </row>
        <row r="1352">
          <cell r="A1352" t="str">
            <v>MatchType</v>
          </cell>
          <cell r="B1352" t="str">
            <v>0: 数量_x000D_
1: 金額</v>
          </cell>
        </row>
        <row r="1353">
          <cell r="A1353" t="str">
            <v>MCRGiftCertProcessOptions</v>
          </cell>
          <cell r="B1353" t="str">
            <v>0: 処理_x000D_
1: 無効_x000D_
2: 再処理</v>
          </cell>
        </row>
        <row r="1354">
          <cell r="A1354" t="str">
            <v>EREventLogFailReason</v>
          </cell>
          <cell r="B1354" t="str">
            <v>0: _x000D_
1: Other_x000D_
2: Validation_x000D_
3: Dependent process failed</v>
          </cell>
        </row>
        <row r="1355">
          <cell r="A1355" t="str">
            <v>ProjActualBudget</v>
          </cell>
          <cell r="B1355" t="str">
            <v>0: 実績_x000D_
1: 予算_x000D_
2: 差額_x000D_
3: 合計</v>
          </cell>
        </row>
        <row r="1356">
          <cell r="A1356" t="str">
            <v>HrmAbsencePeriodCode</v>
          </cell>
          <cell r="B1356" t="str">
            <v>0: 日数_x000D_
1: 週_x000D_
2: 月数_x000D_
3: 年</v>
          </cell>
        </row>
        <row r="1357">
          <cell r="A1357" t="str">
            <v>ELedgerAccRequestType_MX</v>
          </cell>
          <cell r="B1357" t="str">
            <v>0: _x000D_
1: Control_x000D_
2: Compulsive control_x000D_
3: Return_x000D_
4: Compensation</v>
          </cell>
        </row>
        <row r="1358">
          <cell r="A1358" t="str">
            <v>SalesQuotationFilter</v>
          </cell>
          <cell r="B1358" t="str">
            <v>0: すべて_x000D_
1: 見積_x000D_
2: テンプレート</v>
          </cell>
        </row>
        <row r="1359">
          <cell r="A1359" t="str">
            <v>InventNonConformanceApproval</v>
          </cell>
          <cell r="B1359" t="str">
            <v>0: 新規_x000D_
1: 承認済_x000D_
2: 拒否</v>
          </cell>
        </row>
        <row r="1360">
          <cell r="A1360" t="str">
            <v>AdvancedLedgerEntryWFApprovalStatus</v>
          </cell>
          <cell r="B1360" t="str">
            <v xml:space="preserve">1: ドラフト_x000D_
2: 送信済_x000D_
4: 承認済_x000D_
5: 拒否済_x000D_
6: 要求された変更_x000D_
7: 拒否済_x000D_
8: キャンセル_x000D_
9: 未送信_x000D_
10: 完了の保留中_x000D_
11: 完了_x000D_
12: 取消の保留中_x000D_
3: 確認中_x000D_
0: </v>
          </cell>
        </row>
        <row r="1361">
          <cell r="A1361" t="str">
            <v>HrmCourseNotesType</v>
          </cell>
          <cell r="B1361" t="str">
            <v>0: コースの説明_x000D_
1: 対象者_x000D_
2: コースの目標_x000D_
3: コースの主題</v>
          </cell>
        </row>
        <row r="1362">
          <cell r="A1362" t="str">
            <v>TMSFwkErrorType</v>
          </cell>
          <cell r="B1362" t="str">
            <v xml:space="preserve">0: _x000D_
1: _x000D_
2: </v>
          </cell>
        </row>
        <row r="1363">
          <cell r="A1363" t="str">
            <v>ReqPlanningPriorityRangeQuantityType</v>
          </cell>
          <cell r="B1363" t="str">
            <v>0: 0_x000D_
1: 最小在庫数量_x000D_
2: 再発注ポイント_x000D_
3: 最大在庫数量_x000D_
4: 無制限</v>
          </cell>
        </row>
        <row r="1364">
          <cell r="A1364" t="str">
            <v>RetailCustomerOrderType</v>
          </cell>
          <cell r="B1364" t="str">
            <v>0: 販売注文_x000D_
1: 見積書</v>
          </cell>
        </row>
        <row r="1365">
          <cell r="A1365" t="str">
            <v>KpiValueType</v>
          </cell>
          <cell r="B1365" t="str">
            <v>0: メジャー_x000D_
1: 式</v>
          </cell>
        </row>
        <row r="1366">
          <cell r="A1366" t="str">
            <v>PurchPrepayType</v>
          </cell>
          <cell r="B1366" t="str">
            <v>0: 固定_x000D_
1: パーセンテージ</v>
          </cell>
        </row>
        <row r="1367">
          <cell r="A1367" t="str">
            <v>PlanTypes</v>
          </cell>
          <cell r="B1367" t="str">
            <v>1: 生産フロー</v>
          </cell>
        </row>
        <row r="1368">
          <cell r="A1368" t="str">
            <v>PayrollQuantityUnit</v>
          </cell>
          <cell r="B1368" t="str">
            <v>1: 時間_x000D_
2: 個_x000D_
3: 各</v>
          </cell>
        </row>
        <row r="1369">
          <cell r="A1369" t="str">
            <v>FBTaxWithholdTransVersion_BR</v>
          </cell>
          <cell r="B1369" t="str">
            <v>0: 不明_x000D_
1: Version 1</v>
          </cell>
        </row>
        <row r="1370">
          <cell r="A1370" t="str">
            <v>CFMPaymentRequestStatusOperation</v>
          </cell>
          <cell r="B1370" t="str">
            <v>0: 訂正_x000D_
1: 確認_x000D_
2: 取消_x000D_
3: 削除_x000D_
5: 承認_x000D_
6: 否認</v>
          </cell>
        </row>
        <row r="1371">
          <cell r="A1371" t="str">
            <v>DEL_RAssetTableGroupAllStandard</v>
          </cell>
          <cell r="B1371" t="str">
            <v>0: テーブル_x000D_
1: グループ_x000D_
2: すべて_x000D_
3: 会計</v>
          </cell>
        </row>
        <row r="1372">
          <cell r="A1372" t="str">
            <v>PdsRebateValidAgreements</v>
          </cell>
          <cell r="B1372" t="str">
            <v>0: いいえ_x000D_
1: はい</v>
          </cell>
        </row>
        <row r="1373">
          <cell r="A1373" t="str">
            <v>ProjCashFlowReportType</v>
          </cell>
          <cell r="B1373" t="str">
            <v>0: プロジェクト_x000D_
1: カテゴリ_x000D_
2: 作業者/品目_x000D_
3: 作業者_x000D_
4: サブスクリプション_x000D_
5: 従業員ロール</v>
          </cell>
        </row>
        <row r="1374">
          <cell r="A1374" t="str">
            <v>HrmCompVarPlanAwardBasis</v>
          </cell>
          <cell r="B1374" t="str">
            <v>0: 基準の割合_x000D_
1: 単位数</v>
          </cell>
        </row>
        <row r="1375">
          <cell r="A1375" t="str">
            <v>CredManComparisonOperator</v>
          </cell>
          <cell r="B1375" t="str">
            <v>0: は_x000D_
1: ではない_x000D_
2: より大きい_x000D_
3: より小さい_x000D_
4: 以上_x000D_
5: 以下</v>
          </cell>
        </row>
        <row r="1376">
          <cell r="A1376" t="str">
            <v>AssetImpairmentSharedAssetType_JP</v>
          </cell>
          <cell r="B1376" t="str">
            <v>0: 共用資産_x000D_
1: のれん</v>
          </cell>
        </row>
        <row r="1377">
          <cell r="A1377" t="str">
            <v>InvoiceTaxType</v>
          </cell>
          <cell r="B1377" t="str">
            <v>0: なし_x000D_
1: 実績_x000D_
2: 未実現_x000D_
3: 両方</v>
          </cell>
        </row>
        <row r="1378">
          <cell r="A1378" t="str">
            <v>LedgerNegativeDisplay_CN</v>
          </cell>
          <cell r="B1378" t="str">
            <v>0: 負_x000D_
1: ゼロ</v>
          </cell>
        </row>
        <row r="1379">
          <cell r="A1379" t="str">
            <v>ReqDemPlanSessionLogType</v>
          </cell>
          <cell r="B1379" t="str">
            <v>0: 統計ベースライン予測の生成_x000D_
1: 需要予測の承認</v>
          </cell>
        </row>
        <row r="1380">
          <cell r="A1380" t="str">
            <v>DIOTAllOpenSettled_MX</v>
          </cell>
          <cell r="B1380" t="str">
            <v>0: すべて_x000D_
1: オープン_x000D_
2: 終了済</v>
          </cell>
        </row>
        <row r="1381">
          <cell r="A1381" t="str">
            <v>RetailChannelType</v>
          </cell>
          <cell r="B1381" t="str">
            <v>0: 小売店舗_x000D_
1: 古いオンライン ストア_x000D_
2: オンライン マーケットプレース_x000D_
3: オンライン ストア_x000D_
4: コール センター</v>
          </cell>
        </row>
        <row r="1382">
          <cell r="A1382" t="str">
            <v>ProcessExecutionStatus</v>
          </cell>
          <cell r="B1382" t="str">
            <v>0: Scheduled_x000D_
3: Sent to batch</v>
          </cell>
        </row>
        <row r="1383">
          <cell r="A1383" t="str">
            <v>SMAGroupWithinPeriod</v>
          </cell>
          <cell r="B1383" t="str">
            <v>0: 手動_x000D_
1: 週_x000D_
2: 月</v>
          </cell>
        </row>
        <row r="1384">
          <cell r="A1384" t="str">
            <v>AdvancedLedgerEntryTransactionStatus</v>
          </cell>
          <cell r="B1384" t="str">
            <v>0: すべて_x000D_
1: ドラフト_x000D_
2: 転記済</v>
          </cell>
        </row>
        <row r="1385">
          <cell r="A1385" t="str">
            <v>WorkflowWorkItemDelegationView</v>
          </cell>
          <cell r="B1385" t="str">
            <v>0: すべて_x000D_
1: 有効_x000D_
2: 無効_x000D_
3: 使用可能_x000D_
4: 過去_x000D_
5: 未来</v>
          </cell>
        </row>
        <row r="1386">
          <cell r="A1386" t="str">
            <v>InventTransCurrency_RU</v>
          </cell>
          <cell r="B1386" t="str">
            <v>0: 会計通貨_x000D_
1: レポート通貨</v>
          </cell>
        </row>
        <row r="1387">
          <cell r="A1387" t="str">
            <v>EntAssetChecklistTemplateType</v>
          </cell>
          <cell r="B1387" t="str">
            <v>0: メンテナンス作業タイプの既定値_x000D_
1: テンプレート</v>
          </cell>
        </row>
        <row r="1388">
          <cell r="A1388" t="str">
            <v>RetailNoneManualAutomatic</v>
          </cell>
          <cell r="B1388" t="str">
            <v>0: なし_x000D_
1: 手動_x000D_
2: 自動</v>
          </cell>
        </row>
        <row r="1389">
          <cell r="A1389" t="str">
            <v>FBGIALayoutVersion_BR</v>
          </cell>
          <cell r="B1389" t="str">
            <v xml:space="preserve">0: </v>
          </cell>
        </row>
        <row r="1390">
          <cell r="A1390" t="str">
            <v>CostCalculationRole</v>
          </cell>
          <cell r="B1390" t="str">
            <v>0: 有効な原価_x000D_
1: 見積原価_x000D_
2: 実現原価</v>
          </cell>
        </row>
        <row r="1391">
          <cell r="A1391" t="str">
            <v>BankStatementBalanceType</v>
          </cell>
          <cell r="B1391" t="str">
            <v>0: なし_x000D_
1: 開始_x000D_
2: 終了_x000D_
3: 正味金額</v>
          </cell>
        </row>
        <row r="1392">
          <cell r="A1392" t="str">
            <v>RetailOfflineLimitCustomerEnum</v>
          </cell>
          <cell r="B1392" t="str">
            <v>0: すべての利用可能な顧客_x000D_
1: 利用可能な顧客の制限</v>
          </cell>
        </row>
        <row r="1393">
          <cell r="A1393" t="str">
            <v>HcmBenefitEligibilityEventType</v>
          </cell>
          <cell r="B1393" t="str">
            <v>0: ステータス変更_x000D_
1: 登録を開きます_x000D_
2: ライフ イベント_x000D_
3: テスト</v>
          </cell>
        </row>
        <row r="1394">
          <cell r="A1394" t="str">
            <v>JournalCheckPostType</v>
          </cell>
          <cell r="B1394" t="str">
            <v>0: 検証_x000D_
1: 転記_x000D_
2: 署名済</v>
          </cell>
        </row>
        <row r="1395">
          <cell r="A1395" t="str">
            <v>CreditCardPropertySecurityLevel</v>
          </cell>
          <cell r="B1395" t="str">
            <v>0: PCI_x000D_
1: HSPII_x000D_
2: PII_x000D_
3: なし</v>
          </cell>
        </row>
        <row r="1396">
          <cell r="A1396" t="str">
            <v>InventItemPriceFilterType</v>
          </cell>
          <cell r="B1396" t="str">
            <v>0: すべて_x000D_
1: 現在有効_x000D_
2: 過去に有効</v>
          </cell>
        </row>
        <row r="1397">
          <cell r="A1397" t="str">
            <v>ProjCategoryType</v>
          </cell>
          <cell r="B1397" t="str">
            <v>0: _x000D_
1: 手数料_x000D_
2: 時間_x000D_
3: 経費_x000D_
4: 品目</v>
          </cell>
        </row>
        <row r="1398">
          <cell r="A1398" t="str">
            <v>RPayBusinessTripCalcType</v>
          </cell>
          <cell r="B1398" t="str">
            <v>0: Business trip of current month</v>
          </cell>
        </row>
        <row r="1399">
          <cell r="A1399" t="str">
            <v>LedgerFiscalCloseRunStep</v>
          </cell>
          <cell r="B1399" t="str">
            <v xml:space="preserve">0: _x000D_
1: _x000D_
2: _x000D_
3: </v>
          </cell>
        </row>
        <row r="1400">
          <cell r="A1400" t="str">
            <v>InventDimOnHandLevel</v>
          </cell>
          <cell r="B1400" t="str">
            <v xml:space="preserve">0: _x000D_
2: _x000D_
3: _x000D_
4: _x000D_
5: _x000D_
6: </v>
          </cell>
        </row>
        <row r="1401">
          <cell r="A1401" t="str">
            <v>WMSFreightedBy</v>
          </cell>
          <cell r="B1401" t="str">
            <v>0: 配送業者_x000D_
1: 荷主_x000D_
2: 受取人</v>
          </cell>
        </row>
        <row r="1402">
          <cell r="A1402" t="str">
            <v>InflationAdjJournalStatus_MX</v>
          </cell>
          <cell r="B1402" t="str">
            <v>0: オープン_x000D_
1: 転記済_x000D_
2: 取消済</v>
          </cell>
        </row>
        <row r="1403">
          <cell r="A1403" t="str">
            <v>RetailLoyaltyRewardPointType</v>
          </cell>
          <cell r="B1403" t="str">
            <v>1: 数量_x000D_
2: 金額</v>
          </cell>
        </row>
        <row r="1404">
          <cell r="A1404" t="str">
            <v>CAMSetupValidationMessageDisplayPolicy</v>
          </cell>
          <cell r="B1404" t="str">
            <v>0: 無効化したメッセージ_x000D_
1: 有効化したメッセージ</v>
          </cell>
        </row>
        <row r="1405">
          <cell r="A1405" t="str">
            <v>ExpressionResultType</v>
          </cell>
          <cell r="B1405" t="str">
            <v>0: False_x000D_
1: True_x000D_
2: データなし</v>
          </cell>
        </row>
        <row r="1406">
          <cell r="A1406" t="str">
            <v>WHSWorkActivity</v>
          </cell>
          <cell r="B1406" t="str">
            <v>0: なし_x000D_
1: ログオフ_x000D_
2: バージョン情報_x000D_
3: 倉庫の変更_x000D_
4: 場所の照会_x000D_
5: ライセンス プレートの照会_x000D_
6: 製造オーダーの開始_x000D_
7: 生産仕損_x000D_
8: 最後の生産パレット_x000D_
9: 品目の照会_x000D_
10: ラベルの再印刷_x000D_
11: ライセンス プレートの構築_x000D_
12: ライセンス プレートの分割_x000D_
13: 配送担当者のチェックイン_x000D_
14: 配送担当者のチェックアウト_x000D_
15: 番号順序キャッシュをフラッシュします_x000D_
16: バッチ状態を変更します_x000D_
17: オープン作業一覧の表示_x000D_
18: ライセンス プレートの連結_x000D_
19: 材料消費の登録_x000D_
20: グループからコンテナーを削除_x000D_
21: 空のかんばん_x000D_
22: 作業のキャンセル_x000D_
23: 出庫の並べ替え_x000D_
24: 1 枚のウェーブ ラベルの再印刷_x000D_
25: 複数のウェーブ ラベルの再印刷_x000D_
26: プットアウェイ クラスターへの割り当て_x000D_
27: ライセンス プレートから移動オーダーを作成します</v>
          </cell>
        </row>
        <row r="1407">
          <cell r="A1407" t="str">
            <v>ERSolutionLocation</v>
          </cell>
          <cell r="B1407" t="str">
            <v>0: リポジトリ_x000D_
1: 申請_x000D_
2: メモリ内</v>
          </cell>
        </row>
        <row r="1408">
          <cell r="A1408" t="str">
            <v>smmAttendeeReqType</v>
          </cell>
          <cell r="B1408" t="str">
            <v>0: 必須_x000D_
1: オプション</v>
          </cell>
        </row>
        <row r="1409">
          <cell r="A1409" t="str">
            <v>TrvPostStatus</v>
          </cell>
          <cell r="B1409" t="str">
            <v>0: 移動されていません_x000D_
1: 一部転送済_x000D_
2: 転送済</v>
          </cell>
        </row>
        <row r="1410">
          <cell r="A1410" t="str">
            <v>IoTIntCoreTimeSeriesDuration</v>
          </cell>
          <cell r="B1410" t="str">
            <v>1: 今すぐ (自動更新付き)_x000D_
3: 直近 1 時間_x000D_
4: 直近 3 時間</v>
          </cell>
        </row>
        <row r="1411">
          <cell r="A1411" t="str">
            <v>CostCalculationRateSubtype</v>
          </cell>
          <cell r="B1411" t="str">
            <v>0: 未定義_x000D_
1: 処理_x000D_
2: 設定_x000D_
3: 数量</v>
          </cell>
        </row>
        <row r="1412">
          <cell r="A1412" t="str">
            <v>IoTIntCoreNotificationStatus</v>
          </cell>
          <cell r="B1412" t="str">
            <v>0: 有効_x000D_
1: クローズ済</v>
          </cell>
        </row>
        <row r="1413">
          <cell r="A1413" t="str">
            <v>RCashRemainLimitType</v>
          </cell>
          <cell r="B1413" t="str">
            <v>0: 最小_x000D_
1: 最大</v>
          </cell>
        </row>
        <row r="1414">
          <cell r="A1414" t="str">
            <v>CAMApplicationLockState</v>
          </cell>
          <cell r="B1414" t="str">
            <v>0: 初期_x000D_
1: 取得済_x000D_
2: エラー</v>
          </cell>
        </row>
        <row r="1415">
          <cell r="A1415" t="str">
            <v>RetailCustomerSearchFieldEnum</v>
          </cell>
          <cell r="B1415" t="str">
            <v>0: なし_x000D_
1: アカウント番号_x000D_
2: 住所_x000D_
3: 電子メール_x000D_
4: ロイヤルティ カード番号_x000D_
5: 名前_x000D_
6: 電話番号_x000D_
7: 税務登録番号</v>
          </cell>
        </row>
        <row r="1416">
          <cell r="A1416" t="str">
            <v>FormRunConfigurationViewMergeResolution</v>
          </cell>
          <cell r="B1416" t="str">
            <v>0: スキップ_x000D_
1: 名前の変更_x000D_
2: 置換</v>
          </cell>
        </row>
        <row r="1417">
          <cell r="A1417" t="str">
            <v>ProjDefaultInvoiceLayout</v>
          </cell>
          <cell r="B1417" t="str">
            <v>0: 請求書 (詳細)_x000D_
1: 請求書 (要約)_x000D_
2: 請求書 (カテゴリ別要約)</v>
          </cell>
        </row>
        <row r="1418">
          <cell r="A1418" t="str">
            <v>CredManRiskGroupType</v>
          </cell>
          <cell r="B1418" t="str">
            <v>0: ユーザー定義_x000D_
1: 平均支払期日_x000D_
2: 初回購入_x000D_
3: 業務開始日_x000D_
4: 売掛債権回転日数 (12 か月)_x000D_
5: 平均残高 (12 か月)_x000D_
6: 与信管理グループ_x000D_
7: 勘定状態_x000D_
8: 国</v>
          </cell>
        </row>
        <row r="1419">
          <cell r="A1419" t="str">
            <v>WHSPickOldestBatch</v>
          </cell>
          <cell r="B1419" t="str">
            <v>0: なし_x000D_
1: 警告_x000D_
2: 強制適用</v>
          </cell>
        </row>
        <row r="1420">
          <cell r="A1420" t="str">
            <v>MCRRCSettlementStatus</v>
          </cell>
          <cell r="B1420" t="str">
            <v>0: 承認の保留中_x000D_
1: 承認済_x000D_
2: 拒否済_x000D_
3: 進行中_x000D_
4: 成功_x000D_
5: 失敗</v>
          </cell>
        </row>
        <row r="1421">
          <cell r="A1421" t="str">
            <v>FBSpedADCRVersion_BR</v>
          </cell>
          <cell r="B1421" t="str">
            <v>100: 100_x000D_
110: 110</v>
          </cell>
        </row>
        <row r="1422">
          <cell r="A1422" t="str">
            <v>ServiceTaxBasis_IN</v>
          </cell>
          <cell r="B1422" t="str">
            <v>0: Cash basis_x000D_
1: Point of taxation basis_x000D_
2: None</v>
          </cell>
        </row>
        <row r="1423">
          <cell r="A1423" t="str">
            <v>LedgerBalanceStatus_CN</v>
          </cell>
          <cell r="B1423" t="str">
            <v>0: _x000D_
1: BAL_x000D_
2: DR_x000D_
3: CR</v>
          </cell>
        </row>
        <row r="1424">
          <cell r="A1424" t="str">
            <v>PlInventDocType</v>
          </cell>
          <cell r="B1424" t="str">
            <v>0: _x000D_
1: Internal receipt_x000D_
2: Internal issue</v>
          </cell>
        </row>
        <row r="1425">
          <cell r="A1425" t="str">
            <v>WebGraph</v>
          </cell>
          <cell r="B1425" t="str">
            <v xml:space="preserve">0: 列_x000D_
1: _x000D_
2: _x000D_
3: 標準レポート_x000D_
4: _x000D_
5: </v>
          </cell>
        </row>
        <row r="1426">
          <cell r="A1426" t="str">
            <v>CustInvoicePrintoutType_RU</v>
          </cell>
          <cell r="B1426" t="str">
            <v>0: TORG-12_x000D_
1: M-15</v>
          </cell>
        </row>
        <row r="1427">
          <cell r="A1427" t="str">
            <v>PriceAmount</v>
          </cell>
          <cell r="B1427" t="str">
            <v>0: 価格_x000D_
1: 元帳の更新_x000D_
2: 明細金額</v>
          </cell>
        </row>
        <row r="1428">
          <cell r="A1428" t="str">
            <v>IntrastatReportDirection</v>
          </cell>
          <cell r="B1428" t="str">
            <v>0: 着荷_x000D_
1: 出荷_x000D_
2: 両方</v>
          </cell>
        </row>
        <row r="1429">
          <cell r="A1429" t="str">
            <v>ProdRouteJobCurrentFormTabId</v>
          </cell>
          <cell r="B1429" t="str">
            <v>1: ジョブ_x000D_
2: 工程_x000D_
3: 生産</v>
          </cell>
        </row>
        <row r="1430">
          <cell r="A1430" t="str">
            <v>AssetDocumentType_JP</v>
          </cell>
          <cell r="B1430" t="str">
            <v>0: なし_x000D_
1: 資産除去債務_x000D_
2: 圧縮記帳-直接減額方式_x000D_
3: 圧縮記帳-積立金方式_x000D_
4: 減損_x000D_
5: 増加償却の届出_x000D_
6: 特別償却 - 直接償却_x000D_
7: 特別償却 - 準備金_x000D_
8: 特別償却 - 準備金配賦_x000D_
9: 割増償却 - 直接償却_x000D_
10: 割増償却 - 準備金_x000D_
11: 割増償却 - 準備金の配賦</v>
          </cell>
        </row>
        <row r="1431">
          <cell r="A1431" t="str">
            <v>InventAdjustmentSpec</v>
          </cell>
          <cell r="B1431" t="str">
            <v>0: 合計_x000D_
1: 品目グループ_x000D_
2: 品目番号</v>
          </cell>
        </row>
        <row r="1432">
          <cell r="A1432" t="str">
            <v>WHSDefaultDataField</v>
          </cell>
          <cell r="B1432" t="str">
            <v>1: 品目_x000D_
2: 数量_x000D_
3: 単位_x000D_
5: 開始在庫状態_x000D_
11: 終了在庫状態_x000D_
6: 移動元場所_x000D_
10: 移動先場所_x000D_
7: 色_x000D_
8: サイズ_x000D_
9: コンフィギュレーション_x000D_
14: スタイル_x000D_
16: バージョン_x000D_
12: 廃棄コード_x000D_
13: 有効期限_x000D_
15: コンテナー タイプ</v>
          </cell>
        </row>
        <row r="1433">
          <cell r="A1433" t="str">
            <v>DepreciationMethod_JP</v>
          </cell>
          <cell r="B1433" t="str">
            <v>0: _x000D_
1: 定率法_x000D_
2: 定額法</v>
          </cell>
        </row>
        <row r="1434">
          <cell r="A1434" t="str">
            <v>EInvoiceSignerType_ES</v>
          </cell>
          <cell r="B1434" t="str">
            <v>0: _x000D_
1: Issuer of the eInvoice_x000D_
2: Receiver of the eInvoice_x000D_
3: サード パーティ</v>
          </cell>
        </row>
        <row r="1435">
          <cell r="A1435" t="str">
            <v>SMAProjectSelection</v>
          </cell>
          <cell r="B1435" t="str">
            <v>0: 既存プロジェクトの使用_x000D_
1: 新しいプロジェクトの作成_x000D_
2: 新しいプロジェクトの作成および値のコピー</v>
          </cell>
        </row>
        <row r="1436">
          <cell r="A1436" t="str">
            <v>InventValueReportSelectDateRange</v>
          </cell>
          <cell r="B1436" t="str">
            <v>0: 転記日付_x000D_
1: トランザクションの時刻</v>
          </cell>
        </row>
        <row r="1437">
          <cell r="A1437" t="str">
            <v>ITMActivityProviderView</v>
          </cell>
          <cell r="B1437" t="str">
            <v>0: サービス プロバイダー_x000D_
1: 活動</v>
          </cell>
        </row>
        <row r="1438">
          <cell r="A1438" t="str">
            <v>LedgerBondShowMode_RU</v>
          </cell>
          <cell r="B1438" t="str">
            <v>0: Not corresponded_x000D_
1: Corresponded_x000D_
2: すべて</v>
          </cell>
        </row>
        <row r="1439">
          <cell r="A1439" t="str">
            <v>PrintCopyOriginal_RU</v>
          </cell>
          <cell r="B1439" t="str">
            <v>0: コピーする_x000D_
1: オリジナル_x000D_
2: 印刷管理の使用_x000D_
100: Acceptance report</v>
          </cell>
        </row>
        <row r="1440">
          <cell r="A1440" t="str">
            <v>TaxInwardSuppliesType_IN</v>
          </cell>
          <cell r="B1440" t="str">
            <v>0: B2B_x000D_
1: DE_x000D_
2: SEZWP_x000D_
3: SEZWOP</v>
          </cell>
        </row>
        <row r="1441">
          <cell r="A1441" t="str">
            <v>BankCodaSettlementType</v>
          </cell>
          <cell r="B1441" t="str">
            <v>0: 未決済_x000D_
1: 決済済_x000D_
2: 一部決済</v>
          </cell>
        </row>
        <row r="1442">
          <cell r="A1442" t="str">
            <v>SourceDocument_EmplAdvReport_RU</v>
          </cell>
          <cell r="B1442" t="str">
            <v>0: なし_x000D_
1: Advance report</v>
          </cell>
        </row>
        <row r="1443">
          <cell r="A1443" t="str">
            <v>TaxIntegrationErrorValidationType</v>
          </cell>
          <cell r="B1443" t="str">
            <v>0: エラー_x000D_
1: 警告_x000D_
2: いいえ</v>
          </cell>
        </row>
        <row r="1444">
          <cell r="A1444" t="str">
            <v>JmgEmployeeSignInStatus</v>
          </cell>
          <cell r="B1444" t="str">
            <v>0: 未出勤_x000D_
1: 欠勤_x000D_
2: 出勤_x000D_
3: 退勤済み</v>
          </cell>
        </row>
        <row r="1445">
          <cell r="A1445" t="str">
            <v>ReturnStatusFilter</v>
          </cell>
          <cell r="B1445" t="str">
            <v>0: すべて_x000D_
1: 作成済_x000D_
2: オープン_x000D_
3: クローズ済_x000D_
4: キャンセル済</v>
          </cell>
        </row>
        <row r="1446">
          <cell r="A1446" t="str">
            <v>RetailListingActionStatusFilter</v>
          </cell>
          <cell r="B1446" t="str">
            <v>0: 公開済_x000D_
1: エラー_x000D_
2: 処理中</v>
          </cell>
        </row>
        <row r="1447">
          <cell r="A1447" t="str">
            <v>RetailNoneMSRScanner</v>
          </cell>
          <cell r="B1447" t="str">
            <v>0: なし_x000D_
1: MSR_x000D_
2: スキャナー</v>
          </cell>
        </row>
        <row r="1448">
          <cell r="A1448" t="str">
            <v>PurchReqControlRFQInformalRequirement</v>
          </cell>
          <cell r="B1448" t="str">
            <v>0: なし_x000D_
1: 常に_x000D_
2: 特定の条件下</v>
          </cell>
        </row>
        <row r="1449">
          <cell r="A1449" t="str">
            <v>WHSItemReallocation</v>
          </cell>
          <cell r="B1449" t="str">
            <v>0: なし_x000D_
1: 自動_x000D_
2: 手動_x000D_
3: 自動と手動</v>
          </cell>
        </row>
        <row r="1450">
          <cell r="A1450" t="str">
            <v>LedgerAllocationMathType</v>
          </cell>
          <cell r="B1450" t="str">
            <v>0: なし_x000D_
3: 乗算_x000D_
4: 分割</v>
          </cell>
        </row>
        <row r="1451">
          <cell r="A1451" t="str">
            <v>EngChgAttributeDelete</v>
          </cell>
          <cell r="B1451" t="str">
            <v>0: 接続解除_x000D_
1: 削除</v>
          </cell>
        </row>
        <row r="1452">
          <cell r="A1452" t="str">
            <v>TaxSummaryDetailsType_IN</v>
          </cell>
          <cell r="B1452" t="str">
            <v>0: Liability_x000D_
1: Refund</v>
          </cell>
        </row>
        <row r="1453">
          <cell r="A1453" t="str">
            <v>purchRanking</v>
          </cell>
          <cell r="B1453" t="str">
            <v>0: 勘定_x000D_
1: 収益_x000D_
2: 数量</v>
          </cell>
        </row>
        <row r="1454">
          <cell r="A1454" t="str">
            <v>CustVendTransportPointType</v>
          </cell>
          <cell r="B1454" t="str">
            <v>0: 倉庫_x000D_
1: 住所</v>
          </cell>
        </row>
        <row r="1455">
          <cell r="A1455" t="str">
            <v>BankLGRequestActionType</v>
          </cell>
          <cell r="B1455" t="str">
            <v>0: _x000D_
11: 要求_x000D_
12: 受益者に渡す_x000D_
13: 値の増加_x000D_
14: 値の減少_x000D_
15: 拡張_x000D_
16: キャンセル_x000D_
17: 清算する</v>
          </cell>
        </row>
        <row r="1456">
          <cell r="A1456" t="str">
            <v>SalesPurchCycleModuleParameter</v>
          </cell>
          <cell r="B1456" t="str">
            <v>0: 顧客_x000D_
1: 仕入先_x000D_
2: 顧客パラメーター_x000D_
3: 仕入先パラメーター</v>
          </cell>
        </row>
        <row r="1457">
          <cell r="A1457" t="str">
            <v>SourceDocument_ProductOrder</v>
          </cell>
          <cell r="B1457" t="str">
            <v>0: なし_x000D_
1: 発注書</v>
          </cell>
        </row>
        <row r="1458">
          <cell r="A1458" t="str">
            <v>BOMCalcExplosionMode</v>
          </cell>
          <cell r="B1458" t="str">
            <v>0: 複数レベル_x000D_
1: 注文する製造元_x000D_
2: 単一レベル_x000D_
3: BOM 明細行タイプに従う</v>
          </cell>
        </row>
        <row r="1459">
          <cell r="A1459" t="str">
            <v>PrlSTECalcMethod</v>
          </cell>
          <cell r="B1459" t="str">
            <v>1: ANNUALIZED_x000D_
2: CUMULATIVE_x000D_
3: FLAT_x000D_
4: CURRENTAGGREGATION_x000D_
5: PREVIOUSAGGREGATION_x000D_
6: DAILY_x000D_
7: なし</v>
          </cell>
        </row>
        <row r="1460">
          <cell r="A1460" t="str">
            <v>InventSiteGateEntryType_IN</v>
          </cell>
          <cell r="B1460" t="str">
            <v>0: Inward_x000D_
1: Outward</v>
          </cell>
        </row>
        <row r="1461">
          <cell r="A1461" t="str">
            <v>RPayIncomeTaxTransferType</v>
          </cell>
          <cell r="B1461" t="str">
            <v>0: By dates_x000D_
1: By pay-sheets</v>
          </cell>
        </row>
        <row r="1462">
          <cell r="A1462" t="str">
            <v>RetailNoneNearestUpDown</v>
          </cell>
          <cell r="B1462" t="str">
            <v>0: なし_x000D_
1: 四捨五入_x000D_
2: 切り上げ_x000D_
3: 切り捨て</v>
          </cell>
        </row>
        <row r="1463">
          <cell r="A1463" t="str">
            <v>TaxUpdateMode_RU</v>
          </cell>
          <cell r="B1463" t="str">
            <v>0: 標準_x000D_
1: Do not create transactions_x000D_
2: Do not calculate</v>
          </cell>
        </row>
        <row r="1464">
          <cell r="A1464" t="str">
            <v>SysThrottlingPriority</v>
          </cell>
          <cell r="B1464" t="str">
            <v>0: Low_x000D_
1: Medium_x000D_
2: High</v>
          </cell>
        </row>
        <row r="1465">
          <cell r="A1465" t="str">
            <v>FormAllowUserSetup</v>
          </cell>
          <cell r="B1465" t="str">
            <v>0: いいえ_x000D_
1: 制限_x000D_
2: はい</v>
          </cell>
        </row>
        <row r="1466">
          <cell r="A1466" t="str">
            <v>EcoResAttributeModifier</v>
          </cell>
          <cell r="B1466" t="str">
            <v>0: Catalog_x000D_
1: コンポーネント_x000D_
2: 製品_x000D_
3: エンジニアリング</v>
          </cell>
        </row>
        <row r="1467">
          <cell r="A1467" t="str">
            <v>AssetDocumentReductionEntryAccType_JP</v>
          </cell>
          <cell r="B1467" t="str">
            <v>0: 直接減額方式_x000D_
1: 積立金方式_x000D_
2: 配分_x000D_
3: 引当の取消_x000D_
5: 補助金の還付_x000D_
4: 比例還付</v>
          </cell>
        </row>
        <row r="1468">
          <cell r="A1468" t="str">
            <v>InventInventLocationNo</v>
          </cell>
          <cell r="B1468" t="str">
            <v>0: 倉庫の設定に準拠_x000D_
1: いいえ</v>
          </cell>
        </row>
        <row r="1469">
          <cell r="A1469" t="str">
            <v>MCRCustPaymStatus</v>
          </cell>
          <cell r="B1469" t="str">
            <v>0: 未送信_x000D_
1: 承認済_x000D_
2: 拒否済_x000D_
3: 転記済_x000D_
4: 支払済</v>
          </cell>
        </row>
        <row r="1470">
          <cell r="A1470" t="str">
            <v>ITMOutstandingInvoiceRepOptions</v>
          </cell>
          <cell r="B1470" t="str">
            <v>0: すべて未請求_x000D_
1: 原価が請求されていません_x000D_
2: 在庫未請求</v>
          </cell>
        </row>
        <row r="1471">
          <cell r="A1471" t="str">
            <v>TrvExpItemizationStatus</v>
          </cell>
          <cell r="B1471" t="str">
            <v>0: 適用できません_x000D_
1: 明細行なし_x000D_
2: 不完全な明細表示_x000D_
3: 明細表示の完了</v>
          </cell>
        </row>
        <row r="1472">
          <cell r="A1472" t="str">
            <v>EPShowDocument</v>
          </cell>
          <cell r="B1472" t="str">
            <v>0: 詳細_x000D_
1: 概要_x000D_
2: 両方</v>
          </cell>
        </row>
        <row r="1473">
          <cell r="A1473" t="str">
            <v>TrvPBSTxtType</v>
          </cell>
          <cell r="B1473" t="str">
            <v>0: C-Card 経費タイプ_x000D_
1: カテゴリ コード_x000D_
2: C-Card トランザクション</v>
          </cell>
        </row>
        <row r="1474">
          <cell r="A1474" t="str">
            <v>SourceDocumentLine_ProjectInvoice</v>
          </cell>
          <cell r="B1474" t="str">
            <v>0: なし_x000D_
1: プロジェクト - 請求明細行、品目</v>
          </cell>
        </row>
        <row r="1475">
          <cell r="A1475" t="str">
            <v>CustVendOutPaymTrade</v>
          </cell>
          <cell r="B1475" t="str">
            <v>0: 輸入_x000D_
1: 中継ぎ取引_x000D_
2: サービス</v>
          </cell>
        </row>
        <row r="1476">
          <cell r="A1476" t="str">
            <v>NextPrevious</v>
          </cell>
          <cell r="B1476" t="str">
            <v>0: 前へ_x000D_
1: 次</v>
          </cell>
        </row>
        <row r="1477">
          <cell r="A1477" t="str">
            <v>MCRPriority</v>
          </cell>
          <cell r="B1477" t="str">
            <v>3: 高_x000D_
2: 中_x000D_
1: 低</v>
          </cell>
        </row>
        <row r="1478">
          <cell r="A1478" t="str">
            <v>BankReconciliationMatchActionType</v>
          </cell>
          <cell r="B1478" t="str">
            <v>0: 銀行ドキュメントとの照合_x000D_
1: 取消明細行のクリア_x000D_
2: 新しいトランザクションのマーク</v>
          </cell>
        </row>
        <row r="1479">
          <cell r="A1479" t="str">
            <v>RTax25StdChannelOutputMode</v>
          </cell>
          <cell r="B1479" t="str">
            <v>0: _x000D_
1: Data output_x000D_
2: Normalized amount_x000D_
3: 基準額_x000D_
4: 比率</v>
          </cell>
        </row>
        <row r="1480">
          <cell r="A1480" t="str">
            <v>ReceiptListFormType_RU</v>
          </cell>
          <cell r="B1480" t="str">
            <v>0: Receipt statement for materials_x000D_
1: Receipt statement for items</v>
          </cell>
        </row>
        <row r="1481">
          <cell r="A1481" t="str">
            <v>WHSCycleCountWeightCapturingMethod</v>
          </cell>
          <cell r="B1481" t="str">
            <v>0: 集計数量ごと_x000D_
1: CW 単位あたり</v>
          </cell>
        </row>
        <row r="1482">
          <cell r="A1482" t="str">
            <v>RetailCategoryPriceSetupType</v>
          </cell>
          <cell r="B1482" t="str">
            <v>0: 利幅_x000D_
1: 保証金_x000D_
2: 固定金額</v>
          </cell>
        </row>
        <row r="1483">
          <cell r="A1483" t="str">
            <v>EximDBKCenvatStatus_IN</v>
          </cell>
          <cell r="B1483" t="str">
            <v>1: なし_x000D_
0: Availed_x000D_
2: Not availed</v>
          </cell>
        </row>
        <row r="1484">
          <cell r="A1484" t="str">
            <v>EventPopupShowDefineMode</v>
          </cell>
          <cell r="B1484" t="str">
            <v>0: 各警告ルールを定義_x000D_
1: すべての警告ルールに実施_x000D_
2: 警告ルールには実施しない</v>
          </cell>
        </row>
        <row r="1485">
          <cell r="A1485" t="str">
            <v>RetailConnDistributionType</v>
          </cell>
          <cell r="B1485" t="str">
            <v>0: すべての配送場所_x000D_
2: 親の配送と同じ_x000D_
4: 配送グループ別_x000D_
5: 配送なし</v>
          </cell>
        </row>
        <row r="1486">
          <cell r="A1486" t="str">
            <v>MCRBaromViewBy</v>
          </cell>
          <cell r="B1486" t="str">
            <v>0: 販売注文_x000D_
1: 販売明細行</v>
          </cell>
        </row>
        <row r="1487">
          <cell r="A1487" t="str">
            <v>EUSalesListExportFormatUK</v>
          </cell>
          <cell r="B1487" t="str">
            <v>0: XML_x000D_
1: CSV</v>
          </cell>
        </row>
        <row r="1488">
          <cell r="A1488" t="str">
            <v>MCRItemOrCustOrCatalog</v>
          </cell>
          <cell r="B1488" t="str">
            <v>0: 品目_x000D_
1: 顧客_x000D_
2: カタログ</v>
          </cell>
        </row>
        <row r="1489">
          <cell r="A1489" t="str">
            <v>PricingPivot</v>
          </cell>
          <cell r="B1489" t="str">
            <v>0: ロール_x000D_
1: プロジェクト カテゴリ</v>
          </cell>
        </row>
        <row r="1490">
          <cell r="A1490" t="str">
            <v>CustVendSettlementClosedDateStatus</v>
          </cell>
          <cell r="B1490" t="str">
            <v>0: なし_x000D_
1: 作成済_x000D_
2: スケジュール済_x000D_
3: 処理中_x000D_
4: 完了_x000D_
5: エラー</v>
          </cell>
        </row>
        <row r="1491">
          <cell r="A1491" t="str">
            <v>smmOutlookAppointmentFields</v>
          </cell>
          <cell r="B1491" t="str">
            <v>0: 終日イベント_x000D_
3: 請求書作成情報_x000D_
48: 本文_x000D_
4: カテゴリ_x000D_
11: 終了_x000D_
14: 重要性_x000D_
16: 場所_x000D_
20: マイレージ_x000D_
27: 任意出席者_x000D_
21: 主催者_x000D_
29: 反復_x000D_
30: 定期的なアイテムのパターン_x000D_
31: 定期的なアイテムの範囲の最後_x000D_
32: 定期的なアイテムの範囲の最初_x000D_
33: 繰返し_x000D_
34: アラーム_x000D_
35: アラームの時刻_x000D_
38: 必須出席者_x000D_
39: リソース_x000D_
40: 応答必須_x000D_
41: 秘密度_x000D_
43: 開始_x000D_
44: 件名_x000D_
49: 時刻の表示形式</v>
          </cell>
        </row>
        <row r="1492">
          <cell r="A1492" t="str">
            <v>VendPackingSlipTransTimeStatus</v>
          </cell>
          <cell r="B1492" t="str">
            <v>0: 期日前_x000D_
1: 期限内_x000D_
2: 遅延</v>
          </cell>
        </row>
        <row r="1493">
          <cell r="A1493" t="str">
            <v>ReqBOMRouteCreated</v>
          </cell>
          <cell r="B1493" t="str">
            <v>0: いいえ_x000D_
1: BOM_x000D_
2: 工順_x000D_
3: BOM/経路</v>
          </cell>
        </row>
        <row r="1494">
          <cell r="A1494" t="str">
            <v>SysSqlDurability</v>
          </cell>
          <cell r="B1494" t="str">
            <v xml:space="preserve">0: スキーマのみ_x000D_
1: スキーマとデータ_x000D_
2: </v>
          </cell>
        </row>
        <row r="1495">
          <cell r="A1495" t="str">
            <v>CopyWatermark</v>
          </cell>
          <cell r="B1495" t="str">
            <v>2: なし_x000D_
0: 無効として透かしを印刷_x000D_
1: コピーとして透かしを印刷_x000D_
3: カスタムの透かしを印刷</v>
          </cell>
        </row>
        <row r="1496">
          <cell r="A1496" t="str">
            <v>AssetLeaseImportProcessType</v>
          </cell>
          <cell r="B1496" t="str">
            <v>0: 新しいレコード_x000D_
1: レコードの更新_x000D_
2: レコードの調整</v>
          </cell>
        </row>
        <row r="1497">
          <cell r="A1497" t="str">
            <v>CustVendAgingType_CN</v>
          </cell>
          <cell r="B1497" t="str">
            <v>0: 請求書_x000D_
1: 支払</v>
          </cell>
        </row>
        <row r="1498">
          <cell r="A1498" t="str">
            <v>MCRCouponOrign</v>
          </cell>
          <cell r="B1498" t="str">
            <v>0: なし_x000D_
1: Web_x000D_
2: 格納</v>
          </cell>
        </row>
        <row r="1499">
          <cell r="A1499" t="str">
            <v>FormWindowType</v>
          </cell>
          <cell r="B1499" t="str">
            <v xml:space="preserve">0: _x000D_
1: _x000D_
2: _x000D_
3: _x000D_
4: _x000D_
5: </v>
          </cell>
        </row>
        <row r="1500">
          <cell r="A1500" t="str">
            <v>TrvPostMethod</v>
          </cell>
          <cell r="B1500" t="str">
            <v>0: なし_x000D_
1: 作業者_x000D_
2: 元帳_x000D_
3: 銀行_x000D_
4: 仕入先</v>
          </cell>
        </row>
        <row r="1501">
          <cell r="A1501" t="str">
            <v>CustInterestFeeType</v>
          </cell>
          <cell r="B1501" t="str">
            <v>0: 利払い_x000D_
1: 利子所得</v>
          </cell>
        </row>
        <row r="1502">
          <cell r="A1502" t="str">
            <v>InventLocationType</v>
          </cell>
          <cell r="B1502" t="str">
            <v>0: 既定_x000D_
1: 検査_x000D_
2: 通過_x000D_
101: Goods shipped_x000D_
10: 輸送中の商品_x000D_
11: 過少</v>
          </cell>
        </row>
        <row r="1503">
          <cell r="A1503" t="str">
            <v>DimensionAttributeType</v>
          </cell>
          <cell r="B1503" t="str">
            <v>0: 既存のリスト_x000D_
1: カスタム リスト_x000D_
2: 主勘定_x000D_
3: 動的アカウント</v>
          </cell>
        </row>
        <row r="1504">
          <cell r="A1504" t="str">
            <v>DMFFormView</v>
          </cell>
          <cell r="B1504" t="str">
            <v>0: ユーザー別の既定値_x000D_
1: 標準ビュー_x000D_
2: 拡張ビュー</v>
          </cell>
        </row>
        <row r="1505">
          <cell r="A1505" t="str">
            <v>RPayHistType</v>
          </cell>
          <cell r="B1505" t="str">
            <v>0: System_x000D_
1: History_x000D_
2: Employment</v>
          </cell>
        </row>
        <row r="1506">
          <cell r="A1506" t="str">
            <v>WebUserType</v>
          </cell>
          <cell r="B1506" t="str">
            <v>0: 作業者_x000D_
1: 顧客_x000D_
2: 仕入先_x000D_
3: 見込顧客</v>
          </cell>
        </row>
        <row r="1507">
          <cell r="A1507" t="str">
            <v>RetailDateOperator</v>
          </cell>
          <cell r="B1507" t="str">
            <v>0: +_x000D_
1: -</v>
          </cell>
        </row>
        <row r="1508">
          <cell r="A1508" t="str">
            <v>BOMExplode</v>
          </cell>
          <cell r="B1508" t="str">
            <v>0: なし_x000D_
1: 常時_x000D_
2: 不足</v>
          </cell>
        </row>
        <row r="1509">
          <cell r="A1509" t="str">
            <v>RetailStatusInPurchaseOrderBase</v>
          </cell>
          <cell r="B1509" t="str">
            <v>0: なし_x000D_
1: 注文に存在_x000D_
2: 注文から削除済_x000D_
3: 注文から転記済</v>
          </cell>
        </row>
        <row r="1510">
          <cell r="A1510" t="str">
            <v>SysPrintFormPrintOrientation</v>
          </cell>
          <cell r="B1510" t="str">
            <v>0: 自動_x000D_
1: 縦_x000D_
2: 横</v>
          </cell>
        </row>
        <row r="1511">
          <cell r="A1511" t="str">
            <v>RAssetTaxReorganizationCode</v>
          </cell>
          <cell r="B1511" t="str">
            <v>1: Transformation_x000D_
2: Merging_x000D_
3: Splitting_x000D_
5: Joining_x000D_
6: Splitting with simultaneous rejoining_x000D_
0: Liquidation</v>
          </cell>
        </row>
        <row r="1512">
          <cell r="A1512" t="str">
            <v>MCREnvironment</v>
          </cell>
          <cell r="B1512" t="str">
            <v>0: 生産_x000D_
1: テスト</v>
          </cell>
        </row>
        <row r="1513">
          <cell r="A1513" t="str">
            <v>FiscalPeriodMonth</v>
          </cell>
          <cell r="B1513" t="str">
            <v>0: 1_x000D_
1: 2_x000D_
2: 3_x000D_
3: 4_x000D_
4: 5_x000D_
5: 6_x000D_
6: 7_x000D_
7: 8_x000D_
8: 9_x000D_
9: 10_x000D_
10: 11_x000D_
11: 12</v>
          </cell>
        </row>
        <row r="1514">
          <cell r="A1514" t="str">
            <v>HcmApplicantType</v>
          </cell>
          <cell r="B1514" t="str">
            <v>0: 従業員_x000D_
1: 契約社員_x000D_
2: 外部の申請者</v>
          </cell>
        </row>
        <row r="1515">
          <cell r="A1515" t="str">
            <v>SysPrintFileType</v>
          </cell>
          <cell r="B1515" t="str">
            <v>0: ASCII_x000D_
1: RTF_x000D_
2: HTML_x000D_
3: PDF_x000D_
4: PDF (フォントの埋め込み)_x000D_
5: テキスト (UTF-8)</v>
          </cell>
        </row>
        <row r="1516">
          <cell r="A1516" t="str">
            <v>smmLeadStatus</v>
          </cell>
          <cell r="B1516" t="str">
            <v>0: オープン_x000D_
1: 認定額_x000D_
2: 修飾されません_x000D_
3: 延期</v>
          </cell>
        </row>
        <row r="1517">
          <cell r="A1517" t="str">
            <v>TAMRebateLineBreakType</v>
          </cell>
          <cell r="B1517" t="str">
            <v>0: 数量_x000D_
1: 金額</v>
          </cell>
        </row>
        <row r="1518">
          <cell r="A1518" t="str">
            <v>TaxElectronicTransType</v>
          </cell>
          <cell r="B1518" t="str">
            <v>0: 作成済_x000D_
1: 送信済</v>
          </cell>
        </row>
        <row r="1519">
          <cell r="A1519" t="str">
            <v>DirPartyPropertyType_RU</v>
          </cell>
          <cell r="B1519" t="str">
            <v>0: INN_x000D_
1: RRC_x000D_
2: OKPO_x000D_
3: OKDP_x000D_
4: RCOAD_x000D_
5: OGRN</v>
          </cell>
        </row>
        <row r="1520">
          <cell r="A1520" t="str">
            <v>LeanKanbanStatus</v>
          </cell>
          <cell r="B1520" t="str">
            <v>0: 未割当_x000D_
1: 割り当て済_x000D_
2: 受取済_x000D_
3: 空になる</v>
          </cell>
        </row>
        <row r="1521">
          <cell r="A1521" t="str">
            <v>InventAssetJournalType</v>
          </cell>
          <cell r="B1521" t="str">
            <v>0: 取得_x000D_
1: 取得原価調整</v>
          </cell>
        </row>
        <row r="1522">
          <cell r="A1522" t="str">
            <v>InventTransferShipUpdateQty</v>
          </cell>
          <cell r="B1522" t="str">
            <v>0: 今すぐ出荷_x000D_
1: すべて_x000D_
2: 引当済数量_x000D_
3: 有効数量_x000D_
4: ピッキング済数量_x000D_
8: Shipped quantity return</v>
          </cell>
        </row>
        <row r="1523">
          <cell r="A1523" t="str">
            <v>KMQuestionnaireRunMode</v>
          </cell>
          <cell r="B1523" t="str">
            <v>0: すべて_x000D_
1: 計画済_x000D_
2: キャンペーン_x000D_
3: 仕入先要求_x000D_
4: 購買要求アンケート実行モード_x000D_
5: RFQ アンケート実行モード</v>
          </cell>
        </row>
        <row r="1524">
          <cell r="A1524" t="str">
            <v>PdsRebateTransaction</v>
          </cell>
          <cell r="B1524" t="str">
            <v>1: 仕訳元帳の処理_x000D_
2: 訂正票の処理_x000D_
3: AP への受け渡し処理</v>
          </cell>
        </row>
        <row r="1525">
          <cell r="A1525" t="str">
            <v>JmgClockStyle</v>
          </cell>
          <cell r="B1525" t="str">
            <v>0: アナログ_x000D_
1: デジタル</v>
          </cell>
        </row>
        <row r="1526">
          <cell r="A1526" t="str">
            <v>NoYesError</v>
          </cell>
          <cell r="B1526" t="str">
            <v>0: いいえ_x000D_
1: はい_x000D_
2: エラー</v>
          </cell>
        </row>
        <row r="1527">
          <cell r="A1527" t="str">
            <v>FBContribCreditOrigin_BR</v>
          </cell>
          <cell r="B1527" t="str">
            <v>1: Own operation_x000D_
2: Transferred from legal entity</v>
          </cell>
        </row>
        <row r="1528">
          <cell r="A1528" t="str">
            <v>HcmBIPositionStatus</v>
          </cell>
          <cell r="B1528" t="str">
            <v>1: 無効_x000D_
2: 割り当て済_x000D_
3: オープン</v>
          </cell>
        </row>
        <row r="1529">
          <cell r="A1529" t="str">
            <v>LeanDocumentLinesAggregationMode</v>
          </cell>
          <cell r="B1529" t="str">
            <v>1: なし_x000D_
2: 日_x000D_
3: 月_x000D_
4: すべて</v>
          </cell>
        </row>
        <row r="1530">
          <cell r="A1530" t="str">
            <v>CustDirectDebitMandateLogRecordKey</v>
          </cell>
          <cell r="B1530" t="str">
            <v>0: The legal entity name_x000D_
1: The direct debit identification code of the creditor_x000D_
2: The creditor agent BIC_x000D_
3: The debtor account IBAN_x000D_
4: The debtor agent BIC</v>
          </cell>
        </row>
        <row r="1531">
          <cell r="A1531" t="str">
            <v>SysPictureAlignment</v>
          </cell>
          <cell r="B1531" t="str">
            <v xml:space="preserve">0: _x000D_
1: _x000D_
2: _x000D_
3: _x000D_
4: _x000D_
5: _x000D_
6: _x000D_
7: _x000D_
8: _x000D_
9: _x000D_
10: </v>
          </cell>
        </row>
        <row r="1532">
          <cell r="A1532" t="str">
            <v>RetailReplenishmentType</v>
          </cell>
          <cell r="B1532" t="str">
            <v>0: 計画済クロスドッキング_x000D_
1: 集中的購買</v>
          </cell>
        </row>
        <row r="1533">
          <cell r="A1533" t="str">
            <v>DimensionRelationshipConstraintType</v>
          </cell>
          <cell r="B1533" t="str">
            <v>0: 関係タイプ_x000D_
1: 階層</v>
          </cell>
        </row>
        <row r="1534">
          <cell r="A1534" t="str">
            <v>EmplSettlementSide_RU</v>
          </cell>
          <cell r="B1534" t="str">
            <v>0: Debit to credit_x000D_
1: Credit to debit</v>
          </cell>
        </row>
        <row r="1535">
          <cell r="A1535" t="str">
            <v>FiscalDocAccountType_BR</v>
          </cell>
          <cell r="B1535" t="str">
            <v>1: Vendor_x000D_
2: Customer</v>
          </cell>
        </row>
        <row r="1536">
          <cell r="A1536" t="str">
            <v>RetailGiftCardOperation</v>
          </cell>
          <cell r="B1536" t="str">
            <v>0: なし_x000D_
1: 発行_x000D_
2: 引き換え_x000D_
3: 追加先_x000D_
4: 払戻_x000D_
5: 調整_x000D_
6: 無効_x000D_
7: 閉じる_x000D_
8: 手動ロック解除_x000D_
9: オフライン ロック解除_x000D_
10: 問題を無効化_x000D_
11: キャッシュ アウト</v>
          </cell>
        </row>
        <row r="1537">
          <cell r="A1537" t="str">
            <v>AssetLeaseTerminationApprovalStatus</v>
          </cell>
          <cell r="B1537" t="str">
            <v>0: なし_x000D_
1: ドラフト_x000D_
2: 確認中_x000D_
3: 承認済_x000D_
4: キャンセル済_x000D_
5: 否認済_x000D_
6: 返品済</v>
          </cell>
        </row>
        <row r="1538">
          <cell r="A1538" t="str">
            <v>WHSReleaseStatus</v>
          </cell>
          <cell r="B1538" t="str">
            <v>0: オープン_x000D_
1: 一部リリース済_x000D_
2: リリース済</v>
          </cell>
        </row>
        <row r="1539">
          <cell r="A1539" t="str">
            <v>TAMRebateStatus</v>
          </cell>
          <cell r="B1539" t="str">
            <v>0: 計画_x000D_
1: 承認済_x000D_
2: キャンセル済_x000D_
3: クローズ済</v>
          </cell>
        </row>
        <row r="1540">
          <cell r="A1540" t="str">
            <v>InventCostBundleState</v>
          </cell>
          <cell r="B1540" t="str">
            <v>0: バンドルの開始を待機_x000D_
1: バンドルの処理中_x000D_
2: バンドルは完了しました</v>
          </cell>
        </row>
        <row r="1541">
          <cell r="A1541" t="str">
            <v>LedgerCurrencyConversionTask</v>
          </cell>
          <cell r="B1541" t="str">
            <v xml:space="preserve">1: _x000D_
2: </v>
          </cell>
        </row>
        <row r="1542">
          <cell r="A1542" t="str">
            <v>ProjWBSPublishExecutionStatus</v>
          </cell>
          <cell r="B1542" t="str">
            <v xml:space="preserve">0: _x000D_
1: _x000D_
2: </v>
          </cell>
        </row>
        <row r="1543">
          <cell r="A1543" t="str">
            <v>CFMAccountType</v>
          </cell>
          <cell r="B1543" t="str">
            <v>0: 仕入先_x000D_
1: ワーカー_x000D_
2: 顧客</v>
          </cell>
        </row>
        <row r="1544">
          <cell r="A1544" t="str">
            <v>TMSOverrideLocationType</v>
          </cell>
          <cell r="B1544" t="str">
            <v>0: ハブ_x000D_
1: 倉庫</v>
          </cell>
        </row>
        <row r="1545">
          <cell r="A1545" t="str">
            <v>PdsRebateCalcDateType</v>
          </cell>
          <cell r="B1545" t="str">
            <v>0: 作成済_x000D_
1: 入荷希望日_x000D_
2: 出荷予定日</v>
          </cell>
        </row>
        <row r="1546">
          <cell r="A1546" t="str">
            <v>LedgerBalanceDirectionForSSRS</v>
          </cell>
          <cell r="B1546" t="str">
            <v>0: BAL_x000D_
1: Dt_x000D_
2: Cr</v>
          </cell>
        </row>
        <row r="1547">
          <cell r="A1547" t="str">
            <v>TMSDriverApptStatus</v>
          </cell>
          <cell r="B1547" t="str">
            <v>0: 保留中_x000D_
1: 進行中の予定_x000D_
2: 遅延の警告_x000D_
3: チェックインされました_x000D_
4: 遅延チェックイン_x000D_
5: 予定の期日が経過しています_x000D_
6: 完成_x000D_
7: 完了した遅延_x000D_
8: チェックインの遅延</v>
          </cell>
        </row>
        <row r="1548">
          <cell r="A1548" t="str">
            <v>OurYourBoth</v>
          </cell>
          <cell r="B1548" t="str">
            <v>0: 当社_x000D_
1: 仕入先_x000D_
2: 両方</v>
          </cell>
        </row>
        <row r="1549">
          <cell r="A1549" t="str">
            <v>InventFiscalLIFOCalcPeriod</v>
          </cell>
          <cell r="B1549" t="str">
            <v>0: 月_x000D_
1: 四半期_x000D_
2: 半年</v>
          </cell>
        </row>
        <row r="1550">
          <cell r="A1550" t="str">
            <v>RAssetAssessedRoll</v>
          </cell>
          <cell r="B1550" t="str">
            <v>0: Tax_x000D_
1: Total</v>
          </cell>
        </row>
        <row r="1551">
          <cell r="A1551" t="str">
            <v>CustInterestLedgerDimensionsOptions_PSN</v>
          </cell>
          <cell r="B1551" t="str">
            <v>0: [プレースホルダー]_x000D_
1: [プレースホルダー]_x000D_
2: [プレースホルダー]_x000D_
3: [プレースホルダー]_x000D_
4: [プレースホルダー]</v>
          </cell>
        </row>
        <row r="1552">
          <cell r="A1552" t="str">
            <v>LedgerTransSpec_BR</v>
          </cell>
          <cell r="B1552" t="str">
            <v>0: 転記_x000D_
1: 日_x000D_
2: 週_x000D_
3: 月_x000D_
4: 四半期_x000D_
5: 期間</v>
          </cell>
        </row>
        <row r="1553">
          <cell r="A1553" t="str">
            <v>TaxTransactionRefType_IN</v>
          </cell>
          <cell r="B1553" t="str">
            <v>0: Original_x000D_
1: Revised</v>
          </cell>
        </row>
        <row r="1554">
          <cell r="A1554" t="str">
            <v>VendNotificationCategorySelection</v>
          </cell>
          <cell r="B1554" t="str">
            <v>0: すべてのカテゴリを含める_x000D_
1: 選択したカテゴリのみを含める</v>
          </cell>
        </row>
        <row r="1555">
          <cell r="A1555" t="str">
            <v>RetailStatusDifferenceTypeBase</v>
          </cell>
          <cell r="B1555" t="str">
            <v>0: なし_x000D_
1: 多すぎます_x000D_
2: 十分ではありません_x000D_
3: 注文されていません_x000D_
4: 返品</v>
          </cell>
        </row>
        <row r="1556">
          <cell r="A1556" t="str">
            <v>CreditCardPaymentType</v>
          </cell>
          <cell r="B1556" t="str">
            <v>0: _x000D_
1: クレジット カード</v>
          </cell>
        </row>
        <row r="1557">
          <cell r="A1557" t="str">
            <v>ExciseRegister_IN</v>
          </cell>
          <cell r="B1557" t="str">
            <v>0: なし_x000D_
1: RG23A Part - I_x000D_
2: RG23A Part - II_x000D_
3: RG23C Part - I_x000D_
4: RG23C Part - II_x000D_
5: RG23D_x000D_
6: PLA_x000D_
7: DSA</v>
          </cell>
        </row>
        <row r="1558">
          <cell r="A1558" t="str">
            <v>BusinessProcessAssignmentType</v>
          </cell>
          <cell r="B1558" t="str">
            <v>0: 作業者_x000D_
2: 職位_x000D_
3: グループ</v>
          </cell>
        </row>
        <row r="1559">
          <cell r="A1559" t="str">
            <v>RetailCDXUploadSessionRerunType</v>
          </cell>
          <cell r="B1559" t="str">
            <v>0: 以降_x000D_
1: 選択済</v>
          </cell>
        </row>
        <row r="1560">
          <cell r="A1560" t="str">
            <v>EcoResReleasedProductLifecycleStateChangesViewMode</v>
          </cell>
          <cell r="B1560" t="str">
            <v>0: すべて_x000D_
1: 最終シミュレーション_x000D_
2: 完了済の更新</v>
          </cell>
        </row>
        <row r="1561">
          <cell r="A1561" t="str">
            <v>PaymentStubInclAll</v>
          </cell>
          <cell r="B1561" t="str">
            <v>0: なし_x000D_
1: FIK 65_x000D_
2: BBS_x000D_
3: ブルー スリップ_x000D_
4: 赤伝票_x000D_
5: FIK 762_x000D_
6: オレンジ スリップ_x000D_
7: S101_x000D_
8: S102_x000D_
9: フィンランド語_x000D_
10: FIK 751_x000D_
11: FIK 752_x000D_
100: すべて_x000D_
101: QR 手形</v>
          </cell>
        </row>
        <row r="1562">
          <cell r="A1562" t="str">
            <v>CashFlowProcessBalanceDeleteMode</v>
          </cell>
          <cell r="B1562" t="str">
            <v>0: すべてクリア_x000D_
1: 期間のクリア</v>
          </cell>
        </row>
        <row r="1563">
          <cell r="A1563" t="str">
            <v>InventTestOperationType</v>
          </cell>
          <cell r="B1563" t="str">
            <v>0: _x000D_
1: 発注書_x000D_
2: 販売注文</v>
          </cell>
        </row>
        <row r="1564">
          <cell r="A1564" t="str">
            <v>CAMApplicationLockResult</v>
          </cell>
          <cell r="B1564" t="str">
            <v>0: 即座に許可済み_x000D_
1: 待機後に許可済み_x000D_
2: タイムアウト</v>
          </cell>
        </row>
        <row r="1565">
          <cell r="A1565" t="str">
            <v>MCRRecencyUnit</v>
          </cell>
          <cell r="B1565" t="str">
            <v>0: 週_x000D_
1: 日数_x000D_
2: 月数_x000D_
4: 年</v>
          </cell>
        </row>
        <row r="1566">
          <cell r="A1566" t="str">
            <v>ProjValEmpl</v>
          </cell>
          <cell r="B1566" t="str">
            <v>0: プロジェクト_x000D_
1: カテゴリ_x000D_
2: プロジェクト/カテゴリ_x000D_
3: カテゴリ/プロジェクト</v>
          </cell>
        </row>
        <row r="1567">
          <cell r="A1567" t="str">
            <v>CCPivotTableChartType</v>
          </cell>
          <cell r="B1567" t="str">
            <v>0: 集合縦棒_x000D_
1: 積み上げ縦棒_x000D_
2: 100% 積み上げ縦棒_x000D_
3: 集合横棒_x000D_
4: 積み上げ横棒_x000D_
5: 100% 積み上げ横棒_x000D_
6: 行_x000D_
7: マーカー付き折れ線_x000D_
8: 積み上げ折れ線_x000D_
9: マーカー付き積み上げ折れ線_x000D_
10: 100% 積み上げ折れ線_x000D_
11: マーカー付き 100% 積み上げ折れ線_x000D_
12: 平滑線_x000D_
13: マーカー付き平滑線_x000D_
14: 積み上げ平滑線_x000D_
15: マーカー付き積み上げ平滑線_x000D_
16: 100% 積み上げ平滑線_x000D_
17: マーカー付き 100% 積み上げ平滑線_x000D_
18: 円_x000D_
19: 分割円_x000D_
20: 積み上げ円_x000D_
21: 散布図_x000D_
22: マーカー付き平滑線散布図_x000D_
23: 平滑線散布図_x000D_
24: マーカー付き折れ線散布図_x000D_
25: 折れ線散布図_x000D_
26: 塗りつぶし散布図_x000D_
27: バブル_x000D_
28: 折れ線バブル_x000D_
29: 領域_x000D_
30: 積み上げ面_x000D_
31: 100% 積み上げ面_x000D_
32: ドーナツ_x000D_
33: 分割ドーナツ_x000D_
34: 折れ線レーダー_x000D_
35: マーカー付き折れ線レーダー_x000D_
36: 塗りつぶしレーダー_x000D_
37: 平滑線レーダー_x000D_
38: マーカー付き平滑線レーダー_x000D_
39: 高 - 低 - 終了_x000D_
40: 開始 - 高 - 低 - 終了_x000D_
41: 極座標_x000D_
42: 折れ線極座標_x000D_
43: マーカー付き折れ線極座標_x000D_
44: 平滑線極座標_x000D_
45: マーカー付き平滑線極座標</v>
          </cell>
        </row>
        <row r="1568">
          <cell r="A1568" t="str">
            <v>WHSWaveProcessingInParallelSelfHealingRuleErrorType</v>
          </cell>
          <cell r="B1568" t="str">
            <v>10: バッチ内のウェーブの処理が有効になっていません_x000D_
20: 倉庫にウェーブ メソッド転記タスクのコンフィギュレーションがありません_x000D_
30: 倉庫のウェーブ メソッド転記タスクのコンフィギュレーションが最適ではありません</v>
          </cell>
        </row>
        <row r="1569">
          <cell r="A1569" t="str">
            <v>ReqPeggingType</v>
          </cell>
          <cell r="B1569" t="str">
            <v>1: 確定されたペギング_x000D_
2: 計画されたペギング</v>
          </cell>
        </row>
        <row r="1570">
          <cell r="A1570" t="str">
            <v>TaxGSTEWayBillVehicleType_IN</v>
          </cell>
          <cell r="B1570" t="str">
            <v>0: なし_x000D_
1: ODC_x000D_
2: 通常</v>
          </cell>
        </row>
        <row r="1571">
          <cell r="A1571" t="str">
            <v>RetailSalesLineQuantityColumnsVersion</v>
          </cell>
          <cell r="B1571" t="str">
            <v xml:space="preserve">0: _x000D_
1: </v>
          </cell>
        </row>
        <row r="1572">
          <cell r="A1572" t="str">
            <v>TaxWithholdVendorType_TH</v>
          </cell>
          <cell r="B1572" t="str">
            <v>3: 空白_x000D_
0: 国内_x000D_
1: 国外_x000D_
2: 個別計算</v>
          </cell>
        </row>
        <row r="1573">
          <cell r="A1573" t="str">
            <v>KanbanLineEventType</v>
          </cell>
          <cell r="B1573" t="str">
            <v>0: 無効_x000D_
1: 手動_x000D_
2: バッチ_x000D_
3: 自動</v>
          </cell>
        </row>
        <row r="1574">
          <cell r="A1574" t="str">
            <v>CostSheetResultOutputType</v>
          </cell>
          <cell r="B1574" t="str">
            <v>0: 未定義_x000D_
1: 一時テーブル</v>
          </cell>
        </row>
        <row r="1575">
          <cell r="A1575" t="str">
            <v>AssetLeaseLeaseStatus</v>
          </cell>
          <cell r="B1575" t="str">
            <v>0: 未取得_x000D_
1: 開く_x000D_
2: 終了_x000D_
3: 終了</v>
          </cell>
        </row>
        <row r="1576">
          <cell r="A1576" t="str">
            <v>RetailFiltersForReleasedProducts</v>
          </cell>
          <cell r="B1576" t="str">
            <v>0: カテゴリ_x000D_
1: カテゴリ</v>
          </cell>
        </row>
        <row r="1577">
          <cell r="A1577" t="str">
            <v>RetailFraudProtectionAssessmentType</v>
          </cell>
          <cell r="B1577" t="str">
            <v>0: 評価_x000D_
1: 保護</v>
          </cell>
        </row>
        <row r="1578">
          <cell r="A1578" t="str">
            <v>FBSpedEcfContactDocumentType_BR</v>
          </cell>
          <cell r="B1578" t="str">
            <v>0: _x000D_
1: Identity identification_x000D_
2: Passport_x000D_
3: Identity ticket_x000D_
4: Domestic documents_x000D_
5: State Registry_x000D_
6: Identity card CT_x000D_
7: Identity card TI_x000D_
8: National identity card_x000D_
9: Permanent Resident Card_x000D_
10: Driver's License_x000D_
11: Social Security Number_x000D_
12: その他</v>
          </cell>
        </row>
        <row r="1579">
          <cell r="A1579" t="str">
            <v>TileSize</v>
          </cell>
          <cell r="B1579" t="str">
            <v xml:space="preserve">1: _x000D_
2: _x000D_
3: _x000D_
4: </v>
          </cell>
        </row>
        <row r="1580">
          <cell r="A1580" t="str">
            <v>SourceDocumentLineAccountingStatus</v>
          </cell>
          <cell r="B1580" t="str">
            <v>0: なし_x000D_
4: 完了_x000D_
1: ドラフト_x000D_
6: キャンセル済_x000D_
2: 部分的に配分済_x000D_
5: 最終_x000D_
3: 完全に配分済</v>
          </cell>
        </row>
        <row r="1581">
          <cell r="A1581" t="str">
            <v>TransitDocumentTransitAction_IN</v>
          </cell>
          <cell r="B1581" t="str">
            <v>0: Transit_x000D_
1: Copy_x000D_
2: カスタム_x000D_
3: なし</v>
          </cell>
        </row>
        <row r="1582">
          <cell r="A1582" t="str">
            <v>HcmLocationEntityType</v>
          </cell>
          <cell r="B1582" t="str">
            <v>0: なし_x000D_
1: 申請バスケット_x000D_
3: 関係者</v>
          </cell>
        </row>
        <row r="1583">
          <cell r="A1583" t="str">
            <v>RAssetGroupTypes</v>
          </cell>
          <cell r="B1583" t="str">
            <v>0: 固定資産_x000D_
1: Working clothes_x000D_
2: Special rigging_x000D_
3: NVFA</v>
          </cell>
        </row>
        <row r="1584">
          <cell r="A1584" t="str">
            <v>RetailCDXDataStoreTypeDisplay</v>
          </cell>
          <cell r="B1584" t="str">
            <v>0: チャネル データベース_x000D_
1: オフライン データベース_x000D_
2: すべてのデータベース</v>
          </cell>
        </row>
        <row r="1585">
          <cell r="A1585" t="str">
            <v>PageOrientation</v>
          </cell>
          <cell r="B1585" t="str">
            <v>0: 縦_x000D_
1: 横</v>
          </cell>
        </row>
        <row r="1586">
          <cell r="A1586" t="str">
            <v>SourceDocument_ProductSale</v>
          </cell>
          <cell r="B1586" t="str">
            <v>0: なし_x000D_
1: 販売注文</v>
          </cell>
        </row>
        <row r="1587">
          <cell r="A1587" t="str">
            <v>KanbanListPageState</v>
          </cell>
          <cell r="B1587" t="str">
            <v>0: 未スケジュール_x000D_
1: スケジュール済_x000D_
2: すべて</v>
          </cell>
        </row>
        <row r="1588">
          <cell r="A1588" t="str">
            <v>TAMDeductionStatusSelect</v>
          </cell>
          <cell r="B1588" t="str">
            <v>0: すべて_x000D_
1: 作成済_x000D_
2: オープン_x000D_
3: クローズ済</v>
          </cell>
        </row>
        <row r="1589">
          <cell r="A1589" t="str">
            <v>BankLCTransshipmentType</v>
          </cell>
          <cell r="B1589" t="str">
            <v>0: 不許可_x000D_
1: 許可</v>
          </cell>
        </row>
        <row r="1590">
          <cell r="A1590" t="str">
            <v>PayrollMultipleGarnishmentMethod</v>
          </cell>
          <cell r="B1590" t="str">
            <v>1: なし_x000D_
2: 比例_x000D_
3: 等しい_x000D_
4: 先入れ</v>
          </cell>
        </row>
        <row r="1591">
          <cell r="A1591" t="str">
            <v>FormletterType</v>
          </cell>
          <cell r="B1591" t="str">
            <v>0: 販売注文_x000D_
1: 発注書_x000D_
2: プロジェクト_x000D_
3: 見積依頼_x000D_
4: _x000D_
5: 委託販売補充注文</v>
          </cell>
        </row>
        <row r="1592">
          <cell r="A1592" t="str">
            <v>HcmFMLACalendarType</v>
          </cell>
          <cell r="B1592" t="str">
            <v>0: Calendar year_x000D_
1: 12-month period measured forward_x000D_
2: Rolling 12-month period measured backward_x000D_
3: Fixed calendar - any fixed 12 months_x000D_
4: Fixed calendar - worker anniversary date</v>
          </cell>
        </row>
        <row r="1593">
          <cell r="A1593" t="str">
            <v>SysOperationRunMode</v>
          </cell>
          <cell r="B1593" t="str">
            <v xml:space="preserve">0: _x000D_
1: </v>
          </cell>
        </row>
        <row r="1594">
          <cell r="A1594" t="str">
            <v>SysTableAccessRights</v>
          </cell>
          <cell r="B1594" t="str">
            <v>0: アクセス許可なし_x000D_
1: 表示_x000D_
2: 編集_x000D_
3: 作成_x000D_
5: フル コントロール</v>
          </cell>
        </row>
        <row r="1595">
          <cell r="A1595" t="str">
            <v>FBSpedEcfTaxAssessmentPeriodType_BR</v>
          </cell>
          <cell r="B1595" t="str">
            <v>0: _x000D_
1: Quarterly_x000D_
2: Yearly</v>
          </cell>
        </row>
        <row r="1596">
          <cell r="A1596" t="str">
            <v>SysDaFirstOnlyHint</v>
          </cell>
          <cell r="B1596" t="str">
            <v xml:space="preserve">0: _x000D_
1: _x000D_
2: _x000D_
3: _x000D_
4: </v>
          </cell>
        </row>
        <row r="1597">
          <cell r="A1597" t="str">
            <v>TMSHubPosition</v>
          </cell>
          <cell r="B1597" t="str">
            <v>1: 集荷料金_x000D_
2: 配送料金</v>
          </cell>
        </row>
        <row r="1598">
          <cell r="A1598" t="str">
            <v>TileRefreshFrequency</v>
          </cell>
          <cell r="B1598" t="str">
            <v>0: できる限り速く_x000D_
1: 10 分_x000D_
2: 24 時間</v>
          </cell>
        </row>
        <row r="1599">
          <cell r="A1599" t="str">
            <v>AssetDepEntityTransStatus_JP</v>
          </cell>
          <cell r="B1599" t="str">
            <v>0: ドラフト_x000D_
1: 転記済</v>
          </cell>
        </row>
        <row r="1600">
          <cell r="A1600" t="str">
            <v>RPayBusinessTripRecordType</v>
          </cell>
          <cell r="B1600" t="str">
            <v>0: Business trip_x000D_
1: Business trip breaking</v>
          </cell>
        </row>
        <row r="1601">
          <cell r="A1601" t="str">
            <v>BusinessEvent_ActivityJournal</v>
          </cell>
          <cell r="B1601" t="str">
            <v xml:space="preserve">0: </v>
          </cell>
        </row>
        <row r="1602">
          <cell r="A1602" t="str">
            <v>RTSLSessionStatus</v>
          </cell>
          <cell r="B1602" t="str">
            <v>0: _x000D_
1: 完了_x000D_
2: キャンセル済</v>
          </cell>
        </row>
        <row r="1603">
          <cell r="A1603" t="str">
            <v>SysTestFilterStrategyType</v>
          </cell>
          <cell r="B1603" t="str">
            <v xml:space="preserve">0: アクティブなテスト_x000D_
1: チェックイン テスト_x000D_
2: すべてのテスト_x000D_
3: _x000D_
4: </v>
          </cell>
        </row>
        <row r="1604">
          <cell r="A1604" t="str">
            <v>KittingReportType</v>
          </cell>
          <cell r="B1604" t="str">
            <v>0: _x000D_
1: 確認書_x000D_
2: ピッキング リスト_x000D_
3: 梱包明細_x000D_
4: 請求書_x000D_
5: 見積書_x000D_
6: 見積の確認書_x000D_
7: プロジェクト請求書_x000D_
20: 発注書_x000D_
21: 入庫リスト_x000D_
22: 受領済の購入材料の原価_x000D_
23: 仕入先請求書</v>
          </cell>
        </row>
        <row r="1605">
          <cell r="A1605" t="str">
            <v>RetailReturnTrackingStatusType</v>
          </cell>
          <cell r="B1605" t="str">
            <v xml:space="preserve">0: _x000D_
1: _x000D_
2: </v>
          </cell>
        </row>
        <row r="1606">
          <cell r="A1606" t="str">
            <v>JournalVoucherDraw</v>
          </cell>
          <cell r="B1606" t="str">
            <v>0: 入力_x000D_
1: 転記</v>
          </cell>
        </row>
        <row r="1607">
          <cell r="A1607" t="str">
            <v>RetailStaffExtendedLogOnType</v>
          </cell>
          <cell r="B1607" t="str">
            <v>0: なし_x000D_
1: バーコード_x000D_
2: MSR</v>
          </cell>
        </row>
        <row r="1608">
          <cell r="A1608" t="str">
            <v>SalesPurchLinePriceDiscCalculationType</v>
          </cell>
          <cell r="B1608" t="str">
            <v xml:space="preserve">0: </v>
          </cell>
        </row>
        <row r="1609">
          <cell r="A1609" t="str">
            <v>ISRCreditDebit_MX</v>
          </cell>
          <cell r="B1609" t="str">
            <v>0: 両方_x000D_
1: 借方_x000D_
2: 貸方</v>
          </cell>
        </row>
        <row r="1610">
          <cell r="A1610" t="str">
            <v>ResResourceType</v>
          </cell>
          <cell r="B1610" t="str">
            <v>0: 仕入先_x000D_
1: 作業員_x000D_
2: 機械_x000D_
3: 工具_x000D_
4: 保管場所_x000D_
5: リソース グループ_x000D_
6: タイプなし</v>
          </cell>
        </row>
        <row r="1611">
          <cell r="A1611" t="str">
            <v>RetailLoyaltyRewardPointEntryType</v>
          </cell>
          <cell r="B1611" t="str">
            <v>1: 取得_x000D_
2: 引換_x000D_
3: 獲得した利益_x000D_
4: 調整_x000D_
5: 払戻</v>
          </cell>
        </row>
        <row r="1612">
          <cell r="A1612" t="str">
            <v>RCashTransStatus</v>
          </cell>
          <cell r="B1612" t="str">
            <v>0: なし_x000D_
1: 確認済_x000D_
2: 承認済_x000D_
3: Rejected</v>
          </cell>
        </row>
        <row r="1613">
          <cell r="A1613" t="str">
            <v>ProjListStateType</v>
          </cell>
          <cell r="B1613" t="str">
            <v>0: なし_x000D_
1: 損益_x000D_
2: 仕掛品_x000D_
3: 給与_x000D_
4: 消費_x000D_
5: 分割払_x000D_
6: 時間率_x000D_
7: 確定済み費用_x000D_
8: 損益_x000D_
9: 仕掛品_x000D_
10: 消費_x000D_
11: 請求書</v>
          </cell>
        </row>
        <row r="1614">
          <cell r="A1614" t="str">
            <v>ProjEstimateMethod</v>
          </cell>
          <cell r="B1614" t="str">
            <v>2: 原価合計 - 実績_x000D_
1: 予算残高_x000D_
4: 前の見積として_x000D_
0: 原価を完全に 0 に設定_x000D_
5: 予測合計 - 実績_x000D_
7: 作業進捗率_x000D_
6: 費用テンプレートから</v>
          </cell>
        </row>
        <row r="1615">
          <cell r="A1615" t="str">
            <v>BankClientDateSeparator_RU</v>
          </cell>
          <cell r="B1615" t="str">
            <v>4: Slash_x000D_
3: ハイフン_x000D_
2: ポイント_x000D_
5: No delimiter</v>
          </cell>
        </row>
        <row r="1616">
          <cell r="A1616" t="str">
            <v>SalesPurchBookTransType_RU</v>
          </cell>
          <cell r="B1616" t="str">
            <v>0: Invoice_x000D_
1: 前払仕訳伝票_x000D_
2: Prepayment's storno_x000D_
3: 訂正票_x000D_
4: Amount difference_x000D_
5: Payment_x000D_
6: 返品_x000D_
7: Advance report_x000D_
8: Tax transaction facture_x000D_
9: 外貨再評価_x000D_
10: Advance adjustment_x000D_
11: VAT 調整_x000D_
12: Facture_x000D_
13: Unconfirmed VAT 0% cancellation_x000D_
20: GTD_x000D_
21: KTS_x000D_
14: VAT restoration_x000D_
15: VAT 0% confirmation</v>
          </cell>
        </row>
        <row r="1617">
          <cell r="A1617" t="str">
            <v>ProdPostingType</v>
          </cell>
          <cell r="B1617" t="str">
            <v>0: 品目とリソース_x000D_
1: 品目とカテゴリ_x000D_
2: 生産グループ</v>
          </cell>
        </row>
        <row r="1618">
          <cell r="A1618" t="str">
            <v>MCRTableGroup</v>
          </cell>
          <cell r="B1618" t="str">
            <v>0: テーブル_x000D_
1: グループ</v>
          </cell>
        </row>
        <row r="1619">
          <cell r="A1619" t="str">
            <v>EngChgEcmSeverityRuleType</v>
          </cell>
          <cell r="B1619" t="str">
            <v>0: 手動_x000D_
1: 計算_x000D_
2: 自動的に計算</v>
          </cell>
        </row>
        <row r="1620">
          <cell r="A1620" t="str">
            <v>FBContribAssetTransType_BR</v>
          </cell>
          <cell r="B1620" t="str">
            <v>0: 取得_x000D_
1: Credit of installment_x000D_
2: End of credit period_x000D_
3: 処分 - 売却_x000D_
4: 処分 - 仕損_x000D_
5: Disposal - Transfer</v>
          </cell>
        </row>
        <row r="1621">
          <cell r="A1621" t="str">
            <v>HrmADAFrequency</v>
          </cell>
          <cell r="B1621" t="str">
            <v>0: まったくなし_x000D_
1: 不定期_x000D_
2: 頻繁_x000D_
3: 連続</v>
          </cell>
        </row>
        <row r="1622">
          <cell r="A1622" t="str">
            <v>ConstraintRoleTypes</v>
          </cell>
          <cell r="B1622" t="str">
            <v>1: 最小_x000D_
2: 最大</v>
          </cell>
        </row>
        <row r="1623">
          <cell r="A1623" t="str">
            <v>PurchMatchingPolicyOverrideOption</v>
          </cell>
          <cell r="B1623" t="str">
            <v>0: 会社ポリシーよりも高い_x000D_
1: 会社ポリシーよりも低いまたは高い</v>
          </cell>
        </row>
        <row r="1624">
          <cell r="A1624" t="str">
            <v>SysLogType</v>
          </cell>
          <cell r="B1624" t="str">
            <v>0: ログオン_x000D_
1: パスワードが変更されました</v>
          </cell>
        </row>
        <row r="1625">
          <cell r="A1625" t="str">
            <v>MCRCustomerServiceParam</v>
          </cell>
          <cell r="B1625" t="str">
            <v>0: なし_x000D_
1: 作成_x000D_
2: 新規作成_x000D_
3: 追加_x000D_
4: 変更_x000D_
5: 一時_x000D_
6: 新規のためのフォーム オープン モード</v>
          </cell>
        </row>
        <row r="1626">
          <cell r="A1626" t="str">
            <v>HrmJobReferenceType</v>
          </cell>
          <cell r="B1626" t="str">
            <v>0: 職務_x000D_
1: 職務テンプレート</v>
          </cell>
        </row>
        <row r="1627">
          <cell r="A1627" t="str">
            <v>ICMSContributionType_BR</v>
          </cell>
          <cell r="B1627" t="str">
            <v>0: Invalid ICMS tax contributor type_x000D_
1: ICMS contributor_x000D_
2: Exempt from ICMS tax contribution_x000D_
9: Non contributor</v>
          </cell>
        </row>
        <row r="1628">
          <cell r="A1628" t="str">
            <v>FactureLineType_RU</v>
          </cell>
          <cell r="B1628" t="str">
            <v>0: Invoice line_x000D_
1: 諸掛_x000D_
2: 前払仕訳伝票_x000D_
3: Amount difference_x000D_
4: Advance report_x000D_
5: Tax correction_x000D_
6: 丸め_x000D_
7: 割引合計_x000D_
8: 外貨再評価_x000D_
9: Advance adjustment_x000D_
10: VAT 調整_x000D_
11: GTD line_x000D_
12: KTS line</v>
          </cell>
        </row>
        <row r="1629">
          <cell r="A1629" t="str">
            <v>InventCostTransactionCategory</v>
          </cell>
          <cell r="B1629" t="str">
            <v>0: 期首_x000D_
1: トランザクション</v>
          </cell>
        </row>
        <row r="1630">
          <cell r="A1630" t="str">
            <v>SourceDocument_PurchCommitment</v>
          </cell>
          <cell r="B1630" t="str">
            <v>0: なし_x000D_
1: 購買の確約</v>
          </cell>
        </row>
        <row r="1631">
          <cell r="A1631" t="str">
            <v>RetailDiscountAlgorithmMode</v>
          </cell>
          <cell r="B1631" t="str">
            <v>0: 最適なパフォーマンス_x000D_
1: 残高計算_x000D_
2: 最適な割引</v>
          </cell>
        </row>
        <row r="1632">
          <cell r="A1632" t="str">
            <v>FBContribCreditAllocationMethod_BR</v>
          </cell>
          <cell r="B1632" t="str">
            <v>1: 直接_x000D_
2: Proportional</v>
          </cell>
        </row>
        <row r="1633">
          <cell r="A1633" t="str">
            <v>CustCustomFieldSourceType</v>
          </cell>
          <cell r="B1633" t="str">
            <v>0: Free text invoice line_x000D_
1: フリー テキスト請求書のテンプレート_x000D_
2: 顧客請求書の定期処理の設定</v>
          </cell>
        </row>
        <row r="1634">
          <cell r="A1634" t="str">
            <v>PANTaxStatus_IN</v>
          </cell>
          <cell r="B1634" t="str">
            <v>0: Not available_x000D_
1: 受取済_x000D_
2: Not applicable</v>
          </cell>
        </row>
        <row r="1635">
          <cell r="A1635" t="str">
            <v>CuesSecurityFlag</v>
          </cell>
          <cell r="B1635" t="str">
            <v>1: 個人_x000D_
2: 全ユーザー_x000D_
3: 指定されたプロファイル</v>
          </cell>
        </row>
        <row r="1636">
          <cell r="A1636" t="str">
            <v>RPayTaxRefundSettlement</v>
          </cell>
          <cell r="B1636" t="str">
            <v>0: On charge_x000D_
1: On payment</v>
          </cell>
        </row>
        <row r="1637">
          <cell r="A1637" t="str">
            <v>SalesQuotationPriceSimResult</v>
          </cell>
          <cell r="B1637" t="str">
            <v>0: 現金割引金額_x000D_
1: 割引率_x000D_
2: 明細金額</v>
          </cell>
        </row>
        <row r="1638">
          <cell r="A1638" t="str">
            <v>PaymentMessageLineType_DE</v>
          </cell>
          <cell r="B1638" t="str">
            <v>0: 中継ぎ取引_x000D_
1: サービス</v>
          </cell>
        </row>
        <row r="1639">
          <cell r="A1639" t="str">
            <v>InventBOMComparisonType_CN</v>
          </cell>
          <cell r="B1639" t="str">
            <v>0: BOM quantity</v>
          </cell>
        </row>
        <row r="1640">
          <cell r="A1640" t="str">
            <v>AssetAssemblingReservation</v>
          </cell>
          <cell r="B1640" t="str">
            <v>0: 手動_x000D_
1: 自動</v>
          </cell>
        </row>
        <row r="1641">
          <cell r="A1641" t="str">
            <v>BudgetPlanEstimateType</v>
          </cell>
          <cell r="B1641" t="str">
            <v>0: 金銭情報_x000D_
1: 数量</v>
          </cell>
        </row>
        <row r="1642">
          <cell r="A1642" t="str">
            <v>RetailItemGroupTypeBase</v>
          </cell>
          <cell r="B1642" t="str">
            <v>0: 製品_x000D_
1: 小売グループ</v>
          </cell>
        </row>
        <row r="1643">
          <cell r="A1643" t="str">
            <v>ActionAfterChangeSolicitationType</v>
          </cell>
          <cell r="B1643" t="str">
            <v>0: 既存の追加と保持_x000D_
1: 既存の追加と削除_x000D_
2: 既存のみを保持</v>
          </cell>
        </row>
        <row r="1644">
          <cell r="A1644" t="str">
            <v>BudgetControlStatisticsPeriodOption</v>
          </cell>
          <cell r="B1644" t="str">
            <v>1: 会計年度期間ごと_x000D_
2: 予算サイクル別</v>
          </cell>
        </row>
        <row r="1645">
          <cell r="A1645" t="str">
            <v>EmplAdvStatus_RU</v>
          </cell>
          <cell r="B1645" t="str">
            <v>0: Open_x000D_
1: Approved_x000D_
2: 転記済_x000D_
3: Rejected</v>
          </cell>
        </row>
        <row r="1646">
          <cell r="A1646" t="str">
            <v>TAMFundStatus</v>
          </cell>
          <cell r="B1646" t="str">
            <v>0: 計画_x000D_
2: 承認済_x000D_
4: クローズ済</v>
          </cell>
        </row>
        <row r="1647">
          <cell r="A1647" t="str">
            <v>CustMandateStatus</v>
          </cell>
          <cell r="B1647" t="str">
            <v>0: 新規_x000D_
1: 有効_x000D_
2: 変更済_x000D_
3: 期限切れ_x000D_
4: キャンセル済_x000D_
5: 未完了</v>
          </cell>
        </row>
        <row r="1648">
          <cell r="A1648" t="str">
            <v>SysTaskRecorderExportType</v>
          </cell>
          <cell r="B1648" t="str">
            <v>0: Microsoft Word_x000D_
1: Microsoft PowerPoint_x000D_
2: Microsoft Office Visio_x000D_
3: Excel</v>
          </cell>
        </row>
        <row r="1649">
          <cell r="A1649" t="str">
            <v>smmEMailToCopyOrBlindCopy</v>
          </cell>
          <cell r="B1649" t="str">
            <v>0: なし_x000D_
1: 宛先_x000D_
2: cc_x000D_
3: BCC</v>
          </cell>
        </row>
        <row r="1650">
          <cell r="A1650" t="str">
            <v>CredManTaskSort</v>
          </cell>
          <cell r="B1650" t="str">
            <v>0: 期限切れ $ または最も古い借入期日経過日数_x000D_
1: 最も古い借入期日経過日数または期限切れ $_x000D_
2: 待機中または期限切れ $_x000D_
3: 待機中または最も古い借入期日経過日数_x000D_
4: 超過した与信限度額</v>
          </cell>
        </row>
        <row r="1651">
          <cell r="A1651" t="str">
            <v>WMSStoreAreaType</v>
          </cell>
          <cell r="B1651" t="str">
            <v>0: 入庫エリア_x000D_
1: ピッキング エリア</v>
          </cell>
        </row>
        <row r="1652">
          <cell r="A1652" t="str">
            <v>RetailConnDownUp</v>
          </cell>
          <cell r="B1652" t="str">
            <v>0: 下へ_x000D_
1: 上へ</v>
          </cell>
        </row>
        <row r="1653">
          <cell r="A1653" t="str">
            <v>InventTransferParmCleanUpMode</v>
          </cell>
          <cell r="B1653" t="str">
            <v>0: 実行済_x000D_
1: 実行済でエラーあり</v>
          </cell>
        </row>
        <row r="1654">
          <cell r="A1654" t="str">
            <v>BusinessEvent_PayrollPayStatement</v>
          </cell>
          <cell r="B1654" t="str">
            <v>0: なし_x000D_
1: 支払明細書</v>
          </cell>
        </row>
        <row r="1655">
          <cell r="A1655" t="str">
            <v>BIKPIScoringPattern</v>
          </cell>
          <cell r="B1655" t="str">
            <v>0: 目標に近いほど良い_x000D_
1: 多いほど良い_x000D_
2: 少ないほど良い</v>
          </cell>
        </row>
        <row r="1656">
          <cell r="A1656" t="str">
            <v>CostSheetMode</v>
          </cell>
          <cell r="B1656" t="str">
            <v>0: 未定義_x000D_
1: 編集_x000D_
2: パック/アンパック_x000D_
3: 計算_x000D_
4: 出勤_x000D_
5: インポート</v>
          </cell>
        </row>
        <row r="1657">
          <cell r="A1657" t="str">
            <v>CustVendDirectorStatus_PSN</v>
          </cell>
          <cell r="B1657" t="str">
            <v>0: _x000D_
1: 未確認_x000D_
2: 承認済_x000D_
3: 拒否済</v>
          </cell>
        </row>
        <row r="1658">
          <cell r="A1658" t="str">
            <v>TaxGroupSetup</v>
          </cell>
          <cell r="B1658" t="str">
            <v>0: 消費税コード_x000D_
1: 地方税務署</v>
          </cell>
        </row>
        <row r="1659">
          <cell r="A1659" t="str">
            <v>ChequeFormType</v>
          </cell>
          <cell r="B1659" t="str">
            <v>0: 米国の小切手の形式_x000D_
1: デンマークの小切手の形式_x000D_
2: ドイツの小切手の形式_x000D_
3: 英国の小切手の形式_x000D_
4: スペインの小切手の形式_x000D_
5: メキシコのチェック形式_x000D_
6: カナダの小切手フォーマット_x000D_
7: フランスの小切手の形式_x000D_
51: Brazilian check format_x000D_
52: 米国の給与小切手の形式</v>
          </cell>
        </row>
        <row r="1660">
          <cell r="A1660" t="str">
            <v>ExpressionReferenceType</v>
          </cell>
          <cell r="B1660" t="str">
            <v>0: ワークフロー_x000D_
1: その他</v>
          </cell>
        </row>
        <row r="1661">
          <cell r="A1661" t="str">
            <v>ResCapacityAggregation</v>
          </cell>
          <cell r="B1661" t="str">
            <v>0: 分_x000D_
1: 時間_x000D_
2: 日数_x000D_
3: 週</v>
          </cell>
        </row>
        <row r="1662">
          <cell r="A1662" t="str">
            <v>EngChgEcmStatus</v>
          </cell>
          <cell r="B1662" t="str">
            <v>0: 新規_x000D_
1: オープン_x000D_
2: 送信済_x000D_
4: 承認中_x000D_
8: 承認済_x000D_
5: 処理済_x000D_
6: 完成_x000D_
7: キャンセル済</v>
          </cell>
        </row>
        <row r="1663">
          <cell r="A1663" t="str">
            <v>CustAgingIndicator</v>
          </cell>
          <cell r="B1663" t="str">
            <v>0: 空白_x000D_
1: 緑色の円_x000D_
2: 緑色のチェック マーク_x000D_
3: 黄色の三角_x000D_
4: 黄色の感嘆符_x000D_
5: 赤色の菱形_x000D_
6: 赤色の X_x000D_
7: 青_x000D_
8: 赤_x000D_
9: 緑_x000D_
10: 濃い灰色_x000D_
11: オレンジ_x000D_
12: 黄色</v>
          </cell>
        </row>
        <row r="1664">
          <cell r="A1664" t="str">
            <v>TilePaneRootMenu</v>
          </cell>
          <cell r="B1664" t="str">
            <v>0: NavPaneMenu_x000D_
1: AdminDashboardMenu</v>
          </cell>
        </row>
        <row r="1665">
          <cell r="A1665" t="str">
            <v>RetailMixAndMatchLineGroupBase_DEL</v>
          </cell>
          <cell r="B1665" t="str">
            <v>0: A_x000D_
1: B</v>
          </cell>
        </row>
        <row r="1666">
          <cell r="A1666" t="str">
            <v>LedgerClosing</v>
          </cell>
          <cell r="B1666" t="str">
            <v>0: _x000D_
1: 結果_x000D_
2: 残高_x000D_
3: 資本</v>
          </cell>
        </row>
        <row r="1667">
          <cell r="A1667" t="str">
            <v>ResAddedToTeamByFulfillment</v>
          </cell>
          <cell r="B1667" t="str">
            <v>2: いいえ_x000D_
3: はい</v>
          </cell>
        </row>
        <row r="1668">
          <cell r="A1668" t="str">
            <v>EngChgReleaseStatus</v>
          </cell>
          <cell r="B1668" t="str">
            <v>0: 受入の保留中_x000D_
1: 受入済_x000D_
2: 否認済</v>
          </cell>
        </row>
        <row r="1669">
          <cell r="A1669" t="str">
            <v>InventBaileeDataType_RU</v>
          </cell>
          <cell r="B1669" t="str">
            <v>0: Constant_x000D_
1: 正味重量_x000D_
2: 総重量_x000D_
3: 数量_x000D_
4: 量_x000D_
5: 日数</v>
          </cell>
        </row>
        <row r="1670">
          <cell r="A1670" t="str">
            <v>RPayCalcPeriodType</v>
          </cell>
          <cell r="B1670" t="str">
            <v>0: Calculation_x000D_
1: Corrected</v>
          </cell>
        </row>
        <row r="1671">
          <cell r="A1671" t="str">
            <v>AllChosen</v>
          </cell>
          <cell r="B1671" t="str">
            <v>0: すべて_x000D_
1: 選択済</v>
          </cell>
        </row>
        <row r="1672">
          <cell r="A1672" t="str">
            <v>BankClientPaymentDirection_RU</v>
          </cell>
          <cell r="B1672" t="str">
            <v>0: Incoming payment_x000D_
1: Outgoing payment</v>
          </cell>
        </row>
        <row r="1673">
          <cell r="A1673" t="str">
            <v>smmTransLogUpdateAction</v>
          </cell>
          <cell r="B1673" t="str">
            <v>0: すべて更新_x000D_
1: 最新更新_x000D_
2: 更新なし</v>
          </cell>
        </row>
        <row r="1674">
          <cell r="A1674" t="str">
            <v>NumberofSignatures</v>
          </cell>
          <cell r="B1674" t="str">
            <v>1: 1_x000D_
2: 2_x000D_
3: 3_x000D_
4: 4_x000D_
5: 5_x000D_
6: 6_x000D_
7: 7_x000D_
8: 8_x000D_
9: 9_x000D_
10: 10</v>
          </cell>
        </row>
        <row r="1675">
          <cell r="A1675" t="str">
            <v>PSAHierarchyLevelType</v>
          </cell>
          <cell r="B1675" t="str">
            <v>0: 下位プロジェクト_x000D_
1: タスク_x000D_
2: ルート_x000D_
3: レベル_x000D_
4: 活動</v>
          </cell>
        </row>
        <row r="1676">
          <cell r="A1676" t="str">
            <v>NoteType_MY</v>
          </cell>
          <cell r="B1676" t="str">
            <v>0: Blank_x000D_
1: 訂正票_x000D_
2: Debit note</v>
          </cell>
        </row>
        <row r="1677">
          <cell r="A1677" t="str">
            <v>MCRRoyaltyVendTableStatus</v>
          </cell>
          <cell r="B1677" t="str">
            <v>0: 計算対象_x000D_
1: 計算済_x000D_
2: 承認済_x000D_
5: 完了</v>
          </cell>
        </row>
        <row r="1678">
          <cell r="A1678" t="str">
            <v>SalesPurchAccesLevel</v>
          </cell>
          <cell r="B1678" t="str">
            <v>0: なし_x000D_
1: 警告_x000D_
2: ロック済</v>
          </cell>
        </row>
        <row r="1679">
          <cell r="A1679" t="str">
            <v>RPayPFReportStornoType</v>
          </cell>
          <cell r="B1679" t="str">
            <v>0: すべて_x000D_
1: Increasing and non-compensable_x000D_
2: Non-compensable only</v>
          </cell>
        </row>
        <row r="1680">
          <cell r="A1680" t="str">
            <v>TaxDocumentJsonCleanupOptions</v>
          </cell>
          <cell r="B1680" t="str">
            <v>0: 圧縮_x000D_
1: 削除</v>
          </cell>
        </row>
        <row r="1681">
          <cell r="A1681" t="str">
            <v>RetailAssortmentTypeBase</v>
          </cell>
          <cell r="B1681" t="str">
            <v>0: グループ_x000D_
1: 店舗_x000D_
2: 品揃え</v>
          </cell>
        </row>
        <row r="1682">
          <cell r="A1682" t="str">
            <v>ExportSalesVATDirection</v>
          </cell>
          <cell r="B1682" t="str">
            <v>1: VAT in - calculation_x000D_
2: VAT out - calculation</v>
          </cell>
        </row>
        <row r="1683">
          <cell r="A1683" t="str">
            <v>DataExpLockEscalation</v>
          </cell>
          <cell r="B1683" t="str">
            <v xml:space="preserve">0: _x000D_
1: _x000D_
2: </v>
          </cell>
        </row>
        <row r="1684">
          <cell r="A1684" t="str">
            <v>VendInvoiceProductReceiptMatchingStatus</v>
          </cell>
          <cell r="B1684" t="str">
            <v>0: なし_x000D_
1: 一部照合済_x000D_
2: 完全に一致_x000D_
3: 過剰照合</v>
          </cell>
        </row>
        <row r="1685">
          <cell r="A1685" t="str">
            <v>ReqUseCache</v>
          </cell>
          <cell r="B1685" t="str">
            <v>0: 最小_x000D_
1: 中_x000D_
2: 最大</v>
          </cell>
        </row>
        <row r="1686">
          <cell r="A1686" t="str">
            <v>JmgBreakDropEnum</v>
          </cell>
          <cell r="B1686" t="str">
            <v>0: いいえ_x000D_
1: 休暇を 1 日キャンセル_x000D_
2: 休暇をすべてキャンセル</v>
          </cell>
        </row>
        <row r="1687">
          <cell r="A1687" t="str">
            <v>ProjGrantStatus</v>
          </cell>
          <cell r="B1687" t="str">
            <v>1: 入力済_x000D_
2: 送信済_x000D_
3: 承認済_x000D_
4: 付与済_x000D_
5: 有効_x000D_
6: クローズ済_x000D_
7: 否認済</v>
          </cell>
        </row>
        <row r="1688">
          <cell r="A1688" t="str">
            <v>FBContribAssetOrigin_BR</v>
          </cell>
          <cell r="B1688" t="str">
            <v>0: Internal market_x000D_
1: External market</v>
          </cell>
        </row>
        <row r="1689">
          <cell r="A1689" t="str">
            <v>ERTextFormatTruncationOrder</v>
          </cell>
          <cell r="B1689" t="str">
            <v>0: 変換後_x000D_
1: 変換前</v>
          </cell>
        </row>
        <row r="1690">
          <cell r="A1690" t="str">
            <v>RPayCalendarType</v>
          </cell>
          <cell r="B1690" t="str">
            <v>0: 5 days_x000D_
1: 6 days_x000D_
2: Others_x000D_
3: 7 days</v>
          </cell>
        </row>
        <row r="1691">
          <cell r="A1691" t="str">
            <v>BankLCDraftType</v>
          </cell>
          <cell r="B1691" t="str">
            <v>0: 一覧払い_x000D_
1: 受領</v>
          </cell>
        </row>
        <row r="1692">
          <cell r="A1692" t="str">
            <v>smmPhoneCallType</v>
          </cell>
          <cell r="B1692" t="str">
            <v>0: 発信呼_x000D_
1: 着信呼</v>
          </cell>
        </row>
        <row r="1693">
          <cell r="A1693" t="str">
            <v>JmgErrorTolerance</v>
          </cell>
          <cell r="B1693" t="str">
            <v>0: エラー_x000D_
1: 警告_x000D_
2: 適用</v>
          </cell>
        </row>
        <row r="1694">
          <cell r="A1694" t="str">
            <v>DataExpSeedFieldFilter</v>
          </cell>
          <cell r="B1694" t="str">
            <v xml:space="preserve">0: _x000D_
1: </v>
          </cell>
        </row>
        <row r="1695">
          <cell r="A1695" t="str">
            <v>TaxRep347ReportMode</v>
          </cell>
          <cell r="B1695" t="str">
            <v>0: 標準_x000D_
1: 累計</v>
          </cell>
        </row>
        <row r="1696">
          <cell r="A1696" t="str">
            <v>IntercompanyGoodsInTransitLineType</v>
          </cell>
          <cell r="B1696" t="str">
            <v>1: 期首残高_x000D_
2: _x000D_
3: 差分変更_x000D_
4: 期末残高_x000D_
5: _x000D_
6: 期末残高合計</v>
          </cell>
        </row>
        <row r="1697">
          <cell r="A1697" t="str">
            <v>RetailContingencyReasonType_BR</v>
          </cell>
          <cell r="B1697" t="str">
            <v>0: _x000D_
1: オフライン_x000D_
2: サービス ダウンタイム</v>
          </cell>
        </row>
        <row r="1698">
          <cell r="A1698" t="str">
            <v>RTax25RegisterType</v>
          </cell>
          <cell r="B1698" t="str">
            <v>0: Cash payment receipt_x000D_
1: Cash payment issue_x000D_
3: Accounts receivable inventory act_x000D_
4: Accounts receivable - bad debts reserve_x000D_
5: Accounts receivable - bad debt reserve movement_x000D_
7: Accounts payable inventory act_x000D_
8: Accounts receivable movement_x000D_
9: Account payable movement_x000D_
10: Goods cost calculation_x000D_
11: Warehoused items_x000D_
12: Non warehoused items_x000D_
13: Warehoused items (totals)_x000D_
15: Goods issued_x000D_
20: FA - information about object_x000D_
21: FA depreciation_x000D_
22: FA depreciation (nonlinear method)_x000D_
23: FA/IA sale_x000D_
24: Depreciation bonus recovery_x000D_
25: IA - object information_x000D_
26: IA depreciation_x000D_
27: IA depreciation (nonlinear method)_x000D_
30: Standard expenses rate for current period_x000D_
31: Standard expenses rate for deferred periods_x000D_
32: Standard expenses in current period_x000D_
35: Deferrals_x000D_
45: Incomes - current period_x000D_
50: Outlays  - Unrealized_x000D_
51: Outlays - other unrealized_x000D_
60: Outlay - realized_x000D_
61: Outlay - realized tax_x000D_
62: Incomes and expenses that do not influence the tax base_x000D_
63: Calculation of constant tax differences_x000D_
64: Calculation of temporary tax differences_x000D_
65: Amount difference in tax accounting_x000D_
66: Exchange adjustment in accounting_x000D_
67: Exchange adjustment in tax accounting_x000D_
68: WIP and FP estimation in tax accounting_x000D_
40: Payroll expenses_x000D_
69: Profit allocation by separate divisions_x000D_
70: 売掛金の在庫活動 (企業会計)_x000D_
71: 売掛金の移動 (企業会計)_x000D_
72: 売掛金 - 引当の詳細_x000D_
73: 売掛金 - 引当の移動の詳細_x000D_
74: 売掛金 - 引当 (企業会計)_x000D_
75: 売掛金 - 引当の移動 (企業会計)_x000D_
76: 売掛金 - 引当の詳細 (企業会計)_x000D_
77: 売掛金 - 引当の移動の詳細 (企業会計)_x000D_
78: 定率法による一時税差額の計算_x000D_
79: 定率法による定税差額の計算</v>
          </cell>
        </row>
        <row r="1699">
          <cell r="A1699" t="str">
            <v>SalesPurchTrntype_BR</v>
          </cell>
          <cell r="B1699" t="str">
            <v>0: 売上_x000D_
1: 購買_x000D_
2: Tax fiscal document_x000D_
3: 自由書式の請求書_x000D_
4: Fiscal establishment transfer_x000D_
5: Third party transfer_x000D_
6: 在庫品目要求</v>
          </cell>
        </row>
        <row r="1700">
          <cell r="A1700" t="str">
            <v>KeyVaultCertificateType</v>
          </cell>
          <cell r="B1700" t="str">
            <v>0: 証明書_x000D_
1: 手動_x000D_
2: キー</v>
          </cell>
        </row>
        <row r="1701">
          <cell r="A1701" t="str">
            <v>WHSWarehouseOrderLineQuantityUpdateResponseType</v>
          </cell>
          <cell r="B1701" t="str">
            <v>0: 承認_x000D_
1: 拒否</v>
          </cell>
        </row>
        <row r="1702">
          <cell r="A1702" t="str">
            <v>ReqMinServiceLevel</v>
          </cell>
          <cell r="B1702" t="str">
            <v>0: 0.5_x000D_
1: 0.8_x000D_
2: 0.9_x000D_
3: 0.95_x000D_
4: 0.98_x000D_
5: 0.9986_x000D_
6: 0.9999</v>
          </cell>
        </row>
        <row r="1703">
          <cell r="A1703" t="str">
            <v>MCROnAccountType</v>
          </cell>
          <cell r="B1703" t="str">
            <v>0: なし_x000D_
1: 顧客の不正_x000D_
2: 不正が消去されました_x000D_
3: 返品が作成されました</v>
          </cell>
        </row>
        <row r="1704">
          <cell r="A1704" t="str">
            <v>TaxWithholdBaseType</v>
          </cell>
          <cell r="B1704" t="str">
            <v>0: 正味金額の割合_x000D_
1: 総額の割合_x000D_
2: Percentage of gross amount in month</v>
          </cell>
        </row>
        <row r="1705">
          <cell r="A1705" t="str">
            <v>PriorityRGRegister_IN</v>
          </cell>
          <cell r="B1705" t="str">
            <v>0: RG23A_x000D_
1: RG23C</v>
          </cell>
        </row>
        <row r="1706">
          <cell r="A1706" t="str">
            <v>EngChgReadinessItemStatus</v>
          </cell>
          <cell r="B1706" t="str">
            <v>0: _x000D_
1: 有効</v>
          </cell>
        </row>
        <row r="1707">
          <cell r="A1707" t="str">
            <v>ERFormatMappingRunJobStatus</v>
          </cell>
          <cell r="B1707" t="str">
            <v>0: 待機中_x000D_
1: 実行_x000D_
2: エラー_x000D_
3: 完了済_x000D_
4: 完了 (警告あり)_x000D_
5: キャンセル済</v>
          </cell>
        </row>
        <row r="1708">
          <cell r="A1708" t="str">
            <v>DirTranslationType</v>
          </cell>
          <cell r="B1708" t="str">
            <v>0: _x000D_
1: 国/地域_x000D_
2: 住所と連絡先情報の目的_x000D_
3: 名前の順序</v>
          </cell>
        </row>
        <row r="1709">
          <cell r="A1709" t="str">
            <v>DiagnosticsRuleStatus</v>
          </cell>
          <cell r="B1709" t="str">
            <v>1: アクティブ_x000D_
2: 無効</v>
          </cell>
        </row>
        <row r="1710">
          <cell r="A1710" t="str">
            <v>DMFErrorCategories</v>
          </cell>
          <cell r="B1710" t="str">
            <v xml:space="preserve">0: _x000D_
1: </v>
          </cell>
        </row>
        <row r="1711">
          <cell r="A1711" t="str">
            <v>SMAServiceOrderProgress</v>
          </cell>
          <cell r="B1711" t="str">
            <v>0: 進行中_x000D_
1: 転記済_x000D_
2: キャンセル済</v>
          </cell>
        </row>
        <row r="1712">
          <cell r="A1712" t="str">
            <v>MCRPaymSchedMiscChargeDist</v>
          </cell>
          <cell r="B1712" t="str">
            <v>0: 均等_x000D_
1: 最初の分割分_x000D_
2: 最後の分割分</v>
          </cell>
        </row>
        <row r="1713">
          <cell r="A1713" t="str">
            <v>SalesSourcingOrigin</v>
          </cell>
          <cell r="B1713" t="str">
            <v>0: 不明_x000D_
1: 在庫_x000D_
2: 会社間_x000D_
3: 外部仕入先</v>
          </cell>
        </row>
        <row r="1714">
          <cell r="A1714" t="str">
            <v>BudgetPlanColumnPeriodLength</v>
          </cell>
          <cell r="B1714" t="str">
            <v>0: すべて_x000D_
1: 会計年度期間_x000D_
2: 月_x000D_
3: 四半期_x000D_
4: 年</v>
          </cell>
        </row>
        <row r="1715">
          <cell r="A1715" t="str">
            <v>SysSQMEnabled</v>
          </cell>
          <cell r="B1715" t="str">
            <v>1: カスタマー エクスペリエンス向上プログラムに参加します_x000D_
0: 今回はこのプログラムに参加しません</v>
          </cell>
        </row>
        <row r="1716">
          <cell r="A1716" t="str">
            <v>RCashPayLedgerTransType</v>
          </cell>
          <cell r="B1716" t="str">
            <v>0: _x000D_
4: For payroll_x000D_
1: Petty cash_x000D_
2: Bank_x000D_
3: Deposit</v>
          </cell>
        </row>
        <row r="1717">
          <cell r="A1717" t="str">
            <v>CustVendSendMethod_IT</v>
          </cell>
          <cell r="B1717" t="str">
            <v>0: 会社_x000D_
1: CAF_x000D_
2: 個別計算</v>
          </cell>
        </row>
        <row r="1718">
          <cell r="A1718" t="str">
            <v>HrmEquipmentLoanListPageFilter</v>
          </cell>
          <cell r="B1718" t="str">
            <v>0: _x000D_
1: 期限が迫っている貸与された設備</v>
          </cell>
        </row>
        <row r="1719">
          <cell r="A1719" t="str">
            <v>PayrollType</v>
          </cell>
          <cell r="B1719" t="str">
            <v>0: 貢献度_x000D_
1: 控除</v>
          </cell>
        </row>
        <row r="1720">
          <cell r="A1720" t="str">
            <v>InventJournalOriginType</v>
          </cell>
          <cell r="B1720" t="str">
            <v>0: 仕訳帳_x000D_
1: 外部統合</v>
          </cell>
        </row>
        <row r="1721">
          <cell r="A1721" t="str">
            <v>FBFiscalPrinterDailyReportType_BR</v>
          </cell>
          <cell r="B1721" t="str">
            <v>0: Print all_x000D_
1: Print selected</v>
          </cell>
        </row>
        <row r="1722">
          <cell r="A1722" t="str">
            <v>ProjBudgetBalancesGroupByOptions</v>
          </cell>
          <cell r="B1722" t="str">
            <v>1: トランザクション タイプ_x000D_
2: カテゴリ グループ_x000D_
3: 費用テンプレート_x000D_
4: カテゴリ</v>
          </cell>
        </row>
        <row r="1723">
          <cell r="A1723" t="str">
            <v>InventItemInventoryDimensionConversionType</v>
          </cell>
          <cell r="B1723" t="str">
            <v>0: 在庫分析コードの変更タイプ</v>
          </cell>
        </row>
        <row r="1724">
          <cell r="A1724" t="str">
            <v>RAssetBelonged</v>
          </cell>
          <cell r="B1724" t="str">
            <v>0: Ownership_x000D_
1: Oper. management_x000D_
2: Rented_x000D_
3: Ownership outside Russia</v>
          </cell>
        </row>
        <row r="1725">
          <cell r="A1725" t="str">
            <v>WHSHistoryType</v>
          </cell>
          <cell r="B1725" t="str">
            <v>0: 積荷_x000D_
1: 出荷</v>
          </cell>
        </row>
        <row r="1726">
          <cell r="A1726" t="str">
            <v>FederalNonFederalIndicatorCode</v>
          </cell>
          <cell r="B1726" t="str">
            <v>0: _x000D_
1: F - 連邦_x000D_
2: N - 非連邦_x000D_
3: E - 非連邦の例外</v>
          </cell>
        </row>
        <row r="1727">
          <cell r="A1727" t="str">
            <v>ProcessFlowProcessSequence</v>
          </cell>
          <cell r="B1727" t="str">
            <v>0: リニア プロセス_x000D_
1: 非順次プロセス</v>
          </cell>
        </row>
        <row r="1728">
          <cell r="A1728" t="str">
            <v>RetailWorkspaceConfigurationType</v>
          </cell>
          <cell r="B1728" t="str">
            <v xml:space="preserve">0: _x000D_
1: _x000D_
2: _x000D_
3: _x000D_
4: _x000D_
5: _x000D_
6: </v>
          </cell>
        </row>
        <row r="1729">
          <cell r="A1729" t="str">
            <v>PeriodType</v>
          </cell>
          <cell r="B1729" t="str">
            <v>0: 終了</v>
          </cell>
        </row>
        <row r="1730">
          <cell r="A1730" t="str">
            <v>WorkflowWorkListFilter</v>
          </cell>
          <cell r="B1730" t="str">
            <v>0: すべての作業項目_x000D_
1: 自分自身に割り当て_x000D_
2: 自分がメンバーのキューに割り当て済み_x000D_
3: 管理しているキューに割り当て済み</v>
          </cell>
        </row>
        <row r="1731">
          <cell r="A1731" t="str">
            <v>PriceDiscSalesPromptSystemSource</v>
          </cell>
          <cell r="B1731" t="str">
            <v>1: 販売契約書_x000D_
2: 販売注文からコピー_x000D_
3: 販売見積からコピー_x000D_
4: プロジェクト_x000D_
5: プロジェクト見積_x000D_
6: 販売見積_x000D_
7: 手動入力_x000D_
8: 製品コンフィギュレーションから転送されたフィールド_x000D_
9: Retail POS</v>
          </cell>
        </row>
        <row r="1732">
          <cell r="A1732" t="str">
            <v>NetPerformance</v>
          </cell>
          <cell r="B1732" t="str">
            <v>0: 金額_x000D_
1: 割合 (%)</v>
          </cell>
        </row>
        <row r="1733">
          <cell r="A1733" t="str">
            <v>TaxSolutionScopeSetupStatus</v>
          </cell>
          <cell r="B1733" t="str">
            <v>0: ドラフト_x000D_
1: 有効</v>
          </cell>
        </row>
        <row r="1734">
          <cell r="A1734" t="str">
            <v>TypeOrder</v>
          </cell>
          <cell r="B1734" t="str">
            <v>0: 振替_x000D_
1: 小切手</v>
          </cell>
        </row>
        <row r="1735">
          <cell r="A1735" t="str">
            <v>RetailGrandTotalJournalStatus</v>
          </cell>
          <cell r="B1735" t="str">
            <v>0: New_x000D_
1: Calculated_x000D_
2: Closed_x000D_
3: Canceled</v>
          </cell>
        </row>
        <row r="1736">
          <cell r="A1736" t="str">
            <v>RAssetAssessedInitDate</v>
          </cell>
          <cell r="B1736" t="str">
            <v>0: Putting into operation date_x000D_
1: 登録日</v>
          </cell>
        </row>
        <row r="1737">
          <cell r="A1737" t="str">
            <v>LedgerBalanceExportHeaders</v>
          </cell>
          <cell r="B1737" t="str">
            <v>0: 自動_x000D_
1: はい_x000D_
2: いいえ</v>
          </cell>
        </row>
        <row r="1738">
          <cell r="A1738" t="str">
            <v>InventCountingStatusRegistrationPolicy</v>
          </cell>
          <cell r="B1738" t="str">
            <v>0: 状態登録カウントの有効化_x000D_
1: 状態登録カウントの無効化</v>
          </cell>
        </row>
        <row r="1739">
          <cell r="A1739" t="str">
            <v>RefundReasonCode_BR</v>
          </cell>
          <cell r="B1739" t="str">
            <v>0: _x000D_
1: Sale to another UF_x000D_
2: Departure supported by exemption or non-incidence_x000D_
3: Loss or deterioration_x000D_
4: Theft_x000D_
5: Export_x000D_
6: Sale intern for National Simple_x000D_
7: Others</v>
          </cell>
        </row>
        <row r="1740">
          <cell r="A1740" t="str">
            <v>AssetLowValuePoolType_AU</v>
          </cell>
          <cell r="B1740" t="str">
            <v>1: 原価が低い資産_x000D_
2: 価額が低い資産_x000D_
3: 第 2 要素原価</v>
          </cell>
        </row>
        <row r="1741">
          <cell r="A1741" t="str">
            <v>BankClientLoadFormat_RU</v>
          </cell>
          <cell r="B1741" t="str">
            <v>0: Separate by sections_x000D_
1: By row</v>
          </cell>
        </row>
        <row r="1742">
          <cell r="A1742" t="str">
            <v>RetailCommSvcServiceType</v>
          </cell>
          <cell r="B1742" t="str">
            <v>1: コマース サービス_x000D_
2: 支払サービス_x000D_
3: サイト別サービス_x000D_
4: ユーザー管理サービス_x000D_
5: ショッピング カート サービス</v>
          </cell>
        </row>
        <row r="1743">
          <cell r="A1743" t="str">
            <v>CredManHoldType</v>
          </cell>
          <cell r="B1743" t="str">
            <v>0: 貸方の確認</v>
          </cell>
        </row>
        <row r="1744">
          <cell r="A1744" t="str">
            <v>TrvCategoryLookupType</v>
          </cell>
          <cell r="B1744" t="str">
            <v xml:space="preserve">0: _x000D_
1: _x000D_
2: </v>
          </cell>
        </row>
        <row r="1745">
          <cell r="A1745" t="str">
            <v>LeanDocumentCreationType</v>
          </cell>
          <cell r="B1745" t="str">
            <v>0: Purchase order_x000D_
1: 受領通知</v>
          </cell>
        </row>
        <row r="1746">
          <cell r="A1746" t="str">
            <v>CostCalculationSurchargeSubtype</v>
          </cell>
          <cell r="B1746" t="str">
            <v>0: 未定義_x000D_
1: レベル_x000D_
2: サブレベル_x000D_
3: 合計</v>
          </cell>
        </row>
        <row r="1747">
          <cell r="A1747" t="str">
            <v>ProjLedgerStatusOnAcc</v>
          </cell>
          <cell r="B1747" t="str">
            <v>0: (なし)_x000D_
1: 残高_x000D_
2: 損益</v>
          </cell>
        </row>
        <row r="1748">
          <cell r="A1748" t="str">
            <v>DebCredUnknown_RU</v>
          </cell>
          <cell r="B1748" t="str">
            <v>0: 指定されていません_x000D_
1: 貸方_x000D_
2: Debit</v>
          </cell>
        </row>
        <row r="1749">
          <cell r="A1749" t="str">
            <v>RPaySickListType</v>
          </cell>
          <cell r="B1749" t="str">
            <v>0: By salary rate_x000D_
1: By actual salary</v>
          </cell>
        </row>
        <row r="1750">
          <cell r="A1750" t="str">
            <v>FormHeight</v>
          </cell>
          <cell r="B1750" t="str">
            <v xml:space="preserve">0: _x000D_
1: _x000D_
2: _x000D_
3: _x000D_
4: </v>
          </cell>
        </row>
        <row r="1751">
          <cell r="A1751" t="str">
            <v>HrmApplicationCorrespondanceAction</v>
          </cell>
          <cell r="B1751" t="str">
            <v>0: _x000D_
1: 受取済_x000D_
2: 面接_x000D_
3: 不採用_x000D_
5: オファー_x000D_
4: 採用済</v>
          </cell>
        </row>
        <row r="1752">
          <cell r="A1752" t="str">
            <v>EximEPCGExportObligationBasis_IN</v>
          </cell>
          <cell r="B1752" t="str">
            <v>0: FOB_x000D_
1: NFE_x000D_
2: Duty saved</v>
          </cell>
        </row>
        <row r="1753">
          <cell r="A1753" t="str">
            <v>ExciseNone_IN</v>
          </cell>
          <cell r="B1753" t="str">
            <v>0: なし_x000D_
1: RG23A_x000D_
2: RG23C_x000D_
3: RG23D</v>
          </cell>
        </row>
        <row r="1754">
          <cell r="A1754" t="str">
            <v>CheckTaxGroups</v>
          </cell>
          <cell r="B1754" t="str">
            <v>0: なし_x000D_
1: 警告_x000D_
2: エラー</v>
          </cell>
        </row>
        <row r="1755">
          <cell r="A1755" t="str">
            <v>IntentLetterReportDeclarationType_IT</v>
          </cell>
          <cell r="B1755" t="str">
            <v>0: オリジナル_x000D_
1: 統合的な</v>
          </cell>
        </row>
        <row r="1756">
          <cell r="A1756" t="str">
            <v>PrintMgmtPrintDestinationPartyType</v>
          </cell>
          <cell r="B1756" t="str">
            <v>0: _x000D_
1: 顧客_x000D_
2: 仕入先</v>
          </cell>
        </row>
        <row r="1757">
          <cell r="A1757" t="str">
            <v>ProdBOMJournalQty</v>
          </cell>
          <cell r="B1757" t="str">
            <v>0: 提案_x000D_
1: 消費</v>
          </cell>
        </row>
        <row r="1758">
          <cell r="A1758" t="str">
            <v>CredManReleasePostSalesFormLetterType</v>
          </cell>
          <cell r="B1758" t="str">
            <v>0: @CreditManagement:Prompt_x000D_
1: @CreditManagement:NoPrompt</v>
          </cell>
        </row>
        <row r="1759">
          <cell r="A1759" t="str">
            <v>RPayTaxCalcType</v>
          </cell>
          <cell r="B1759" t="str">
            <v>0: Age (month)_x000D_
1: Event (month)_x000D_
2: Income amount_x000D_
3: Deduction amount_x000D_
4: Relation type (relatives)_x000D_
5: Full-time education (relatives)_x000D_
6: Disability (relatives)_x000D_
7: Child order number</v>
          </cell>
        </row>
        <row r="1760">
          <cell r="A1760" t="str">
            <v>BankDocumentStatus</v>
          </cell>
          <cell r="B1760" t="str">
            <v>0: なし_x000D_
1: 調整済_x000D_
2: キャンセル済_x000D_
3: 調整済とキャンセル済</v>
          </cell>
        </row>
        <row r="1761">
          <cell r="A1761" t="str">
            <v>BankImportSyncType_RU</v>
          </cell>
          <cell r="B1761" t="str">
            <v>0: 追加_x000D_
1: Add and update_x000D_
2: 更新</v>
          </cell>
        </row>
        <row r="1762">
          <cell r="A1762" t="str">
            <v>JmgRegistrationLeaveOption</v>
          </cell>
          <cell r="B1762" t="str">
            <v>0: ログアウト_x000D_
1: 退勤</v>
          </cell>
        </row>
        <row r="1763">
          <cell r="A1763" t="str">
            <v>LedgerPreprint_CN</v>
          </cell>
          <cell r="B1763" t="str">
            <v>0: TW201_x000D_
1: TR201</v>
          </cell>
        </row>
        <row r="1764">
          <cell r="A1764" t="str">
            <v>RetailQtyKeyingRequirement</v>
          </cell>
          <cell r="B1764" t="str">
            <v>0: 必須ではない_x000D_
1: 数量を入力する必要がある_x000D_
2: 数量を入力しない</v>
          </cell>
        </row>
        <row r="1765">
          <cell r="A1765" t="str">
            <v>LogisticsLocationSelectSourceType</v>
          </cell>
          <cell r="B1765" t="str">
            <v>0: 見込顧客_x000D_
1: 顧客_x000D_
2: 仕入先_x000D_
3: 会社_x000D_
4: サイト_x000D_
5: 倉庫_x000D_
6: 見積_x000D_
7: 見積明細行_x000D_
8: 販売注文_x000D_
9: 販売明細行_x000D_
10: 見積依頼_x000D_
11: 見積依頼明細行_x000D_
12: 発注書_x000D_
13: 購買注文明細行_x000D_
14: 購買要求明細行_x000D_
15: サービス注文_x000D_
16: プロジェクト_x000D_
18: 依頼者</v>
          </cell>
        </row>
        <row r="1766">
          <cell r="A1766" t="str">
            <v>OffReportType_RU</v>
          </cell>
          <cell r="B1766" t="str">
            <v>0: 全般_x000D_
1: 現金伝票_x000D_
2: Advance report_x000D_
3: Page of cash book_x000D_
5: Invoice_x000D_
7: Invoice_x000D_
8: Certificate of unserviceability_x000D_
9: Transfer slip_x000D_
10: Requirement slip_x000D_
11: Collation statement_x000D_
12: Limit consumption card_x000D_
13: 支払の請求書_x000D_
14: Count statement_x000D_
15: Facture_x000D_
16: Facture_x000D_
17: Invoice - credit-note_x000D_
18: Invoice - credit-note_x000D_
19: Facture - credit-note_x000D_
20: Facture - credit-note_x000D_
21: Advance report facture_x000D_
22: 支払の請求書_x000D_
23: Tax transaction facture (vendor)_x000D_
24: Tax transaction facture (client)_x000D_
25: Invoice (M-15)_x000D_
26: Reimb. slip(M4)/Receipts order(M7)_x000D_
27: Income data register_x000D_
28: Counting act (INV-17)_x000D_
29: Counting list (INV-3)_x000D_
30: Deferrals_x000D_
31: Inventory act INV-1_x000D_
32: Inventory act INV-1a_x000D_
36: NVFA Statement of writing-off (No. MB-8)_x000D_
39: Counting list (INV-5)_x000D_
38: Issue slip for transfer order (M-15)_x000D_
37: Commission agent report_x000D_
35: Counting act (INV-6)_x000D_
51: Civil contract</v>
          </cell>
        </row>
        <row r="1767">
          <cell r="A1767" t="str">
            <v>RetailDenominationsToDisplay</v>
          </cell>
          <cell r="B1767" t="str">
            <v>0: 合計金額以上_x000D_
1: すべての貨幣単位</v>
          </cell>
        </row>
        <row r="1768">
          <cell r="A1768" t="str">
            <v>RetailGiftcardVoucherSalesBase</v>
          </cell>
          <cell r="B1768" t="str">
            <v>0: _x000D_
1: ギフト カード_x000D_
2: クレジット メモ</v>
          </cell>
        </row>
        <row r="1769">
          <cell r="A1769" t="str">
            <v>RetailWarrantyTransactionProcessingStatus</v>
          </cell>
          <cell r="B1769" t="str">
            <v>0: 未処理_x000D_
1: 処理中_x000D_
2: 成功_x000D_
3: 失敗</v>
          </cell>
        </row>
        <row r="1770">
          <cell r="A1770" t="str">
            <v>OfficeExportType</v>
          </cell>
          <cell r="B1770" t="str">
            <v>0: 静的_x000D_
1: データ エンティティ_x000D_
2: Excel テンプレート_x000D_
3: Word テンプレート</v>
          </cell>
        </row>
        <row r="1771">
          <cell r="A1771" t="str">
            <v>VendPaymentSearchFor</v>
          </cell>
          <cell r="B1771" t="str">
            <v>1: 請求書_x000D_
2: 発注書</v>
          </cell>
        </row>
        <row r="1772">
          <cell r="A1772" t="str">
            <v>WorkflowIdRelationshipMappingType</v>
          </cell>
          <cell r="B1772" t="str">
            <v>0: ワークフロー コンフィギュレーション_x000D_
1: ワークフロー要素_x000D_
2: ワークフロー ステップ_x000D_
3: 式</v>
          </cell>
        </row>
        <row r="1773">
          <cell r="A1773" t="str">
            <v>RetailRichMediaType</v>
          </cell>
          <cell r="B1773" t="str">
            <v>0: なし_x000D_
1: HTML_x000D_
2: 画像_x000D_
3: ビデオ</v>
          </cell>
        </row>
        <row r="1774">
          <cell r="A1774" t="str">
            <v>CatImportStatus</v>
          </cell>
          <cell r="B1774" t="str">
            <v>0: _x000D_
1: 処理中_x000D_
2: 承認済_x000D_
3: 否認済_x000D_
4: 削除済</v>
          </cell>
        </row>
        <row r="1775">
          <cell r="A1775" t="str">
            <v>RetailChannelAttributeModifier</v>
          </cell>
          <cell r="B1775" t="str">
            <v>1: 品目_x000D_
2: チャネル_x000D_
3: 販売注文</v>
          </cell>
        </row>
        <row r="1776">
          <cell r="A1776" t="str">
            <v>TAMRebateBasisVend</v>
          </cell>
          <cell r="B1776" t="str">
            <v>0: 発注書_x000D_
1: 販売注文</v>
          </cell>
        </row>
        <row r="1777">
          <cell r="A1777" t="str">
            <v>PurchReqPriceDiscountTransfer</v>
          </cell>
          <cell r="B1777" t="str">
            <v>0: ポリシーを使用する_x000D_
1: 売買契約がない場合のみ_x000D_
2: 常に</v>
          </cell>
        </row>
        <row r="1778">
          <cell r="A1778" t="str">
            <v>SearchEnum</v>
          </cell>
          <cell r="B1778" t="str">
            <v>1: ユーザーの検索_x000D_
0: グループの検索</v>
          </cell>
        </row>
        <row r="1779">
          <cell r="A1779" t="str">
            <v>BankAccountTransClearedDateWorkItemStatus</v>
          </cell>
          <cell r="B1779" t="str">
            <v>0: なし_x000D_
1: 作成済_x000D_
2: スケジュール済_x000D_
3: 処理中_x000D_
4: 完了_x000D_
5: エラー</v>
          </cell>
        </row>
        <row r="1780">
          <cell r="A1780" t="str">
            <v>LogisticsAddressElement</v>
          </cell>
          <cell r="B1780" t="str">
            <v>0: _x000D_
1: 郵便番号_x000D_
2: 市町村_x000D_
3: 市区郡_x000D_
4: 都道府県_x000D_
5: 国/地域_x000D_
6: 住所_x000D_
7: 地区_x000D_
8: 番地_x000D_
9: 建物名 (補足)_x000D_
10: 郵便受番号_x000D_
26: 番地_x000D_
24: Building_x000D_
25: Apartment_x000D_
21: 家のグループ_x000D_
22: アパートのグループ_x000D_
23: OKSM 別コード_x000D_
27: 住所形式_x000D_
11: 土地区画</v>
          </cell>
        </row>
        <row r="1781">
          <cell r="A1781" t="str">
            <v>BOMLevelCalcLevelType</v>
          </cell>
          <cell r="B1781" t="str">
            <v>0: BOM レベル_x000D_
1: 原価計算レベル</v>
          </cell>
        </row>
        <row r="1782">
          <cell r="A1782" t="str">
            <v>RPayCounterType</v>
          </cell>
          <cell r="B1782" t="str">
            <v>0: Calculation_x000D_
1: Fund</v>
          </cell>
        </row>
        <row r="1783">
          <cell r="A1783" t="str">
            <v>WrkCtrCapacityType</v>
          </cell>
          <cell r="B1783" t="str">
            <v>0: _x000D_
1: _x000D_
2: 工程スケジュール_x000D_
3: ジョブ スケジュール_x000D_
4: 削除を示すマーク</v>
          </cell>
        </row>
        <row r="1784">
          <cell r="A1784" t="str">
            <v>RangeType</v>
          </cell>
          <cell r="B1784" t="str">
            <v xml:space="preserve">0: _x000D_
1: _x000D_
2: _x000D_
3: _x000D_
4: _x000D_
5: </v>
          </cell>
        </row>
        <row r="1785">
          <cell r="A1785" t="str">
            <v>FEDiscountType</v>
          </cell>
          <cell r="B1785" t="str">
            <v>0: 単位あたり_x000D_
1: パーセンテージ_x000D_
2: 合計</v>
          </cell>
        </row>
        <row r="1786">
          <cell r="A1786" t="str">
            <v>BusinessEvent_ProjectTimesheets</v>
          </cell>
          <cell r="B1786" t="str">
            <v>0: なし_x000D_
1: プロジェクト タイムシートの転記_x000D_
2: プロジェクト会社間転記</v>
          </cell>
        </row>
        <row r="1787">
          <cell r="A1787" t="str">
            <v>TaxDocumentPurpose</v>
          </cell>
          <cell r="B1787" t="str">
            <v>0: トランザクション_x000D_
1: 取消_x000D_
2: 居住地_x000D_
3: 繰越</v>
          </cell>
        </row>
        <row r="1788">
          <cell r="A1788" t="str">
            <v>DefaultNoYes</v>
          </cell>
          <cell r="B1788" t="str">
            <v xml:space="preserve">0: _x000D_
1: _x000D_
2: </v>
          </cell>
        </row>
        <row r="1789">
          <cell r="A1789" t="str">
            <v>EntAssetLifecycleStateType</v>
          </cell>
          <cell r="B1789" t="str">
            <v>0: なし_x000D_
1: 機能の場所のライフサイクルの状態_x000D_
2: 資産の状態_x000D_
3: メンテナンス要求ライフサイクルの状態_x000D_
4: 作業指示書ライフサイクル モデル</v>
          </cell>
        </row>
        <row r="1790">
          <cell r="A1790" t="str">
            <v>InternationalTradeModality_BR</v>
          </cell>
          <cell r="B1790" t="str">
            <v>0: CIF + II_x000D_
1: FOB</v>
          </cell>
        </row>
        <row r="1791">
          <cell r="A1791" t="str">
            <v>FormPartControlExtendedStyle</v>
          </cell>
          <cell r="B1791" t="str">
            <v xml:space="preserve">8: _x000D_
9: _x000D_
10: _x000D_
11: _x000D_
12: _x000D_
13: _x000D_
14: _x000D_
15: </v>
          </cell>
        </row>
        <row r="1792">
          <cell r="A1792" t="str">
            <v>VersioningChangeType</v>
          </cell>
          <cell r="B1792" t="str">
            <v>0: 変更なし_x000D_
1: 変更済_x000D_
2: 追加済_x000D_
3: 削除済</v>
          </cell>
        </row>
        <row r="1793">
          <cell r="A1793" t="str">
            <v>ProjStatus</v>
          </cell>
          <cell r="B1793" t="str">
            <v>0: 作成済_x000D_
1: 見積済_x000D_
2: スケジュール済_x000D_
3: 処理中_x000D_
5: ユーザー定義ステータス 1_x000D_
6: ユーザー定義ステータス 2_x000D_
7: ユーザー定義ステータス 3_x000D_
4: 完了済</v>
          </cell>
        </row>
        <row r="1794">
          <cell r="A1794" t="str">
            <v>BatchAlertsProcessed</v>
          </cell>
          <cell r="B1794" t="str">
            <v>0: 処理されません_x000D_
1: 処理中_x000D_
2: 完了</v>
          </cell>
        </row>
        <row r="1795">
          <cell r="A1795" t="str">
            <v>BankLGStatusType</v>
          </cell>
          <cell r="B1795" t="str">
            <v>11: 要求_x000D_
12: 受益者への譲渡要求_x000D_
13: 値の増加要求_x000D_
14: 値の減少要求_x000D_
15: 延長要求_x000D_
16: キャンセル要求_x000D_
17: 生産要求_x000D_
31: 銀行に送信_x000D_
32: 銀行から受信_x000D_
33: 受益者に渡す_x000D_
34: 増加した値_x000D_
35: 減少した値_x000D_
36: 拡張_x000D_
37: キャンセル済_x000D_
38: 清算済み</v>
          </cell>
        </row>
        <row r="1796">
          <cell r="A1796" t="str">
            <v>BudgetType</v>
          </cell>
          <cell r="B1796" t="str">
            <v>0: 経費_x000D_
1: 収益</v>
          </cell>
        </row>
        <row r="1797">
          <cell r="A1797" t="str">
            <v>pdsTMAJournalPosting</v>
          </cell>
          <cell r="B1797" t="str">
            <v>0: 売上から_x000D_
1: 請求仕訳帳から</v>
          </cell>
        </row>
        <row r="1798">
          <cell r="A1798" t="str">
            <v>CAMSetupValidationMessageSeverity</v>
          </cell>
          <cell r="B1798" t="str">
            <v>0: エラー_x000D_
1: 警告_x000D_
2: 情報</v>
          </cell>
        </row>
        <row r="1799">
          <cell r="A1799" t="str">
            <v>FiscalDocumentPurpose_BR</v>
          </cell>
          <cell r="B1799" t="str">
            <v>0: 通常_x000D_
1: Tax complement_x000D_
2: Price complement_x000D_
3: 調整_x000D_
4: Return</v>
          </cell>
        </row>
        <row r="1800">
          <cell r="A1800" t="str">
            <v>RetailKitOrderType</v>
          </cell>
          <cell r="B1800" t="str">
            <v>0: 組み立てオーダー_x000D_
1: 分解オーダー</v>
          </cell>
        </row>
        <row r="1801">
          <cell r="A1801" t="str">
            <v>FBInventoryAdjustmentSource_BR</v>
          </cell>
          <cell r="B1801" t="str">
            <v>1: Type K230 K235_x000D_
4: Type K260 K265_x000D_
5: Type K220_x000D_
6: Type K291_x000D_
7: Type K292</v>
          </cell>
        </row>
        <row r="1802">
          <cell r="A1802" t="str">
            <v>TrvExpenseReportPageFilters</v>
          </cell>
          <cell r="B1802" t="str">
            <v xml:space="preserve">0: すべての経費精算書_x000D_
1: 承認された経費精算書_x000D_
2: 確認中_x000D_
3: 自分自身に割り当て_x000D_
4: 自分がメンバーのキューに割り当て済み_x000D_
5: 現在の作業者によって作成されたすべての経費精算書。_x000D_
6: 承認済、支払処理済、転送準備完了、確認中のいずれかの経費精算書。_x000D_
7: </v>
          </cell>
        </row>
        <row r="1803">
          <cell r="A1803" t="str">
            <v>FBGeneralLedgerIntegration_BR</v>
          </cell>
          <cell r="B1803" t="str">
            <v>0: Ledger integration is inactive_x000D_
1: Ledger integration is active_x000D_
2: Ledger integration is locked</v>
          </cell>
        </row>
        <row r="1804">
          <cell r="A1804" t="str">
            <v>AssetTransferMassAction</v>
          </cell>
          <cell r="B1804" t="str">
            <v>0: 選択された資産のレポートを印刷する_x000D_
1: 選択した帳簿の転送</v>
          </cell>
        </row>
        <row r="1805">
          <cell r="A1805" t="str">
            <v>BankCodaProcessErrorCause</v>
          </cell>
          <cell r="B1805" t="str">
            <v>0: トランザクション定義_x000D_
1: CODA 定義で勘定タイプが見つかりませんでした_x000D_
2: 特定の請求書が定義されていないか、または見つかりません_x000D_
3: 顧客が見つかりませんでした_x000D_
4: ID がない構造化されたメッセージ タイプ_x000D_
5: 仕入先が見つかりませんでした_x000D_
6: 上書きを選択しましたが、使用可能なデータがありません_x000D_
7: 一部決済_x000D_
8: 勘定科目がありません</v>
          </cell>
        </row>
        <row r="1806">
          <cell r="A1806" t="str">
            <v>TaxReport770DeclarationType_IT</v>
          </cell>
          <cell r="B1806" t="str">
            <v>1: 統合的な_x000D_
2: 調整的な_x000D_
0: オリジナル</v>
          </cell>
        </row>
        <row r="1807">
          <cell r="A1807" t="str">
            <v>BusinessEventsActions</v>
          </cell>
          <cell r="B1807" t="str">
            <v>1: 新規_x000D_
2: 更新_x000D_
4: 削除_x000D_
8: 作成中_x000D_
16: 更新中_x000D_
32: 削除中</v>
          </cell>
        </row>
        <row r="1808">
          <cell r="A1808" t="str">
            <v>ResActivityResourcesType</v>
          </cell>
          <cell r="B1808" t="str">
            <v>0: すべてのスタッフ割り当て済み活動リソース_x000D_
1: すべての計画活動リソース_x000D_
2: 一部の計画活動リソース_x000D_
3: 無効な活動リソースが含まれています</v>
          </cell>
        </row>
        <row r="1809">
          <cell r="A1809" t="str">
            <v>TSPostStatus</v>
          </cell>
          <cell r="B1809" t="str">
            <v>0: 移動されていません_x000D_
2: 転送済_x000D_
3: 転記済</v>
          </cell>
        </row>
        <row r="1810">
          <cell r="A1810" t="str">
            <v>WMSLocationFormCaller</v>
          </cell>
          <cell r="B1810" t="str">
            <v>0: _x000D_
1: 倉庫_x000D_
2: 通路_x000D_
3: 保管エリア_x000D_
4: パレット タイプ グループ</v>
          </cell>
        </row>
        <row r="1811">
          <cell r="A1811" t="str">
            <v>NextWeekMonthQuarterYear</v>
          </cell>
          <cell r="B1811" t="str">
            <v>1: 来週_x000D_
2: 今後 2 週間_x000D_
3: 翌月_x000D_
4: 来四半期</v>
          </cell>
        </row>
        <row r="1812">
          <cell r="A1812" t="str">
            <v>DOMOrgDescendantType</v>
          </cell>
          <cell r="B1812" t="str">
            <v>0: すべて_x000D_
1: リーフ_x000D_
2: 指定レベル</v>
          </cell>
        </row>
        <row r="1813">
          <cell r="A1813" t="str">
            <v>EximAuthorizationStatus_IN</v>
          </cell>
          <cell r="B1813" t="str">
            <v>0: 作成済_x000D_
1: Applied_x000D_
2: 承認済_x000D_
3: 否認済_x000D_
4: マージ済</v>
          </cell>
        </row>
        <row r="1814">
          <cell r="A1814" t="str">
            <v>smmCampaignStatus</v>
          </cell>
          <cell r="B1814" t="str">
            <v>0: 計画_x000D_
1: 進行中_x000D_
2: 応答_x000D_
3: フォローアップ_x000D_
4: クローズ済_x000D_
5: キャンセル済</v>
          </cell>
        </row>
        <row r="1815">
          <cell r="A1815" t="str">
            <v>TaxWithholdSpecialFormType</v>
          </cell>
          <cell r="B1815" t="str">
            <v>0: PND3_x000D_
1: PND53</v>
          </cell>
        </row>
        <row r="1816">
          <cell r="A1816" t="str">
            <v>EUSalesListNotificationType_DE</v>
          </cell>
          <cell r="B1816" t="str">
            <v>0: なし_x000D_
1: Notice_x000D_
2: Revocation</v>
          </cell>
        </row>
        <row r="1817">
          <cell r="A1817" t="str">
            <v>ReportFitToPage</v>
          </cell>
          <cell r="B1817" t="str">
            <v xml:space="preserve">0: _x000D_
1: _x000D_
2: </v>
          </cell>
        </row>
        <row r="1818">
          <cell r="A1818" t="str">
            <v>InventMultiSiteDimensionLink</v>
          </cell>
          <cell r="B1818" t="str">
            <v>0: 分析コード リンクは無効です_x000D_
1: 分析コード リンクは有効です_x000D_
2: 分析コード リンクはロックされています</v>
          </cell>
        </row>
        <row r="1819">
          <cell r="A1819" t="str">
            <v>WHSContainerStatus</v>
          </cell>
          <cell r="B1819" t="str">
            <v>0: オープン_x000D_
1: 梱包_x000D_
2: 終了</v>
          </cell>
        </row>
        <row r="1820">
          <cell r="A1820" t="str">
            <v>EcoResCategoryHierarchyModifier</v>
          </cell>
          <cell r="B1820" t="str">
            <v>1: カテゴリ_x000D_
2: コンポーネント_x000D_
0: エンジニアリング階層</v>
          </cell>
        </row>
        <row r="1821">
          <cell r="A1821" t="str">
            <v>BOMCopyContext</v>
          </cell>
          <cell r="B1821" t="str">
            <v xml:space="preserve">0: _x000D_
1: </v>
          </cell>
        </row>
        <row r="1822">
          <cell r="A1822" t="str">
            <v>TaxDocumentPostingMode</v>
          </cell>
          <cell r="B1822" t="str">
            <v>0: 同期_x000D_
1: 非同期</v>
          </cell>
        </row>
        <row r="1823">
          <cell r="A1823" t="str">
            <v>EcoResProductImageSize</v>
          </cell>
          <cell r="B1823" t="str">
            <v>0: 標準_x000D_
1: 縮小版</v>
          </cell>
        </row>
        <row r="1824">
          <cell r="A1824" t="str">
            <v>KanbanQuantityOverviewShowFilter</v>
          </cell>
          <cell r="B1824" t="str">
            <v>0: すべて_x000D_
1: 作成が必要_x000D_
2: 計画が必要_x000D_
3: 準備が必要_x000D_
4: 開始が必要_x000D_
5: 完了が必要</v>
          </cell>
        </row>
        <row r="1825">
          <cell r="A1825" t="str">
            <v>NetCurrent</v>
          </cell>
          <cell r="B1825" t="str">
            <v>0: 正味_x000D_
1: 当月_x000D_
2: 当四半期_x000D_
3: 今年度_x000D_
4: 今週_x000D_
5: 代金引換払い_x000D_
7: 締日</v>
          </cell>
        </row>
        <row r="1826">
          <cell r="A1826" t="str">
            <v>ReqDemPlanForecastVersion</v>
          </cell>
          <cell r="B1826" t="str">
            <v>0: 予測済み_x000D_
1: 調整済_x000D_
2: 一時_x000D_
3: 外部的に予測_x000D_
4: AdjustedExternally</v>
          </cell>
        </row>
        <row r="1827">
          <cell r="A1827" t="str">
            <v>FormLeft</v>
          </cell>
          <cell r="B1827" t="str">
            <v xml:space="preserve">0: _x000D_
1: _x000D_
2: _x000D_
3: _x000D_
4: </v>
          </cell>
        </row>
        <row r="1828">
          <cell r="A1828" t="str">
            <v>SysTaskRecorderNodeTaskUserActionType</v>
          </cell>
          <cell r="B1828" t="str">
            <v xml:space="preserve">0: _x000D_
1: </v>
          </cell>
        </row>
        <row r="1829">
          <cell r="A1829" t="str">
            <v>SourceDocumentLine_ActivityJournalLine</v>
          </cell>
          <cell r="B1829" t="str">
            <v xml:space="preserve">0: _x000D_
1: </v>
          </cell>
        </row>
        <row r="1830">
          <cell r="A1830" t="str">
            <v>SalesOrderProcessingStatus</v>
          </cell>
          <cell r="B1830" t="str">
            <v>0: 有効_x000D_
1: 確認済_x000D_
2: ピッキング済_x000D_
3: 一部配送済_x000D_
4: 出荷済_x000D_
5: 請求済_x000D_
6: 一部請求済_x000D_
7: キャンセル済</v>
          </cell>
        </row>
        <row r="1831">
          <cell r="A1831" t="str">
            <v>ProdWIPType_NA</v>
          </cell>
          <cell r="B1831" t="str">
            <v>0: 原材料_x000D_
1: 労務_x000D_
2: 間接原価</v>
          </cell>
        </row>
        <row r="1832">
          <cell r="A1832" t="str">
            <v>WHSCycleCountEmptyLocations</v>
          </cell>
          <cell r="B1832" t="str">
            <v>0: 空白を除外する_x000D_
1: 空白を含める_x000D_
2: 空のみ</v>
          </cell>
        </row>
        <row r="1833">
          <cell r="A1833" t="str">
            <v>RetailMediaProductTemplate</v>
          </cell>
          <cell r="B1833" t="str">
            <v xml:space="preserve">0: _x000D_
1: _x000D_
2: </v>
          </cell>
        </row>
        <row r="1834">
          <cell r="A1834" t="str">
            <v>PersonSearchResultCategory</v>
          </cell>
          <cell r="B1834" t="str">
            <v xml:space="preserve">0: なし_x000D_
1: 関係者_x000D_
3: 場所_x000D_
2: ユーザー_x000D_
4: 印刷管理_x000D_
5: 連絡先_x000D_
6: 作業者_x000D_
7: 申請者_x000D_
8: 申請バスケット_x000D_
9: 顧客_x000D_
10: 仕入先_x000D_
11: 配送担当者のログ_x000D_
12: 見込顧客_x000D_
13: 見込み仕入先_x000D_
14: </v>
          </cell>
        </row>
        <row r="1835">
          <cell r="A1835" t="str">
            <v>ERSolutionComponentTypeLegacy</v>
          </cell>
          <cell r="B1835" t="str">
            <v>0: データ モデル_x000D_
1: モデル マッピング_x000D_
2: 形式_x000D_
3: 形式マッピング</v>
          </cell>
        </row>
        <row r="1836">
          <cell r="A1836" t="str">
            <v>InventTrackingDimType</v>
          </cell>
          <cell r="B1836" t="str">
            <v>0: バッチ番号_x000D_
1: シリアル番号</v>
          </cell>
        </row>
        <row r="1837">
          <cell r="A1837" t="str">
            <v>RPayCorrectedPeriodType</v>
          </cell>
          <cell r="B1837" t="str">
            <v>0: By payment period_x000D_
1: By calculation period</v>
          </cell>
        </row>
        <row r="1838">
          <cell r="A1838" t="str">
            <v>JournalizingDefinitionCacheScope</v>
          </cell>
          <cell r="B1838" t="str">
            <v>0: 生成されたエントリ</v>
          </cell>
        </row>
        <row r="1839">
          <cell r="A1839" t="str">
            <v>FormRunConfigurationFormViewOptionType</v>
          </cell>
          <cell r="B1839" t="str">
            <v>0:  _x000D_
1: 詳細情報</v>
          </cell>
        </row>
        <row r="1840">
          <cell r="A1840" t="str">
            <v>InventCountingGroup_BR</v>
          </cell>
          <cell r="B1840" t="str">
            <v>2: Our stock at third-party establishment_x000D_
1: Own stock at establishment_x000D_
3: Third-party stock at our establishment</v>
          </cell>
        </row>
        <row r="1841">
          <cell r="A1841" t="str">
            <v>LedgerAllocationSource</v>
          </cell>
          <cell r="B1841" t="str">
            <v>0: 元帳_x000D_
1: 固定値</v>
          </cell>
        </row>
        <row r="1842">
          <cell r="A1842" t="str">
            <v>DOMExceptionType</v>
          </cell>
          <cell r="B1842" t="str">
            <v>0: なし_x000D_
1: フルフィルメントに利用できる数量はありません_x000D_
2: 拒否の最大数の制限を超えました_x000D_
3: データ変更の競合_x000D_
4: 注文明細行固有の例外_x000D_
5: 無効な原価_x000D_
6: 陸路のルートが見つかりませんでした_x000D_
7: Bing 地図のエラー_x000D_
8: データの変更による競合が原因で、販売明細行は仲介されません。仲介が最大注文数ルールに違反するためです_x000D_
9: 要求された数量を引当できなかったため、フルフィルメントが失敗しました_x000D_
10: 汎用</v>
          </cell>
        </row>
        <row r="1843">
          <cell r="A1843" t="str">
            <v>ReportingParameterReportCallerName</v>
          </cell>
          <cell r="B1843" t="str">
            <v>0: EU 販売リスト_x000D_
1: VAT 申告_x000D_
2: イントラスタット</v>
          </cell>
        </row>
        <row r="1844">
          <cell r="A1844" t="str">
            <v>CreditCardRefundStatus</v>
          </cell>
          <cell r="B1844" t="str">
            <v>0: _x000D_
1: マーク済_x000D_
2: 完了</v>
          </cell>
        </row>
        <row r="1845">
          <cell r="A1845" t="str">
            <v>WorkflowWorkitemQueueStatus</v>
          </cell>
          <cell r="B1845" t="str">
            <v>1: 有効_x000D_
2: 保留中_x000D_
3: 無効</v>
          </cell>
        </row>
        <row r="1846">
          <cell r="A1846" t="str">
            <v>KMQuestionnaireStatisticsQuestionRowMode</v>
          </cell>
          <cell r="B1846" t="str">
            <v>0: なし_x000D_
1: 質問行のテキスト_x000D_
2: 質問行 ID</v>
          </cell>
        </row>
        <row r="1847">
          <cell r="A1847" t="str">
            <v>GanttTableGroupFieldType</v>
          </cell>
          <cell r="B1847" t="str">
            <v>0: サイト_x000D_
1: 注文のステータス_x000D_
2: 注文番号_x000D_
3: 生産単位_x000D_
4: リソース グループ_x000D_
5: リソース_x000D_
6: 工程/活動</v>
          </cell>
        </row>
        <row r="1848">
          <cell r="A1848" t="str">
            <v>WHSWorkPrintOption</v>
          </cell>
          <cell r="B1848" t="str">
            <v>0: 自動印刷_x000D_
1: 印刷またはスキップ_x000D_
2: 確認日が必要です</v>
          </cell>
        </row>
        <row r="1849">
          <cell r="A1849" t="str">
            <v>AzureADAuthority</v>
          </cell>
          <cell r="B1849" t="str">
            <v>0: Azure AD パブリック_x000D_
1: Azure AD 自治体_x000D_
2: Azure AD 中国</v>
          </cell>
        </row>
        <row r="1850">
          <cell r="A1850" t="str">
            <v>smmOutlookMappingTypes</v>
          </cell>
          <cell r="B1850" t="str">
            <v>0: 連絡先_x000D_
1: 予定_x000D_
2: 仕事</v>
          </cell>
        </row>
        <row r="1851">
          <cell r="A1851" t="str">
            <v>UnitOfMeasureFomulaLayout</v>
          </cell>
          <cell r="B1851" t="str">
            <v>0: 簡易_x000D_
1: 詳細</v>
          </cell>
        </row>
        <row r="1852">
          <cell r="A1852" t="str">
            <v>BankClientImportType_RU</v>
          </cell>
          <cell r="B1852" t="str">
            <v>0: 支払利息_x000D_
1: 残高</v>
          </cell>
        </row>
        <row r="1853">
          <cell r="A1853" t="str">
            <v>RAssetInitDepStartDate</v>
          </cell>
          <cell r="B1853" t="str">
            <v>4: From month when put into operation_x000D_
0: Next month start_x000D_
1: Next quarter start_x000D_
2: Next half year start_x000D_
3: Next year start_x000D_
5: 登録日</v>
          </cell>
        </row>
        <row r="1854">
          <cell r="A1854" t="str">
            <v>PlafondStatus_IT</v>
          </cell>
          <cell r="B1854" t="str">
            <v>0: オープン_x000D_
1: クローズ</v>
          </cell>
        </row>
        <row r="1855">
          <cell r="A1855" t="str">
            <v>CostMarkupAllocate_RU</v>
          </cell>
          <cell r="B1855" t="str">
            <v>0: 正味金額_x000D_
1: 数量_x000D_
2: 総重量_x000D_
3: 体積</v>
          </cell>
        </row>
        <row r="1856">
          <cell r="A1856" t="str">
            <v>smmKASource</v>
          </cell>
          <cell r="B1856" t="str">
            <v>0: カテゴリ_x000D_
1: ケース</v>
          </cell>
        </row>
        <row r="1857">
          <cell r="A1857" t="str">
            <v>ERIndustryType</v>
          </cell>
          <cell r="B1857" t="str">
            <v>0: なし_x000D_
1: メディアおよびケーブル_x000D_
2: 広告_x000D_
3: 公開しています_x000D_
4: 放送局_x000D_
5: ケーブルおよび衛星放送_x000D_
6: 映画およびスタジオ_x000D_
7: メディアおよびエンタメ機器プロバイダー_x000D_
8: 電気通信_x000D_
9: 通信およびネットワーク サービス プロバイダー_x000D_
10: ホスティングおよび ISP_x000D_
11: 通信およびネットワーク機器プロバイダー_x000D_
12: 保険_x000D_
13: 元受保険_x000D_
14: 保険その他_x000D_
15: 銀行および資本市場_x000D_
16: 銀行_x000D_
17: 資本市場/有価証券_x000D_
18: 電力その他の公共事業_x000D_
19: 電気およびガス サービス_x000D_
20: 上下水道_x000D_
21: 個別製造_x000D_
22: 自動車、産業機器、および航空宇宙_x000D_
23: ハイテクおよびエレクトロニクス_x000D_
24: プロセス製造および資源_x000D_
25: 化学_x000D_
26: 生命科学_x000D_
27: 鉱業_x000D_
28: 石油およびガス_x000D_
29: 農業、林業、および水産業_x000D_
30: 慈善事業_x000D_
31: その他 - 区分なし_x000D_
32: プロフェッショナル サービス_x000D_
33: 会計およびコンサルティング_x000D_
34: IT サービス_x000D_
35: その他サービス_x000D_
36: 外部委託サービス_x000D_
37: 建築および土木_x000D_
38: 建設_x000D_
39: 法務サービス_x000D_
40: 不動産_x000D_
41: 小売および消費財_x000D_
42: 消費財_x000D_
43: 食品および飲料_x000D_
44: 雑貨_x000D_
45: 医療および介護_x000D_
46: 自動車および部品ディーラー_x000D_
47: 専門小売_x000D_
48: 卸売販売_x000D_
49: コンビニエンス ストア/ガソリン_x000D_
50: 物流_x000D_
51: 物流倉庫および保管庫_x000D_
52: 物流およびトラック輸送_x000D_
53: サービス業および運輸業_x000D_
54: 特別設備_x000D_
55: アミューズメント/ギャンブル/レクリエーション/アート/スポーツ_x000D_
56: 食品サービス_x000D_
57: 運輸サービス_x000D_
58: 教育_x000D_
59: 高等教育_x000D_
60: 図書館および美術館_x000D_
61: 初等教育、中等教育/ K-12_x000D_
62: 自治体_x000D_
63: 公務_x000D_
64: 社会保障_x000D_
65: 公共事業および公共サービス_x000D_
66: 資源および環境_x000D_
67: 税および収益_x000D_
68: 医療_x000D_
69: 医療機関_x000D_
70: 公衆衛生および社会事業_x000D_
71: 医療保険業_x000D_
72: 公安および国家安全保障_x000D_
73: 公安および司法_x000D_
74: 通常のセキュリティ</v>
          </cell>
        </row>
        <row r="1858">
          <cell r="A1858" t="str">
            <v>WHSSlotDemandStrategy</v>
          </cell>
          <cell r="B1858" t="str">
            <v>0: 発行済_x000D_
1: 予約済_x000D_
2: リリース済</v>
          </cell>
        </row>
        <row r="1859">
          <cell r="A1859" t="str">
            <v>DirPartyLookupOption</v>
          </cell>
          <cell r="B1859" t="str">
            <v>0: Not user</v>
          </cell>
        </row>
        <row r="1860">
          <cell r="A1860" t="str">
            <v>PrintingJobStatus</v>
          </cell>
          <cell r="B1860" t="str">
            <v>0: 処理中 ..._x000D_
1: 成功_x000D_
2: 失敗</v>
          </cell>
        </row>
        <row r="1861">
          <cell r="A1861" t="str">
            <v>MCRDFRType</v>
          </cell>
          <cell r="B1861" t="str">
            <v>1: ACT0010_x000D_
2: PDE0022</v>
          </cell>
        </row>
        <row r="1862">
          <cell r="A1862" t="str">
            <v>TaxDeclarationBoxTypeBEL</v>
          </cell>
          <cell r="B1862" t="str">
            <v>0: 詳細_x000D_
1: 合計</v>
          </cell>
        </row>
        <row r="1863">
          <cell r="A1863" t="str">
            <v>DomainEventType</v>
          </cell>
          <cell r="B1863" t="str">
            <v>0: ドキュメント_x000D_
1: _x000D_
2: 一般会計への転送_x000D_
3: GeneralLedgerTransfer</v>
          </cell>
        </row>
        <row r="1864">
          <cell r="A1864" t="str">
            <v>AifFaultType</v>
          </cell>
          <cell r="B1864" t="str">
            <v>1: 未婚_x000D_
2: 複数</v>
          </cell>
        </row>
        <row r="1865">
          <cell r="A1865" t="str">
            <v>AvailabilityServiceResultFormat</v>
          </cell>
          <cell r="B1865" t="str">
            <v>0: XML_x000D_
1: HTML</v>
          </cell>
        </row>
        <row r="1866">
          <cell r="A1866" t="str">
            <v>FBSCPType_BR</v>
          </cell>
          <cell r="B1866" t="str">
            <v>0: Not participant as SCP partner_x000D_
1: Participant of SCP as partner_x000D_
2: SCP</v>
          </cell>
        </row>
        <row r="1867">
          <cell r="A1867" t="str">
            <v>WrkCtrType</v>
          </cell>
          <cell r="B1867" t="str">
            <v>0: 仕入先_x000D_
1: 作業員_x000D_
2: 機械_x000D_
3: 工具_x000D_
4: 保管場所_x000D_
5: リソース グループ_x000D_
6: 設備</v>
          </cell>
        </row>
        <row r="1868">
          <cell r="A1868" t="str">
            <v>PaymentPer_IN</v>
          </cell>
          <cell r="B1868" t="str">
            <v>1: 日数_x000D_
0: 月_x000D_
2: 年</v>
          </cell>
        </row>
        <row r="1869">
          <cell r="A1869" t="str">
            <v>KittingNumberSeqHandlerFormAction</v>
          </cell>
          <cell r="B1869" t="str">
            <v xml:space="preserve">0: なし_x000D_
1: _x000D_
2: _x000D_
3: _x000D_
4: _x000D_
5: _x000D_
6: _x000D_
7: </v>
          </cell>
        </row>
        <row r="1870">
          <cell r="A1870" t="str">
            <v>SysDataCacheSystemCacheScope</v>
          </cell>
          <cell r="B1870" t="str">
            <v>0: キャッシュ コンテキスト ID_x000D_
1: キャッシュ コンテキスト構造 ID_x000D_
2: 更新頻度 (秒)_x000D_
4: @ProductFramework_DataCache:SystemCacheScopeLabelChangeDetection_x000D_
5: @ProductFramework_DataCache:SystemCacheScopeLabelStateTimeout_x000D_
6: データ キャッシュ コンフィギュレーション_x000D_
7: パックされた依存関係セット</v>
          </cell>
        </row>
        <row r="1871">
          <cell r="A1871" t="str">
            <v>AxdSalesType</v>
          </cell>
          <cell r="B1871" t="str">
            <v>0: 仕訳帳_x000D_
3: 販売注文</v>
          </cell>
        </row>
        <row r="1872">
          <cell r="A1872" t="str">
            <v>CostMovingAverageFallbackSequence</v>
          </cell>
          <cell r="B1872" t="str">
            <v>0: 最終払出 - 有効な原価 - 品目価格_x000D_
1: 有効な原価 - 最終払出_x000D_
2: 有効な原価 - 品目価格</v>
          </cell>
        </row>
        <row r="1873">
          <cell r="A1873" t="str">
            <v>TMSResponsibleForPayment</v>
          </cell>
          <cell r="B1873" t="str">
            <v>0: 会社_x000D_
1: 顧客_x000D_
2: サード パーティ</v>
          </cell>
        </row>
        <row r="1874">
          <cell r="A1874" t="str">
            <v>SysExtensionCacheScope</v>
          </cell>
          <cell r="B1874" t="str">
            <v>0: 拡張_x000D_
1: 用途_x000D_
2: 検索_x000D_
3: 代用</v>
          </cell>
        </row>
        <row r="1875">
          <cell r="A1875" t="str">
            <v>VersioningDocumentState</v>
          </cell>
          <cell r="B1875" t="str">
            <v>0: ドラフト_x000D_
10: 確認中_x000D_
20: 否認済_x000D_
30: 承認済_x000D_
35: 外部レビュー中_x000D_
50: 最終_x000D_
40: 確認済</v>
          </cell>
        </row>
        <row r="1876">
          <cell r="A1876" t="str">
            <v>DOMCostTypes</v>
          </cell>
          <cell r="B1876" t="str">
            <v>0: 出荷先_x000D_
1: その他</v>
          </cell>
        </row>
        <row r="1877">
          <cell r="A1877" t="str">
            <v>RetailConnFieldTypeEnum</v>
          </cell>
          <cell r="B1877" t="str">
            <v>0: なし_x000D_
1: Option_x000D_
2: ブール値_x000D_
3: 整数_x000D_
4: Short integer_x000D_
5: テキスト_x000D_
6: Code_x000D_
7: 日付_x000D_
8: 時刻_x000D_
9: Decimal_x000D_
10: Binary_x000D_
11: Blob_x000D_
12: DateTime_x000D_
13: Int64_x000D_
14: GUID</v>
          </cell>
        </row>
        <row r="1878">
          <cell r="A1878" t="str">
            <v>SourceDocumentLine_LedgerJournal</v>
          </cell>
          <cell r="B1878" t="str">
            <v xml:space="preserve">0: </v>
          </cell>
        </row>
        <row r="1879">
          <cell r="A1879" t="str">
            <v>TrvPerDiemRounding</v>
          </cell>
          <cell r="B1879" t="str">
            <v>0: 通常の丸め_x000D_
1: 常に切り上げ</v>
          </cell>
        </row>
        <row r="1880">
          <cell r="A1880" t="str">
            <v>MCRClaimType</v>
          </cell>
          <cell r="B1880" t="str">
            <v>0: リベート_x000D_
1: ロイヤルティ_x000D_
2: 一括比例配分_x000D_
3: その他のクレジット</v>
          </cell>
        </row>
        <row r="1881">
          <cell r="A1881" t="str">
            <v>WorkflowNotificationLevel</v>
          </cell>
          <cell r="B1881" t="str">
            <v>0: ワークフロー_x000D_
1: 承認_x000D_
2: ApprovalWorkItem_x000D_
3: タスク_x000D_
4: TaskWorkItem</v>
          </cell>
        </row>
        <row r="1882">
          <cell r="A1882" t="str">
            <v>WHSLicensePlateTrackingValidation</v>
          </cell>
          <cell r="B1882" t="str">
            <v>0: エラー_x000D_
1: 警告_x000D_
2: 無視</v>
          </cell>
        </row>
        <row r="1883">
          <cell r="A1883" t="str">
            <v>ProjResourceHoursDistributeType</v>
          </cell>
          <cell r="B1883" t="str">
            <v>0: すべての時間が予約されるまで、リソースの利用可能な時間を先頭から予約する_x000D_
1: 開始日から終了日までの間で、時間をリソースに均等配分する</v>
          </cell>
        </row>
        <row r="1884">
          <cell r="A1884" t="str">
            <v>UnspecificSpecific</v>
          </cell>
          <cell r="B1884" t="str">
            <v>0: 非限定_x000D_
1: 特定</v>
          </cell>
        </row>
        <row r="1885">
          <cell r="A1885" t="str">
            <v>MultipleTaxIdProcessType</v>
          </cell>
          <cell r="B1885" t="str">
            <v xml:space="preserve">0: _x000D_
1: _x000D_
2: _x000D_
3: </v>
          </cell>
        </row>
        <row r="1886">
          <cell r="A1886" t="str">
            <v>HcmFMLAEligibilityPriorityDateType</v>
          </cell>
          <cell r="B1886" t="str">
            <v>0: 勤続日数_x000D_
1: Adjusted start date_x000D_
2: 開始日_x000D_
3: 雇用開始日</v>
          </cell>
        </row>
        <row r="1887">
          <cell r="A1887" t="str">
            <v>EGAISClientType_RU</v>
          </cell>
          <cell r="B1887" t="str">
            <v>0: _x000D_
1: 法人_x000D_
2: Individual entrepreneur_x000D_
3: Foreigner_x000D_
4: Customs union</v>
          </cell>
        </row>
        <row r="1888">
          <cell r="A1888" t="str">
            <v>ERWorkItemType</v>
          </cell>
          <cell r="B1888" t="str">
            <v>0: _x000D_
1: バグ_x000D_
2: 配送可能品_x000D_
3: 機能_x000D_
4: 作業項目_x000D_
5: バックログ_x000D_
6: アクション項目_x000D_
7: タスク</v>
          </cell>
        </row>
        <row r="1889">
          <cell r="A1889" t="str">
            <v>AllNotCleared</v>
          </cell>
          <cell r="B1889" t="str">
            <v>0: すべて_x000D_
1: クリアされていません_x000D_
2: 精算済</v>
          </cell>
        </row>
        <row r="1890">
          <cell r="A1890" t="str">
            <v>WMSStorageLoadUnitType</v>
          </cell>
          <cell r="B1890" t="str">
            <v>0: パレット_x000D_
1: 体積_x000D_
2: 重量</v>
          </cell>
        </row>
        <row r="1891">
          <cell r="A1891" t="str">
            <v>MCRPaymentEventType</v>
          </cell>
          <cell r="B1891" t="str">
            <v>0: 作成済_x000D_
1: ステータス変更_x000D_
2: 金額変更_x000D_
3: AuthorizeAttempt_x000D_
4: クレジット カード保留_x000D_
5: 小切手の保留_x000D_
6: 手動リリース_x000D_
7: 貸方の確認を保留する_x000D_
8: 減少_x000D_
9: 削除済_x000D_
10: 承認_x000D_
11: 作成済決済_x000D_
12: 承認済_x000D_
13: 手動承認_x000D_
14: 決済は削除されました_x000D_
15: 承認は削除されました_x000D_
16: 手動拒否_x000D_
17: 変更_x000D_
18: 承認が変更されました_x000D_
19: 決済の変更_x000D_
20: 決済に失敗しました_x000D_
21: 払戻承認_x000D_
22: 決済済_x000D_
23: 転記済_x000D_
24: 不正データが作成されました_x000D_
25: 不正データが削除されました_x000D_
26: 不正データが変更されました_x000D_
27: 表示されたカード データ_x000D_
28: 取り消された認証</v>
          </cell>
        </row>
        <row r="1892">
          <cell r="A1892" t="str">
            <v>TSTimesheetListPageFilter</v>
          </cell>
          <cell r="B1892" t="str">
            <v>0: 現在の期間のタイムシート_x000D_
1: 以前の期間のタイムシート_x000D_
2: 委任として作成されたタイムシート_x000D_
5: 自分のプロジェクトのタイムシート_x000D_
4: 全期間の自分のタイムシート</v>
          </cell>
        </row>
        <row r="1893">
          <cell r="A1893" t="str">
            <v>WHSMobileAppDisplayColorTheme</v>
          </cell>
          <cell r="B1893" t="str">
            <v>0: 自動_x000D_
1: 薄い色_x000D_
2: 濃い色_x000D_
3: ハイコントラスト 白_x000D_
4: ハイコントラスト 黒</v>
          </cell>
        </row>
        <row r="1894">
          <cell r="A1894" t="str">
            <v>KMQuestionnaireStatisticsResultLevel</v>
          </cell>
          <cell r="B1894" t="str">
            <v>0: アンケート_x000D_
1: 結果グループ_x000D_
2: 質問_x000D_
3: 質問行</v>
          </cell>
        </row>
        <row r="1895">
          <cell r="A1895" t="str">
            <v>FormRunTaskHelperType</v>
          </cell>
          <cell r="B1895" t="str">
            <v xml:space="preserve">0: _x000D_
1: _x000D_
2: _x000D_
3: _x000D_
4: _x000D_
5: </v>
          </cell>
        </row>
        <row r="1896">
          <cell r="A1896" t="str">
            <v>TAMPromoCustomerType</v>
          </cell>
          <cell r="B1896" t="str">
            <v>0: 単一の顧客_x000D_
1: 複数の顧客</v>
          </cell>
        </row>
        <row r="1897">
          <cell r="A1897" t="str">
            <v>DMFChangeTrackingOperationType</v>
          </cell>
          <cell r="B1897" t="str">
            <v>0: 機能を有効にする_x000D_
1: 機能を無効にする</v>
          </cell>
        </row>
        <row r="1898">
          <cell r="A1898" t="str">
            <v>CredManAcceptReject</v>
          </cell>
          <cell r="B1898" t="str">
            <v>1: 承認_x000D_
2: 却下</v>
          </cell>
        </row>
        <row r="1899">
          <cell r="A1899" t="str">
            <v>ProdBOMJournalSplit</v>
          </cell>
          <cell r="B1899" t="str">
            <v>0: _x000D_
1: 工順タイプ_x000D_
2: 工程番号</v>
          </cell>
        </row>
        <row r="1900">
          <cell r="A1900" t="str">
            <v>SysProjectCreation</v>
          </cell>
          <cell r="B1900" t="str">
            <v>0: 追記_x000D_
1: 上書き</v>
          </cell>
        </row>
        <row r="1901">
          <cell r="A1901" t="str">
            <v>RPayTaxPaySheetSettle</v>
          </cell>
          <cell r="B1901" t="str">
            <v>0: All_x000D_
1: Paid</v>
          </cell>
        </row>
        <row r="1902">
          <cell r="A1902" t="str">
            <v>IntrastatAmountCalcMethod</v>
          </cell>
          <cell r="B1902" t="str">
            <v>0: 請求金額_x000D_
1: 基準額_x000D_
2: 空</v>
          </cell>
        </row>
        <row r="1903">
          <cell r="A1903" t="str">
            <v>LedgerCloseSingleAll</v>
          </cell>
          <cell r="B1903" t="str">
            <v>0: 1 つ閉じる_x000D_
1: すべて閉じる</v>
          </cell>
        </row>
        <row r="1904">
          <cell r="A1904" t="str">
            <v>ERAndOr</v>
          </cell>
          <cell r="B1904" t="str">
            <v>0: および_x000D_
1: または</v>
          </cell>
        </row>
        <row r="1905">
          <cell r="A1905" t="str">
            <v>ProjSDLineTrackingType</v>
          </cell>
          <cell r="B1905" t="str">
            <v>0: すべて_x000D_
1: 標準_x000D_
2: 貸方</v>
          </cell>
        </row>
        <row r="1906">
          <cell r="A1906" t="str">
            <v>RetailItemLabelSetupMissingAction</v>
          </cell>
          <cell r="B1906" t="str">
            <v>0: 品目の追加_x000D_
1: 品目のスキップ_x000D_
2: 仕訳帳のキャンセル</v>
          </cell>
        </row>
        <row r="1907">
          <cell r="A1907" t="str">
            <v>DimensionDisplayLayout_CN</v>
          </cell>
          <cell r="B1907" t="str">
            <v>0: Dimension value-dimension name_x000D_
1: 分析コード値_x000D_
2: 分析コード名</v>
          </cell>
        </row>
        <row r="1908">
          <cell r="A1908" t="str">
            <v>LvPaymentOrderType</v>
          </cell>
          <cell r="B1908" t="str">
            <v>0: _x000D_
1: Local_x000D_
2: Currency</v>
          </cell>
        </row>
        <row r="1909">
          <cell r="A1909" t="str">
            <v>ProjAllTrxType</v>
          </cell>
          <cell r="B1909" t="str">
            <v>0: すべて_x000D_
1: 時間トランザクション_x000D_
2: 経費トランザクション_x000D_
3: 品目トランザクション_x000D_
4: 手数料トランザクション_x000D_
5: 分割払いトランザクション</v>
          </cell>
        </row>
        <row r="1910">
          <cell r="A1910" t="str">
            <v>ProjPlanVersionAssignmentType</v>
          </cell>
          <cell r="B1910" t="str">
            <v>0: 活動リソースの予約_x000D_
1: 活動リソースのキャンセル</v>
          </cell>
        </row>
        <row r="1911">
          <cell r="A1911" t="str">
            <v>WrkCtrSchedulerLogEvent</v>
          </cell>
          <cell r="B1911" t="str">
            <v>0: 品目_x000D_
2: MRP タスク_x000D_
3: ロード順序_x000D_
4: ジョブの保存_x000D_
5: エラー_x000D_
6: MRP プロセスの状態_x000D_
7: パーティションの順序_x000D_
8: BOM レベル_x000D_
9: 派生要件の保存_x000D_
10: MRP タスク コントローラー_x000D_
200: プライベート_x000D_
201: アクション メッセージ</v>
          </cell>
        </row>
        <row r="1912">
          <cell r="A1912" t="str">
            <v>CommissionSalesRepCode</v>
          </cell>
          <cell r="B1912" t="str">
            <v>1: グループ_x000D_
2: すべて</v>
          </cell>
        </row>
        <row r="1913">
          <cell r="A1913" t="str">
            <v>RetailWorksheetCreationTypeBase</v>
          </cell>
          <cell r="B1913" t="str">
            <v>0: 店舗在庫を使用_x000D_
1: 店舗を使用</v>
          </cell>
        </row>
        <row r="1914">
          <cell r="A1914" t="str">
            <v>ProdTransPostingType</v>
          </cell>
          <cell r="B1914" t="str">
            <v>0: なし_x000D_
1: 現物_x000D_
2: 財務</v>
          </cell>
        </row>
        <row r="1915">
          <cell r="A1915" t="str">
            <v>BankAccountTransReconilationType</v>
          </cell>
          <cell r="B1915" t="str">
            <v>0: すべてのトランザクション_x000D_
1: 調整済みトランザクション_x000D_
2: 未調整トランザクション</v>
          </cell>
        </row>
        <row r="1916">
          <cell r="A1916" t="str">
            <v>RPayTaxReimbursementType</v>
          </cell>
          <cell r="B1916" t="str">
            <v>0: Reckoning_x000D_
1: Tax refund via payroll pay-sheet_x000D_
2: Tax refund via separate pay-sheet</v>
          </cell>
        </row>
        <row r="1917">
          <cell r="A1917" t="str">
            <v>BIKpiStatus</v>
          </cell>
          <cell r="B1917" t="str">
            <v>1: 赤_x000D_
2: 黄_x000D_
3: 緑</v>
          </cell>
        </row>
        <row r="1918">
          <cell r="A1918" t="str">
            <v>ERSelectionField</v>
          </cell>
          <cell r="B1918" t="str">
            <v>0: 平均_x000D_
1: 合計_x000D_
2: 最小_x000D_
3: 最大_x000D_
4: カウント</v>
          </cell>
        </row>
        <row r="1919">
          <cell r="A1919" t="str">
            <v>MCRTableValueType</v>
          </cell>
          <cell r="B1919" t="str">
            <v>0: テーブル フィールド_x000D_
1: テーブル インスタンス メソッド_x000D_
2: テーブル静的メソッド</v>
          </cell>
        </row>
        <row r="1920">
          <cell r="A1920" t="str">
            <v>HcmPersonGender</v>
          </cell>
          <cell r="B1920" t="str">
            <v>0: _x000D_
1: 男性_x000D_
2: 女性_x000D_
3: 不特定</v>
          </cell>
        </row>
        <row r="1921">
          <cell r="A1921" t="str">
            <v>RestoredVATLineType_RU</v>
          </cell>
          <cell r="B1921" t="str">
            <v>0: Direct_x000D_
1: Indirect</v>
          </cell>
        </row>
        <row r="1922">
          <cell r="A1922" t="str">
            <v>smmTMCallStatus</v>
          </cell>
          <cell r="B1922" t="str">
            <v>0: 開始_x000D_
1: コールバック_x000D_
2: クローズ_x000D_
3: キャンセル済</v>
          </cell>
        </row>
        <row r="1923">
          <cell r="A1923" t="str">
            <v>CustVendTransPostingLogType_RU</v>
          </cell>
          <cell r="B1923" t="str">
            <v>0: Amount difference_x000D_
1: 為替レートの差額_x000D_
2: Prepayment's storno_x000D_
3: 税申告_x000D_
4: Sales tax_x000D_
6: VAT on payment_x000D_
7: Prepayment VAT storno_x000D_
8: 小計金額_x000D_
9: Transformation to prepayment_x000D_
10: 未実現為替レートの調整_x000D_
11: 現金割引_x000D_
12: 小額差分_x000D_
13: 条件付消費税_x000D_
14: Advance adjustment_x000D_
15: 会社間決済_x000D_
16: Tax agent_x000D_
17: Currency conversion gain/loss</v>
          </cell>
        </row>
        <row r="1924">
          <cell r="A1924" t="str">
            <v>TAMRebateGuaranteePaid</v>
          </cell>
          <cell r="B1924" t="str">
            <v>0: Beginning of period_x000D_
1: End of period</v>
          </cell>
        </row>
        <row r="1925">
          <cell r="A1925" t="str">
            <v>MCRNCOAStatus</v>
          </cell>
          <cell r="B1925" t="str">
            <v>0: 保留中_x000D_
1: 処理済_x000D_
2: エラー_x000D_
3: 住所が見つかりません</v>
          </cell>
        </row>
        <row r="1926">
          <cell r="A1926" t="str">
            <v>RDeferralsTableGroupAllBook</v>
          </cell>
          <cell r="B1926" t="str">
            <v>0: すべて_x000D_
1: Value model_x000D_
2: グループ_x000D_
3: テーブル</v>
          </cell>
        </row>
        <row r="1927">
          <cell r="A1927" t="str">
            <v>SysHTMLTag</v>
          </cell>
          <cell r="B1927" t="str">
            <v xml:space="preserve">0: _x000D_
1: _x000D_
2: _x000D_
3: _x000D_
4: _x000D_
5: _x000D_
6: _x000D_
7: _x000D_
8: _x000D_
9: _x000D_
10: _x000D_
11: _x000D_
12: _x000D_
13: _x000D_
14: _x000D_
15: _x000D_
16: _x000D_
17: _x000D_
18: _x000D_
19: _x000D_
20: _x000D_
21: _x000D_
22: _x000D_
23: _x000D_
24: _x000D_
25: _x000D_
26: _x000D_
27: _x000D_
28: _x000D_
29: _x000D_
30: _x000D_
31: _x000D_
32: _x000D_
33: _x000D_
34: _x000D_
35: _x000D_
36: _x000D_
37: _x000D_
38: _x000D_
39: _x000D_
40: _x000D_
41: _x000D_
42: _x000D_
43: _x000D_
44: _x000D_
45: _x000D_
46: _x000D_
47: _x000D_
48: _x000D_
49: _x000D_
50: _x000D_
51: _x000D_
52: _x000D_
53: _x000D_
54: _x000D_
55: _x000D_
56: _x000D_
57: _x000D_
58: _x000D_
59: _x000D_
60: _x000D_
61: _x000D_
62: _x000D_
63: _x000D_
64: _x000D_
65: _x000D_
66: _x000D_
67: _x000D_
68: _x000D_
69: _x000D_
70: _x000D_
71: _x000D_
72: _x000D_
73: _x000D_
74: _x000D_
75: _x000D_
76: _x000D_
77: _x000D_
78: _x000D_
79: </v>
          </cell>
        </row>
        <row r="1928">
          <cell r="A1928" t="str">
            <v>RetailFileTypeBase</v>
          </cell>
          <cell r="B1928" t="str">
            <v>0: 製品インポート_x000D_
1: 発注書_x000D_
2: 製品インポートおよび発注書</v>
          </cell>
        </row>
        <row r="1929">
          <cell r="A1929" t="str">
            <v>PlFiscalDocType</v>
          </cell>
          <cell r="B1929" t="str">
            <v>0: 請求書_x000D_
1: Fiscal document</v>
          </cell>
        </row>
        <row r="1930">
          <cell r="A1930" t="str">
            <v>TypeOfDeclaration_JP</v>
          </cell>
          <cell r="B1930" t="str">
            <v>0: 最終_x000D_
1: 中間</v>
          </cell>
        </row>
        <row r="1931">
          <cell r="A1931" t="str">
            <v>LedgerAccountRenameStatus_RU</v>
          </cell>
          <cell r="B1931" t="str">
            <v>0: なし_x000D_
1: In progress_x000D_
2: 完了_x000D_
3: ロック済</v>
          </cell>
        </row>
        <row r="1932">
          <cell r="A1932" t="str">
            <v>OMInternalOrganizationType</v>
          </cell>
          <cell r="B1932" t="str">
            <v>0: なし_x000D_
1: 法人_x000D_
2: 作業単位_x000D_
3: チーム</v>
          </cell>
        </row>
        <row r="1933">
          <cell r="A1933" t="str">
            <v>PaymProposalReportedBy</v>
          </cell>
          <cell r="B1933" t="str">
            <v>0: 勘定_x000D_
1: 銀行</v>
          </cell>
        </row>
        <row r="1934">
          <cell r="A1934" t="str">
            <v>ERErrorResolutions</v>
          </cell>
          <cell r="B1934" t="str">
            <v>0: なし_x000D_
1: 単一_x000D_
2: 複数</v>
          </cell>
        </row>
        <row r="1935">
          <cell r="A1935" t="str">
            <v>DocNumberingModule_W</v>
          </cell>
          <cell r="B1935" t="str">
            <v>0: なし_x000D_
1: 販売_x000D_
2: 購買_x000D_
3: 在庫_x000D_
4: プロジェクト_x000D_
5: 固定資産</v>
          </cell>
        </row>
        <row r="1936">
          <cell r="A1936" t="str">
            <v>DMFAdapter</v>
          </cell>
          <cell r="B1936" t="str">
            <v>0: ファイル アダプター_x000D_
1: SSIS アダプター</v>
          </cell>
        </row>
        <row r="1937">
          <cell r="A1937" t="str">
            <v>RetailReportViewCount</v>
          </cell>
          <cell r="B1937" t="str">
            <v>10: 上位 10_x000D_
20: 上位 20_x000D_
50: 上位 50_x000D_
100: 上位 100</v>
          </cell>
        </row>
        <row r="1938">
          <cell r="A1938" t="str">
            <v>IntegrationDirection</v>
          </cell>
          <cell r="B1938" t="str">
            <v xml:space="preserve">0: _x000D_
1: </v>
          </cell>
        </row>
        <row r="1939">
          <cell r="A1939" t="str">
            <v>smmEMailSMS</v>
          </cell>
          <cell r="B1939" t="str">
            <v>0: 電子メール アドレスに送信_x000D_
1: SMS アドレスに送信</v>
          </cell>
        </row>
        <row r="1940">
          <cell r="A1940" t="str">
            <v>WHSLoadingStrategy</v>
          </cell>
          <cell r="B1940" t="str">
            <v>0: 全積荷出荷のみ_x000D_
1: 一部積荷出荷が許可されている</v>
          </cell>
        </row>
        <row r="1941">
          <cell r="A1941" t="str">
            <v>PayrollCategory</v>
          </cell>
          <cell r="B1941" t="str">
            <v>0: なし_x000D_
1: 標準_x000D_
2: 定年退職_x000D_
3: 作業者の報酬_x000D_
4: 一般負債_x000D_
5: 差し押さえ_x000D_
6: 課税</v>
          </cell>
        </row>
        <row r="1942">
          <cell r="A1942" t="str">
            <v>RetailReportSortByParameter</v>
          </cell>
          <cell r="B1942" t="str">
            <v>0: 売上金額_x000D_
1: 売上総利益率_x000D_
2: 販売数量</v>
          </cell>
        </row>
        <row r="1943">
          <cell r="A1943" t="str">
            <v>PurchBookOutput_RU</v>
          </cell>
          <cell r="B1943" t="str">
            <v>0: Internal report_x000D_
1: Microsoft Office Excel</v>
          </cell>
        </row>
        <row r="1944">
          <cell r="A1944" t="str">
            <v>ReqDemPlanDataSourceType</v>
          </cell>
          <cell r="B1944" t="str">
            <v>0: 内部_x000D_
10: 外部</v>
          </cell>
        </row>
        <row r="1945">
          <cell r="A1945" t="str">
            <v>AssetLeaseCreatePostJournalMultiCompanyProcessStep</v>
          </cell>
          <cell r="B1945" t="str">
            <v>0: 初期化_x000D_
2: 主要選択タスク_x000D_
3: 最終タスク</v>
          </cell>
        </row>
        <row r="1946">
          <cell r="A1946" t="str">
            <v>SysAppIcon</v>
          </cell>
          <cell r="B1946" t="str">
            <v>0: なし_x000D_
1: 管理者_x000D_
2: 横棒グラフ_x000D_
3: 給付金管理_x000D_
4: カタログ管理_x000D_
5: チェックリスト_x000D_
6: コース管理_x000D_
7: 報酬管理_x000D_
8: 原価管理_x000D_
9: コスト分析_x000D_
10: 顧客請求書_x000D_
11: データ管理_x000D_
12: 個別製造_x000D_
13: 電子レポート_x000D_
14: 従業員セルフ サービス_x000D_
15: 一般仕訳帳の処理_x000D_
16: 請求書の照会_x000D_
17: 請求書の準備_x000D_
18: かんばん生産_x000D_
19: ライフサイクル管理_x000D_
20: マネージャー セルフ サービス_x000D_
21: マスター プラン_x000D_
22: 出庫作業の監視_x000D_
23: 出庫作業の計画_x000D_
24: プロセス製造_x000D_
25: 生産フロアの管理_x000D_
26: 生産管理_x000D_
27: 製品リリース_x000D_
28: 返品_x000D_
29: 製品バリアント_x000D_
30: プロジェクト管理_x000D_
31: アンケート_x000D_
32: 採用管理_x000D_
33: 予約管理_x000D_
34: 小売_x000D_
35: 小売の財務_x000D_
36: 小売 IT_x000D_
37: 小売管理_x000D_
38: タグ_x000D_
39: 仕入先支払_x000D_
40: 要員管理_x000D_
41: カレンダー_x000D_
42: 電卓_x000D_
43: 連絡先情報_x000D_
44: 配送トラック_x000D_
45: 経費精算書_x000D_
46: フォークリフト_x000D_
47: ギフトボックス_x000D_
48: グループ_x000D_
49: 請求書_x000D_
50: 機械の操作_x000D_
51: 金銭_x000D_
52: 組織_x000D_
53: 製品_x000D_
54: 電話帳_x000D_
55: タイムシート</v>
          </cell>
        </row>
        <row r="1947">
          <cell r="A1947" t="str">
            <v>RHRMRelationship</v>
          </cell>
          <cell r="B1947" t="str">
            <v>0: _x000D_
1: Brother_x000D_
2: Sister_x000D_
3: Wife_x000D_
4: Husband_x000D_
5: Mother_x000D_
6: Father_x000D_
7: Son_x000D_
8: Daughter</v>
          </cell>
        </row>
        <row r="1948">
          <cell r="A1948" t="str">
            <v>WHSAllowReservationOnDemandOrder</v>
          </cell>
          <cell r="B1948" t="str">
            <v>0: 既定_x000D_
1: 柔軟</v>
          </cell>
        </row>
        <row r="1949">
          <cell r="A1949" t="str">
            <v>RPayTblTimeTypeCalc</v>
          </cell>
          <cell r="B1949" t="str">
            <v>0: Hours only_x000D_
1: Days only_x000D_
2: Days and hours</v>
          </cell>
        </row>
        <row r="1950">
          <cell r="A1950" t="str">
            <v>EntAssetObjectTableEditSubObject</v>
          </cell>
          <cell r="B1950" t="str">
            <v>0: 親資産のみ_x000D_
1: 現在の値を共有するサブ資産のみ_x000D_
2: すべてのサブ資産</v>
          </cell>
        </row>
        <row r="1951">
          <cell r="A1951" t="str">
            <v>EGAISWaybillStatusReceipt_RU</v>
          </cell>
          <cell r="B1951" t="str">
            <v>0: _x000D_
1: 受取済_x000D_
2: 確認済_x000D_
4: Confirmation cancelled_x000D_
5: 登録済_x000D_
6: Product receipt posted_x000D_
7: Invoice posted</v>
          </cell>
        </row>
        <row r="1952">
          <cell r="A1952" t="str">
            <v>LedgerConsolidateAccountSource</v>
          </cell>
          <cell r="B1952" t="str">
            <v>0: 主勘定_x000D_
1: 連結勘定グループ</v>
          </cell>
        </row>
        <row r="1953">
          <cell r="A1953" t="str">
            <v>ReleaseUpdateValidationStatus</v>
          </cell>
          <cell r="B1953" t="str">
            <v>0: OK_x000D_
1: 警告_x000D_
2: エラー</v>
          </cell>
        </row>
        <row r="1954">
          <cell r="A1954" t="str">
            <v>ERMultiplicity</v>
          </cell>
          <cell r="B1954" t="str">
            <v>0: _x000D_
1: 1 つのみ_x000D_
10: ゼロ、1 つ_x000D_
20: 1 つ、多数_x000D_
200: ゼロ、多数</v>
          </cell>
        </row>
        <row r="1955">
          <cell r="A1955" t="str">
            <v>MainAccountCategorySystemDescriptions</v>
          </cell>
          <cell r="B1955" t="str">
            <v>1: 現金_x000D_
2: 現金等価物_x000D_
3: 短期投資_x000D_
4: 売掛金管理_x000D_
5: 在庫_x000D_
6: 受取手形_x000D_
7: 仕掛品_x000D_
8: 前払経費_x000D_
9: その他の流動資産_x000D_
10: 長期投資_x000D_
11: プラントと設備のプロパティ_x000D_
12: 減価償却累計額_x000D_
13: 無形資産_x000D_
14: その他の資産_x000D_
15: 買掛金勘定_x000D_
16: 支払手形_x000D_
17: 長期借入金の現在の満期日_x000D_
18: 税支払_x000D_
19: 利息支払勘定_x000D_
20: 未払配当金_x000D_
21: リース支払 (現在)_x000D_
22: 減債基金支払 (現在)_x000D_
23: その他の流動負債_x000D_
24: 長期借入金_x000D_
25: 共通の在庫_x000D_
26: 優先株_x000D_
27: 資本剰余金 - 普通_x000D_
28: 資本剰余金 - 優先_x000D_
29: 利益剰余金_x000D_
30: 自己株式_x000D_
31: 共通の配当金_x000D_
32: 優先配当金_x000D_
33: 販売_x000D_
34: 売上返品と割引_x000D_
35: 売却済商品の原価_x000D_
36: 販売費_x000D_
37: 管理費_x000D_
38: 製造経費_x000D_
39: 交通接待費_x000D_
40: プロジェクト運用経費_x000D_
41: 給与経費_x000D_
42: その他の従業員経費_x000D_
43: 支払利息_x000D_
44: 税経費_x000D_
45: 減価償却費_x000D_
46: 所得税経費_x000D_
47: その他の経費_x000D_
48: その他の所得_x000D_
49: 運営資金を使用しない請求_x000D_
50: 運営資金を生まない収益_x000D_
51: 資産廃棄の利益と損失_x000D_
52: 無形資産の償却_x000D_
53: 統計勘定_x000D_
54: 債務_x000D_
55: 債務</v>
          </cell>
        </row>
        <row r="1956">
          <cell r="A1956" t="str">
            <v>LedgerColumnType</v>
          </cell>
          <cell r="B1956" t="str">
            <v>0: アカウント番号_x000D_
1: 名前_x000D_
2: 現在_x000D_
3: 現在の数量_x000D_
4: 現在の通貨_x000D_
5: 現在の会計通貨_x000D_
6: 予算_x000D_
7: 予算数量_x000D_
8: 予算の通貨_x000D_
9: 予算の既定通貨_x000D_
10: 1_x000D_
11: 計算_x000D_
12: キャッシュ フロー予測_x000D_
13: キャッシュ フロー予測の通貨_x000D_
14: キャッシュ フロー予測の既定通貨_x000D_
15: レポート通貨_x000D_
16: スケジュール_x000D_
250: スケジュール</v>
          </cell>
        </row>
        <row r="1957">
          <cell r="A1957" t="str">
            <v>LedgerTransTaxWithholdEditStatus_BR</v>
          </cell>
          <cell r="B1957" t="str">
            <v>0: Not applicable_x000D_
1: Closed_x000D_
2: Opened</v>
          </cell>
        </row>
        <row r="1958">
          <cell r="A1958" t="str">
            <v>Rep1000Sep</v>
          </cell>
          <cell r="B1958" t="str">
            <v>0: 自動_x000D_
1: なし_x000D_
2: コンマ_x000D_
3: ポイント_x000D_
4: スペース</v>
          </cell>
        </row>
        <row r="1959">
          <cell r="A1959" t="str">
            <v>ERFileDestinationDocumentType</v>
          </cell>
          <cell r="B1959" t="str">
            <v>0: 任意_x000D_
1: 印刷管理_x000D_
2: 電子</v>
          </cell>
        </row>
        <row r="1960">
          <cell r="A1960" t="str">
            <v>DirPolicyType</v>
          </cell>
          <cell r="B1960" t="str">
            <v>0: 法人_x000D_
1: アドレス帳</v>
          </cell>
        </row>
        <row r="1961">
          <cell r="A1961" t="str">
            <v>LedgerJournalACTypeForPaymProposal</v>
          </cell>
          <cell r="B1961" t="str">
            <v>250: _x000D_
0: 元帳_x000D_
6: 銀行</v>
          </cell>
        </row>
        <row r="1962">
          <cell r="A1962" t="str">
            <v>PayrollTaxCodeTaxGroupType</v>
          </cell>
          <cell r="B1962" t="str">
            <v>1: 税コード_x000D_
2: 税グループ</v>
          </cell>
        </row>
        <row r="1963">
          <cell r="A1963" t="str">
            <v>RetailBankDropCalculationBase</v>
          </cell>
          <cell r="B1963" t="str">
            <v>0: 合計_x000D_
1: 最後</v>
          </cell>
        </row>
        <row r="1964">
          <cell r="A1964" t="str">
            <v>BudgetPlanGenerateSource</v>
          </cell>
          <cell r="B1964" t="str">
            <v>1: 一般仕訳帳</v>
          </cell>
        </row>
        <row r="1965">
          <cell r="A1965" t="str">
            <v>RAssetTableGroupAllStandard</v>
          </cell>
          <cell r="B1965" t="str">
            <v>0: テーブル_x000D_
1: グループ_x000D_
2: すべて_x000D_
3: 会計</v>
          </cell>
        </row>
        <row r="1966">
          <cell r="A1966" t="str">
            <v>smmActivityStatus</v>
          </cell>
          <cell r="B1966" t="str">
            <v>0: 未読_x000D_
1: 読み取り</v>
          </cell>
        </row>
        <row r="1967">
          <cell r="A1967" t="str">
            <v>DOMOrgShipPolicy</v>
          </cell>
          <cell r="B1967" t="str">
            <v>0: 含む_x000D_
1: 除外_x000D_
2: 1 回だけ</v>
          </cell>
        </row>
        <row r="1968">
          <cell r="A1968" t="str">
            <v>RouteFeasibilityStatus</v>
          </cell>
          <cell r="B1968" t="str">
            <v>0: OK_x000D_
1: 警告_x000D_
2: エラー</v>
          </cell>
        </row>
        <row r="1969">
          <cell r="A1969" t="str">
            <v>TradeBLWIPurposeCodeCheck</v>
          </cell>
          <cell r="B1969" t="str">
            <v>0: なし_x000D_
1: 警告_x000D_
2: エラー</v>
          </cell>
        </row>
        <row r="1970">
          <cell r="A1970" t="str">
            <v>CustSettlementAttributeDirection</v>
          </cell>
          <cell r="B1970" t="str">
            <v>0: 昇順_x000D_
1: 降順</v>
          </cell>
        </row>
        <row r="1971">
          <cell r="A1971" t="str">
            <v>RetailDeviceActivationAvailabilityStatusBase</v>
          </cell>
          <cell r="B1971" t="str">
            <v xml:space="preserve">0: _x000D_
1: _x000D_
2: _x000D_
3: _x000D_
4: </v>
          </cell>
        </row>
        <row r="1972">
          <cell r="A1972" t="str">
            <v>OnlineStoreCustomerType</v>
          </cell>
          <cell r="B1972" t="str">
            <v>0: B2C_x000D_
1: B2B</v>
          </cell>
        </row>
        <row r="1973">
          <cell r="A1973" t="str">
            <v>FormDropDialogButtonControlExtendedStyle</v>
          </cell>
          <cell r="B1973" t="str">
            <v xml:space="preserve">0: </v>
          </cell>
        </row>
        <row r="1974">
          <cell r="A1974" t="str">
            <v>HcmBenefitConcurrentEnrollment</v>
          </cell>
          <cell r="B1974" t="str">
            <v>0: 種類ごとに複数の登録_x000D_
1: 種類ごとに 1 つの登録</v>
          </cell>
        </row>
        <row r="1975">
          <cell r="A1975" t="str">
            <v>ReceiptTaxDetailsType_IN</v>
          </cell>
          <cell r="B1975" t="str">
            <v>0: Per tax component_x000D_
1: Per line</v>
          </cell>
        </row>
        <row r="1976">
          <cell r="A1976" t="str">
            <v>ProjInvoiceType</v>
          </cell>
          <cell r="B1976" t="str">
            <v>0: 請求書_x000D_
1: 分割払_x000D_
2: 借方票</v>
          </cell>
        </row>
        <row r="1977">
          <cell r="A1977" t="str">
            <v>BankClientBalanceType_RU</v>
          </cell>
          <cell r="B1977" t="str">
            <v>0: 開始残高_x000D_
1: Incoming payments - turnovers_x000D_
2: Outgoing payments - turnovers_x000D_
3: 決算残高</v>
          </cell>
        </row>
        <row r="1978">
          <cell r="A1978" t="str">
            <v>TMSLoadBuildSupplyDemandType</v>
          </cell>
          <cell r="B1978" t="str">
            <v>0: 販売_x000D_
1: 購買_x000D_
2: 移動の出庫_x000D_
3: 出荷</v>
          </cell>
        </row>
        <row r="1979">
          <cell r="A1979" t="str">
            <v>KMCollectionEvaluationCalculation</v>
          </cell>
          <cell r="B1979" t="str">
            <v>0: 正解_x000D_
1: ポイント合計_x000D_
2: パーセンテージ</v>
          </cell>
        </row>
        <row r="1980">
          <cell r="A1980" t="str">
            <v>ProjControlTypeOutput</v>
          </cell>
          <cell r="B1980" t="str">
            <v>0: 印刷対象なし_x000D_
1: 警告を除外_x000D_
2: 警告を含む_x000D_
3: 警告のみ</v>
          </cell>
        </row>
        <row r="1981">
          <cell r="A1981" t="str">
            <v>EntryCertificateJourFormOpenMode_W</v>
          </cell>
          <cell r="B1981" t="str">
            <v xml:space="preserve">0: _x000D_
1: _x000D_
2: _x000D_
3: </v>
          </cell>
        </row>
        <row r="1982">
          <cell r="A1982" t="str">
            <v>BankLGFacilityStatusType</v>
          </cell>
          <cell r="B1982" t="str">
            <v>0: 要求済_x000D_
1: オープン_x000D_
2: クローズ済</v>
          </cell>
        </row>
        <row r="1983">
          <cell r="A1983" t="str">
            <v>PayrollTaxCodeSegment</v>
          </cell>
          <cell r="B1983" t="str">
            <v>1: 状態_x000D_
2: 市区郡_x000D_
3: 市町村_x000D_
4: 税コード タイプ_x000D_
5: 税コード モディファイアー_x000D_
6: 居住地_x000D_
7: 税支払タイプ</v>
          </cell>
        </row>
        <row r="1984">
          <cell r="A1984" t="str">
            <v>MCRItemCancellationRule</v>
          </cell>
          <cell r="B1984" t="str">
            <v>0: 空白_x000D_
1: 新しい注文_x000D_
2: すべての注文</v>
          </cell>
        </row>
        <row r="1985">
          <cell r="A1985" t="str">
            <v>SysDeviceUserType</v>
          </cell>
          <cell r="B1985" t="str">
            <v>0: Warehouse_x000D_
1: ShopFloor</v>
          </cell>
        </row>
        <row r="1986">
          <cell r="A1986" t="str">
            <v>FormListBoxControlExtendedStyle</v>
          </cell>
          <cell r="B1986" t="str">
            <v xml:space="preserve">0: _x000D_
1: _x000D_
2: _x000D_
3: </v>
          </cell>
        </row>
        <row r="1987">
          <cell r="A1987" t="str">
            <v>SysExcelWorksheetType</v>
          </cell>
          <cell r="B1987" t="str">
            <v>0: 定義_x000D_
1: ルックアップ_x000D_
2: データ</v>
          </cell>
        </row>
        <row r="1988">
          <cell r="A1988" t="str">
            <v>MCRPriceHistoryType</v>
          </cell>
          <cell r="B1988" t="str">
            <v>1: 品目価格_x000D_
2: 価格_x000D_
3: 行割引_x000D_
4: 複数行割引_x000D_
5: 割引合計</v>
          </cell>
        </row>
        <row r="1989">
          <cell r="A1989" t="str">
            <v>InventDirection</v>
          </cell>
          <cell r="B1989" t="str">
            <v>0: _x000D_
1: 受入_x000D_
2: 払出</v>
          </cell>
        </row>
        <row r="1990">
          <cell r="A1990" t="str">
            <v>JmgPayAdjustCriteria</v>
          </cell>
          <cell r="B1990" t="str">
            <v>0: &gt; 限度_x000D_
1: &lt; 限度_x000D_
2: &gt; 基準時間_x000D_
3: &lt; 基準時間</v>
          </cell>
        </row>
        <row r="1991">
          <cell r="A1991" t="str">
            <v>WorkflowConfigEnabledFilter</v>
          </cell>
          <cell r="B1991" t="str">
            <v>0: すべて_x000D_
1: はい_x000D_
2: いいえ</v>
          </cell>
        </row>
        <row r="1992">
          <cell r="A1992" t="str">
            <v>SRSModelRoleCardinality</v>
          </cell>
          <cell r="B1992" t="str">
            <v>0: ロール基数 1_x000D_
1: ロール基数オプション 1_x000D_
2: ロール基数複数_x000D_
3: ロール基数オプション複数</v>
          </cell>
        </row>
        <row r="1993">
          <cell r="A1993" t="str">
            <v>WarrantablePriceRangeBaseType</v>
          </cell>
          <cell r="B1993" t="str">
            <v>0: なし_x000D_
1: 基準価格_x000D_
2: 販売価格</v>
          </cell>
        </row>
        <row r="1994">
          <cell r="A1994" t="str">
            <v>eMailPriority</v>
          </cell>
          <cell r="B1994" t="str">
            <v>0: 低_x000D_
1: 標準_x000D_
2: 高</v>
          </cell>
        </row>
        <row r="1995">
          <cell r="A1995" t="str">
            <v>SMAServiceLevelAgreementLogType</v>
          </cell>
          <cell r="B1995" t="str">
            <v>0: サービス注文_x000D_
1: ケース</v>
          </cell>
        </row>
        <row r="1996">
          <cell r="A1996" t="str">
            <v>CFMAnalyticLineType</v>
          </cell>
          <cell r="B1996" t="str">
            <v>0: _x000D_
1: 見積残高_x000D_
2: 開始残高_x000D_
3: 正味キャッシュ フロー</v>
          </cell>
        </row>
        <row r="1997">
          <cell r="A1997" t="str">
            <v>KMKnowledgeCollectorPlanningStatus</v>
          </cell>
          <cell r="B1997" t="str">
            <v>0: 作成済_x000D_
1: 開始済_x000D_
2: 完了済</v>
          </cell>
        </row>
        <row r="1998">
          <cell r="A1998" t="str">
            <v>CFMJournalEditActionType</v>
          </cell>
          <cell r="B1998" t="str">
            <v>0: 不明_x000D_
1: 元に戻す_x000D_
2: 適用</v>
          </cell>
        </row>
        <row r="1999">
          <cell r="A1999" t="str">
            <v>FormRunConfigurationSystemVersion</v>
          </cell>
          <cell r="B1999" t="str">
            <v xml:space="preserve">0: _x000D_
1: _x000D_
3: _x000D_
5: _x000D_
6: </v>
          </cell>
        </row>
        <row r="2000">
          <cell r="A2000" t="str">
            <v>PdsRebateStatus</v>
          </cell>
          <cell r="B2000" t="str">
            <v>0: 計算対象_x000D_
1: 計算済_x000D_
2: 承認済_x000D_
5: 完了_x000D_
6: マーク_x000D_
8: 制限なし_x000D_
9: キャンセル済</v>
          </cell>
        </row>
        <row r="2001">
          <cell r="A2001" t="str">
            <v>CashFlowHubDetailType</v>
          </cell>
          <cell r="B2001" t="str">
            <v>0: 手持現金_x000D_
1: 現金流入_x000D_
2: 現金流出_x000D_
3: What if シナリオ</v>
          </cell>
        </row>
        <row r="2002">
          <cell r="A2002" t="str">
            <v>CredManCreditLimitAdjustmentType</v>
          </cell>
          <cell r="B2002" t="str">
            <v>0: 与信限度額_x000D_
1: 一時的な与信限度額</v>
          </cell>
        </row>
        <row r="2003">
          <cell r="A2003" t="str">
            <v>ITMOverUnderStatusFilter</v>
          </cell>
          <cell r="B2003" t="str">
            <v>100: すべて_x000D_
0: 作成済_x000D_
1: 進行中_x000D_
2: 完了</v>
          </cell>
        </row>
        <row r="2004">
          <cell r="A2004" t="str">
            <v>ERLanguagePreference</v>
          </cell>
          <cell r="B2004" t="str">
            <v>0: _x000D_
1: ユーザーの基本設定_x000D_
2: 会社の基本設定_x000D_
3: 明示的に定義済み_x000D_
4: 実行時に定義</v>
          </cell>
        </row>
        <row r="2005">
          <cell r="A2005" t="str">
            <v>TaxDocumentContextTaxMeasureDisplayPage</v>
          </cell>
          <cell r="B2005" t="str">
            <v>0:  _x000D_
1: 一般_x000D_
2: 率_x000D_
3: 制限</v>
          </cell>
        </row>
        <row r="2006">
          <cell r="A2006" t="str">
            <v>CFOPPurpose_BR</v>
          </cell>
          <cell r="B2006" t="str">
            <v>0: なし_x000D_
1: Shipment_x000D_
2: Fiscal establishment transfer_x000D_
3: Transfer return_x000D_
4: Return Order</v>
          </cell>
        </row>
        <row r="2007">
          <cell r="A2007" t="str">
            <v>TMSTenderRefType</v>
          </cell>
          <cell r="B2007" t="str">
            <v>0: 貨物_x000D_
1: ルート区分_x000D_
2: ルート_x000D_
3: 積荷のルート区分</v>
          </cell>
        </row>
        <row r="2008">
          <cell r="A2008" t="str">
            <v>ReqPeriodCode</v>
          </cell>
          <cell r="B2008" t="str">
            <v>0: 合計_x000D_
1: 日_x000D_
2: 週_x000D_
3: 月_x000D_
4: 年</v>
          </cell>
        </row>
        <row r="2009">
          <cell r="A2009" t="str">
            <v>FiscalDocumentStatus_BR</v>
          </cell>
          <cell r="B2009" t="str">
            <v>0: _x000D_
1: Approved_x000D_
2: Canceled_x000D_
3: Created_x000D_
4: Denied_x000D_
5: Discarded_x000D_
6: Rejected_x000D_
7: Rejected non fixable_x000D_
8: 取消済_x000D_
9: 代替によりキャンセル済み</v>
          </cell>
        </row>
        <row r="2010">
          <cell r="A2010" t="str">
            <v>InventSupplyTmpLeadtimeType</v>
          </cell>
          <cell r="B2010" t="str">
            <v>0: 購買_x000D_
1: 生産</v>
          </cell>
        </row>
        <row r="2011">
          <cell r="A2011" t="str">
            <v>KanbanDemandOriginType</v>
          </cell>
          <cell r="B2011" t="str">
            <v>0: 外部イベント_x000D_
1: 供給イベント</v>
          </cell>
        </row>
        <row r="2012">
          <cell r="A2012" t="str">
            <v>ProjStatementType</v>
          </cell>
          <cell r="B2012" t="str">
            <v>1: 損益_x000D_
2: 仕掛品_x000D_
3: 給与_x000D_
4: 消費_x000D_
5: 請求書</v>
          </cell>
        </row>
        <row r="2013">
          <cell r="A2013" t="str">
            <v>TMSDiscountType</v>
          </cell>
          <cell r="B2013" t="str">
            <v>1: 顧客_x000D_
2: 荷主_x000D_
0: なし</v>
          </cell>
        </row>
        <row r="2014">
          <cell r="A2014" t="str">
            <v>SystemNotificationSeverity</v>
          </cell>
          <cell r="B2014" t="str">
            <v>0: 情報提供_x000D_
1: 警告_x000D_
2: エラー</v>
          </cell>
        </row>
        <row r="2015">
          <cell r="A2015" t="str">
            <v>PriceDiscUpdatePriceDisc</v>
          </cell>
          <cell r="B2015" t="str">
            <v>0: すべて更新_x000D_
1: すべて保持_x000D_
2: 各行の評価</v>
          </cell>
        </row>
        <row r="2016">
          <cell r="A2016" t="str">
            <v>InventFiscalLIFOJournalType</v>
          </cell>
          <cell r="B2016" t="str">
            <v>0: 内部_x000D_
1: 最終</v>
          </cell>
        </row>
        <row r="2017">
          <cell r="A2017" t="str">
            <v>MCRFraudArea</v>
          </cell>
          <cell r="B2017" t="str">
            <v>0: 請求先住所_x000D_
1: 配送先住所_x000D_
2: その他</v>
          </cell>
        </row>
        <row r="2018">
          <cell r="A2018" t="str">
            <v>ProjGroupType</v>
          </cell>
          <cell r="B2018" t="str">
            <v>0: 時間/実費払い_x000D_
1: 固定価格_x000D_
2: 投資_x000D_
3: 費用プロジェクト_x000D_
4: 内部_x000D_
5: 時間プロジェクト</v>
          </cell>
        </row>
        <row r="2019">
          <cell r="A2019" t="str">
            <v>ProjExpPolicyType</v>
          </cell>
          <cell r="B2019" t="str">
            <v>0: 選択タイプ_x000D_
1: 顧客_x000D_
2: 会社</v>
          </cell>
        </row>
        <row r="2020">
          <cell r="A2020" t="str">
            <v>CustInterestAdjustmentStatus</v>
          </cell>
          <cell r="B2020" t="str">
            <v>0: なし_x000D_
1: 免除_x000D_
2: 再開_x000D_
3: 取消</v>
          </cell>
        </row>
        <row r="2021">
          <cell r="A2021" t="str">
            <v>DMFRelationshipType</v>
          </cell>
          <cell r="B2021" t="str">
            <v>0: 役割_x000D_
1: ユーザー_x000D_
2: すべて</v>
          </cell>
        </row>
        <row r="2022">
          <cell r="A2022" t="str">
            <v>KMQuestionAnswerInputType</v>
          </cell>
          <cell r="B2022" t="str">
            <v>0: テキスト_x000D_
1: 整数_x000D_
2: 実数_x000D_
3: 日付_x000D_
4: 時刻_x000D_
5: 注記_x000D_
6: チェック ボックス_x000D_
7: 代替ボタン_x000D_
8: コンボ ボックス</v>
          </cell>
        </row>
        <row r="2023">
          <cell r="A2023" t="str">
            <v>BudgetInterval</v>
          </cell>
          <cell r="B2023" t="str">
            <v>0: _x000D_
1: 会計年度_x000D_
2: 会計年度の累計_x000D_
3: 会計年度期間_x000D_
4: 合計予算_x000D_
5: 予算の累計_x000D_
6: 月_x000D_
7: 四半期_x000D_
8: 月の累計_x000D_
9: 四半期の累計</v>
          </cell>
        </row>
        <row r="2024">
          <cell r="A2024" t="str">
            <v>TrvEvaluateExpensePolicies</v>
          </cell>
          <cell r="B2024" t="str">
            <v>0: 行の保存時_x000D_
1: 経費精算書の送信時</v>
          </cell>
        </row>
        <row r="2025">
          <cell r="A2025" t="str">
            <v>ITMStatus</v>
          </cell>
          <cell r="B2025" t="str">
            <v>0: _x000D_
1: 作成済み_x000D_
2: ドキュメント受領_x000D_
3: 輸送中_x000D_
4: 原価計算済み_x000D_
5: 原価計算の準備</v>
          </cell>
        </row>
        <row r="2026">
          <cell r="A2026" t="str">
            <v>ProjControlStatus</v>
          </cell>
          <cell r="B2026" t="str">
            <v>0: 作成済_x000D_
1: 転記済_x000D_
2: 消去済_x000D_
3: 見積の取り消し_x000D_
4: 消去の取り消し</v>
          </cell>
        </row>
        <row r="2027">
          <cell r="A2027" t="str">
            <v>EUSalesListType</v>
          </cell>
          <cell r="B2027" t="str">
            <v>0: _x000D_
1: 品目_x000D_
2: サービス_x000D_
3: 投資_x000D_
5: Goods in accordance with section 33 paragraph 4</v>
          </cell>
        </row>
        <row r="2028">
          <cell r="A2028" t="str">
            <v>HrmCompHireRule</v>
          </cell>
          <cell r="B2028" t="str">
            <v>0: _x000D_
1: なし_x000D_
2: パーセンテージ</v>
          </cell>
        </row>
        <row r="2029">
          <cell r="A2029" t="str">
            <v>LedgerAccountLengthControl</v>
          </cell>
          <cell r="B2029" t="str">
            <v>0: なし_x000D_
1: 警告_x000D_
2: エラー</v>
          </cell>
        </row>
        <row r="2030">
          <cell r="A2030" t="str">
            <v>HasUnpostedInvoices</v>
          </cell>
          <cell r="B2030" t="str">
            <v>0: _x000D_
1: **</v>
          </cell>
        </row>
        <row r="2031">
          <cell r="A2031" t="str">
            <v>AssetRetirementMaintainOperation_JP</v>
          </cell>
          <cell r="B2031" t="str">
            <v>0: 追加_x000D_
1: 上方修正金額_x000D_
2: 下方修正金額_x000D_
3: 削除</v>
          </cell>
        </row>
        <row r="2032">
          <cell r="A2032" t="str">
            <v>RetailLoyaltyActivityType</v>
          </cell>
          <cell r="B2032" t="str">
            <v>1: 金額によって製品を購買_x000D_
2: 数量によって製品を購買_x000D_
3: 販売トランザクション数_x000D_
4: その他</v>
          </cell>
        </row>
        <row r="2033">
          <cell r="A2033" t="str">
            <v>RetailDataSyncJob</v>
          </cell>
          <cell r="B2033" t="str">
            <v>0: 時間別売上レポートのスケジューラ ジョブ_x000D_
1: 製品階層別売上レポート スケジューラ ジョブ_x000D_
2: スタッフ別売上レポートのスケジューラ ジョブ_x000D_
3: 販売実績レポートのスケジューラ ジョブ</v>
          </cell>
        </row>
        <row r="2034">
          <cell r="A2034" t="str">
            <v>BankReconciliationActionType</v>
          </cell>
          <cell r="B2034" t="str">
            <v>0: なし_x000D_
1: 調整_x000D_
2: 調整のキャンセル</v>
          </cell>
        </row>
        <row r="2035">
          <cell r="A2035" t="str">
            <v>ProdParamInventDimLookup</v>
          </cell>
          <cell r="B2035" t="str">
            <v>0: 会社別_x000D_
1: サイト別</v>
          </cell>
        </row>
        <row r="2036">
          <cell r="A2036" t="str">
            <v>RetailAmazonChannelProfPropertyKey</v>
          </cell>
          <cell r="B2036" t="str">
            <v>1: Amazon Web サービスへのサービス URL_x000D_
2: 顧客の市場固有 ID_x000D_
3: 市場 ID_x000D_
4: Amazon アクセス キー ID_x000D_
5: Amazon シークレット キー</v>
          </cell>
        </row>
        <row r="2037">
          <cell r="A2037" t="str">
            <v>SalesTableListPage</v>
          </cell>
          <cell r="B2037" t="str">
            <v>0: オープン_x000D_
1: 出荷済で未請求_x000D_
2: 仕訳帳_x000D_
3: 保留中の顧客の未処理の販売注文_x000D_
4: プロジェクト販売注文_x000D_
5: 自分のプロジェクト販売注文_x000D_
6: 販売注文_x000D_
200: 保留中_x000D_
201: 保留中_x000D_
7: 部分的にピッキングされたすべての注文_x000D_
8: 履行済のすべての注文</v>
          </cell>
        </row>
        <row r="2038">
          <cell r="A2038" t="str">
            <v>ExpressionDataSourceType</v>
          </cell>
          <cell r="B2038" t="str">
            <v>0: なし_x000D_
1: クエリ_x000D_
2: カスタム</v>
          </cell>
        </row>
        <row r="2039">
          <cell r="A2039" t="str">
            <v>JmgJobTableSynchronizationMode</v>
          </cell>
          <cell r="B2039" t="str">
            <v>0: オンライン_x000D_
1: オフライン</v>
          </cell>
        </row>
        <row r="2040">
          <cell r="A2040" t="str">
            <v>ITMCostCategoryRowType</v>
          </cell>
          <cell r="B2040" t="str">
            <v>0: データ_x000D_
1: 標準原価_x000D_
2: 差額 $_x000D_
3: 差額 %</v>
          </cell>
        </row>
        <row r="2041">
          <cell r="A2041" t="str">
            <v>ProjInvoiceProposalTransSelectionTypes</v>
          </cell>
          <cell r="B2041" t="str">
            <v>1: 時間_x000D_
2: 手数料_x000D_
3: 経費_x000D_
4: 定期売買手数料_x000D_
5: 品目_x000D_
6: 分割払_x000D_
7: 販売注文明細行</v>
          </cell>
        </row>
        <row r="2042">
          <cell r="A2042" t="str">
            <v>TaxDateFormat_CN</v>
          </cell>
          <cell r="B2042" t="str">
            <v>0: YYYY-MM-DD_x000D_
1: YYYYMMDD</v>
          </cell>
        </row>
        <row r="2043">
          <cell r="A2043" t="str">
            <v>AssetCorpTaxActAppendedTableType_JP</v>
          </cell>
          <cell r="B2043" t="str">
            <v>0: 定率法_x000D_
1: 定額法_x000D_
2: 繰延_x000D_
3: 低価額_x000D_
4: 一括比例配分_x000D_
5: 特別</v>
          </cell>
        </row>
        <row r="2044">
          <cell r="A2044" t="str">
            <v>RetailIncomeExpense</v>
          </cell>
          <cell r="B2044" t="str">
            <v>0: 収入_x000D_
1: 支出</v>
          </cell>
        </row>
        <row r="2045">
          <cell r="A2045" t="str">
            <v>RetailNoneDownloadFlash</v>
          </cell>
          <cell r="B2045" t="str">
            <v>0: なし_x000D_
1: ダウンロード_x000D_
2: EPSON フラッシュ</v>
          </cell>
        </row>
        <row r="2046">
          <cell r="A2046" t="str">
            <v>RetailExternalNone</v>
          </cell>
          <cell r="B2046" t="str">
            <v>0: なし_x000D_
1: 外部_x000D_
2: 支払コネクタ_x000D_
100: Finance and Operations Online</v>
          </cell>
        </row>
        <row r="2047">
          <cell r="A2047" t="str">
            <v>TaxIntegrationAmountType</v>
          </cell>
          <cell r="B2047" t="str">
            <v xml:space="preserve">0: _x000D_
1: _x000D_
2: _x000D_
3: _x000D_
4: _x000D_
5: _x000D_
6: _x000D_
7: _x000D_
8: _x000D_
9: _x000D_
10: _x000D_
11: </v>
          </cell>
        </row>
        <row r="2048">
          <cell r="A2048" t="str">
            <v>ProcessScheduleTypeCompanyScope</v>
          </cell>
          <cell r="B2048" t="str">
            <v xml:space="preserve">0: _x000D_
2: </v>
          </cell>
        </row>
        <row r="2049">
          <cell r="A2049" t="str">
            <v>FiscalDocumentElement_BR</v>
          </cell>
          <cell r="B2049" t="str">
            <v>0: Fiscal document header_x000D_
1: Fiscal document line_x000D_
2: Fiscal document tax transaction_x000D_
3: Fiscal document charge</v>
          </cell>
        </row>
        <row r="2050">
          <cell r="A2050" t="str">
            <v>CommissionAccounts</v>
          </cell>
          <cell r="B2050" t="str">
            <v>0: コミッション_x000D_
1: コミッション相殺</v>
          </cell>
        </row>
        <row r="2051">
          <cell r="A2051" t="str">
            <v>ProjWBSType</v>
          </cell>
          <cell r="B2051" t="str">
            <v>0: プロジェクト見積_x000D_
1: Project_x000D_
2: テンプレート</v>
          </cell>
        </row>
        <row r="2052">
          <cell r="A2052" t="str">
            <v>CAMStatisticalMeasureProviderFunction</v>
          </cell>
          <cell r="B2052" t="str">
            <v>0: 数_x000D_
1: 合計</v>
          </cell>
        </row>
        <row r="2053">
          <cell r="A2053" t="str">
            <v>SysTaskRecorderStyles</v>
          </cell>
          <cell r="B2053" t="str">
            <v>0: 標準_x000D_
1: スイム レーン</v>
          </cell>
        </row>
        <row r="2054">
          <cell r="A2054" t="str">
            <v>CreditNotePrintType_RU</v>
          </cell>
          <cell r="B2054" t="str">
            <v>0: Goods return_x000D_
1: Credit note</v>
          </cell>
        </row>
        <row r="2055">
          <cell r="A2055" t="str">
            <v>EngChgReleaseNameRule</v>
          </cell>
          <cell r="B2055" t="str">
            <v>0: エンジニアリング名_x000D_
1: 入庫品目番号</v>
          </cell>
        </row>
        <row r="2056">
          <cell r="A2056" t="str">
            <v>WHSAutoUpdateShipment</v>
          </cell>
          <cell r="B2056" t="str">
            <v>0: 数量減少_x000D_
1: 常時</v>
          </cell>
        </row>
        <row r="2057">
          <cell r="A2057" t="str">
            <v>RetailShiftsStatus</v>
          </cell>
          <cell r="B2057" t="str">
            <v>0: 未転記シフト_x000D_
1: 転記済シフト_x000D_
2: すべてのシフト</v>
          </cell>
        </row>
        <row r="2058">
          <cell r="A2058" t="str">
            <v>ReturnReasonDispCode</v>
          </cell>
          <cell r="B2058" t="str">
            <v>0: 理由コード_x000D_
1: 廃棄コード</v>
          </cell>
        </row>
        <row r="2059">
          <cell r="A2059" t="str">
            <v>KMVirtualNetworkAnswerTableRole</v>
          </cell>
          <cell r="B2059" t="str">
            <v>0: 本人_x000D_
1: 管理_x000D_
2: 同僚_x000D_
3: その他</v>
          </cell>
        </row>
        <row r="2060">
          <cell r="A2060" t="str">
            <v>ReportFormat_W</v>
          </cell>
          <cell r="B2060" t="str">
            <v>0: 基準形式_x000D_
1: Russian format_x000D_
2: Polish format_x000D_
3: Latvian format_x000D_
4: Lithuanian format_x000D_
5: Czech format_x000D_
6: Hungarian format_x000D_
7: Estonian format</v>
          </cell>
        </row>
        <row r="2061">
          <cell r="A2061" t="str">
            <v>RetailCDXUploadSessionStatus</v>
          </cell>
          <cell r="B2061" t="str">
            <v>0: 開始済_x000D_
1: 利用可_x000D_
2: アップロード_x000D_
3: 適用済_x000D_
4: キャンセル済_x000D_
5: アップロードに失敗しました_x000D_
6: 適用に失敗しました_x000D_
7: 読み取りに失敗しました</v>
          </cell>
        </row>
        <row r="2062">
          <cell r="A2062" t="str">
            <v>JmgRegistrationErrorMode</v>
          </cell>
          <cell r="B2062" t="str">
            <v>0: 禁止_x000D_
1: 自動修正</v>
          </cell>
        </row>
        <row r="2063">
          <cell r="A2063" t="str">
            <v>HrmPlanStatus</v>
          </cell>
          <cell r="B2063" t="str">
            <v>0: 作成済_x000D_
1: 開始済_x000D_
2: 延期_x000D_
3: 終了_x000D_
4: キャンセル済</v>
          </cell>
        </row>
        <row r="2064">
          <cell r="A2064" t="str">
            <v>RetailAllowedNotAllowedBase</v>
          </cell>
          <cell r="B2064" t="str">
            <v>0: 許可_x000D_
1: 不許可</v>
          </cell>
        </row>
        <row r="2065">
          <cell r="A2065" t="str">
            <v>MCRLedgerJournalACType</v>
          </cell>
          <cell r="B2065" t="str">
            <v>0: 元帳_x000D_
6: 銀行</v>
          </cell>
        </row>
        <row r="2066">
          <cell r="A2066" t="str">
            <v>Hcmi9ListType</v>
          </cell>
          <cell r="B2066" t="str">
            <v>0: リスト A_x000D_
1: リスト B_x000D_
2: リスト C</v>
          </cell>
        </row>
        <row r="2067">
          <cell r="A2067" t="str">
            <v>smmDaysOfWeek</v>
          </cell>
          <cell r="B2067" t="str">
            <v>1: 日曜_x000D_
2: 月曜_x000D_
4: 火曜_x000D_
8: 水曜_x000D_
16: 木曜_x000D_
32: 金曜_x000D_
62: 平日_x000D_
64: 土曜_x000D_
127: 日_x000D_
65: 週末</v>
          </cell>
        </row>
        <row r="2068">
          <cell r="A2068" t="str">
            <v>RetailPriceValues</v>
          </cell>
          <cell r="B2068" t="str">
            <v>0: 購買価格_x000D_
1: 購買諸費用価格_x000D_
2: 販売価格_x000D_
3: 販売諸費用価格_x000D_
4: 原価価格</v>
          </cell>
        </row>
        <row r="2069">
          <cell r="A2069" t="str">
            <v>SysOperationStartResult</v>
          </cell>
          <cell r="B2069" t="str">
            <v>0: キャンセル済_x000D_
1: 開始済_x000D_
2: 検証に失敗しました_x000D_
3: バッチ キューに追加されました</v>
          </cell>
        </row>
        <row r="2070">
          <cell r="A2070" t="str">
            <v>SysTestListenerLevel</v>
          </cell>
          <cell r="B2070" t="str">
            <v>2: 失敗_x000D_
3: 情報</v>
          </cell>
        </row>
        <row r="2071">
          <cell r="A2071" t="str">
            <v>WHSDockMgmtMixField</v>
          </cell>
          <cell r="B2071" t="str">
            <v>1: 出荷 ID_x000D_
2: 積載 ID_x000D_
3: 注文番号_x000D_
4: ウェーブ ID_x000D_
5: 作業指示書タイプ</v>
          </cell>
        </row>
        <row r="2072">
          <cell r="A2072" t="str">
            <v>TaxRep347CashDateSelectionRule</v>
          </cell>
          <cell r="B2072" t="str">
            <v>0: 支払日基準_x000D_
1: 元のトランザクションの請求日を基準</v>
          </cell>
        </row>
        <row r="2073">
          <cell r="A2073" t="str">
            <v>ConfQueryType_BR</v>
          </cell>
          <cell r="B2073" t="str">
            <v>0: 会社間_x000D_
1: 集中支払</v>
          </cell>
        </row>
        <row r="2074">
          <cell r="A2074" t="str">
            <v>RPayReverseType</v>
          </cell>
          <cell r="B2074" t="str">
            <v>0: Storno_x000D_
1: Storno with correction_x000D_
2: 訂正</v>
          </cell>
        </row>
        <row r="2075">
          <cell r="A2075" t="str">
            <v>CashRegisterWebRequestStatus_W</v>
          </cell>
          <cell r="B2075" t="str">
            <v>0: None_x000D_
1: Sent_x000D_
2: Received_x000D_
3: Imported</v>
          </cell>
        </row>
        <row r="2076">
          <cell r="A2076" t="str">
            <v>TaxReportDomesticPaymentType_IT</v>
          </cell>
          <cell r="B2076" t="str">
            <v>0: Single payment_x000D_
1: Multiple payments_x000D_
2: Contract payment</v>
          </cell>
        </row>
        <row r="2077">
          <cell r="A2077" t="str">
            <v>ProjValCategory</v>
          </cell>
          <cell r="B2077" t="str">
            <v>0: プロジェクト_x000D_
1: 作業者_x000D_
2: プロジェクト/従業員_x000D_
3: 従業員/プロジェクト</v>
          </cell>
        </row>
        <row r="2078">
          <cell r="A2078" t="str">
            <v>SysTaskRecorderNodeUserActionType</v>
          </cell>
          <cell r="B2078" t="str">
            <v xml:space="preserve">0: _x000D_
1: _x000D_
2: </v>
          </cell>
        </row>
        <row r="2079">
          <cell r="A2079" t="str">
            <v>VendorCalculationDateType_IN</v>
          </cell>
          <cell r="B2079" t="str">
            <v>0: 配送日_x000D_
1: 文書日付_x000D_
2: 請求日</v>
          </cell>
        </row>
        <row r="2080">
          <cell r="A2080" t="str">
            <v>smmProjectNewExisting</v>
          </cell>
          <cell r="B2080" t="str">
            <v>0: 既存のプロジェクトへの関連付け_x000D_
1: 新規プロジェクトの作成</v>
          </cell>
        </row>
        <row r="2081">
          <cell r="A2081" t="str">
            <v>HcmWorkflowOperation</v>
          </cell>
          <cell r="B2081" t="str">
            <v>0: 挿入_x000D_
1: 更新_x000D_
2: 削除</v>
          </cell>
        </row>
        <row r="2082">
          <cell r="A2082" t="str">
            <v>HcmDateEffectivenessStatus</v>
          </cell>
          <cell r="B2082" t="str">
            <v>0: 期限切れ_x000D_
1: 有効_x000D_
2: 今後</v>
          </cell>
        </row>
        <row r="2083">
          <cell r="A2083" t="str">
            <v>SalesDeliveryTimeState</v>
          </cell>
          <cell r="B2083" t="str">
            <v>1: 指定日前に出荷_x000D_
2: 指定日遵守で出荷_x000D_
3: 指定日後に出荷_x000D_
4: 指定日前後に出荷_x000D_
5: 未定義</v>
          </cell>
        </row>
        <row r="2084">
          <cell r="A2084" t="str">
            <v>smmOpportunityStatus</v>
          </cell>
          <cell r="B2084" t="str">
            <v>0: _x000D_
1: 有効_x000D_
2: 延期_x000D_
3: 獲得済_x000D_
4: キャンセル済_x000D_
5: 失注</v>
          </cell>
        </row>
        <row r="2085">
          <cell r="A2085" t="str">
            <v>RetailRelyingPartyUserType</v>
          </cell>
          <cell r="B2085" t="str">
            <v>1: 顧客_x000D_
2: 作業者_x000D_
3: アプリケーション</v>
          </cell>
        </row>
        <row r="2086">
          <cell r="A2086" t="str">
            <v>TaxDeclarationType_W</v>
          </cell>
          <cell r="B2086" t="str">
            <v>0: Recapitulative_x000D_
1: Corrective_x000D_
2: Supplementary_x000D_
3: Supplementary/Corrective_x000D_
4: 標準_x000D_
5: Bankruptcy_x000D_
6: Regular_x000D_
7: Following</v>
          </cell>
        </row>
        <row r="2087">
          <cell r="A2087" t="str">
            <v>TaxAccountTypeSalesTax_IN</v>
          </cell>
          <cell r="B2087" t="str">
            <v>0: Payable account_x000D_
1: Expense account</v>
          </cell>
        </row>
        <row r="2088">
          <cell r="A2088" t="str">
            <v>GanttWrkCtrDisplayColumnsType</v>
          </cell>
          <cell r="B2088" t="str">
            <v>0: 生産_x000D_
1: プロジェクト_x000D_
2: 両方</v>
          </cell>
        </row>
        <row r="2089">
          <cell r="A2089" t="str">
            <v>FulfillmentPlanInstruction</v>
          </cell>
          <cell r="B2089" t="str">
            <v xml:space="preserve">0: </v>
          </cell>
        </row>
        <row r="2090">
          <cell r="A2090" t="str">
            <v>BankTransType_JP</v>
          </cell>
          <cell r="B2090" t="str">
            <v>1: 普通預金口座_x000D_
2: 当座預金口座_x000D_
9: その他の勘定</v>
          </cell>
        </row>
        <row r="2091">
          <cell r="A2091" t="str">
            <v>HcmACAOfferOfCoverage</v>
          </cell>
          <cell r="B2091" t="str">
            <v>1: 1A_x000D_
2: 1B_x000D_
3: 1C_x000D_
4: 1D_x000D_
5: 1E_x000D_
6: 1F_x000D_
7: 1G_x000D_
8: 1H_x000D_
9: 1I_x000D_
10: 1J_x000D_
11: 1K_x000D_
12: 1L_x000D_
13: 1M_x000D_
14: 1N_x000D_
15: 1O_x000D_
16: 1P_x000D_
17: 1Q_x000D_
18: 1R_x000D_
19: 1S</v>
          </cell>
        </row>
        <row r="2092">
          <cell r="A2092" t="str">
            <v>FactureOutReportMethod_RU</v>
          </cell>
          <cell r="B2092" t="str">
            <v>0: 登録日_x000D_
1: 確認日</v>
          </cell>
        </row>
        <row r="2093">
          <cell r="A2093" t="str">
            <v>MCRBrokerValueType</v>
          </cell>
          <cell r="B2093" t="str">
            <v>0: Pcs._x000D_
1: パーセンテージ_x000D_
2: 固定</v>
          </cell>
        </row>
        <row r="2094">
          <cell r="A2094" t="str">
            <v>XmlNodeType</v>
          </cell>
          <cell r="B2094" t="str">
            <v xml:space="preserve">0: _x000D_
1: _x000D_
2: _x000D_
3: _x000D_
4: _x000D_
5: _x000D_
6: _x000D_
7: _x000D_
8: _x000D_
9: _x000D_
10: _x000D_
11: _x000D_
12: _x000D_
13: _x000D_
14: _x000D_
15: _x000D_
16: _x000D_
17: </v>
          </cell>
        </row>
        <row r="2095">
          <cell r="A2095" t="str">
            <v>DocuCode</v>
          </cell>
          <cell r="B2095" t="str">
            <v>0: _x000D_
1: 新規_x000D_
2: 開く_x000D_
3: 表示_x000D_
4: オプション_x000D_
5: 印刷_x000D_
6: 添付</v>
          </cell>
        </row>
        <row r="2096">
          <cell r="A2096" t="str">
            <v>HcmPositionReportsToAction</v>
          </cell>
          <cell r="B2096" t="str">
            <v>0: 作成_x000D_
1: 編集_x000D_
2: 終了</v>
          </cell>
        </row>
        <row r="2097">
          <cell r="A2097" t="str">
            <v>GBTXmlCategory_CN</v>
          </cell>
          <cell r="B2097" t="str">
            <v>0: Common master data_x000D_
2: Fixed assets_x000D_
1: General ledger_x000D_
3: Accounts receivable and Accounts payable_x000D_
4: Standard data element type info</v>
          </cell>
        </row>
        <row r="2098">
          <cell r="A2098" t="str">
            <v>CustVendReceiptIssueCode_BR</v>
          </cell>
          <cell r="B2098" t="str">
            <v>0: _x000D_
1: 1. In the same establishment_x000D_
2: 2. Other establishment_x000D_
3: 3. Other</v>
          </cell>
        </row>
        <row r="2099">
          <cell r="A2099" t="str">
            <v>CFMCorrectionType</v>
          </cell>
          <cell r="B2099" t="str">
            <v>0: なし_x000D_
1: 訂正_x000D_
2: 取消</v>
          </cell>
        </row>
        <row r="2100">
          <cell r="A2100" t="str">
            <v>PdsBatchAttribOpr</v>
          </cell>
          <cell r="B2100" t="str">
            <v>0: _x000D_
1: =_x000D_
2: !=_x000D_
3: &lt;_x000D_
4: &gt;_x000D_
5: &lt;=_x000D_
6: &gt;=</v>
          </cell>
        </row>
        <row r="2101">
          <cell r="A2101" t="str">
            <v>WriterRole</v>
          </cell>
          <cell r="B2101" t="str">
            <v xml:space="preserve">1: 法的代表者_x000D_
2: 指定の期間に達していない項目の管理者_x000D_
5: 差し押さえられた商品の管理者_x000D_
6: 会計担当者_x000D_
7: 通常の遺産相続人_x000D_
8: 清算人_x000D_
9: 特別なオペレーター_x000D_
3: 破産鑑定人_x000D_
4: 任命された精算人_x000D_
10: 非居住者_x000D_
11: 法的後見人_x000D_
12: 単独所有者精算人_x000D_
13: プロパティ マネージャー_x000D_
14: 公的代表者_x000D_
15: 公的精算人_x000D_
0: </v>
          </cell>
        </row>
        <row r="2102">
          <cell r="A2102" t="str">
            <v>EGAISAlcProdType_RU</v>
          </cell>
          <cell r="B2102" t="str">
            <v>0: Alcohol product_x000D_
1: Alcohol containing product_x000D_
2: Alcohol containing non-food product_x000D_
3: Alcohol</v>
          </cell>
        </row>
        <row r="2103">
          <cell r="A2103" t="str">
            <v>DMFSourceType</v>
          </cell>
          <cell r="B2103" t="str">
            <v>0: ファイル_x000D_
1: Operations_x000D_
2: ODBC_x000D_
3: パッケージ_x000D_
4: Azure SQL DB</v>
          </cell>
        </row>
        <row r="2104">
          <cell r="A2104" t="str">
            <v>DMFDestinationFormat</v>
          </cell>
          <cell r="B2104" t="str">
            <v>0: テーブルまたはビュー_x000D_
3: テーブルまたはビュー - 高速読み込み</v>
          </cell>
        </row>
        <row r="2105">
          <cell r="A2105" t="str">
            <v>RetailGiftCardType</v>
          </cell>
          <cell r="B2105" t="str">
            <v>0: 不明_x000D_
1: 内部ギフト カード_x000D_
2: 外部ギフト カード</v>
          </cell>
        </row>
        <row r="2106">
          <cell r="A2106" t="str">
            <v>WMSMovementType</v>
          </cell>
          <cell r="B2106" t="str">
            <v>0: バックログ_x000D_
1: 通常</v>
          </cell>
        </row>
        <row r="2107">
          <cell r="A2107" t="str">
            <v>WorkTimeControl</v>
          </cell>
          <cell r="B2107" t="str">
            <v>0: オープン_x000D_
1: クローズ_x000D_
2: 基準カレンダー</v>
          </cell>
        </row>
        <row r="2108">
          <cell r="A2108" t="str">
            <v>RTax25CorrectionAccepted</v>
          </cell>
          <cell r="B2108" t="str">
            <v>0: 受入済_x000D_
1: 処理されません_x000D_
2: 否認済</v>
          </cell>
        </row>
        <row r="2109">
          <cell r="A2109" t="str">
            <v>PCSubComponentType</v>
          </cell>
          <cell r="B2109" t="str">
            <v>0: サブコンポーネント_x000D_
1: ユーザー要件</v>
          </cell>
        </row>
        <row r="2110">
          <cell r="A2110" t="str">
            <v>ProjBudgetTransType</v>
          </cell>
          <cell r="B2110" t="str">
            <v>0: 時間原価_x000D_
1: 経費原価_x000D_
2: 品目原価_x000D_
3: 手数料_x000D_
4: 時間収益_x000D_
5: 経費収益_x000D_
6: 品目収益</v>
          </cell>
        </row>
        <row r="2111">
          <cell r="A2111" t="str">
            <v>DomainEventState</v>
          </cell>
          <cell r="B2111" t="str">
            <v xml:space="preserve">0: _x000D_
1: _x000D_
2: </v>
          </cell>
        </row>
        <row r="2112">
          <cell r="A2112" t="str">
            <v>SysDBInfoType</v>
          </cell>
          <cell r="B2112" t="str">
            <v>0: 現在のプロセスなどの引数文字列_x000D_
1: 長い_x000D_
2: 整数</v>
          </cell>
        </row>
        <row r="2113">
          <cell r="A2113" t="str">
            <v>KittingKitLineClass</v>
          </cell>
          <cell r="B2113" t="str">
            <v>0: なし_x000D_
1: パーツ_x000D_
2: キット</v>
          </cell>
        </row>
        <row r="2114">
          <cell r="A2114" t="str">
            <v>XMLRequestResponse</v>
          </cell>
          <cell r="B2114" t="str">
            <v>0: Request_x000D_
1: Response</v>
          </cell>
        </row>
        <row r="2115">
          <cell r="A2115" t="str">
            <v>MCRRoyaltyUOMOption</v>
          </cell>
          <cell r="B2115" t="str">
            <v>0: 変換_x000D_
1: 完全一致</v>
          </cell>
        </row>
        <row r="2116">
          <cell r="A2116" t="str">
            <v>WHSBreakCluster</v>
          </cell>
          <cell r="B2116" t="str">
            <v>0: 作業終了_x000D_
1: プット</v>
          </cell>
        </row>
        <row r="2117">
          <cell r="A2117" t="str">
            <v>InventSettleModel</v>
          </cell>
          <cell r="B2117" t="str">
            <v>0: FIFO_x000D_
1: LIFO_x000D_
2: 加重平均_x000D_
3: マーキング_x000D_
4: 調整_x000D_
5: LIFO 日付_x000D_
6: 加重平均の日付_x000D_
7: 現物価格_x000D_
8: サービス品目決済_x000D_
9: Monthly average cost</v>
          </cell>
        </row>
        <row r="2118">
          <cell r="A2118" t="str">
            <v>InventAgingPeriod</v>
          </cell>
          <cell r="B2118" t="str">
            <v>0: 日数_x000D_
1: 日付_x000D_
2: 日付範囲</v>
          </cell>
        </row>
        <row r="2119">
          <cell r="A2119" t="str">
            <v>TaxAccountTypeVAT_IN</v>
          </cell>
          <cell r="B2119" t="str">
            <v>0: Payable account_x000D_
1: Recoverable account_x000D_
2: Deferred account_x000D_
3: Expense account</v>
          </cell>
        </row>
        <row r="2120">
          <cell r="A2120" t="str">
            <v>FormGridControlExtendedStyle</v>
          </cell>
          <cell r="B2120" t="str">
            <v xml:space="preserve">2: _x000D_
3: _x000D_
4: _x000D_
5: _x000D_
6: _x000D_
7: _x000D_
8: _x000D_
9: _x000D_
10: _x000D_
11: _x000D_
12: _x000D_
13: </v>
          </cell>
        </row>
        <row r="2121">
          <cell r="A2121" t="str">
            <v>RevRecJournalType</v>
          </cell>
          <cell r="B2121" t="str">
            <v>0: 繰延収益</v>
          </cell>
        </row>
        <row r="2122">
          <cell r="A2122" t="str">
            <v>PdsDateCalcType</v>
          </cell>
          <cell r="B2122" t="str">
            <v>0: システム_x000D_
1: 開始日固定</v>
          </cell>
        </row>
        <row r="2123">
          <cell r="A2123" t="str">
            <v>VendVendorCategoryRequestFilterAction</v>
          </cell>
          <cell r="B2123" t="str">
            <v>0: 保留中のアクション_x000D_
1: すべて</v>
          </cell>
        </row>
        <row r="2124">
          <cell r="A2124" t="str">
            <v>PurchMobileOrderDistributionTreeType</v>
          </cell>
          <cell r="B2124" t="str">
            <v>0: 配送ノード_x000D_
1: 説明ノード_x000D_
2: 親ノード_x000D_
3: サブ ノード</v>
          </cell>
        </row>
        <row r="2125">
          <cell r="A2125" t="str">
            <v>RetailApplyFormulaOption</v>
          </cell>
          <cell r="B2125" t="str">
            <v>0: この行のみへの式の適用_x000D_
1: すべての行への式の適用</v>
          </cell>
        </row>
        <row r="2126">
          <cell r="A2126" t="str">
            <v>MCRGiftCardActivity</v>
          </cell>
          <cell r="B2126" t="str">
            <v>0: 開始残高_x000D_
1: 貸方_x000D_
2: 借方</v>
          </cell>
        </row>
        <row r="2127">
          <cell r="A2127" t="str">
            <v>KanbanAutoPrintType</v>
          </cell>
          <cell r="B2127" t="str">
            <v>1: なし_x000D_
2: 作成_x000D_
3: 計画_x000D_
4: 準備_x000D_
5: 開始_x000D_
6: 入庫</v>
          </cell>
        </row>
        <row r="2128">
          <cell r="A2128" t="str">
            <v>GanttColorSchemeReqExplosion</v>
          </cell>
          <cell r="B2128" t="str">
            <v>0: 不明_x000D_
1: 参照_x000D_
2: ノード_x000D_
3: テーマ</v>
          </cell>
        </row>
        <row r="2129">
          <cell r="A2129" t="str">
            <v>BIDateDimensionGranularity</v>
          </cell>
          <cell r="B2129" t="str">
            <v>0: 日_x000D_
1: 週_x000D_
2: 月_x000D_
3: 四半期_x000D_
4: 年</v>
          </cell>
        </row>
        <row r="2130">
          <cell r="A2130" t="str">
            <v>WHSPrintMode</v>
          </cell>
          <cell r="B2130" t="str">
            <v>0: 製品_x000D_
1: 列挙型_x000D_
2: 最後の適正ウェーブ ラベルID</v>
          </cell>
        </row>
        <row r="2131">
          <cell r="A2131" t="str">
            <v>TrvAirlineChargeType</v>
          </cell>
          <cell r="B2131" t="str">
            <v>1: 航空運賃合計_x000D_
2: 航空費用合計_x000D_
3: 航空税の合計_x000D_
4: その他</v>
          </cell>
        </row>
        <row r="2132">
          <cell r="A2132" t="str">
            <v>TaxRoundOffCalculationMethod</v>
          </cell>
          <cell r="B2132" t="str">
            <v>0: 行_x000D_
1: 合計</v>
          </cell>
        </row>
        <row r="2133">
          <cell r="A2133" t="str">
            <v>TransactionType</v>
          </cell>
          <cell r="B2133" t="str">
            <v>0: 購買_x000D_
1: 販売</v>
          </cell>
        </row>
        <row r="2134">
          <cell r="A2134" t="str">
            <v>PayrollPaymentProcessingStatus</v>
          </cell>
          <cell r="B2134" t="str">
            <v>1: なし_x000D_
2: 保留中_x000D_
3: 申請済_x000D_
4: 処理済</v>
          </cell>
        </row>
        <row r="2135">
          <cell r="A2135" t="str">
            <v>BIKPIBandingMethod</v>
          </cell>
          <cell r="B2135" t="str">
            <v>0: パーセンテージ_x000D_
1: 値</v>
          </cell>
        </row>
        <row r="2136">
          <cell r="A2136" t="str">
            <v>MCRUpSellValueType</v>
          </cell>
          <cell r="B2136" t="str">
            <v>0: 変数_x000D_
1: 値</v>
          </cell>
        </row>
        <row r="2137">
          <cell r="A2137" t="str">
            <v>MCRClaimAction</v>
          </cell>
          <cell r="B2137" t="str">
            <v>0: 作成_x000D_
1: 変更</v>
          </cell>
        </row>
        <row r="2138">
          <cell r="A2138" t="str">
            <v>GenderMaleFemale</v>
          </cell>
          <cell r="B2138" t="str">
            <v>0: 男性名詞_x000D_
1: 女性</v>
          </cell>
        </row>
        <row r="2139">
          <cell r="A2139" t="str">
            <v>Posting_BR</v>
          </cell>
          <cell r="B2139" t="str">
            <v>2: なし_x000D_
0: 仕入先_x000D_
1: 銀行</v>
          </cell>
        </row>
        <row r="2140">
          <cell r="A2140" t="str">
            <v>DataExpTreeNodeType</v>
          </cell>
          <cell r="B2140" t="str">
            <v xml:space="preserve">0: _x000D_
1: _x000D_
2: _x000D_
3: _x000D_
4: </v>
          </cell>
        </row>
        <row r="2141">
          <cell r="A2141" t="str">
            <v>smmActivityTaskTimeType</v>
          </cell>
          <cell r="B2141" t="str">
            <v>0: 開始されていません_x000D_
1: 進行中_x000D_
2: 完了_x000D_
3: 待機中_x000D_
4: 繰延</v>
          </cell>
        </row>
        <row r="2142">
          <cell r="A2142" t="str">
            <v>ProjCommittedCostUpdateAction</v>
          </cell>
          <cell r="B2142" t="str">
            <v>0: 不明_x000D_
1: 作成_x000D_
2: 取消の更新_x000D_
3: 更新のみ_x000D_
4: 転記_x000D_
5: 削除</v>
          </cell>
        </row>
        <row r="2143">
          <cell r="A2143" t="str">
            <v>RetailSourceTypeBase</v>
          </cell>
          <cell r="B2143" t="str">
            <v>0: なし_x000D_
1: 顧客_x000D_
2: 仕入先_x000D_
3: 製品</v>
          </cell>
        </row>
        <row r="2144">
          <cell r="A2144" t="str">
            <v>EMCompressionType</v>
          </cell>
          <cell r="B2144" t="str">
            <v>0: なし_x000D_
1: GZIP</v>
          </cell>
        </row>
        <row r="2145">
          <cell r="A2145" t="str">
            <v>PurchRFQUpdate</v>
          </cell>
          <cell r="B2145" t="str">
            <v>0: すべて_x000D_
1: 送信済_x000D_
2: 受取済_x000D_
3: マーク済</v>
          </cell>
        </row>
        <row r="2146">
          <cell r="A2146" t="str">
            <v>CustomCorrectionReason_RU</v>
          </cell>
          <cell r="B2146" t="str">
            <v>0: Exigency_x000D_
1: Error</v>
          </cell>
        </row>
        <row r="2147">
          <cell r="A2147" t="str">
            <v>DMFExecutionSummaryStatus</v>
          </cell>
          <cell r="B2147" t="str">
            <v>0: 不明_x000D_
1: 未実行_x000D_
2: 実行中_x000D_
3: 成功_x000D_
4: 部分的に成功_x000D_
5: 失敗_x000D_
6: キャンセル済</v>
          </cell>
        </row>
        <row r="2148">
          <cell r="A2148" t="str">
            <v>SysCompilerOutputTab</v>
          </cell>
          <cell r="B2148" t="str">
            <v xml:space="preserve">1: _x000D_
2: _x000D_
3: _x000D_
4: </v>
          </cell>
        </row>
        <row r="2149">
          <cell r="A2149" t="str">
            <v>ProjLedgerStatusItem</v>
          </cell>
          <cell r="B2149" t="str">
            <v>1: 残高_x000D_
2: 損益</v>
          </cell>
        </row>
        <row r="2150">
          <cell r="A2150" t="str">
            <v>OfficeAppOutlookAddinActionType</v>
          </cell>
          <cell r="B2150" t="str">
            <v>0: 機能の実行_x000D_
1: 作業ウィンドウを表示</v>
          </cell>
        </row>
        <row r="2151">
          <cell r="A2151" t="str">
            <v>RetailLoyaltyCardRewardPointNonTransactionalActivityStatus</v>
          </cell>
          <cell r="B2151" t="str">
            <v>0: ドラフト_x000D_
1: 転記済_x000D_
2: エラー_x000D_
3: すべて</v>
          </cell>
        </row>
        <row r="2152">
          <cell r="A2152" t="str">
            <v>JmgFeedbackButtonFunction</v>
          </cell>
          <cell r="B2152" t="str">
            <v>0: _x000D_
1: 承認_x000D_
2: はい_x000D_
3: いいえ_x000D_
4: ピッキング リスト_x000D_
5: キャンセル</v>
          </cell>
        </row>
        <row r="2153">
          <cell r="A2153" t="str">
            <v>SysRecordTemplateType</v>
          </cell>
          <cell r="B2153" t="str">
            <v>0: 空白_x000D_
1: ユーザー_x000D_
2: 会社コード</v>
          </cell>
        </row>
        <row r="2154">
          <cell r="A2154" t="str">
            <v>DEL_RAssetTypeDepr</v>
          </cell>
          <cell r="B2154" t="str">
            <v>0: From cost_x000D_
1: On 1000 km mileage</v>
          </cell>
        </row>
        <row r="2155">
          <cell r="A2155" t="str">
            <v>CustomCalcMethod_RU</v>
          </cell>
          <cell r="B2155" t="str">
            <v>0: 重量_x000D_
1: 数量_x000D_
2: 体積</v>
          </cell>
        </row>
        <row r="2156">
          <cell r="A2156" t="str">
            <v>PayrollEarningAccountingDate</v>
          </cell>
          <cell r="B2156" t="str">
            <v>0: 元の所得明細行の日付を使用し、集計しません_x000D_
1: 集計して支払期間終了日を使用します</v>
          </cell>
        </row>
        <row r="2157">
          <cell r="A2157" t="str">
            <v>InventTransferType_RU</v>
          </cell>
          <cell r="B2157" t="str">
            <v>0: 基準_x000D_
1: Shipment to external party_x000D_
2: Return from external party</v>
          </cell>
        </row>
        <row r="2158">
          <cell r="A2158" t="str">
            <v>RTax25PeriodType</v>
          </cell>
          <cell r="B2158" t="str">
            <v>0: 月_x000D_
1: 四半期_x000D_
2: 半期に 1 回_x000D_
3: 年_x000D_
4: Nine months</v>
          </cell>
        </row>
        <row r="2159">
          <cell r="A2159" t="str">
            <v>WMSTransportType</v>
          </cell>
          <cell r="B2159" t="str">
            <v>0: 配送の入力_x000D_
1: 出荷配送_x000D_
2: QA へ_x000D_
3: 補充_x000D_
4: 再配置</v>
          </cell>
        </row>
        <row r="2160">
          <cell r="A2160" t="str">
            <v>RPayEmplTaxStatus</v>
          </cell>
          <cell r="B2160" t="str">
            <v>0: 居住者_x000D_
1: Non-resident_x000D_
2: High paid non-resident</v>
          </cell>
        </row>
        <row r="2161">
          <cell r="A2161" t="str">
            <v>StockTransferBlockZeroPriceShipmentSetup_IN</v>
          </cell>
          <cell r="B2161" t="str">
            <v>0: なし_x000D_
1: 常時_x000D_
2: 確認</v>
          </cell>
        </row>
        <row r="2162">
          <cell r="A2162" t="str">
            <v>LedgerAllocationFromTo</v>
          </cell>
          <cell r="B2162" t="str">
            <v>1: 配賦元_x000D_
0: ユーザー指定</v>
          </cell>
        </row>
        <row r="2163">
          <cell r="A2163" t="str">
            <v>PayrollPaymentProcessingStatusFilter</v>
          </cell>
          <cell r="B2163" t="str">
            <v>0: なし または "保留中"_x000D_
1: 申請済</v>
          </cell>
        </row>
        <row r="2164">
          <cell r="A2164" t="str">
            <v>EntAssetMaintenancePlanLineIntervalType</v>
          </cell>
          <cell r="B2164" t="str">
            <v>0: 計画日付から繰り返し_x000D_
1: 開始日から繰り返し_x000D_
2: 最後の作業指示書から繰り返し_x000D_
3: 計画日付から 1 回_x000D_
4: 開始日から 1 回_x000D_
6: 超に達した時点 (カウンターのみ)_x000D_
7: 未満に達した時点 (カウンターのみ)_x000D_
8: 開始日からのリンク_x000D_
9: 最後の作業指示書からのリンク_x000D_
10: 集計値で繰り返す (カウンターのみ)_x000D_
11: 集計値で 1 回 (カウンターのみ)</v>
          </cell>
        </row>
        <row r="2165">
          <cell r="A2165" t="str">
            <v>WHSPostMethodBaseKanbanOptional</v>
          </cell>
          <cell r="B2165" t="str">
            <v>0: 補充</v>
          </cell>
        </row>
        <row r="2166">
          <cell r="A2166" t="str">
            <v>TaxWithholdEStatus_IN</v>
          </cell>
          <cell r="B2166" t="str">
            <v>0: オリジナル_x000D_
1: Revised</v>
          </cell>
        </row>
        <row r="2167">
          <cell r="A2167" t="str">
            <v>ITMSourceTarget</v>
          </cell>
          <cell r="B2167" t="str">
            <v>0: 配賦元_x000D_
1: 目標</v>
          </cell>
        </row>
        <row r="2168">
          <cell r="A2168" t="str">
            <v>EntAssetObjectCalendarStatus</v>
          </cell>
          <cell r="B2168" t="str">
            <v>0: 作成済_x000D_
1: 破棄済_x000D_
2: 作業指示書が作成されました</v>
          </cell>
        </row>
        <row r="2169">
          <cell r="A2169" t="str">
            <v>RLedgerTurnoverSheetLineType</v>
          </cell>
          <cell r="B2169" t="str">
            <v>0: 本文_x000D_
1: 勘定合計_x000D_
2: Total_x000D_
3: トランザクション</v>
          </cell>
        </row>
        <row r="2170">
          <cell r="A2170" t="str">
            <v>CostReconciliationMethod</v>
          </cell>
          <cell r="B2170" t="str">
            <v>0: 主勘定カテゴリ_x000D_
1: 主勘定</v>
          </cell>
        </row>
        <row r="2171">
          <cell r="A2171" t="str">
            <v>TaxableDocumentModelAttribDataItemType</v>
          </cell>
          <cell r="B2171" t="str">
            <v>0: 無効_x000D_
1: ブール型_x000D_
2: GUID_x000D_
3: Int64_x000D_
4: 整数_x000D_
5: 実数_x000D_
6: 文字列_x000D_
7: 日付_x000D_
8: 時刻_x000D_
9: 列挙_x000D_
12: 配列_x000D_
13: コンテナー_x000D_
14: DateTime_x000D_
15: この品目の ID 番号</v>
          </cell>
        </row>
        <row r="2172">
          <cell r="A2172" t="str">
            <v>DMFEntityQueryType</v>
          </cell>
          <cell r="B2172" t="str">
            <v>0: _x000D_
1: 法人へのコピー_x000D_
2: 番号順序</v>
          </cell>
        </row>
        <row r="2173">
          <cell r="A2173" t="str">
            <v>CertificationOrigin</v>
          </cell>
          <cell r="B2173" t="str">
            <v xml:space="preserve">0: 顧客_x000D_
1: 仕入先_x000D_
2: </v>
          </cell>
        </row>
        <row r="2174">
          <cell r="A2174" t="str">
            <v>ITMTableListPage</v>
          </cell>
          <cell r="B2174" t="str">
            <v>0: 受取済</v>
          </cell>
        </row>
        <row r="2175">
          <cell r="A2175" t="str">
            <v>UserSuccessError</v>
          </cell>
          <cell r="B2175" t="str">
            <v>0: 成功_x000D_
1: エラー</v>
          </cell>
        </row>
        <row r="2176">
          <cell r="A2176" t="str">
            <v>FBCIAPAssetTransType_BR</v>
          </cell>
          <cell r="B2176" t="str">
            <v>0: Initial balance_x000D_
1: 取得_x000D_
5: Disposal - End of credit period_x000D_
6: Disposal - Transfer_x000D_
7: 処分 - 仕損_x000D_
8: Other disposal_x000D_
12: 処分 - 売却_x000D_
13: Credit of ICMS installment</v>
          </cell>
        </row>
        <row r="2177">
          <cell r="A2177" t="str">
            <v>LedgerRRGEQueryType_W</v>
          </cell>
          <cell r="B2177" t="str">
            <v>0: 簡易_x000D_
1: 職務_x000D_
2: VAT declaration_x000D_
3: Document requisites</v>
          </cell>
        </row>
        <row r="2178">
          <cell r="A2178" t="str">
            <v>CatCXMLExtrinsicValue</v>
          </cell>
          <cell r="B2178" t="str">
            <v>0: ユーザー名_x000D_
1: ユーザーの電子メール_x000D_
2: ランダムな値_x000D_
4: ユーザーの正式名_x000D_
5: 名_x000D_
6: 姓_x000D_
7: 電話番号</v>
          </cell>
        </row>
        <row r="2179">
          <cell r="A2179" t="str">
            <v>EUSalesTransMethod</v>
          </cell>
          <cell r="B2179" t="str">
            <v>0: 標準_x000D_
1: ベルギー</v>
          </cell>
        </row>
        <row r="2180">
          <cell r="A2180" t="str">
            <v>ExciseInvoiceAddressType_IN</v>
          </cell>
          <cell r="B2180" t="str">
            <v>0: 倉庫の住所_x000D_
1: 会社の住所</v>
          </cell>
        </row>
        <row r="2181">
          <cell r="A2181" t="str">
            <v>TaxDomainComponentDataModelViewType</v>
          </cell>
          <cell r="B2181" t="str">
            <v xml:space="preserve">2: _x000D_
0: _x000D_
1: </v>
          </cell>
        </row>
        <row r="2182">
          <cell r="A2182" t="str">
            <v>EximIncentiveScheme_IN</v>
          </cell>
          <cell r="B2182" t="str">
            <v>0: なし_x000D_
1: AA_x000D_
2: DFIA_x000D_
3: DEPB_x000D_
4: EPCG</v>
          </cell>
        </row>
        <row r="2183">
          <cell r="A2183" t="str">
            <v>RLedgerTurnoverSheetType</v>
          </cell>
          <cell r="B2183" t="str">
            <v>0: Customer turnover register_x000D_
1: Vendor turnover register_x000D_
3: 一般会計_x000D_
4: Advance holder turnover register</v>
          </cell>
        </row>
        <row r="2184">
          <cell r="A2184" t="str">
            <v>SourceDocumentLine_EarningStatement</v>
          </cell>
          <cell r="B2184" t="str">
            <v>0: なし_x000D_
1: 受取利息</v>
          </cell>
        </row>
        <row r="2185">
          <cell r="A2185" t="str">
            <v>DimensionsLedgerDimensionType</v>
          </cell>
          <cell r="B2185" t="str">
            <v>0: 分析コード_x000D_
1: グループ_x000D_
2: 構造_x000D_
3: 計算_x000D_
4: 例外</v>
          </cell>
        </row>
        <row r="2186">
          <cell r="A2186" t="str">
            <v>TaxReport770TableActionType_IT</v>
          </cell>
          <cell r="B2186" t="str">
            <v>0: 転送_x000D_
1: リセット</v>
          </cell>
        </row>
        <row r="2187">
          <cell r="A2187" t="str">
            <v>InventModelGroupNoYes</v>
          </cell>
          <cell r="B2187" t="str">
            <v>0: モデル グループに準拠_x000D_
1: いいえ_x000D_
2: はい</v>
          </cell>
        </row>
        <row r="2188">
          <cell r="A2188" t="str">
            <v>AssetBudgetPostingStatus</v>
          </cell>
          <cell r="B2188" t="str">
            <v>0: 未転記_x000D_
1: 固定資産予算へ転記済_x000D_
2: 元帳予算へ転記済_x000D_
3: 予算計画へ転記済</v>
          </cell>
        </row>
        <row r="2189">
          <cell r="A2189" t="str">
            <v>PSARSEntityType</v>
          </cell>
          <cell r="B2189" t="str">
            <v>0: なし_x000D_
1: プロジェクト_x000D_
2: 活動_x000D_
3: 見積書</v>
          </cell>
        </row>
        <row r="2190">
          <cell r="A2190" t="str">
            <v>EventLogType</v>
          </cell>
          <cell r="B2190" t="str">
            <v>0: Insert_x000D_
1: Delete_x000D_
2: Update_x000D_
3: キーの名前変更</v>
          </cell>
        </row>
        <row r="2191">
          <cell r="A2191" t="str">
            <v>AssetImpairmentReportDetailsLevel_JP</v>
          </cell>
          <cell r="B2191" t="str">
            <v>0: 合計のみ_x000D_
1: 合計と明細</v>
          </cell>
        </row>
        <row r="2192">
          <cell r="A2192" t="str">
            <v>InventAccountTypeProd</v>
          </cell>
          <cell r="B2192" t="str">
            <v>0: 消費された材料の見積原価_x000D_
1: 消費された材料の見積原価、仕掛品_x000D_
2: 見積製造原価_x000D_
3: 見積製造原価、仕掛品_x000D_
4: 消費された材料の原価_x000D_
5: 消費された材料の原価、仕掛品_x000D_
6: 製造原価_x000D_
7: 製造原価、仕掛品_x000D_
8: リーン サービス仕掛品受領書_x000D_
9: リーン サービス仕掛品清算中</v>
          </cell>
        </row>
        <row r="2193">
          <cell r="A2193" t="str">
            <v>InventOwnerIdInitMode_RU</v>
          </cell>
          <cell r="B2193" t="str">
            <v>0: Do not initialize_x000D_
1: Vendor account/agreement_x000D_
2: 番号順序コード</v>
          </cell>
        </row>
        <row r="2194">
          <cell r="A2194" t="str">
            <v>AssetPeriodMonth</v>
          </cell>
          <cell r="B2194" t="str">
            <v>0: 1_x000D_
1: 2_x000D_
2: 3_x000D_
3: 4_x000D_
4: 5_x000D_
5: 6_x000D_
6: 7_x000D_
7: 8_x000D_
8: 9_x000D_
9: 10_x000D_
10: 11_x000D_
11: 12</v>
          </cell>
        </row>
        <row r="2195">
          <cell r="A2195" t="str">
            <v>ProjScheduleStatus</v>
          </cell>
          <cell r="B2195" t="str">
            <v>0: 利用可_x000D_
1: 部分的に使用可能_x000D_
2: 予約済_x000D_
4: 利用不可_x000D_
5: 予約超過</v>
          </cell>
        </row>
        <row r="2196">
          <cell r="A2196" t="str">
            <v>GTINSetup</v>
          </cell>
          <cell r="B2196" t="str">
            <v>0: EAN/UCC-8_x000D_
1: UCC-12_x000D_
2: EAN/UCC-13_x000D_
3: EAN/UCC-14</v>
          </cell>
        </row>
        <row r="2197">
          <cell r="A2197" t="str">
            <v>CostStatementType</v>
          </cell>
          <cell r="B2197" t="str">
            <v>1: 在庫明細書_x000D_
2: 生産仕掛報告書_x000D_
3: 差異明細書</v>
          </cell>
        </row>
        <row r="2198">
          <cell r="A2198" t="str">
            <v>RetailTenderFunction</v>
          </cell>
          <cell r="B2198" t="str">
            <v>0: 標準_x000D_
1: カード_x000D_
2: 小切手_x000D_
3: 顧客_x000D_
4: 支払/入金の削除/釣銭入力_x000D_
5: ウォレット</v>
          </cell>
        </row>
        <row r="2199">
          <cell r="A2199" t="str">
            <v>FactureModule_RU</v>
          </cell>
          <cell r="B2199" t="str">
            <v>0: 顧客_x000D_
1: 仕入先_x000D_
2: Advance report_x000D_
3: Tax correction in purchase book_x000D_
4: Tax correction in sales book_x000D_
5: Tax correction in purchase book (customer)_x000D_
6: Tax correction in sales book (vendor)</v>
          </cell>
        </row>
        <row r="2200">
          <cell r="A2200" t="str">
            <v>FBReasonIdentification_BR</v>
          </cell>
          <cell r="B2200" t="str">
            <v>0: None_x000D_
1: Legal entity immune or exempt from IRPJ_x000D_
2: Public sector or other foundations_x000D_
3: Inactive legal entity_x000D_
4: Legal entity without revenue and credit operations_x000D_
5: SCP without revenue and credit operations_x000D_
6: Cooperative without revenue and credit operations_x000D_
7: Bookkeeping resulting from mergers, mergers or spin-offs,  without revenue and credit operations_x000D_
8: Other options under article 5º IN RFB nº 1,252, of 2012</v>
          </cell>
        </row>
        <row r="2201">
          <cell r="A2201" t="str">
            <v>MCRAmountPercentFixed</v>
          </cell>
          <cell r="B2201" t="str">
            <v>0: 金額_x000D_
1: パーセンテージ_x000D_
2: 固定</v>
          </cell>
        </row>
        <row r="2202">
          <cell r="A2202" t="str">
            <v>EngChgReleaseDirection</v>
          </cell>
          <cell r="B2202" t="str">
            <v>0: 送信_x000D_
1: 入庫</v>
          </cell>
        </row>
        <row r="2203">
          <cell r="A2203" t="str">
            <v>WHSRFWhenToCapture</v>
          </cell>
          <cell r="B2203" t="str">
            <v>0: なし_x000D_
1: 入荷_x000D_
2: ピッキング_x000D_
3: 梱包</v>
          </cell>
        </row>
        <row r="2204">
          <cell r="A2204" t="str">
            <v>InventTransferStatus</v>
          </cell>
          <cell r="B2204" t="str">
            <v>0: 作成済_x000D_
1: 出荷済_x000D_
2: 受取済</v>
          </cell>
        </row>
        <row r="2205">
          <cell r="A2205" t="str">
            <v>PrlSTEFederalFilingStatus</v>
          </cell>
          <cell r="B2205" t="str">
            <v>1: SINGLE_x000D_
2: MARRIED_x000D_
3: MARRIED_USE_SINGLE_RATE_x000D_
4: NONRESIDENT_ALIEN</v>
          </cell>
        </row>
        <row r="2206">
          <cell r="A2206" t="str">
            <v>WHSWarehouseOrderType</v>
          </cell>
          <cell r="B2206" t="str">
            <v>0: なし_x000D_
1: 製品受領書_x000D_
2: 製品出荷</v>
          </cell>
        </row>
        <row r="2207">
          <cell r="A2207" t="str">
            <v>BomCalcCleanupPrice</v>
          </cell>
          <cell r="B2207" t="str">
            <v>0: いいえ_x000D_
1: 保留中_x000D_
2: 保留中および有効</v>
          </cell>
        </row>
        <row r="2208">
          <cell r="A2208" t="str">
            <v>TaxDocumentRoundingType</v>
          </cell>
          <cell r="B2208" t="str">
            <v>0: 標準_x000D_
1: 切り捨て_x000D_
2: 切り上げ</v>
          </cell>
        </row>
        <row r="2209">
          <cell r="A2209" t="str">
            <v>TaxThresholdSourceLineType_IN</v>
          </cell>
          <cell r="B2209" t="str">
            <v>0: 源泉徴収税</v>
          </cell>
        </row>
        <row r="2210">
          <cell r="A2210" t="str">
            <v>ChequeDateFormat_CA</v>
          </cell>
          <cell r="B2210" t="str">
            <v>0: _x000D_
1: MMDDYYYY_x000D_
2: DDMMYYYY_x000D_
3: YYYYMMDD</v>
          </cell>
        </row>
        <row r="2211">
          <cell r="A2211" t="str">
            <v>TaxRep347Presentation</v>
          </cell>
          <cell r="B2211" t="str">
            <v>0: テレマティック_x000D_
1: CD-R_x000D_
2: レポート</v>
          </cell>
        </row>
        <row r="2212">
          <cell r="A2212" t="str">
            <v>RetailBusinessPartnerOperationRequestStatus</v>
          </cell>
          <cell r="B2212" t="str">
            <v>0: なし_x000D_
1: 取引相手の操作の要求が処理されました_x000D_
2: エラー</v>
          </cell>
        </row>
        <row r="2213">
          <cell r="A2213" t="str">
            <v>TaxModelTransactionType</v>
          </cell>
          <cell r="B2213" t="str">
            <v>0: 標準_x000D_
1: Return_x000D_
2: Strike balance</v>
          </cell>
        </row>
        <row r="2214">
          <cell r="A2214" t="str">
            <v>RetailCopyStoreInfo</v>
          </cell>
          <cell r="B2214" t="str">
            <v>0: 支払/入金のコピー_x000D_
1: 収入/経費勘定のコピー_x000D_
2: セクション_x000D_
3: 現金申告のコピー_x000D_
4: 勤務シフトのコピー_x000D_
5: すべてコピー</v>
          </cell>
        </row>
        <row r="2215">
          <cell r="A2215" t="str">
            <v>CCStatPeriod</v>
          </cell>
          <cell r="B2215" t="str">
            <v>0: 合計_x000D_
1: 年_x000D_
2: 半年_x000D_
3: 四半期_x000D_
4: 月</v>
          </cell>
        </row>
        <row r="2216">
          <cell r="A2216" t="str">
            <v>CashFlowForecastInterval</v>
          </cell>
          <cell r="B2216" t="str">
            <v>0: 毎週_x000D_
1: 月 1 回_x000D_
2: 毎四半期</v>
          </cell>
        </row>
        <row r="2217">
          <cell r="A2217" t="str">
            <v>ProjTreeType</v>
          </cell>
          <cell r="B2217" t="str">
            <v>0: トップ レベル_x000D_
4: すべてのレベル_x000D_
2: プロジェクト階層_x000D_
3: 見積階層_x000D_
5: PSA ツリー</v>
          </cell>
        </row>
        <row r="2218">
          <cell r="A2218" t="str">
            <v>PurchBookVATProcessCancelType_RU</v>
          </cell>
          <cell r="B2218" t="str">
            <v>0: Incoming VAT processing_x000D_
1: Canceling processed VAT</v>
          </cell>
        </row>
        <row r="2219">
          <cell r="A2219" t="str">
            <v>BankChequeStates</v>
          </cell>
          <cell r="B2219" t="str">
            <v>0: 精算済_x000D_
1: 未払_x000D_
2: 無効状態</v>
          </cell>
        </row>
        <row r="2220">
          <cell r="A2220" t="str">
            <v>WorkflowInstanceCategory</v>
          </cell>
          <cell r="B2220" t="str">
            <v>0: ワークフロー_x000D_
1: サブワークフロー_x000D_
2: 行項目ワークフロー</v>
          </cell>
        </row>
        <row r="2221">
          <cell r="A2221" t="str">
            <v>ERSolutionVersionStatus</v>
          </cell>
          <cell r="B2221" t="str">
            <v>0: ドラフト_x000D_
1: 完了_x000D_
2: 共有_x000D_
3: 中止</v>
          </cell>
        </row>
        <row r="2222">
          <cell r="A2222" t="str">
            <v>FinanceInsightsFrequencyUnit</v>
          </cell>
          <cell r="B2222" t="str">
            <v xml:space="preserve">0: _x000D_
1: _x000D_
2: _x000D_
3: </v>
          </cell>
        </row>
        <row r="2223">
          <cell r="A2223" t="str">
            <v>EUSalesListCopyLinesFunction</v>
          </cell>
          <cell r="B2223" t="str">
            <v xml:space="preserve">0: _x000D_
1: _x000D_
2: </v>
          </cell>
        </row>
        <row r="2224">
          <cell r="A2224" t="str">
            <v>RpayTaxIncomeType</v>
          </cell>
          <cell r="B2224" t="str">
            <v>0: Others_x000D_
1: Income after deduction_x000D_
2: Income after deduction (RF)_x000D_
3: Sales profit</v>
          </cell>
        </row>
        <row r="2225">
          <cell r="A2225" t="str">
            <v>CustInvoicePrintAccount</v>
          </cell>
          <cell r="B2225" t="str">
            <v>0: 顧客 ID_x000D_
1: 請求先/元 ID</v>
          </cell>
        </row>
        <row r="2226">
          <cell r="A2226" t="str">
            <v>ReleaseUpdateScriptType</v>
          </cell>
          <cell r="B2226" t="str">
            <v>0: 開始_x000D_
1: 共有_x000D_
2: 標準_x000D_
3: 最終_x000D_
4: 一括コピー_x000D_
5: パーティションの開始_x000D_
6: パーティション_x000D_
7: パーティションの終了</v>
          </cell>
        </row>
        <row r="2227">
          <cell r="A2227" t="str">
            <v>ProdType</v>
          </cell>
          <cell r="B2227" t="str">
            <v>0: 標準_x000D_
3: 仕入先_x000D_
4: 処理</v>
          </cell>
        </row>
        <row r="2228">
          <cell r="A2228" t="str">
            <v>MCRPickingPrompt</v>
          </cell>
          <cell r="B2228" t="str">
            <v>3: 基準別_x000D_
0: 販売 ID 別_x000D_
1: 品目別_x000D_
2: 連続性別</v>
          </cell>
        </row>
        <row r="2229">
          <cell r="A2229" t="str">
            <v>VendBankTransType_JP</v>
          </cell>
          <cell r="B2229" t="str">
            <v>1: 普通預金口座_x000D_
2: 当座預金口座_x000D_
4: 貯蓄口座_x000D_
9: その他の勘定</v>
          </cell>
        </row>
        <row r="2230">
          <cell r="A2230" t="str">
            <v>AtlWrkCtrUsedFor</v>
          </cell>
          <cell r="B2230" t="str">
            <v xml:space="preserve">0: _x000D_
5: _x000D_
1: _x000D_
2: _x000D_
3: </v>
          </cell>
        </row>
        <row r="2231">
          <cell r="A2231" t="str">
            <v>TAMVendRebateApprovalStatus</v>
          </cell>
          <cell r="B2231" t="str">
            <v>0: 未送信_x000D_
1: 確認中_x000D_
2: 承認済_x000D_
3: 否認済</v>
          </cell>
        </row>
        <row r="2232">
          <cell r="A2232" t="str">
            <v>RTax25StdChannelType</v>
          </cell>
          <cell r="B2232" t="str">
            <v>0: Register_x000D_
1: Deferral_x000D_
2: 比率</v>
          </cell>
        </row>
        <row r="2233">
          <cell r="A2233" t="str">
            <v>SalesOriginType</v>
          </cell>
          <cell r="B2233" t="str">
            <v>1: 販売注文統合_x000D_
2: ワーク オーダー統合</v>
          </cell>
        </row>
        <row r="2234">
          <cell r="A2234" t="str">
            <v>VendorOperationType_MX</v>
          </cell>
          <cell r="B2234" t="str">
            <v>0: _x000D_
3: 03: プロフェッショナル サービス_x000D_
6: 06: 賃借/賃貸_x000D_
85: 85: その他</v>
          </cell>
        </row>
        <row r="2235">
          <cell r="A2235" t="str">
            <v>DMFCompare</v>
          </cell>
          <cell r="B2235" t="str">
            <v>0: None_x000D_
1: コピー エンティティ ウィザード_x000D_
2: コピー エンティティ処理グループの名前指定</v>
          </cell>
        </row>
        <row r="2236">
          <cell r="A2236" t="str">
            <v>PayrollW2Box20Label</v>
          </cell>
          <cell r="B2236" t="str">
            <v>0: 未選択_x000D_
1: なし_x000D_
2: 税コードの説明_x000D_
3: PA 行政区域_x000D_
4: その他</v>
          </cell>
        </row>
        <row r="2237">
          <cell r="A2237" t="str">
            <v>CatVendorSiteType</v>
          </cell>
          <cell r="B2237" t="str">
            <v>1: 生産_x000D_
2: ステージング</v>
          </cell>
        </row>
        <row r="2238">
          <cell r="A2238" t="str">
            <v>RetailTransactionOrderStatusType</v>
          </cell>
          <cell r="B2238" t="str">
            <v>0: なし_x000D_
1: 失敗_x000D_
2: 成功_x000D_
3: 保留中の同期_x000D_
4: 編集</v>
          </cell>
        </row>
        <row r="2239">
          <cell r="A2239" t="str">
            <v>SysInetDefaultCSSText</v>
          </cell>
          <cell r="B2239" t="str">
            <v>0: 発行_x000D_
1: オンライン ヘルプ_x000D_
2: フォーム_x000D_
3: レポート_x000D_
4: メニュー_x000D_
5: フレームワーク_x000D_
6: Web アプリケーション_x000D_
7: HTML エディター ツール バー</v>
          </cell>
        </row>
        <row r="2240">
          <cell r="A2240" t="str">
            <v>CustInvoicePrintDate</v>
          </cell>
          <cell r="B2240" t="str">
            <v>0: 請求日_x000D_
1: 請求書の期限</v>
          </cell>
        </row>
        <row r="2241">
          <cell r="A2241" t="str">
            <v>AllOpenPosted</v>
          </cell>
          <cell r="B2241" t="str">
            <v>0: すべて_x000D_
1: 未転記_x000D_
2: 転記済</v>
          </cell>
        </row>
        <row r="2242">
          <cell r="A2242" t="str">
            <v>ReqSchedDirection</v>
          </cell>
          <cell r="B2242" t="str">
            <v>0: スケジューリングの日付からフォワード_x000D_
1: 注文日からフォワード_x000D_
2: スケジューリングの日付からバックワード_x000D_
3: 出荷日からバックワード_x000D_
4: アクション日からバックワード_x000D_
5: 遅延日からバックワード</v>
          </cell>
        </row>
        <row r="2243">
          <cell r="A2243" t="str">
            <v>TaxSubstitutionBaseRedCalculationMode_BR</v>
          </cell>
          <cell r="B2243" t="str">
            <v>0: Own operation, IPI and markup_x000D_
1: Own operation</v>
          </cell>
        </row>
        <row r="2244">
          <cell r="A2244" t="str">
            <v>SalesPurch</v>
          </cell>
          <cell r="B2244" t="str">
            <v>0: _x000D_
1: 売上_x000D_
2: 購買</v>
          </cell>
        </row>
        <row r="2245">
          <cell r="A2245" t="str">
            <v>RetailEFDocumentToBeInquiredStatus_BR</v>
          </cell>
          <cell r="B2245" t="str">
            <v>0: 不明_x000D_
1: キャンセル済_x000D_
2: 拒否済_x000D_
3: Discarded</v>
          </cell>
        </row>
        <row r="2246">
          <cell r="A2246" t="str">
            <v>ProjViewType</v>
          </cell>
          <cell r="B2246" t="str">
            <v xml:space="preserve">0: プロジェクト計画ビュー_x000D_
1: 消費用追跡ビュー_x000D_
2: </v>
          </cell>
        </row>
        <row r="2247">
          <cell r="A2247" t="str">
            <v>DEL_RAssetTypeFA</v>
          </cell>
          <cell r="B2247" t="str">
            <v>0: Tangible_x000D_
1: Intangible_x000D_
2: 財務_x000D_
3: Realty_x000D_
4: Goodwill_x000D_
6: 車両_x000D_
7: Ground area_x000D_
5: その他</v>
          </cell>
        </row>
        <row r="2248">
          <cell r="A2248" t="str">
            <v>AccountVATNum</v>
          </cell>
          <cell r="B2248" t="str">
            <v>0: アカウント番号_x000D_
1: 課税控除番号</v>
          </cell>
        </row>
        <row r="2249">
          <cell r="A2249" t="str">
            <v>VendVendorRequestEntityType</v>
          </cell>
          <cell r="B2249" t="str">
            <v>0: 新しい仕入先_x000D_
1: 仕入先の調達カテゴリの拡張_x000D_
2: 仕入先を別の法人に拡張する_x000D_
3: 保留状態の仕入先を変更します_x000D_
4: 新しいカテゴリ</v>
          </cell>
        </row>
        <row r="2250">
          <cell r="A2250" t="str">
            <v>DemoDataPostDocumentTarget</v>
          </cell>
          <cell r="B2250" t="str">
            <v>1: 転記_x000D_
2: 請求書_x000D_
4: 確認_x000D_
9: 仕入先の確認_x000D_
5: 製品受領書_x000D_
6: 梱包明細_x000D_
10: 計算_x000D_
11: 有効化する</v>
          </cell>
        </row>
        <row r="2251">
          <cell r="A2251" t="str">
            <v>CustomChargeAllocationBase_RU</v>
          </cell>
          <cell r="B2251" t="str">
            <v>0: コスト_x000D_
1: 数量_x000D_
2: 重量_x000D_
3: 体積</v>
          </cell>
        </row>
        <row r="2252">
          <cell r="A2252" t="str">
            <v>TMSLookupType</v>
          </cell>
          <cell r="B2252" t="str">
            <v>0: なし_x000D_
1: LTL クラス_x000D_
2: 行政単位 (区画)_x000D_
3: 国/地域_x000D_
4: 郵便番号_x000D_
5: STCC_x000D_
6: 配送サービス_x000D_
7: 市町村_x000D_
8: 市区郡_x000D_
9: 地区</v>
          </cell>
        </row>
        <row r="2253">
          <cell r="A2253" t="str">
            <v>KpiValueDataType</v>
          </cell>
          <cell r="B2253" t="str">
            <v>0: @ApplicationFoundation:KpiRealValueType_x000D_
1: パーセンテージ_x000D_
2: 通貨_x000D_
3: 整数</v>
          </cell>
        </row>
        <row r="2254">
          <cell r="A2254" t="str">
            <v>FMServiceType</v>
          </cell>
          <cell r="B2254" t="str">
            <v>0: 新規_x000D_
1: 修理_x000D_
2: 予防的メンテナンス_x000D_
3: オイル交換</v>
          </cell>
        </row>
        <row r="2255">
          <cell r="A2255" t="str">
            <v>DemoDataPostDocumentStatus</v>
          </cell>
          <cell r="B2255" t="str">
            <v>0: 開始されていません_x000D_
1: 処理中_x000D_
2: 成功_x000D_
3: 失敗</v>
          </cell>
        </row>
        <row r="2256">
          <cell r="A2256" t="str">
            <v>BaseDataProd</v>
          </cell>
          <cell r="B2256" t="str">
            <v>0: 基本データ_x000D_
1: 生産</v>
          </cell>
        </row>
        <row r="2257">
          <cell r="A2257" t="str">
            <v>PaymentType</v>
          </cell>
          <cell r="B2257" t="str">
            <v>0: その他_x000D_
3: 小切手_x000D_
6: 電子支払_x000D_
9: 支払手形</v>
          </cell>
        </row>
        <row r="2258">
          <cell r="A2258" t="str">
            <v>BankAccountHoldStatus</v>
          </cell>
          <cell r="B2258" t="str">
            <v>0: すべてのトランザクションに対してアクティブ_x000D_
1: 新規トランザクションに対して非アクティブ_x000D_
2: すべてのトランザクションに対して非アクティブ</v>
          </cell>
        </row>
        <row r="2259">
          <cell r="A2259" t="str">
            <v>ProdStatus</v>
          </cell>
          <cell r="B2259" t="str">
            <v>0: 作成済_x000D_
1: 見積済_x000D_
2: スケジュール済_x000D_
3: リリース済_x000D_
4: 開始済_x000D_
5: 完了報告済_x000D_
7: 終了</v>
          </cell>
        </row>
        <row r="2260">
          <cell r="A2260" t="str">
            <v>TrvMileageRateType</v>
          </cell>
          <cell r="B2260" t="str">
            <v>0: マイレージ_x000D_
1: 乗客</v>
          </cell>
        </row>
        <row r="2261">
          <cell r="A2261" t="str">
            <v>CostReconciliationType</v>
          </cell>
          <cell r="B2261" t="str">
            <v>0: 手持在庫_x000D_
1: 仕掛品生産在庫</v>
          </cell>
        </row>
        <row r="2262">
          <cell r="A2262" t="str">
            <v>ProjShowHour</v>
          </cell>
          <cell r="B2262" t="str">
            <v>1: 数量_x000D_
2: 金額_x000D_
3: 数量 + 金額</v>
          </cell>
        </row>
        <row r="2263">
          <cell r="A2263" t="str">
            <v>ValueCriteria</v>
          </cell>
          <cell r="B2263" t="str">
            <v>0: 最小_x000D_
1: 最大_x000D_
2: 等しい_x000D_
3: パーセンテージ</v>
          </cell>
        </row>
        <row r="2264">
          <cell r="A2264" t="str">
            <v>TAMRebatePeriodCode</v>
          </cell>
          <cell r="B2264" t="str">
            <v>8: Invoice_x000D_
0: 日数_x000D_
2: 週_x000D_
3: 月数_x000D_
4: Quarters_x000D_
6: 期間_x000D_
9: Customized period_x000D_
5: Years_x000D_
7: 会計年度_x000D_
10: Lifetime</v>
          </cell>
        </row>
        <row r="2265">
          <cell r="A2265" t="str">
            <v>SubledgerJournalTransferMode</v>
          </cell>
          <cell r="B2265" t="str">
            <v>0: 同期_x000D_
1: 非同期_x000D_
2: スケジュール済バッチ</v>
          </cell>
        </row>
        <row r="2266">
          <cell r="A2266" t="str">
            <v>ItemCust</v>
          </cell>
          <cell r="B2266" t="str">
            <v>0: 品目_x000D_
1: 顧客</v>
          </cell>
        </row>
        <row r="2267">
          <cell r="A2267" t="str">
            <v>TaxFiscalDocumentStatus_BR</v>
          </cell>
          <cell r="B2267" t="str">
            <v>0: オープン_x000D_
1: 転記済_x000D_
2: Cancel in progress_x000D_
3: キャンセル済</v>
          </cell>
        </row>
        <row r="2268">
          <cell r="A2268" t="str">
            <v>CategoryModule</v>
          </cell>
          <cell r="B2268" t="str">
            <v>0: 基本_x000D_
1: プロジェクト_x000D_
2: 経費_x000D_
3: 生産</v>
          </cell>
        </row>
        <row r="2269">
          <cell r="A2269" t="str">
            <v>EntAssetProductReportLanguage</v>
          </cell>
          <cell r="B2269" t="str">
            <v>0: 会社_x000D_
1: ユーザー</v>
          </cell>
        </row>
        <row r="2270">
          <cell r="A2270" t="str">
            <v>ItemReportPeriodNum</v>
          </cell>
          <cell r="B2270" t="str">
            <v>0: 最初_x000D_
1: 2 番目_x000D_
2: 両方</v>
          </cell>
        </row>
        <row r="2271">
          <cell r="A2271" t="str">
            <v>WMSOrderStatus</v>
          </cell>
          <cell r="B2271" t="str">
            <v>0: 作成済_x000D_
1: 処理_x000D_
2: 終了</v>
          </cell>
        </row>
        <row r="2272">
          <cell r="A2272" t="str">
            <v>RLedgerSheetType</v>
          </cell>
          <cell r="B2272" t="str">
            <v>0: 顧客または元帳残高レポートの印刷_x000D_
1: Review of account_x000D_
2: Journal order / account activity_x000D_
3: 一般会計_x000D_
4: Customer turnover register_x000D_
5: Vendor turnover register_x000D_
6: Balance turnover register (employees)_x000D_
7: Act of adjustment (customers)_x000D_
8: Act of adjustment (vendors)</v>
          </cell>
        </row>
        <row r="2273">
          <cell r="A2273" t="str">
            <v>HrmNoticeUnit</v>
          </cell>
          <cell r="B2273" t="str">
            <v>0: 週_x000D_
1: 月</v>
          </cell>
        </row>
        <row r="2274">
          <cell r="A2274" t="str">
            <v>FMPaymentState</v>
          </cell>
          <cell r="B2274" t="str">
            <v>0: 未承認_x000D_
1: 承認済_x000D_
2: 否認済</v>
          </cell>
        </row>
        <row r="2275">
          <cell r="A2275" t="str">
            <v>HcmMeasurementType</v>
          </cell>
          <cell r="B2275" t="str">
            <v>0: 金額_x000D_
1: 日付_x000D_
2: パーセンテージ_x000D_
4: 数量_x000D_
3: 評価モデル</v>
          </cell>
        </row>
        <row r="2276">
          <cell r="A2276" t="str">
            <v>DimensionValueConstraintType</v>
          </cell>
          <cell r="B2276" t="str">
            <v>0: すべての値を使用できます (*)_x000D_
1: 許可する値の種類を指定します</v>
          </cell>
        </row>
        <row r="2277">
          <cell r="A2277" t="str">
            <v>SysIndexRebuildActivityStatus</v>
          </cell>
          <cell r="B2277" t="str">
            <v>0: 未実行_x000D_
1: 実行中_x000D_
2: 失敗_x000D_
3: 成功_x000D_
4: 一時停止_x000D_
5: スキップ済</v>
          </cell>
        </row>
        <row r="2278">
          <cell r="A2278" t="str">
            <v>RetailCashierSalesPersonOther</v>
          </cell>
          <cell r="B2278" t="str">
            <v>0: 出納係_x000D_
1: 営業員_x000D_
2: その他</v>
          </cell>
        </row>
        <row r="2279">
          <cell r="A2279" t="str">
            <v>EGAISConfirmTicketStatusReceipt_RU</v>
          </cell>
          <cell r="B2279" t="str">
            <v>0: _x000D_
1: 受取済</v>
          </cell>
        </row>
        <row r="2280">
          <cell r="A2280" t="str">
            <v>DocumentFileStatus</v>
          </cell>
          <cell r="B2280" t="str">
            <v>0: ドラフト_x000D_
1: 処理中_x000D_
2: 完了</v>
          </cell>
        </row>
        <row r="2281">
          <cell r="A2281" t="str">
            <v>SMAServiceOrderOrigin</v>
          </cell>
          <cell r="B2281" t="str">
            <v>0: システム_x000D_
1: ユーザー_x000D_
2: Web</v>
          </cell>
        </row>
        <row r="2282">
          <cell r="A2282" t="str">
            <v>BOMCalcCostPriceUsed</v>
          </cell>
          <cell r="B2282" t="str">
            <v xml:space="preserve">0: 品目原価価格_x000D_
1: 品目購買価格_x000D_
2: 売買契約_x000D_
3: 在庫価格_x000D_
4: </v>
          </cell>
        </row>
        <row r="2283">
          <cell r="A2283" t="str">
            <v>WHSShipConsolidationPolicyValidationStatus</v>
          </cell>
          <cell r="B2283" t="str">
            <v>0: 無効_x000D_
1: 有効</v>
          </cell>
        </row>
        <row r="2284">
          <cell r="A2284" t="str">
            <v>EximDBKRateType_IN</v>
          </cell>
          <cell r="B2284" t="str">
            <v>0: All industry rate_x000D_
1: Brand rate_x000D_
2: Special brand rate</v>
          </cell>
        </row>
        <row r="2285">
          <cell r="A2285" t="str">
            <v>InventActiveAll</v>
          </cell>
          <cell r="B2285" t="str">
            <v>0: 有効_x000D_
1: すべて</v>
          </cell>
        </row>
        <row r="2286">
          <cell r="A2286" t="str">
            <v>TAMPromotionMode</v>
          </cell>
          <cell r="B2286" t="str">
            <v>1: 顧客_x000D_
0: テンプレート</v>
          </cell>
        </row>
        <row r="2287">
          <cell r="A2287" t="str">
            <v>CreditCardPaymType</v>
          </cell>
          <cell r="B2287" t="str">
            <v>0: _x000D_
1: クレジット カード</v>
          </cell>
        </row>
        <row r="2288">
          <cell r="A2288" t="str">
            <v>LedgerCovLiquidityDirection</v>
          </cell>
          <cell r="B2288" t="str">
            <v>0: 受取_x000D_
1: 支払</v>
          </cell>
        </row>
        <row r="2289">
          <cell r="A2289" t="str">
            <v>ReqYesOverrideCombo</v>
          </cell>
          <cell r="B2289" t="str">
            <v>1: はい (補充グループで定義)_x000D_
2: はい (このマスター プランで定義)</v>
          </cell>
        </row>
        <row r="2290">
          <cell r="A2290" t="str">
            <v>PaymentDueDateUpdatePolicy</v>
          </cell>
          <cell r="B2290" t="str">
            <v>0: 更新なし_x000D_
1: 翌営業日_x000D_
2: 前の営業日</v>
          </cell>
        </row>
        <row r="2291">
          <cell r="A2291" t="str">
            <v>ResReservationType</v>
          </cell>
          <cell r="B2291" t="str">
            <v>0: _x000D_
1: 両方_x000D_
2: 予約_x000D_
3: 割り当て</v>
          </cell>
        </row>
        <row r="2292">
          <cell r="A2292" t="str">
            <v>InventTestOutcomeStatus</v>
          </cell>
          <cell r="B2292" t="str">
            <v>0: 不合格_x000D_
1: 成功</v>
          </cell>
        </row>
        <row r="2293">
          <cell r="A2293" t="str">
            <v>WHSReservationHierarchySortOrder</v>
          </cell>
          <cell r="B2293" t="str">
            <v>0: ボトムアップ_x000D_
1: トップダウン</v>
          </cell>
        </row>
        <row r="2294">
          <cell r="A2294" t="str">
            <v>TAMDeductionUpdateType</v>
          </cell>
          <cell r="B2294" t="str">
            <v>0: なし_x000D_
1: 作成_x000D_
2: 照合_x000D_
3: 拒否_x000D_
4: 損金処理_x000D_
5: 損金処理の取消_x000D_
6: 取消拒否_x000D_
7: 照合の取消_x000D_
8: 払戻の取消_x000D_
9: 分割</v>
          </cell>
        </row>
        <row r="2295">
          <cell r="A2295" t="str">
            <v>ReverseChargePartnerCountryRegionType_W</v>
          </cell>
          <cell r="B2295" t="str">
            <v>0: すべて_x000D_
1: 国内_x000D_
2: 国外_x000D_
3: EU_x000D_
4: 第三国/地域_x000D_
5: GCC</v>
          </cell>
        </row>
        <row r="2296">
          <cell r="A2296" t="str">
            <v>FBImmuneExemptTaxAssessmentType_BR</v>
          </cell>
          <cell r="B2296" t="str">
            <v>0: Not Applicable_x000D_
1: Yearly_x000D_
2: Quarterly_x000D_
3: Not mandatory</v>
          </cell>
        </row>
        <row r="2297">
          <cell r="A2297" t="str">
            <v>MiscCharges_IT</v>
          </cell>
          <cell r="B2297" t="str">
            <v>0: 追加_x000D_
1: 控除_x000D_
2: 変更なし</v>
          </cell>
        </row>
        <row r="2298">
          <cell r="A2298" t="str">
            <v>VendorType_MX</v>
          </cell>
          <cell r="B2298" t="str">
            <v>0: _x000D_
4: 04: 国内仕入先_x000D_
5: 05: 国外仕入先_x000D_
15: 15: 国内/国際的の仕入先</v>
          </cell>
        </row>
        <row r="2299">
          <cell r="A2299" t="str">
            <v>SourceDocument_ProductReceipt</v>
          </cell>
          <cell r="B2299" t="str">
            <v>0: なし_x000D_
1: 仕入先製品受領書</v>
          </cell>
        </row>
        <row r="2300">
          <cell r="A2300" t="str">
            <v>CustomJournalType_RU</v>
          </cell>
          <cell r="B2300" t="str">
            <v>0: インポート_x000D_
1: Export</v>
          </cell>
        </row>
        <row r="2301">
          <cell r="A2301" t="str">
            <v>RetailInvPickingType</v>
          </cell>
          <cell r="B2301" t="str">
            <v>0: 在庫仕訳帳の転送_x000D_
1: 販売注文</v>
          </cell>
        </row>
        <row r="2302">
          <cell r="A2302" t="str">
            <v>HcmADAVisualAcuity</v>
          </cell>
          <cell r="B2302" t="str">
            <v>0: なし_x000D_
1: 近視力_x000D_
2: 視覚 - 機械_x000D_
3: 視覚 - 機器_x000D_
4: 視覚 - 正確さ</v>
          </cell>
        </row>
        <row r="2303">
          <cell r="A2303" t="str">
            <v>SysTaskRecorderUsageProfile</v>
          </cell>
          <cell r="B2303" t="str">
            <v>0: なし_x000D_
1: 設定_x000D_
2: マスター_x000D_
3: トランザクション</v>
          </cell>
        </row>
        <row r="2304">
          <cell r="A2304" t="str">
            <v>CustVendForeignExchIndicator_US</v>
          </cell>
          <cell r="B2304" t="str">
            <v>0: なし_x000D_
1: FV_x000D_
2: VF_x000D_
3: FF</v>
          </cell>
        </row>
        <row r="2305">
          <cell r="A2305" t="str">
            <v>TaxWithholdFeeType_IN</v>
          </cell>
          <cell r="B2305" t="str">
            <v>0: なし_x000D_
1: 利息_x000D_
2: その他</v>
          </cell>
        </row>
        <row r="2306">
          <cell r="A2306" t="str">
            <v>XMLMapExternalCode</v>
          </cell>
          <cell r="B2306" t="str">
            <v>0: 指定なし_x000D_
1: 当社_x000D_
2: 外部コード</v>
          </cell>
        </row>
        <row r="2307">
          <cell r="A2307" t="str">
            <v>MCRLineType</v>
          </cell>
          <cell r="B2307" t="str">
            <v>1: カタログ無料ギフト_x000D_
0: 通常_x000D_
3: 連続の親</v>
          </cell>
        </row>
        <row r="2308">
          <cell r="A2308" t="str">
            <v>FiscalDocumentCategory_BR</v>
          </cell>
          <cell r="B2308" t="str">
            <v>0: _x000D_
1: 標準_x000D_
2: Complementary invoice_x000D_
3: 返品</v>
          </cell>
        </row>
        <row r="2309">
          <cell r="A2309" t="str">
            <v>MCRItemListGenerationType</v>
          </cell>
          <cell r="B2309" t="str">
            <v>0: 日数_x000D_
1: 注文数</v>
          </cell>
        </row>
        <row r="2310">
          <cell r="A2310" t="str">
            <v>WorkflowAssignmentRelationType</v>
          </cell>
          <cell r="B2310" t="str">
            <v>0: ワークフロー ステップ_x000D_
1: エスカレーション設定_x000D_
2: ワークフロー通知_x000D_
3: 要素通知</v>
          </cell>
        </row>
        <row r="2311">
          <cell r="A2311" t="str">
            <v>InventTestQuarantineType</v>
          </cell>
          <cell r="B2311" t="str">
            <v>0: 使用の制限_x000D_
1: 使用不可</v>
          </cell>
        </row>
        <row r="2312">
          <cell r="A2312" t="str">
            <v>PriceType</v>
          </cell>
          <cell r="B2312" t="str">
            <v>0: 価格 (購買)_x000D_
1: 行割引 (仕入)_x000D_
2: 複数行割引 (仕入)_x000D_
3: 割引合計 (購買)_x000D_
4: 価格 (販売)_x000D_
5: 行割引 (販売側)_x000D_
6: 複数行割引 (販売側)_x000D_
7: 割引合計 (販売)_x000D_
8: 送料の割引</v>
          </cell>
        </row>
        <row r="2313">
          <cell r="A2313" t="str">
            <v>RTax25PostingRoll</v>
          </cell>
          <cell r="B2313" t="str">
            <v>0: Active and liability_x000D_
1: Expense and income_x000D_
2: Tax_x000D_
3: Total</v>
          </cell>
        </row>
        <row r="2314">
          <cell r="A2314" t="str">
            <v>ResSearchScope</v>
          </cell>
          <cell r="B2314" t="str">
            <v xml:space="preserve">0: _x000D_
1: _x000D_
2: _x000D_
3: _x000D_
4: _x000D_
5: </v>
          </cell>
        </row>
        <row r="2315">
          <cell r="A2315" t="str">
            <v>HcmBenefitEnrollmentStatusState</v>
          </cell>
          <cell r="B2315" t="str">
            <v xml:space="preserve">2: 登録済み_x000D_
3: 未登録_x000D_
1: 処理中_x000D_
0: </v>
          </cell>
        </row>
        <row r="2316">
          <cell r="A2316" t="str">
            <v>ERProductVersionComparingResult</v>
          </cell>
          <cell r="B2316" t="str">
            <v xml:space="preserve">0: _x000D_
1: _x000D_
2: _x000D_
3: </v>
          </cell>
        </row>
        <row r="2317">
          <cell r="A2317" t="str">
            <v>InventStdCostConvItemStatus</v>
          </cell>
          <cell r="B2317" t="str">
            <v>0: 計画済_x000D_
1: 確認済_x000D_
2: 換算済</v>
          </cell>
        </row>
        <row r="2318">
          <cell r="A2318" t="str">
            <v>PayrollPayStatementBenefitLineCRUDMode</v>
          </cell>
          <cell r="B2318" t="str">
            <v>0: 作成_x000D_
1: 削除</v>
          </cell>
        </row>
        <row r="2319">
          <cell r="A2319" t="str">
            <v>RetailStatementStatusBase</v>
          </cell>
          <cell r="B2319" t="str">
            <v>0: なし_x000D_
1: 転記された販売トランザクション</v>
          </cell>
        </row>
        <row r="2320">
          <cell r="A2320" t="str">
            <v>RetailPOItemLookupMethodBase</v>
          </cell>
          <cell r="B2320" t="str">
            <v>0: 製品マスター_x000D_
1: 店舗配送品目_x000D_
2: なし</v>
          </cell>
        </row>
        <row r="2321">
          <cell r="A2321" t="str">
            <v>FormPropertyKind</v>
          </cell>
          <cell r="B2321" t="str">
            <v xml:space="preserve">0: _x000D_
1: _x000D_
2: _x000D_
3: </v>
          </cell>
        </row>
        <row r="2322">
          <cell r="A2322" t="str">
            <v>TaxWithholdReportingCode_IN</v>
          </cell>
          <cell r="B2322" t="str">
            <v>0: TDS_x000D_
1: TCS_x000D_
2: Surcharge_x000D_
3: PE-Cess_x000D_
4: SHE Cess</v>
          </cell>
        </row>
        <row r="2323">
          <cell r="A2323" t="str">
            <v>RunBaseDialogModifyType</v>
          </cell>
          <cell r="B2323" t="str">
            <v>0: テーブル_x000D_
1: データ ソース</v>
          </cell>
        </row>
        <row r="2324">
          <cell r="A2324" t="str">
            <v>DispositionAction</v>
          </cell>
          <cell r="B2324" t="str">
            <v>0: 貸方_x000D_
1: 貸方のみ_x000D_
2: 仕損_x000D_
3: 置換と貸方転記_x000D_
4: 置換と仕損_x000D_
5: 顧客に戻る</v>
          </cell>
        </row>
        <row r="2325">
          <cell r="A2325" t="str">
            <v>IdentityCardTypePf_RU</v>
          </cell>
          <cell r="B2325" t="str">
            <v>0: RUSSIAN PASSPORT_x000D_
1: PASSPORT_x000D_
2: BIRTH-CERTIFICATE_x000D_
3: FOREIGN PASSPORT RF_x000D_
4: FOREIGN PASSPORT_x000D_
5: OFFICER IDENTITY CARD_x000D_
6: OFFICER MILITARY CARD_x000D_
7: DIPLOMATIC PASSPORT_x000D_
8: MILITARY CARD_x000D_
9: NAVY MINISTRY CARD_x000D_
10: SAILOR CARD_x000D_
11: FOREIGN PERSONS CARD_x000D_
12: TEMPORARY CARD_x000D_
13: REFUGEE CARD_x000D_
14: REFUGEE IDENTITY CARD_x000D_
15: RESIDENTIAL_x000D_
16: CERTIFICATE OF RELEASE_x000D_
17: OTHER</v>
          </cell>
        </row>
        <row r="2326">
          <cell r="A2326" t="str">
            <v>BankCodaTransType</v>
          </cell>
          <cell r="B2326" t="str">
            <v>0: 標準_x000D_
1: CODA</v>
          </cell>
        </row>
        <row r="2327">
          <cell r="A2327" t="str">
            <v>EcoResProductSubtype</v>
          </cell>
          <cell r="B2327" t="str">
            <v>1: 製品_x000D_
2: 製品マスター_x000D_
3: 製品バリアント</v>
          </cell>
        </row>
        <row r="2328">
          <cell r="A2328" t="str">
            <v>DEL_RAssetGroupTypes</v>
          </cell>
          <cell r="B2328" t="str">
            <v>0: 固定資産_x000D_
1: Working clothes_x000D_
2: Special rigging_x000D_
3: NVFA</v>
          </cell>
        </row>
        <row r="2329">
          <cell r="A2329" t="str">
            <v>RetailStatementCreationVersionIndicator</v>
          </cell>
          <cell r="B2329" t="str">
            <v>0: V0_x000D_
1: V1</v>
          </cell>
        </row>
        <row r="2330">
          <cell r="A2330" t="str">
            <v>ReturnTableListPageType</v>
          </cell>
          <cell r="B2330" t="str">
            <v>0: 主要_x000D_
1: 作成済_x000D_
2: オープン_x000D_
3: キャンセル済_x000D_
4: クローズ済</v>
          </cell>
        </row>
        <row r="2331">
          <cell r="A2331" t="str">
            <v>FormRealControlExtendedStyle</v>
          </cell>
          <cell r="B2331" t="str">
            <v xml:space="preserve">0: _x000D_
1: _x000D_
2: _x000D_
3: _x000D_
4: _x000D_
5: _x000D_
6: _x000D_
7: _x000D_
8: _x000D_
9: _x000D_
10: </v>
          </cell>
        </row>
        <row r="2332">
          <cell r="A2332" t="str">
            <v>PurchCORReceivingMethod</v>
          </cell>
          <cell r="B2332" t="str">
            <v>0: 集中化_x000D_
1: 分散化</v>
          </cell>
        </row>
        <row r="2333">
          <cell r="A2333" t="str">
            <v>KanbanRuleEngineCommandType</v>
          </cell>
          <cell r="B2333" t="str">
            <v>1: 複製_x000D_
2: カードの作成_x000D_
3: かんばんの作成</v>
          </cell>
        </row>
        <row r="2334">
          <cell r="A2334" t="str">
            <v>ProjExpPolicyStatus</v>
          </cell>
          <cell r="B2334" t="str">
            <v>0: 適用されているポリシーはありません_x000D_
1: 承認された経費_x000D_
3: 承認された日_x000D_
2: 承認された報告_x000D_
4: 経費の警告_x000D_
5: 日付の警告_x000D_
6: 報告の警告_x000D_
7: 承認されなかった経費_x000D_
8: 承認されなかった日_x000D_
9: 承認されなかった報告</v>
          </cell>
        </row>
        <row r="2335">
          <cell r="A2335" t="str">
            <v>ProjTransType</v>
          </cell>
          <cell r="B2335" t="str">
            <v>0: _x000D_
1: 手数料_x000D_
2: 時間_x000D_
3: 経費_x000D_
4: 品目_x000D_
5: 分割払_x000D_
6: 仕掛品_x000D_
7: 間接原価コンポーネント_x000D_
8: 留保金</v>
          </cell>
        </row>
        <row r="2336">
          <cell r="A2336" t="str">
            <v>ReqAppLockMode</v>
          </cell>
          <cell r="B2336" t="str">
            <v>0: 共有_x000D_
1: ジョブ占有_x000D_
2: 更新</v>
          </cell>
        </row>
        <row r="2337">
          <cell r="A2337" t="str">
            <v>TaxEngineRoundingMethod</v>
          </cell>
          <cell r="B2337" t="str">
            <v>0: ライン_x000D_
1: 合計</v>
          </cell>
        </row>
        <row r="2338">
          <cell r="A2338" t="str">
            <v>WHSPutawayClusterAssignmentRule</v>
          </cell>
          <cell r="B2338" t="str">
            <v>0: 手動_x000D_
1: 自動</v>
          </cell>
        </row>
        <row r="2339">
          <cell r="A2339" t="str">
            <v>EPProjUpdateSubProjStage</v>
          </cell>
          <cell r="B2339" t="str">
            <v>1: 同じプロジェクト タイプでサブプロジェクトを変更_x000D_
2: すべてのサブプロジェクト</v>
          </cell>
        </row>
        <row r="2340">
          <cell r="A2340" t="str">
            <v>GanttRecordStatus</v>
          </cell>
          <cell r="B2340" t="str">
            <v>0: 変更なし_x000D_
1: 更新済_x000D_
2: 削除済</v>
          </cell>
        </row>
        <row r="2341">
          <cell r="A2341" t="str">
            <v>LedgerAllocationMethod</v>
          </cell>
          <cell r="B2341" t="str">
            <v>0: _x000D_
1: 基準_x000D_
2: 固定割合_x000D_
3: 加重固定値_x000D_
4: 均等</v>
          </cell>
        </row>
        <row r="2342">
          <cell r="A2342" t="str">
            <v>WHSReleaseToWarehouseRule</v>
          </cell>
          <cell r="B2342" t="str">
            <v>0: 該当なし_x000D_
1: 部分引当の許可_x000D_
2: 完全引当が必要</v>
          </cell>
        </row>
        <row r="2343">
          <cell r="A2343" t="str">
            <v>RequisitionPurpose</v>
          </cell>
          <cell r="B2343" t="str">
            <v>0: 消費量_x000D_
1: 補充</v>
          </cell>
        </row>
        <row r="2344">
          <cell r="A2344" t="str">
            <v>PSAIndirectComponentCalcMethod</v>
          </cell>
          <cell r="B2344" t="str">
            <v>0: パーセンテージ_x000D_
1: 単位レート</v>
          </cell>
        </row>
        <row r="2345">
          <cell r="A2345" t="str">
            <v>PayrollAccrualDateBasis</v>
          </cell>
          <cell r="B2345" t="str">
            <v>0: 雇用開始日_x000D_
1: 勤続日数_x000D_
2: 作業者固有の日付</v>
          </cell>
        </row>
        <row r="2346">
          <cell r="A2346" t="str">
            <v>MCRSalesControl</v>
          </cell>
          <cell r="B2346" t="str">
            <v>0: _x000D_
1: 推奨_x000D_
2: 非推奨</v>
          </cell>
        </row>
        <row r="2347">
          <cell r="A2347" t="str">
            <v>EngChgProductVersionUpdate</v>
          </cell>
          <cell r="B2347" t="str">
            <v>0: 最新バージョン_x000D_
1: すべてのバージョン</v>
          </cell>
        </row>
        <row r="2348">
          <cell r="A2348" t="str">
            <v>AssetLeaseJournalType</v>
          </cell>
          <cell r="B2348" t="str">
            <v>0: 初度負債計上_x000D_
1: 請求書_x000D_
2: 資産_x000D_
3: リース調整_x000D_
4: 負債_x000D_
5: 経費_x000D_
6: 減損経費_x000D_
7: 短期リース負債の再分類_x000D_
8: 終了</v>
          </cell>
        </row>
        <row r="2349">
          <cell r="A2349" t="str">
            <v>FormDateTimeControlExtendedStyle</v>
          </cell>
          <cell r="B2349" t="str">
            <v xml:space="preserve">7: _x000D_
8: _x000D_
9: _x000D_
10: _x000D_
11: _x000D_
12: _x000D_
13: </v>
          </cell>
        </row>
        <row r="2350">
          <cell r="A2350" t="str">
            <v>KanbanStockReplenishmentEventType</v>
          </cell>
          <cell r="B2350" t="str">
            <v>0: 無効_x000D_
1: バッチ</v>
          </cell>
        </row>
        <row r="2351">
          <cell r="A2351" t="str">
            <v>InventAgingViewOnly</v>
          </cell>
          <cell r="B2351" t="str">
            <v>0: いいえ_x000D_
1: 表示</v>
          </cell>
        </row>
        <row r="2352">
          <cell r="A2352" t="str">
            <v>LocationType</v>
          </cell>
          <cell r="B2352" t="str">
            <v xml:space="preserve">0: _x000D_
1: </v>
          </cell>
        </row>
        <row r="2353">
          <cell r="A2353" t="str">
            <v>PdsPaymtType</v>
          </cell>
          <cell r="B2353" t="str">
            <v>1: 買掛金勘定を使用した支払_x000D_
2: 顧客控除_x000D_
3: 取引支出_x000D_
4: 運賃_x000D_
5: 請求書顧客控除</v>
          </cell>
        </row>
        <row r="2354">
          <cell r="A2354" t="str">
            <v>ChequeDateSeparator_CA</v>
          </cell>
          <cell r="B2354" t="str">
            <v>1: ハイフン (-)_x000D_
2: ピリオド (.)_x000D_
3: スペース ( )</v>
          </cell>
        </row>
        <row r="2355">
          <cell r="A2355" t="str">
            <v>SysQueryableTypeEnum</v>
          </cell>
          <cell r="B2355" t="str">
            <v>1: クエリ_x000D_
0: _x000D_
2: @ProductFramework_Queryable:TypeLabelKPIDetail_x000D_
3: @ProductFramework_Queryable:TypeLabelXpp_x000D_
4: @ProductFramework_Queryable:TypeLabelKPIData</v>
          </cell>
        </row>
        <row r="2356">
          <cell r="A2356" t="str">
            <v>CostGroupBehavior</v>
          </cell>
          <cell r="B2356" t="str">
            <v>0: _x000D_
1: 固定費_x000D_
2: 変動費</v>
          </cell>
        </row>
        <row r="2357">
          <cell r="A2357" t="str">
            <v>DisplayInvoiceMiscChargesMaxValidation</v>
          </cell>
          <cell r="B2357" t="str">
            <v>0: 警告_x000D_
1: 承認が必要</v>
          </cell>
        </row>
        <row r="2358">
          <cell r="A2358" t="str">
            <v>CatalogProductExcludeIncludeType</v>
          </cell>
          <cell r="B2358" t="str">
            <v>0: 除外_x000D_
1: 含む</v>
          </cell>
        </row>
        <row r="2359">
          <cell r="A2359" t="str">
            <v>BusinessEvent_CustomerInvoice</v>
          </cell>
          <cell r="B2359" t="str">
            <v>0: なし_x000D_
1: 製品の掛売_x000D_
2: 製品の現金売上_x000D_
3: 返品</v>
          </cell>
        </row>
        <row r="2360">
          <cell r="A2360" t="str">
            <v>SrsReportViewerToolbarZoomItems</v>
          </cell>
          <cell r="B2360" t="str">
            <v>1: 4_x000D_
2: 2_x000D_
0: 1_x000D_
3: 0.66_x000D_
4: 0.5_x000D_
5: 0.33</v>
          </cell>
        </row>
        <row r="2361">
          <cell r="A2361" t="str">
            <v>CostCalculationPeriodTopVariancesSeriesType</v>
          </cell>
          <cell r="B2361" t="str">
            <v>0: 生産番号ごと_x000D_
1: 生産された品目名ごと</v>
          </cell>
        </row>
        <row r="2362">
          <cell r="A2362" t="str">
            <v>RetailConfigurationPurpose_BR</v>
          </cell>
          <cell r="B2362" t="str">
            <v>0: なし_x000D_
1: ユーザー定義_x000D_
2: ギフト カード_x000D_
3: 支払方法_x000D_
4: 構成_x000D_
5: ID_x000D_
6: EFT</v>
          </cell>
        </row>
        <row r="2363">
          <cell r="A2363" t="str">
            <v>SMAServiceOrderActionType</v>
          </cell>
          <cell r="B2363" t="str">
            <v xml:space="preserve">0: なし_x000D_
1: キャンセル_x000D_
2: 無効化_x000D_
3: 転送_x000D_
4: </v>
          </cell>
        </row>
        <row r="2364">
          <cell r="A2364" t="str">
            <v>FormBackStyle</v>
          </cell>
          <cell r="B2364" t="str">
            <v xml:space="preserve">0: _x000D_
1: _x000D_
2: </v>
          </cell>
        </row>
        <row r="2365">
          <cell r="A2365" t="str">
            <v>TransportInvoiceType_RU</v>
          </cell>
          <cell r="B2365" t="str">
            <v>0: Transportation invoice_x000D_
1: Job ticket</v>
          </cell>
        </row>
        <row r="2366">
          <cell r="A2366" t="str">
            <v>ChequeNumMethod</v>
          </cell>
          <cell r="B2366" t="str">
            <v>0: 制限なし_x000D_
1: 開始日固定</v>
          </cell>
        </row>
        <row r="2367">
          <cell r="A2367" t="str">
            <v>DriveType</v>
          </cell>
          <cell r="B2367" t="str">
            <v>0: 不明_x000D_
1: ルートなし_x000D_
2: 削除可_x000D_
3: 開始日固定_x000D_
4: 削除_x000D_
5: CD-ROM_x000D_
6: RAM ディスク</v>
          </cell>
        </row>
        <row r="2368">
          <cell r="A2368" t="str">
            <v>WrkCtrSchedulerLoggerMode</v>
          </cell>
          <cell r="B2368" t="str">
            <v>0: 無効_x000D_
1: ファイル</v>
          </cell>
        </row>
        <row r="2369">
          <cell r="A2369" t="str">
            <v>SMADayWeekMonthYear</v>
          </cell>
          <cell r="B2369" t="str">
            <v>1: 毎日_x000D_
2: 週単位_x000D_
3: 月単位_x000D_
4: 毎年</v>
          </cell>
        </row>
        <row r="2370">
          <cell r="A2370" t="str">
            <v>ProjAvailabilityViewTimeframe</v>
          </cell>
          <cell r="B2370" t="str">
            <v>0: 日数_x000D_
1: 週_x000D_
2: 月</v>
          </cell>
        </row>
        <row r="2371">
          <cell r="A2371" t="str">
            <v>PayrollGarnishmentTaxLevyType</v>
          </cell>
          <cell r="B2371" t="str">
            <v>1: 養育費支払命令_x000D_
2: 破産命令_x000D_
3: 連邦行政管理_x000D_
4: 学生ローン_x000D_
5: 債権者_x000D_
6: 連邦税_x000D_
7: 都道府県税_x000D_
8: 地方税_x000D_
9: 組み合わされた差し押さえ</v>
          </cell>
        </row>
        <row r="2372">
          <cell r="A2372" t="str">
            <v>WorkflowConfigDurationCategory</v>
          </cell>
          <cell r="B2372" t="str">
            <v>0: 時間_x000D_
1: 日数_x000D_
2: 週_x000D_
3: 月_x000D_
4: 年</v>
          </cell>
        </row>
        <row r="2373">
          <cell r="A2373" t="str">
            <v>CustVendAccountantStatus_PSN</v>
          </cell>
          <cell r="B2373" t="str">
            <v>0: _x000D_
1: 未確認_x000D_
2: 受入済_x000D_
3: 拒否済</v>
          </cell>
        </row>
        <row r="2374">
          <cell r="A2374" t="str">
            <v>RPayTblCalcType</v>
          </cell>
          <cell r="B2374" t="str">
            <v>0: Timesheet - Hours_x000D_
1: Timesheet - Days_x000D_
2: Timesheet rate_x000D_
3: Timesheet-hours (group)_x000D_
4: Timesheet-days (group)</v>
          </cell>
        </row>
        <row r="2375">
          <cell r="A2375" t="str">
            <v>RetailPickingTypeBase</v>
          </cell>
          <cell r="B2375" t="str">
            <v>0: 販売注文_x000D_
1: 購買返品注文_x000D_
2: 出庫移動_x000D_
3: 販売注文の作成_x000D_
4: 購買返品注文の作成_x000D_
5: 出庫移動の作成_x000D_
6: 計画済の在庫棚卸_x000D_
7: 有効在庫数の確認</v>
          </cell>
        </row>
        <row r="2376">
          <cell r="A2376" t="str">
            <v>FBTaxAssessmentStatus_BR</v>
          </cell>
          <cell r="B2376" t="str">
            <v>0: 開始済_x000D_
1: クローズ済</v>
          </cell>
        </row>
        <row r="2377">
          <cell r="A2377" t="str">
            <v>PaymManDocType</v>
          </cell>
          <cell r="B2377" t="str">
            <v>0: 受取手形_x000D_
1: 受入_x000D_
2: Pagara</v>
          </cell>
        </row>
        <row r="2378">
          <cell r="A2378" t="str">
            <v>DataExpansionRelationType</v>
          </cell>
          <cell r="B2378" t="str">
            <v xml:space="preserve">0: _x000D_
1: _x000D_
2: </v>
          </cell>
        </row>
        <row r="2379">
          <cell r="A2379" t="str">
            <v>UserSelectImport</v>
          </cell>
          <cell r="B2379" t="str">
            <v>0: 選択インポート - さまざまな条件を使用してユーザーを検索し、システムにインポートします_x000D_
1: 累計インポート - 最後のインポート実行以降のユーザーをシステムにインポートします_x000D_
2: バルク インポート - すべてのユーザーをシステムにインポートします_x000D_
3: 定期的インポート - 周期ベースのバルク インポート ユーザー</v>
          </cell>
        </row>
        <row r="2380">
          <cell r="A2380" t="str">
            <v>EngChgReadinessModule</v>
          </cell>
          <cell r="B2380" t="str">
            <v>0: 原価設定_x000D_
1: 在庫_x000D_
2: 計画_x000D_
3: 生産_x000D_
4: 購買_x000D_
5: 販売</v>
          </cell>
        </row>
        <row r="2381">
          <cell r="A2381" t="str">
            <v>TrvHotelChargeType</v>
          </cell>
          <cell r="B2381" t="str">
            <v>1: 1 日の宿泊料_x000D_
2: ホテルの電話番号_x000D_
3: レストラン_x000D_
4: ルーム サービス_x000D_
5: ミニバー_x000D_
6: ラウンジバー_x000D_
7: ギフト ショップ_x000D_
8: 洗濯_x000D_
9: 駐車サービス_x000D_
10: 映画_x000D_
11: ビジネス センター_x000D_
12: ヘルス クラブ_x000D_
13: 送迎_x000D_
14: 会議室_x000D_
15: 宴会_x000D_
16: インターネット アクセス_x000D_
17: ホテル税_x000D_
18: 非ホテル税_x000D_
19: チップ_x000D_
20: ギフト券/有形のギフト_x000D_
21: 接待_x000D_
22: その他_x000D_
23: 預金</v>
          </cell>
        </row>
        <row r="2382">
          <cell r="A2382" t="str">
            <v>LedgerConsolidateConversionDate</v>
          </cell>
          <cell r="B2382" t="str">
            <v>0: 月次締め日_x000D_
1: トランザクション日付_x000D_
2: ユーザー定義レート</v>
          </cell>
        </row>
        <row r="2383">
          <cell r="A2383" t="str">
            <v>ResUserSettingCoverage</v>
          </cell>
          <cell r="B2383" t="str">
            <v>0: リソースの可用性_x000D_
1: リソース割り当て_x000D_
2: 活動リソース_x000D_
3: リソース配賦_x000D_
4: 計画されているリソースの履行_x000D_
5: リソース予約</v>
          </cell>
        </row>
        <row r="2384">
          <cell r="A2384" t="str">
            <v>AssetLeasePostedTransactionsType</v>
          </cell>
          <cell r="B2384" t="str">
            <v>0: 資産トランザクション_x000D_
1: 負債トランザクション_x000D_
2: 経費トランザクション</v>
          </cell>
        </row>
        <row r="2385">
          <cell r="A2385" t="str">
            <v>WMSReferenceType</v>
          </cell>
          <cell r="B2385" t="str">
            <v>0: _x000D_
1: 販売注文_x000D_
2: 移動オーダー_x000D_
3: 生産明細_x000D_
4: かんばん_x000D_
101: 製造オーダー</v>
          </cell>
        </row>
        <row r="2386">
          <cell r="A2386" t="str">
            <v>BatchDependencyStatus</v>
          </cell>
          <cell r="B2386" t="str">
            <v>3: エラー_x000D_
4: 終了_x000D_
250: 終了またはエラー</v>
          </cell>
        </row>
        <row r="2387">
          <cell r="A2387" t="str">
            <v>SchedDirection</v>
          </cell>
          <cell r="B2387" t="str">
            <v>0: _x000D_
1: フォワード_x000D_
2: 前</v>
          </cell>
        </row>
        <row r="2388">
          <cell r="A2388" t="str">
            <v>DataExpBatchProcessing</v>
          </cell>
          <cell r="B2388" t="str">
            <v xml:space="preserve">0: _x000D_
1: _x000D_
2: </v>
          </cell>
        </row>
        <row r="2389">
          <cell r="A2389" t="str">
            <v>RHRMClassOfWorkConditions</v>
          </cell>
          <cell r="B2389" t="str">
            <v>0: _x000D_
1: 1_x000D_
2: 2_x000D_
3: 3_x000D_
4: 4</v>
          </cell>
        </row>
        <row r="2390">
          <cell r="A2390" t="str">
            <v>MCRDropShipStatus</v>
          </cell>
          <cell r="B2390" t="str">
            <v>0: _x000D_
1: 直納予定_x000D_
2: 発注書作成済_x000D_
3: 発注書リリース済_x000D_
4: 発注書出荷済</v>
          </cell>
        </row>
        <row r="2391">
          <cell r="A2391" t="str">
            <v>WrkCtrOverlapType</v>
          </cell>
          <cell r="B2391" t="str">
            <v>0: _x000D_
1: 開始_x000D_
2: 終了_x000D_
3: 完了_x000D_
4: サブセット</v>
          </cell>
        </row>
        <row r="2392">
          <cell r="A2392" t="str">
            <v>KanbanPrintInstructions</v>
          </cell>
          <cell r="B2392" t="str">
            <v>0: 作業指示_x000D_
1: 発送指示</v>
          </cell>
        </row>
        <row r="2393">
          <cell r="A2393" t="str">
            <v>LedgerAllocationAccountDimension</v>
          </cell>
          <cell r="B2393" t="str">
            <v>0: 主勘定_x000D_
1: 財務分析コード</v>
          </cell>
        </row>
        <row r="2394">
          <cell r="A2394" t="str">
            <v>DEL_RAssetTransType</v>
          </cell>
          <cell r="B2394" t="str">
            <v>0: Depreciation_x000D_
1: Depreciation revaluation_x000D_
2: Major repairs_x000D_
3: Putting into operation_x000D_
4: Cost revaluation_x000D_
5: Disposal (sale)_x000D_
6: Disposal (dismantlement)_x000D_
15: Partial dismantlement_x000D_
7: Writing-off_x000D_
8: Currency cost revaluation_x000D_
9: Currency depreciation revaluation_x000D_
10: Lease_x000D_
11: Return from lease_x000D_
12: その他_x000D_
13: Transference_x000D_
14: Receipt</v>
          </cell>
        </row>
        <row r="2395">
          <cell r="A2395" t="str">
            <v>MCRCatalogStatus</v>
          </cell>
          <cell r="B2395" t="str">
            <v>0: オープン_x000D_
1: クローズ済</v>
          </cell>
        </row>
        <row r="2396">
          <cell r="A2396" t="str">
            <v>ItemVend</v>
          </cell>
          <cell r="B2396" t="str">
            <v>0: 品目_x000D_
1: 仕入先</v>
          </cell>
        </row>
        <row r="2397">
          <cell r="A2397" t="str">
            <v>SysOperationExecutionMode</v>
          </cell>
          <cell r="B2397" t="str">
            <v>0: 同期_x000D_
1: 非同期_x000D_
2: 信頼できる非同期_x000D_
3: スケジュール済バッチ</v>
          </cell>
        </row>
        <row r="2398">
          <cell r="A2398" t="str">
            <v>RetailCDXDownloadSessionStatus</v>
          </cell>
          <cell r="B2398" t="str">
            <v>0: 開始済_x000D_
1: 利用可_x000D_
2: 要求済_x000D_
3: ダウンロード済_x000D_
4: 適用済_x000D_
5: キャンセル済_x000D_
6: 作成に失敗しました_x000D_
7: ダウンロードが失敗しました_x000D_
8: 適用に失敗しました_x000D_
9: データなし_x000D_
10: 中断</v>
          </cell>
        </row>
        <row r="2399">
          <cell r="A2399" t="str">
            <v>PurchReqAuthorizationSpecificReporting</v>
          </cell>
          <cell r="B2399" t="str">
            <v>0: 限定_x000D_
1: レポート</v>
          </cell>
        </row>
        <row r="2400">
          <cell r="A2400" t="str">
            <v>CashRegisterTransSendMode_W</v>
          </cell>
          <cell r="B2400" t="str">
            <v>0: Specific_x000D_
1: Special register_x000D_
2: All</v>
          </cell>
        </row>
        <row r="2401">
          <cell r="A2401" t="str">
            <v>TaxReport770Situation_IT</v>
          </cell>
          <cell r="B2401" t="str">
            <v>1: 清算の納税期間_x000D_
2: 倒産後の納税期間_x000D_
3: 清算終了時の納税期間_x000D_
5: IRES 租税消転期間_x000D_
6: 通常の納税期間</v>
          </cell>
        </row>
        <row r="2402">
          <cell r="A2402" t="str">
            <v>CFMJournalTransSourceType</v>
          </cell>
          <cell r="B2402" t="str">
            <v>0: 支払要求_x000D_
1: 計画支払_x000D_
2: 銀行口座残高_x000D_
3: 現金勘定残高_x000D_
4: 未決済支払の仕訳帳_x000D_
5: 未決済伝票の仕訳帳_x000D_
6: 買掛金勘定_x000D_
7: 売掛金_x000D_
8: 送金中残高</v>
          </cell>
        </row>
        <row r="2403">
          <cell r="A2403" t="str">
            <v>EntAssetManufacturingExecutionCounterDisplayType</v>
          </cell>
          <cell r="B2403" t="str">
            <v>0: 集計_x000D_
2: 実績</v>
          </cell>
        </row>
        <row r="2404">
          <cell r="A2404" t="str">
            <v>CustVendTransportPointTypeTransfer</v>
          </cell>
          <cell r="B2404" t="str">
            <v>0: 倉庫_x000D_
1: 住所</v>
          </cell>
        </row>
        <row r="2405">
          <cell r="A2405" t="str">
            <v>ProjDistributionListType</v>
          </cell>
          <cell r="B2405" t="str">
            <v>0: 原価_x000D_
1: 売却</v>
          </cell>
        </row>
        <row r="2406">
          <cell r="A2406" t="str">
            <v>TestTransactionMode</v>
          </cell>
          <cell r="B2406" t="str">
            <v xml:space="preserve">0: _x000D_
1: _x000D_
2: _x000D_
3: </v>
          </cell>
        </row>
        <row r="2407">
          <cell r="A2407" t="str">
            <v>RPayDayType</v>
          </cell>
          <cell r="B2407" t="str">
            <v>0: Workday_x000D_
1: Holiday</v>
          </cell>
        </row>
        <row r="2408">
          <cell r="A2408" t="str">
            <v>RetailImportStatusTypeBase</v>
          </cell>
          <cell r="B2408" t="str">
            <v>0: 待機中_x000D_
1: 処理中_x000D_
2: エラー_x000D_
3: 終了</v>
          </cell>
        </row>
        <row r="2409">
          <cell r="A2409" t="str">
            <v>ItemGroup</v>
          </cell>
          <cell r="B2409" t="str">
            <v>0: グループ_x000D_
1: 品目</v>
          </cell>
        </row>
        <row r="2410">
          <cell r="A2410" t="str">
            <v>smmOpportunityAssociation</v>
          </cell>
          <cell r="B2410" t="str">
            <v>0: _x000D_
1: キャンペーン_x000D_
2: 潜在顧客_x000D_
3: 営業案件_x000D_
4: プロジェクト</v>
          </cell>
        </row>
        <row r="2411">
          <cell r="A2411" t="str">
            <v>WHSMobileAppDeviceClass</v>
          </cell>
          <cell r="B2411" t="str">
            <v>0: 電話_x000D_
1: 小_x000D_
2: タブレット</v>
          </cell>
        </row>
        <row r="2412">
          <cell r="A2412" t="str">
            <v>HcmRecruitmentAverageDaysToRecruitChartView</v>
          </cell>
          <cell r="B2412" t="str">
            <v>0: 職務権限別_x000D_
1: 部門別</v>
          </cell>
        </row>
        <row r="2413">
          <cell r="A2413" t="str">
            <v>KanbanListPageOperationType</v>
          </cell>
          <cell r="B2413" t="str">
            <v xml:space="preserve">0: _x000D_
1: _x000D_
2: _x000D_
3: _x000D_
4: _x000D_
5: _x000D_
6: _x000D_
7: _x000D_
8: _x000D_
9: _x000D_
10: _x000D_
11: </v>
          </cell>
        </row>
        <row r="2414">
          <cell r="A2414" t="str">
            <v>WHSWorkClusterStatus</v>
          </cell>
          <cell r="B2414" t="str">
            <v>0: オープン_x000D_
1: 処理中_x000D_
2: 成功_x000D_
3: 終了</v>
          </cell>
        </row>
        <row r="2415">
          <cell r="A2415" t="str">
            <v>RPayGroupType</v>
          </cell>
          <cell r="B2415" t="str">
            <v>0: 従業員_x000D_
1: Worker</v>
          </cell>
        </row>
        <row r="2416">
          <cell r="A2416" t="str">
            <v>AssetLeaseCompoundingInterval</v>
          </cell>
          <cell r="B2416" t="str">
            <v>0: 月 1 回_x000D_
1: 四半期に 1 回_x000D_
2: 毎年_x000D_
3: 半年ごと</v>
          </cell>
        </row>
        <row r="2417">
          <cell r="A2417" t="str">
            <v>JmgRegistrationTouchStatus</v>
          </cell>
          <cell r="B2417" t="str">
            <v>0: 休暇が開始されました_x000D_
1: 間接活動が開始されました_x000D_
2: ジョブの開始</v>
          </cell>
        </row>
        <row r="2418">
          <cell r="A2418" t="str">
            <v>CostFormContext</v>
          </cell>
          <cell r="B2418" t="str">
            <v>0: 原価設定</v>
          </cell>
        </row>
        <row r="2419">
          <cell r="A2419" t="str">
            <v>OverdueCalcType_W</v>
          </cell>
          <cell r="B2419" t="str">
            <v>0: 期日_x000D_
1: 請求日</v>
          </cell>
        </row>
        <row r="2420">
          <cell r="A2420" t="str">
            <v>MCRGiftCertOrCard</v>
          </cell>
          <cell r="B2420" t="str">
            <v>0: なし_x000D_
1: 商品券_x000D_
2: ギフト カード</v>
          </cell>
        </row>
        <row r="2421">
          <cell r="A2421" t="str">
            <v>SalesPurchCopy</v>
          </cell>
          <cell r="B2421" t="str">
            <v>0: ヘッダーのすべてのコピー_x000D_
1: 行のすべてのコピー_x000D_
2: ヘッダーの仕訳帳のコピー_x000D_
3: 行からの仕訳帳のコピー_x000D_
4: ヘッダーからの訂正票_x000D_
5: 行からの訂正票_x000D_
10: Cancel fiscal document</v>
          </cell>
        </row>
        <row r="2422">
          <cell r="A2422" t="str">
            <v>TrvExpensesFilter</v>
          </cell>
          <cell r="B2422" t="str">
            <v>0: 未送信_x000D_
1: 送信済 (未承認)_x000D_
2: 承認済_x000D_
3: すべて_x000D_
4: 未添付の経費</v>
          </cell>
        </row>
        <row r="2423">
          <cell r="A2423" t="str">
            <v>EntAssetCapacityLoadShow</v>
          </cell>
          <cell r="B2423" t="str">
            <v>0: 生産能力_x000D_
1: 引当済_x000D_
2: 残余</v>
          </cell>
        </row>
        <row r="2424">
          <cell r="A2424" t="str">
            <v>RetailLeftCenterRight</v>
          </cell>
          <cell r="B2424" t="str">
            <v>0: 左_x000D_
1: 中央_x000D_
2: 右</v>
          </cell>
        </row>
        <row r="2425">
          <cell r="A2425" t="str">
            <v>ProjectSharedPrivate</v>
          </cell>
          <cell r="B2425" t="str">
            <v>0: 共有_x000D_
1: プライベート</v>
          </cell>
        </row>
        <row r="2426">
          <cell r="A2426" t="str">
            <v>LedgerAccrualPeriod</v>
          </cell>
          <cell r="B2426" t="str">
            <v>0: カレンダー_x000D_
1: 会計年度_x000D_
2: 配賦キー</v>
          </cell>
        </row>
        <row r="2427">
          <cell r="A2427" t="str">
            <v>PurchRFQVendNum</v>
          </cell>
          <cell r="B2427" t="str">
            <v>0: なし_x000D_
1: 単一_x000D_
2: 複数</v>
          </cell>
        </row>
        <row r="2428">
          <cell r="A2428" t="str">
            <v>StepValueType</v>
          </cell>
          <cell r="B2428" t="str">
            <v xml:space="preserve">1: _x000D_
2: _x000D_
4: </v>
          </cell>
        </row>
        <row r="2429">
          <cell r="A2429" t="str">
            <v>ModuleSalesPurch</v>
          </cell>
          <cell r="B2429" t="str">
            <v>0: 販売_x000D_
1: 購買_x000D_
100: 直接仕入先請求書</v>
          </cell>
        </row>
        <row r="2430">
          <cell r="A2430" t="str">
            <v>RetailDiscountOriginType</v>
          </cell>
          <cell r="B2430" t="str">
            <v>0: なし_x000D_
1: 顧客割引_x000D_
2: 期間割引_x000D_
3: 手動割引_x000D_
4: Loyalty points discount_x000D_
5: 支払/入金割引</v>
          </cell>
        </row>
        <row r="2431">
          <cell r="A2431" t="str">
            <v>TrvRequisitionReconciliationStatus</v>
          </cell>
          <cell r="B2431" t="str">
            <v>0: 開く_x000D_
1: クローズ</v>
          </cell>
        </row>
        <row r="2432">
          <cell r="A2432" t="str">
            <v>BusinessEvent_ProductOrder</v>
          </cell>
          <cell r="B2432" t="str">
            <v>0: なし_x000D_
1: 経費で処理された製品に対する負担予算財源_x000D_
2: 予算財源の期末処理</v>
          </cell>
        </row>
        <row r="2433">
          <cell r="A2433" t="str">
            <v>BankInformationOrigin</v>
          </cell>
          <cell r="B2433" t="str">
            <v>0: 顧客_x000D_
1: 仕入先</v>
          </cell>
        </row>
        <row r="2434">
          <cell r="A2434" t="str">
            <v>Allocation_IN</v>
          </cell>
          <cell r="B2434" t="str">
            <v>0: 固定数量_x000D_
1: 固定金額_x000D_
2: 合計</v>
          </cell>
        </row>
        <row r="2435">
          <cell r="A2435" t="str">
            <v>RetailDealPriceDiscountPctBase</v>
          </cell>
          <cell r="B2435" t="str">
            <v>0: 契約価格_x000D_
1: 割引率_x000D_
2: 割引金額</v>
          </cell>
        </row>
        <row r="2436">
          <cell r="A2436" t="str">
            <v>DataFeedsBulkExportCriteria</v>
          </cell>
          <cell r="B2436" t="str">
            <v>0: 完全データ セット</v>
          </cell>
        </row>
        <row r="2437">
          <cell r="A2437" t="str">
            <v>OverdueJournalType_W</v>
          </cell>
          <cell r="B2437" t="str">
            <v>1: Vendor CIT and PIT journal_x000D_
2: Customer VAT journal_x000D_
3: Vendor VAT journal</v>
          </cell>
        </row>
        <row r="2438">
          <cell r="A2438" t="str">
            <v>HrmReferenceRelationshipType</v>
          </cell>
          <cell r="B2438" t="str">
            <v>0: _x000D_
1: 職務_x000D_
2: 個人</v>
          </cell>
        </row>
        <row r="2439">
          <cell r="A2439" t="str">
            <v>ReturnUpdateAction</v>
          </cell>
          <cell r="B2439" t="str">
            <v>0: キャンセル_x000D_
1: キャンセルの無効化</v>
          </cell>
        </row>
        <row r="2440">
          <cell r="A2440" t="str">
            <v>BudgetMani</v>
          </cell>
          <cell r="B2440" t="str">
            <v>0: コピー_x000D_
1: 更新_x000D_
2: 削除</v>
          </cell>
        </row>
        <row r="2441">
          <cell r="A2441" t="str">
            <v>DOMResultsStatus</v>
          </cell>
          <cell r="B2441" t="str">
            <v>0: 履行済_x000D_
1: 未フルフィルメント</v>
          </cell>
        </row>
        <row r="2442">
          <cell r="A2442" t="str">
            <v>FiscalCalendarYearType</v>
          </cell>
          <cell r="B2442" t="str">
            <v>0: なし_x000D_
1: 標準_x000D_
2: ShortYearMonths_x000D_
3: ShortYearDays</v>
          </cell>
        </row>
        <row r="2443">
          <cell r="A2443" t="str">
            <v>ITMMeasurementUnit</v>
          </cell>
          <cell r="B2443" t="str">
            <v>0: _x000D_
1: ポンド_x000D_
2: CBM_x000D_
3: スキッド_x000D_
4: kg_x000D_
5: CBF</v>
          </cell>
        </row>
        <row r="2444">
          <cell r="A2444" t="str">
            <v>InventAgeDimGroupReportMode</v>
          </cell>
          <cell r="B2444" t="str">
            <v>0: 在庫分析コード別在庫のエイジング レポート_x000D_
1: 品目グループ別在庫のエイジング レポート</v>
          </cell>
        </row>
        <row r="2445">
          <cell r="A2445" t="str">
            <v>ReqRefType</v>
          </cell>
          <cell r="B2445" t="str">
            <v>0: _x000D_
1: 手持在庫_x000D_
8: 発注書_x000D_
9: 生産_x000D_
10: 販売注文_x000D_
12: 生産明細_x000D_
13: 在庫仕訳帳_x000D_
14: 安全在庫_x000D_
15: 在庫仕訳帳の転送_x000D_
16: 移動オーダー出荷_x000D_
17: 移動オーダー入庫_x000D_
21: 需要予測_x000D_
31: 計画製造オーダー_x000D_
32: BOM 明細行_x000D_
33: 計画発注書_x000D_
34: 計画移動_x000D_
35: 移動要求_x000D_
36: 期限切れ_x000D_
37: 検査指示_x000D_
38: 見積書_x000D_
39: かんばん_x000D_
40: かんばんライン_x000D_
41: 予定されたかんばん_x000D_
42: 計画的かんばんライン_x000D_
45: フォーミュラ明細行_x000D_
46: 計画バッチ オーダー_x000D_
47: 期限が切れたバッチ_x000D_
49: バッチ オーダーの連産品_x000D_
43: 計画企業内需要_x000D_
101: 明細書_x000D_
50: 要求明細行_x000D_
250: 連続予測_x000D_
51: 委託販売補充注文</v>
          </cell>
        </row>
        <row r="2446">
          <cell r="A2446" t="str">
            <v>WorkflowLineItemNotificationFormat</v>
          </cell>
          <cell r="B2446" t="str">
            <v>0: グループ化_x000D_
1: 個別計算</v>
          </cell>
        </row>
        <row r="2447">
          <cell r="A2447" t="str">
            <v>PCSolverStrategy</v>
          </cell>
          <cell r="B2447" t="str">
            <v>0: 既定_x000D_
1: 最小ドメインを先頭にする_x000D_
2: トップダウン_x000D_
3: Z3</v>
          </cell>
        </row>
        <row r="2448">
          <cell r="A2448" t="str">
            <v>VendInvoiceQueueType</v>
          </cell>
          <cell r="B2448" t="str">
            <v>0: SQL ベースの請求書キュー。</v>
          </cell>
        </row>
        <row r="2449">
          <cell r="A2449" t="str">
            <v>PdsSameLotError</v>
          </cell>
          <cell r="B2449" t="str">
            <v>0: なし_x000D_
1: 在庫がありません_x000D_
2: バッチが無効です_x000D_
3: バッチがありません</v>
          </cell>
        </row>
        <row r="2450">
          <cell r="A2450" t="str">
            <v>CostGroupType</v>
          </cell>
          <cell r="B2450" t="str">
            <v>0: 未定義_x000D_
1: 直接材料_x000D_
2: 直接製造_x000D_
3: 間接_x000D_
4: 直接外部委託</v>
          </cell>
        </row>
        <row r="2451">
          <cell r="A2451" t="str">
            <v>PSAInvoiceFormats</v>
          </cell>
          <cell r="B2451" t="str">
            <v>0: 請求書 (詳細)_x000D_
1: 請求書 (要約)_x000D_
2: 請求書 (カテゴリ別要約)_x000D_
3: ユーザー定義</v>
          </cell>
        </row>
        <row r="2452">
          <cell r="A2452" t="str">
            <v>TMSAddressType</v>
          </cell>
          <cell r="B2452" t="str">
            <v>0: なし_x000D_
1: 顧客_x000D_
2: 仕入先_x000D_
3: 倉庫_x000D_
4: ハブ</v>
          </cell>
        </row>
        <row r="2453">
          <cell r="A2453" t="str">
            <v>InvoiceUpdateAvailability</v>
          </cell>
          <cell r="B2453" t="str">
            <v xml:space="preserve">0: _x000D_
1: _x000D_
2: _x000D_
3: _x000D_
4: </v>
          </cell>
        </row>
        <row r="2454">
          <cell r="A2454" t="str">
            <v>RetailItemIdOnReceiptBase</v>
          </cell>
          <cell r="B2454" t="str">
            <v>0: なし_x000D_
1: 製品番号_x000D_
2: バーコード/製品番号</v>
          </cell>
        </row>
        <row r="2455">
          <cell r="A2455" t="str">
            <v>FormRunConfigurationViewImportWorkflow</v>
          </cell>
          <cell r="B2455" t="str">
            <v xml:space="preserve">0: _x000D_
1: _x000D_
2: </v>
          </cell>
        </row>
        <row r="2456">
          <cell r="A2456" t="str">
            <v>RetailReplenishmentRuleType</v>
          </cell>
          <cell r="B2456" t="str">
            <v>0: 補充階層_x000D_
1: チャネル</v>
          </cell>
        </row>
        <row r="2457">
          <cell r="A2457" t="str">
            <v>VendFieldMetadataGroupType</v>
          </cell>
          <cell r="B2457" t="str">
            <v>0: 仕入先の追加要求_x000D_
1: 仕入先追加アプリケーション_x000D_
2: 仕入先の拡張要求_x000D_
3: 仕入先の拡張アプリケーション_x000D_
4: 仕入先のカテゴリ要求_x000D_
5: 仕入先カテゴリの確認_x000D_
6: 仕入先カテゴリ アプリケーション_x000D_
7: 仕入先状態変更要求_x000D_
8: 仕入先のプロファイル_x000D_
9: 未承諾仕入先登録_x000D_
10: 見込み仕入先の登録</v>
          </cell>
        </row>
        <row r="2458">
          <cell r="A2458" t="str">
            <v>XmlWhitespaceHandling</v>
          </cell>
          <cell r="B2458" t="str">
            <v xml:space="preserve">0: _x000D_
1: _x000D_
2: </v>
          </cell>
        </row>
        <row r="2459">
          <cell r="A2459" t="str">
            <v>FBFiscalDocumentSituation_BR</v>
          </cell>
          <cell r="B2459" t="str">
            <v xml:space="preserve">0: 通常_x000D_
2: Canceled_x000D_
4: Denied_x000D_
5: Discarded_x000D_
6: Complementary_x000D_
8: Special legislation_x000D_
244: </v>
          </cell>
        </row>
        <row r="2460">
          <cell r="A2460" t="str">
            <v>ProjTransStatusPostedInvoiced</v>
          </cell>
          <cell r="B2460" t="str">
            <v>0: 転記済_x000D_
1: 請求済</v>
          </cell>
        </row>
        <row r="2461">
          <cell r="A2461" t="str">
            <v>ProjTransactionCategoryType</v>
          </cell>
          <cell r="B2461" t="str">
            <v>0: なし_x000D_
1: 時間_x000D_
2: 手数料_x000D_
3: 品目_x000D_
4: 経費</v>
          </cell>
        </row>
        <row r="2462">
          <cell r="A2462" t="str">
            <v>HcmPositionForecastStatusSelection</v>
          </cell>
          <cell r="B2462" t="str">
            <v>0: すべて_x000D_
1: 既存_x000D_
2: 提案済み</v>
          </cell>
        </row>
        <row r="2463">
          <cell r="A2463" t="str">
            <v>EmplBoolean</v>
          </cell>
          <cell r="B2463" t="str">
            <v>0: _x000D_
1: いいえ_x000D_
2: はい</v>
          </cell>
        </row>
        <row r="2464">
          <cell r="A2464" t="str">
            <v>EFDocReceivedXmlIssues_BR</v>
          </cell>
          <cell r="B2464" t="str">
            <v>0: SEFAZ status not inquired_x000D_
1: Fiscal document status differs from SEFAZ status_x000D_
2: NF-e documents that do not have XML attachments_x000D_
3: Access keys are not found in received NF-e XML documents</v>
          </cell>
        </row>
        <row r="2465">
          <cell r="A2465" t="str">
            <v>PSAScheduled</v>
          </cell>
          <cell r="B2465" t="str">
            <v>0: スタッフ割り当てなし_x000D_
1: スタッフの一部割り当て_x000D_
2: スタッフの完全割り当て_x000D_
3: スタッフの完全割り当て (競合あり)</v>
          </cell>
        </row>
        <row r="2466">
          <cell r="A2466" t="str">
            <v>WMSReservationMethod</v>
          </cell>
          <cell r="B2466" t="str">
            <v>0: 出荷配送 - すべてのバルク場所_x000D_
1: ピッキング ルート - 品目のピッキング場所_x000D_
2: ピッキング ルート - すべてのピッキング場所_x000D_
3: ピッキング ルート - すべてのバルク場所_x000D_
4: ピッキング ルート - すべての入庫場所_x000D_
5: ピッキング ルート - すべての出庫場所</v>
          </cell>
        </row>
        <row r="2467">
          <cell r="A2467" t="str">
            <v>HMIMPrintCode</v>
          </cell>
          <cell r="B2467" t="str">
            <v>0: コード_x000D_
1: 説明_x000D_
2: コードおよび説明</v>
          </cell>
        </row>
        <row r="2468">
          <cell r="A2468" t="str">
            <v>SMAServiceBOMChangeAction</v>
          </cell>
          <cell r="B2468" t="str">
            <v>0: BOM 明細行が削除されました_x000D_
1: BOM 明細行が置換されませした_x000D_
2: BOM 明細行数量が変更されました_x000D_
3: BOM 明細行が追加されました_x000D_
4: BOM 明細行数量を置換済</v>
          </cell>
        </row>
        <row r="2469">
          <cell r="A2469" t="str">
            <v>FeatureManagementDefaultEnablement</v>
          </cell>
          <cell r="B2469" t="str">
            <v>0: 新しい機能を自動的に有効にしない_x000D_
1: 新しい機能を自動的に有効にする</v>
          </cell>
        </row>
        <row r="2470">
          <cell r="A2470" t="str">
            <v>SMASubscriptionPeriodType</v>
          </cell>
          <cell r="B2470" t="str">
            <v>1: 通常_x000D_
2: 非定期_x000D_
3: 下方修正日数_x000D_
4: 価格変更</v>
          </cell>
        </row>
        <row r="2471">
          <cell r="A2471" t="str">
            <v>TAMRebateCustInclusive</v>
          </cell>
          <cell r="B2471" t="str">
            <v>0: 出荷済_x000D_
1: 請求済</v>
          </cell>
        </row>
        <row r="2472">
          <cell r="A2472" t="str">
            <v>XmlSchemaContentProcessing</v>
          </cell>
          <cell r="B2472" t="str">
            <v xml:space="preserve">0: _x000D_
1: _x000D_
2: _x000D_
3: </v>
          </cell>
        </row>
        <row r="2473">
          <cell r="A2473" t="str">
            <v>SourceDocumentLine_PurchCommitment</v>
          </cell>
          <cell r="B2473" t="str">
            <v>0: なし_x000D_
1: 確約明細行</v>
          </cell>
        </row>
        <row r="2474">
          <cell r="A2474" t="str">
            <v>TaxWithholdTransactionstatus_IN</v>
          </cell>
          <cell r="B2474" t="str">
            <v>1: なし_x000D_
0: 転記済_x000D_
2: 調整済</v>
          </cell>
        </row>
        <row r="2475">
          <cell r="A2475" t="str">
            <v>PdsRebateUOMOption</v>
          </cell>
          <cell r="B2475" t="str">
            <v>0: 変換_x000D_
1: 完全一致</v>
          </cell>
        </row>
        <row r="2476">
          <cell r="A2476" t="str">
            <v>CustFreeInvoiceCopyLineItemType</v>
          </cell>
          <cell r="B2476" t="str">
            <v>0: メモおよび添付ファイルをコピー_x000D_
1: 配分をコピーする</v>
          </cell>
        </row>
        <row r="2477">
          <cell r="A2477" t="str">
            <v>CustVendPaymType</v>
          </cell>
          <cell r="B2477" t="str">
            <v xml:space="preserve">0: _x000D_
1: _x000D_
2: </v>
          </cell>
        </row>
        <row r="2478">
          <cell r="A2478" t="str">
            <v>CopyDeliveryAddressFromHeaderToLine</v>
          </cell>
          <cell r="B2478" t="str">
            <v>1: すべての行を更新する_x000D_
2: ヘッダーの配送先住所と一致する行を更新する_x000D_
3: 行を更新しない</v>
          </cell>
        </row>
        <row r="2479">
          <cell r="A2479" t="str">
            <v>DMFInsertOrUpdateTarget</v>
          </cell>
          <cell r="B2479" t="str">
            <v>0: 挿入_x000D_
1: 更新</v>
          </cell>
        </row>
        <row r="2480">
          <cell r="A2480" t="str">
            <v>RouteAll</v>
          </cell>
          <cell r="B2480" t="str">
            <v>0: 工順_x000D_
1: すべて</v>
          </cell>
        </row>
        <row r="2481">
          <cell r="A2481" t="str">
            <v>HrmCourseAttendeeListPageFilter</v>
          </cell>
          <cell r="B2481" t="str">
            <v xml:space="preserve">0: </v>
          </cell>
        </row>
        <row r="2482">
          <cell r="A2482" t="str">
            <v>InventItemOrderSetupType</v>
          </cell>
          <cell r="B2482" t="str">
            <v>0: 不明_x000D_
1: 発注書_x000D_
2: 在庫_x000D_
3: 販売注文</v>
          </cell>
        </row>
        <row r="2483">
          <cell r="A2483" t="str">
            <v>WHSAuditBreakEvent</v>
          </cell>
          <cell r="B2483" t="str">
            <v>0: 前_x000D_
1: 完了状況_x000D_
2: ステータス変更</v>
          </cell>
        </row>
        <row r="2484">
          <cell r="A2484" t="str">
            <v>PayrollIncludeInPaymentType</v>
          </cell>
          <cell r="B2484" t="str">
            <v>1: 主要_x000D_
2: 追加_x000D_
3: 主要および追加_x000D_
4: グロスアップ_x000D_
5: 自動</v>
          </cell>
        </row>
        <row r="2485">
          <cell r="A2485" t="str">
            <v>RetailLabelTypeBase</v>
          </cell>
          <cell r="B2485" t="str">
            <v>0: 棚ラベル_x000D_
1: 製品ラベル</v>
          </cell>
        </row>
        <row r="2486">
          <cell r="A2486" t="str">
            <v>RetailInventErrorViewTypeBase</v>
          </cell>
          <cell r="B2486" t="str">
            <v>0: すべて_x000D_
1: 店舗が未完了_x000D_
2: 倉庫が未完了_x000D_
3: データ チームが未完了_x000D_
4: すべて未完了</v>
          </cell>
        </row>
        <row r="2487">
          <cell r="A2487" t="str">
            <v>ReqRefTypeShort</v>
          </cell>
          <cell r="B2487" t="str">
            <v>0: OHN_x000D_
1: 発注書_x000D_
2: 製造オーダー_x000D_
3: SO_x000D_
4: MOL_x000D_
5: IJ_x000D_
6: SS_x000D_
7: IT_x000D_
8: SF_x000D_
9: PMO_x000D_
10: PMOL_x000D_
11: PPO_x000D_
12: PT_x000D_
13: PTD_x000D_
15: 移動オーダー出荷_x000D_
16: 移動オーダー入庫_x000D_
17: QO_x000D_
18: 見積書_x000D_
19: KB_x000D_
20: KBL_x000D_
21: PKB_x000D_
22: PKBL_x000D_
23: PICD_x000D_
24: BOL_x000D_
25: PBO_x000D_
26: EXP_x000D_
27: BOCP_x000D_
28: 委託販売補充注文</v>
          </cell>
        </row>
        <row r="2488">
          <cell r="A2488" t="str">
            <v>RecurrencePattern</v>
          </cell>
          <cell r="B2488" t="str">
            <v>0: 毎日_x000D_
1: 毎週_x000D_
2: 月 1 回_x000D_
3: 年 1 回</v>
          </cell>
        </row>
        <row r="2489">
          <cell r="A2489" t="str">
            <v>UserRequestAuthenticationMode</v>
          </cell>
          <cell r="B2489" t="str">
            <v>0: Active Directory_x000D_
1: Active Directory フェデレーション サービス_x000D_
2: フォーム ベースの認証_x000D_
3: Windows Live_x000D_
4: Azure ACS</v>
          </cell>
        </row>
        <row r="2490">
          <cell r="A2490" t="str">
            <v>HcmMonthsCoverage</v>
          </cell>
          <cell r="B2490" t="str">
            <v>0: All 12 months_x000D_
1: 1 月_x000D_
2: 2 月_x000D_
3: 3 月_x000D_
4: 4 月_x000D_
5: 5 月_x000D_
6: 6 月_x000D_
7: 7 月_x000D_
8: 8 月_x000D_
9: 9 月_x000D_
10: 10 月_x000D_
11: 11 月_x000D_
12: 12 月</v>
          </cell>
        </row>
        <row r="2491">
          <cell r="A2491" t="str">
            <v>CustLanguageAccountType</v>
          </cell>
          <cell r="B2491" t="str">
            <v>0: 注文顧客_x000D_
1: 請求先/元 ID</v>
          </cell>
        </row>
        <row r="2492">
          <cell r="A2492" t="str">
            <v>RetailMassUpdateStatus</v>
          </cell>
          <cell r="B2492" t="str">
            <v>0: オープン_x000D_
1: 検証済み_x000D_
2: 保留中_x000D_
3: 転記済</v>
          </cell>
        </row>
        <row r="2493">
          <cell r="A2493" t="str">
            <v>SysAppAttributeType</v>
          </cell>
          <cell r="B2493" t="str">
            <v xml:space="preserve">0: </v>
          </cell>
        </row>
        <row r="2494">
          <cell r="A2494" t="str">
            <v>ResReservationOperation</v>
          </cell>
          <cell r="B2494" t="str">
            <v>2: 引当のキャンセル_x000D_
3: 予約の確認</v>
          </cell>
        </row>
        <row r="2495">
          <cell r="A2495" t="str">
            <v>Gender</v>
          </cell>
          <cell r="B2495" t="str">
            <v>0: _x000D_
1: 男性_x000D_
2: 女性_x000D_
3: 不特定</v>
          </cell>
        </row>
        <row r="2496">
          <cell r="A2496" t="str">
            <v>RetailItemHierarchyLevelBase</v>
          </cell>
          <cell r="B2496" t="str">
            <v>0: 区分_x000D_
1: 部門_x000D_
2: 小売グループ</v>
          </cell>
        </row>
        <row r="2497">
          <cell r="A2497" t="str">
            <v>WHSWarehouseReceiptStatus</v>
          </cell>
          <cell r="B2497" t="str">
            <v>0: 作成済_x000D_
1: 完了</v>
          </cell>
        </row>
        <row r="2498">
          <cell r="A2498" t="str">
            <v>TaxModelDocLineType</v>
          </cell>
          <cell r="B2498" t="str">
            <v>0: 標準_x000D_
1: 返品_x000D_
2: 仕損_x000D_
3: 不明</v>
          </cell>
        </row>
        <row r="2499">
          <cell r="A2499" t="str">
            <v>TaxPrintDetail</v>
          </cell>
          <cell r="B2499" t="str">
            <v>0: 消費税コード_x000D_
1: 消費税グループ_x000D_
99: 詳細がありません</v>
          </cell>
        </row>
        <row r="2500">
          <cell r="A2500" t="str">
            <v>TransLinkType_RU</v>
          </cell>
          <cell r="B2500" t="str">
            <v>0: オリジナル_x000D_
1: Storno_x000D_
2: Correction_x000D_
3: 無効化</v>
          </cell>
        </row>
        <row r="2501">
          <cell r="A2501" t="str">
            <v>RetailCustomerSearchType</v>
          </cell>
          <cell r="B2501" t="str">
            <v>0: ローカルで検索する_x000D_
1: AX の検索</v>
          </cell>
        </row>
        <row r="2502">
          <cell r="A2502" t="str">
            <v>VendProspectiveVendorRegistrationWizardTab</v>
          </cell>
          <cell r="B2502" t="str">
            <v xml:space="preserve">1: _x000D_
2: _x000D_
3: _x000D_
4: _x000D_
5: _x000D_
6: _x000D_
7: _x000D_
8: _x000D_
9: </v>
          </cell>
        </row>
        <row r="2503">
          <cell r="A2503" t="str">
            <v>PrintoutTypeTable_RU</v>
          </cell>
          <cell r="B2503" t="str">
            <v>0: Invoice for release to external party (M-15)_x000D_
1: Reimbursement slip (M-4)_x000D_
2: Receipts list (M-7)_x000D_
3: Receipt statement for goods (TORG-1)_x000D_
4: Receipt list for goods (TORG-2)_x000D_
5: Receipt list for goods (TORG-3)_x000D_
6: Issue slip for transfer order (M-15)</v>
          </cell>
        </row>
        <row r="2504">
          <cell r="A2504" t="str">
            <v>FeatureManagementEnablementMode</v>
          </cell>
          <cell r="B2504" t="str">
            <v>0: 機能を有効にする_x000D_
1: 再スケジュール_x000D_
2: 機能を無効にする_x000D_
3: 機能を常にオンにする_x000D_
4: すべて有効_x000D_
5: マイクロソフトによって無効化された機能</v>
          </cell>
        </row>
        <row r="2505">
          <cell r="A2505" t="str">
            <v>CustomJournalStatus_RU</v>
          </cell>
          <cell r="B2505" t="str">
            <v>0: In progress_x000D_
1: Issued_x000D_
2: Posted</v>
          </cell>
        </row>
        <row r="2506">
          <cell r="A2506" t="str">
            <v>EnableDisable</v>
          </cell>
          <cell r="B2506" t="str">
            <v>0: 有効化_x000D_
1: 無効化</v>
          </cell>
        </row>
        <row r="2507">
          <cell r="A2507" t="str">
            <v>BankStatementActionType</v>
          </cell>
          <cell r="B2507" t="str">
            <v>0: なし_x000D_
1: 検証_x000D_
2: 再オープン</v>
          </cell>
        </row>
        <row r="2508">
          <cell r="A2508" t="str">
            <v>MainAccountLevel</v>
          </cell>
          <cell r="B2508" t="str">
            <v>0: 勘定科目表_x000D_
1: 会社</v>
          </cell>
        </row>
        <row r="2509">
          <cell r="A2509" t="str">
            <v>RAssetStandardTransType</v>
          </cell>
          <cell r="B2509" t="str">
            <v>0: Depreciation_x000D_
1: Depreciation revaluation_x000D_
2: Major repairs_x000D_
4: Cost revaluation_x000D_
8: Currency cost revaluation_x000D_
9: Currency depreciation revaluation_x000D_
12: その他</v>
          </cell>
        </row>
        <row r="2510">
          <cell r="A2510" t="str">
            <v>DMFMappingType</v>
          </cell>
          <cell r="B2510" t="str">
            <v>0: =_x000D_
1: ()</v>
          </cell>
        </row>
        <row r="2511">
          <cell r="A2511" t="str">
            <v>LeanScheduleGroupItemType</v>
          </cell>
          <cell r="B2511" t="str">
            <v>1: 品目_x000D_
2: グループ</v>
          </cell>
        </row>
        <row r="2512">
          <cell r="A2512" t="str">
            <v>TrvAdminCustomFieldsCopySelection</v>
          </cell>
          <cell r="B2512" t="str">
            <v>1: レポート ヘッダーのフィールド_x000D_
2: 経費明細行フィールド_x000D_
3: 両方</v>
          </cell>
        </row>
        <row r="2513">
          <cell r="A2513" t="str">
            <v>DateFilterOptions</v>
          </cell>
          <cell r="B2513" t="str">
            <v xml:space="preserve">0: _x000D_
1: _x000D_
2: _x000D_
3: _x000D_
4: _x000D_
5: </v>
          </cell>
        </row>
        <row r="2514">
          <cell r="A2514" t="str">
            <v>MarkupAllocateAfter_IN</v>
          </cell>
          <cell r="B2514" t="str">
            <v>0: 正味金額_x000D_
1: 数量_x000D_
2: ラインごと</v>
          </cell>
        </row>
        <row r="2515">
          <cell r="A2515" t="str">
            <v>FMReservationState</v>
          </cell>
          <cell r="B2515" t="str">
            <v>0: 新規_x000D_
1: 受取準備完了_x000D_
2: 処理中_x000D_
3: 完了</v>
          </cell>
        </row>
        <row r="2516">
          <cell r="A2516" t="str">
            <v>SysTestExecuteAction</v>
          </cell>
          <cell r="B2516" t="str">
            <v>0: 続行_x000D_
1: 不合格</v>
          </cell>
        </row>
        <row r="2517">
          <cell r="A2517" t="str">
            <v>BudgetControlSQLObjectType</v>
          </cell>
          <cell r="B2517" t="str">
            <v xml:space="preserve">1: _x000D_
2: _x000D_
3: _x000D_
4: </v>
          </cell>
        </row>
        <row r="2518">
          <cell r="A2518" t="str">
            <v>SourceDocumentLine_ProjectTimesheets</v>
          </cell>
          <cell r="B2518" t="str">
            <v>0: なし_x000D_
1: タイムシート トランザクション</v>
          </cell>
        </row>
        <row r="2519">
          <cell r="A2519" t="str">
            <v>RpayFundDeductionType</v>
          </cell>
          <cell r="B2519" t="str">
            <v>0: Fund deduction_x000D_
1: Tax deduction_x000D_
2: Deductions in income types</v>
          </cell>
        </row>
        <row r="2520">
          <cell r="A2520" t="str">
            <v>WorkflowPersonType</v>
          </cell>
          <cell r="B2520" t="str">
            <v>0: 参加者_x000D_
1: 階層_x000D_
2: ワークフロー ユーザー_x000D_
3: ユーザー_x000D_
4: キュー_x000D_
5: なし</v>
          </cell>
        </row>
        <row r="2521">
          <cell r="A2521" t="str">
            <v>Quarter</v>
          </cell>
          <cell r="B2521" t="str">
            <v>0: 第 1 四半期_x000D_
1: 第 2 四半期_x000D_
2: 第 3 四半期_x000D_
3: 第 4 四半期</v>
          </cell>
        </row>
        <row r="2522">
          <cell r="A2522" t="str">
            <v>RetailHardwareStationEnumType</v>
          </cell>
          <cell r="B2522" t="str">
            <v>1: 共有_x000D_
2: 専用</v>
          </cell>
        </row>
        <row r="2523">
          <cell r="A2523" t="str">
            <v>ProjLineTotal</v>
          </cell>
          <cell r="B2523" t="str">
            <v>0: 合計_x000D_
1: ライン</v>
          </cell>
        </row>
        <row r="2524">
          <cell r="A2524" t="str">
            <v>LeanCostingTimeBucketPeriodUnit</v>
          </cell>
          <cell r="B2524" t="str">
            <v>0: なし_x000D_
1: 日_x000D_
2: 週_x000D_
3: 月_x000D_
4: 四半期_x000D_
5: 年</v>
          </cell>
        </row>
        <row r="2525">
          <cell r="A2525" t="str">
            <v>FormDataSourceEventType</v>
          </cell>
          <cell r="B2525" t="str">
            <v xml:space="preserve">0: _x000D_
1: _x000D_
2: _x000D_
3: _x000D_
4: _x000D_
5: _x000D_
6: _x000D_
7: _x000D_
8: _x000D_
9: _x000D_
10: _x000D_
11: _x000D_
12: _x000D_
13: _x000D_
14: _x000D_
15: _x000D_
16: _x000D_
17: _x000D_
18: _x000D_
19: _x000D_
20: _x000D_
21: _x000D_
22: </v>
          </cell>
        </row>
        <row r="2526">
          <cell r="A2526" t="str">
            <v>RetailCardTypesBase</v>
          </cell>
          <cell r="B2526" t="str">
            <v>0: 国際クレジット カード_x000D_
1: 国際デビット カード_x000D_
2: ロイヤルティ カード_x000D_
3: 法人カード_x000D_
4: 顧客カード_x000D_
5: 従業員カード_x000D_
6: 営業担当者カード_x000D_
7: ギフト カード_x000D_
8: 検査_x000D_
9: ウォレット_x000D_
21: Food card_x000D_
22: Meal card_x000D_
23: Fuel card</v>
          </cell>
        </row>
        <row r="2527">
          <cell r="A2527" t="str">
            <v>CreditCardVoidResult</v>
          </cell>
          <cell r="B2527" t="str">
            <v>0: なし_x000D_
1: 成功_x000D_
2: 失敗</v>
          </cell>
        </row>
        <row r="2528">
          <cell r="A2528" t="str">
            <v>WHSPutawayClusterAssignmentTiming</v>
          </cell>
          <cell r="B2528" t="str">
            <v>0: 受入時_x000D_
1: 遅延割り当て</v>
          </cell>
        </row>
        <row r="2529">
          <cell r="A2529" t="str">
            <v>RPayPFAddReason</v>
          </cell>
          <cell r="B2529" t="str">
            <v>0: Desk audit_x000D_
1: Field audit_x000D_
2: Independently</v>
          </cell>
        </row>
        <row r="2530">
          <cell r="A2530" t="str">
            <v>HrmGoalStatus</v>
          </cell>
          <cell r="B2530" t="str">
            <v>0: 開始されていません_x000D_
1: 順調に進んでいる_x000D_
2: 要改善_x000D_
3: 完成_x000D_
4: キャンセル済</v>
          </cell>
        </row>
        <row r="2531">
          <cell r="A2531" t="str">
            <v>AccountChoice</v>
          </cell>
          <cell r="B2531" t="str">
            <v>0: 勘定_x000D_
1: 選択</v>
          </cell>
        </row>
        <row r="2532">
          <cell r="A2532" t="str">
            <v>FiscalDocumentClassification_BR</v>
          </cell>
          <cell r="B2532" t="str">
            <v>1: すべて_x000D_
2: 不明_x000D_
4: 販売_x000D_
8: Purchase_x000D_
16: 返品_x000D_
32: 補助_x000D_
64: Tax transfer_x000D_
128: 配送伝票</v>
          </cell>
        </row>
        <row r="2533">
          <cell r="A2533" t="str">
            <v>OffReportTypePurch_RU</v>
          </cell>
          <cell r="B2533" t="str">
            <v>0: Invoice_x000D_
1: Facture_x000D_
2: Invoice - credit-note_x000D_
3: Facture - credit-note_x000D_
4: 支払の請求書_x000D_
5: Tax transaction facture (vendor)</v>
          </cell>
        </row>
        <row r="2534">
          <cell r="A2534" t="str">
            <v>InternalExternal</v>
          </cell>
          <cell r="B2534" t="str">
            <v>0: 内部_x000D_
1: 外部品目番号</v>
          </cell>
        </row>
        <row r="2535">
          <cell r="A2535" t="str">
            <v>BankBillOfExchangeFormType</v>
          </cell>
          <cell r="B2535" t="str">
            <v>0: スペイン式_x000D_
1: ベルギー_x000D_
2: イタリア</v>
          </cell>
        </row>
        <row r="2536">
          <cell r="A2536" t="str">
            <v>BankCodaImportErrorCause</v>
          </cell>
          <cell r="B2536" t="str">
            <v>0: 消費税番号_x000D_
1: バージョンまたはプロトコル_x000D_
2: 終了レコードがありません_x000D_
3: 未定義の移動_x000D_
4: 読み取り情報レコードに対応する移動レコードが見つかりませんでした_x000D_
5: 未定義の情報_x000D_
6: 明細書番号または勘定番号_x000D_
7: 開始レコードがありません_x000D_
8: 未決算の金額_x000D_
9: ファイルが空です_x000D_
10: 指定したグローバリゼーション ID は不明です_x000D_
11: SWIFT コード</v>
          </cell>
        </row>
        <row r="2537">
          <cell r="A2537" t="str">
            <v>EcoResProductListPage</v>
          </cell>
          <cell r="B2537" t="str">
            <v>0: 製品_x000D_
1: 製品マスター_x000D_
2: 製品</v>
          </cell>
        </row>
        <row r="2538">
          <cell r="A2538" t="str">
            <v>AssetTransTypeJournal</v>
          </cell>
          <cell r="B2538" t="str">
            <v>0: _x000D_
1: 取得_x000D_
2: 取得原価調整_x000D_
3: 減価償却_x000D_
4: 減価償却調整_x000D_
5: 再評価_x000D_
6: 評価増調整_x000D_
7: 評価減調整_x000D_
8: 処分 - 売却_x000D_
9: 処分 - 仕損_x000D_
10: 繰入_x000D_
11: 繰入金から転送_x000D_
12: 特別減価償却_x000D_
13: 特別償却の増加_x000D_
14: 特別償却の減少_x000D_
15: 特別減価償却費_x000D_
100: Pre-Acquisition_x000D_
102: Non-cost depreciation_x000D_
103: Opening balance depreciation_x000D_
104: Revaluation of accumulated depreciation_x000D_
105: 除去費用の費用配分_x000D_
106: 圧縮記帳 - 補助金の還付_x000D_
107: 圧縮記帳 - 引当の取消_x000D_
108: 圧縮記帳 - 比例還付_x000D_
111: Major repairs_x000D_
112: Partial dismantlement_x000D_
113: Writing-off_x000D_
114: Lease_x000D_
115: Return from lease_x000D_
116: Transference_x000D_
117: Receipt_x000D_
118: Others_x000D_
119: Currency cost revaluation_x000D_
120: Currency depreciation revaluation</v>
          </cell>
        </row>
        <row r="2539">
          <cell r="A2539" t="str">
            <v>MonthsOfYear</v>
          </cell>
          <cell r="B2539" t="str">
            <v>0: _x000D_
1: 1 月_x000D_
2: 2 月_x000D_
3: 3 月_x000D_
4: 4 月_x000D_
5: 5 月_x000D_
6: 6 月_x000D_
7: 7 月_x000D_
8: 8 月_x000D_
9: 9 月_x000D_
10: 10 月_x000D_
11: 11 月_x000D_
12: 12 月</v>
          </cell>
        </row>
        <row r="2540">
          <cell r="A2540" t="str">
            <v>WHSReplenishmentThresholdScope</v>
          </cell>
          <cell r="B2540" t="str">
            <v>0: 保管場所_x000D_
1: ゾーン</v>
          </cell>
        </row>
        <row r="2541">
          <cell r="A2541" t="str">
            <v>TrvExpenseGroupBy</v>
          </cell>
          <cell r="B2541" t="str">
            <v>0: なし_x000D_
1: カテゴリ_x000D_
2: 日付_x000D_
3: プロジェクト</v>
          </cell>
        </row>
        <row r="2542">
          <cell r="A2542" t="str">
            <v>RetailOnlineChannelPublishStatusType</v>
          </cell>
          <cell r="B2542" t="str">
            <v>1: ドラフト_x000D_
2: 処理中_x000D_
3: 公開済_x000D_
4: 失敗</v>
          </cell>
        </row>
        <row r="2543">
          <cell r="A2543" t="str">
            <v>RetailOPOSLogin</v>
          </cell>
          <cell r="B2543" t="str">
            <v>0: なし_x000D_
1: OPOS</v>
          </cell>
        </row>
        <row r="2544">
          <cell r="A2544" t="str">
            <v>HcmWorkerRelationType</v>
          </cell>
          <cell r="B2544" t="str">
            <v>0: 両方_x000D_
1: 従業員_x000D_
2: 契約社員</v>
          </cell>
        </row>
        <row r="2545">
          <cell r="A2545" t="str">
            <v>TrvFieldVisibility</v>
          </cell>
          <cell r="B2545" t="str">
            <v>0: 表示しない_x000D_
1: 表示_x000D_
2: 読み取り専用</v>
          </cell>
        </row>
        <row r="2546">
          <cell r="A2546" t="str">
            <v>IntrastatItemType_IT</v>
          </cell>
          <cell r="B2546" t="str">
            <v>0: 商品_x000D_
1: サービス</v>
          </cell>
        </row>
        <row r="2547">
          <cell r="A2547" t="str">
            <v>JournalBlockLevel</v>
          </cell>
          <cell r="B2547" t="str">
            <v>0: _x000D_
1: 使用中_x000D_
2: システムによりロック</v>
          </cell>
        </row>
        <row r="2548">
          <cell r="A2548" t="str">
            <v>SelectionType</v>
          </cell>
          <cell r="B2548" t="str">
            <v>0: すべて_x000D_
1: 条件選択</v>
          </cell>
        </row>
        <row r="2549">
          <cell r="A2549" t="str">
            <v>PayrollTimePeriod</v>
          </cell>
          <cell r="B2549" t="str">
            <v>1: 毎日_x000D_
2: 毎週_x000D_
3: 隔週_x000D_
4: 半月ごと_x000D_
5: 月 1 回_x000D_
6: 毎四半期_x000D_
7: 半年ごと_x000D_
8: 毎年</v>
          </cell>
        </row>
        <row r="2550">
          <cell r="A2550" t="str">
            <v>VendMainAccount</v>
          </cell>
          <cell r="B2550" t="str">
            <v>0: 仕入先_x000D_
1: 主勘定</v>
          </cell>
        </row>
        <row r="2551">
          <cell r="A2551" t="str">
            <v>RAssetVehicleEcoClass</v>
          </cell>
          <cell r="B2551" t="str">
            <v xml:space="preserve">0: _x000D_
1: _x000D_
2: _x000D_
3: _x000D_
4: _x000D_
5: _x000D_
6: </v>
          </cell>
        </row>
        <row r="2552">
          <cell r="A2552" t="str">
            <v>RetailMultibuyTypeBase</v>
          </cell>
          <cell r="B2552" t="str">
            <v>0: 製品_x000D_
1: バリアント_x000D_
2: 小売グループ_x000D_
3: 小売部門_x000D_
4: すべて_x000D_
5: 特殊グループ_x000D_
6: 業務グループ_x000D_
7: 区分グループ_x000D_
8: 小売カテゴリ_x000D_
9: 特別カテゴリ</v>
          </cell>
        </row>
        <row r="2553">
          <cell r="A2553" t="str">
            <v>CustInvoiceChangeCurrencyOption</v>
          </cell>
          <cell r="B2553" t="str">
            <v>1: 為替レートのみ_x000D_
0: 為替レートと請求コード</v>
          </cell>
        </row>
        <row r="2554">
          <cell r="A2554" t="str">
            <v>HrmSalaryType</v>
          </cell>
          <cell r="B2554" t="str">
            <v>0: _x000D_
1: 前払_x000D_
2: 遅延支払</v>
          </cell>
        </row>
        <row r="2555">
          <cell r="A2555" t="str">
            <v>RPayPFListCode</v>
          </cell>
          <cell r="B2555" t="str">
            <v xml:space="preserve">0: _x000D_
1: _x000D_
2: </v>
          </cell>
        </row>
        <row r="2556">
          <cell r="A2556" t="str">
            <v>RPayRatePeriodFrequency</v>
          </cell>
          <cell r="B2556" t="str">
            <v>0: いいえ_x000D_
1: 月_x000D_
2: 四半期_x000D_
3: Half-year_x000D_
4: 年_x000D_
5: Unlimited</v>
          </cell>
        </row>
        <row r="2557">
          <cell r="A2557" t="str">
            <v>EntAssetMaintenancePlanLineIntervalTypeCounter</v>
          </cell>
          <cell r="B2557" t="str">
            <v>0: 1 回のみ_x000D_
1: 繰り返し</v>
          </cell>
        </row>
        <row r="2558">
          <cell r="A2558" t="str">
            <v>JmgEmplIdGroupId</v>
          </cell>
          <cell r="B2558" t="str">
            <v>0: テーブル_x000D_
1: グループ_x000D_
2: すべて</v>
          </cell>
        </row>
        <row r="2559">
          <cell r="A2559" t="str">
            <v>LedgerReportCategory_CN</v>
          </cell>
          <cell r="B2559" t="str">
            <v>0: なし_x000D_
1: 貸借対照表_x000D_
2: Profit &amp; loss_x000D_
3: 税レポート_x000D_
4: キャッシュ フロー明細書 (本文)_x000D_
5: キャッシュ フロー明細書 (補足)_x000D_
6: キャッシュ フロー レポート (JP)</v>
          </cell>
        </row>
        <row r="2560">
          <cell r="A2560" t="str">
            <v>MCRMessageAssociationTypes</v>
          </cell>
          <cell r="B2560" t="str">
            <v>0: すべて_x000D_
1: 品目_x000D_
2: カタログ_x000D_
4: カタログ製品_x000D_
5: 販売注文_x000D_
6: アップセル/クロスセル_x000D_
7: 顧客</v>
          </cell>
        </row>
        <row r="2561">
          <cell r="A2561" t="str">
            <v>FiscalYearStatus</v>
          </cell>
          <cell r="B2561" t="str">
            <v>0: オープン_x000D_
1: クローズ</v>
          </cell>
        </row>
        <row r="2562">
          <cell r="A2562" t="str">
            <v>LedgerJournalACTypeForCustPaym</v>
          </cell>
          <cell r="B2562" t="str">
            <v>6: 銀行_x000D_
0: 元帳</v>
          </cell>
        </row>
        <row r="2563">
          <cell r="A2563" t="str">
            <v>CreditCardProcessorStatus</v>
          </cell>
          <cell r="B2563" t="str">
            <v>0: _x000D_
1: 承認済_x000D_
2: 減少_x000D_
3: エラー_x000D_
99: 決済済_x000D_
100: 保留中_x000D_
200: タイムアウト</v>
          </cell>
        </row>
        <row r="2564">
          <cell r="A2564" t="str">
            <v>FormFrame</v>
          </cell>
          <cell r="B2564" t="str">
            <v xml:space="preserve">0: _x000D_
1: _x000D_
2: _x000D_
3: </v>
          </cell>
        </row>
        <row r="2565">
          <cell r="A2565" t="str">
            <v>CustTableChangeProposalField</v>
          </cell>
          <cell r="B2565" t="str">
            <v>0: 名前_x000D_
1: 与信限度額_x000D_
2: 消費税グループ_x000D_
3: 支払方法_x000D_
4: 支払詳細_x000D_
5: 顧客グループ_x000D_
6: 課税控除番号_x000D_
7: 銀行口座_x000D_
8: 現金割引_x000D_
9: 信用格付け_x000D_
10: 支払条件_x000D_
11: 与信限度確認必須_x000D_
12: 支払期間基準日数_x000D_
13: 利息を除外します_x000D_
14: 回収手数料を除外_x000D_
15: 請求先/元 ID</v>
          </cell>
        </row>
        <row r="2566">
          <cell r="A2566" t="str">
            <v>DateEffectivenessViewState</v>
          </cell>
          <cell r="B2566" t="str">
            <v>0: 現在_x000D_
1: すべて</v>
          </cell>
        </row>
        <row r="2567">
          <cell r="A2567" t="str">
            <v>TaxObligationCompany</v>
          </cell>
          <cell r="B2567" t="str">
            <v>0: 配賦先_x000D_
1: ソース</v>
          </cell>
        </row>
        <row r="2568">
          <cell r="A2568" t="str">
            <v>RHRMEmploymentStatus</v>
          </cell>
          <cell r="B2568" t="str">
            <v>0: _x000D_
1: Employed_x000D_
2: Retired</v>
          </cell>
        </row>
        <row r="2569">
          <cell r="A2569" t="str">
            <v>ReuseVoucher</v>
          </cell>
          <cell r="B2569" t="str">
            <v>0: 複製の禁止_x000D_
1: 会計年度内の複写を禁止_x000D_
2: 複製の許可_x000D_
3: 重複する場合に警告</v>
          </cell>
        </row>
        <row r="2570">
          <cell r="A2570" t="str">
            <v>FBContribLegalEntityType_BR</v>
          </cell>
          <cell r="B2570" t="str">
            <v>0: Legal entity</v>
          </cell>
        </row>
        <row r="2571">
          <cell r="A2571" t="str">
            <v>CFMPaymentRequestReapproveAmountChange</v>
          </cell>
          <cell r="B2571" t="str">
            <v>0: なし_x000D_
1: 増加した値_x000D_
2: 常時</v>
          </cell>
        </row>
        <row r="2572">
          <cell r="A2572" t="str">
            <v>RAssetTypeFA</v>
          </cell>
          <cell r="B2572" t="str">
            <v>0: Tangible_x000D_
1: Intangible_x000D_
2: 財務_x000D_
3: Realty_x000D_
4: Goodwill_x000D_
6: 車両_x000D_
7: Ground area_x000D_
5: その他</v>
          </cell>
        </row>
        <row r="2573">
          <cell r="A2573" t="str">
            <v>DataEventType</v>
          </cell>
          <cell r="B2573" t="str">
            <v xml:space="preserve">0: _x000D_
1: _x000D_
2: _x000D_
3: _x000D_
4: _x000D_
5: _x000D_
6: _x000D_
7: _x000D_
8: _x000D_
9: _x000D_
10: _x000D_
11: _x000D_
12: _x000D_
13: _x000D_
14: _x000D_
15: _x000D_
16: _x000D_
17: _x000D_
18: _x000D_
19: _x000D_
20: _x000D_
21: _x000D_
22: _x000D_
23: _x000D_
24: _x000D_
25: _x000D_
26: _x000D_
27: _x000D_
28: _x000D_
29: _x000D_
30: _x000D_
31: _x000D_
32: _x000D_
33: _x000D_
34: _x000D_
35: _x000D_
36: _x000D_
37: _x000D_
38: _x000D_
39: _x000D_
40: _x000D_
41: _x000D_
42: _x000D_
43: _x000D_
44: _x000D_
45: _x000D_
46: _x000D_
47: </v>
          </cell>
        </row>
        <row r="2574">
          <cell r="A2574" t="str">
            <v>RPayCostCountRateUse</v>
          </cell>
          <cell r="B2574" t="str">
            <v>0: _x000D_
1: Pay type_x000D_
2: Counter_x000D_
3: System parameter_x000D_
4: Payment slip for_x000D_
5: Payroll statistics_x000D_
6: Sequence_x000D_
7: Module</v>
          </cell>
        </row>
        <row r="2575">
          <cell r="A2575" t="str">
            <v>Source_IN</v>
          </cell>
          <cell r="B2575" t="str">
            <v>0: すべて_x000D_
1: 発注書_x000D_
2: 販売注文_x000D_
3: 伝票</v>
          </cell>
        </row>
        <row r="2576">
          <cell r="A2576" t="str">
            <v>InventMovementQuantityErrorCorrectionMethod</v>
          </cell>
          <cell r="B2576" t="str">
            <v xml:space="preserve">4: _x000D_
0: _x000D_
2: _x000D_
1: _x000D_
3: _x000D_
5: </v>
          </cell>
        </row>
        <row r="2577">
          <cell r="A2577" t="str">
            <v>TaxCalculationOrder</v>
          </cell>
          <cell r="B2577" t="str">
            <v xml:space="preserve">0: _x000D_
1: _x000D_
2: _x000D_
3: _x000D_
4: _x000D_
5: Tributary substitution_x000D_
6: </v>
          </cell>
        </row>
        <row r="2578">
          <cell r="A2578" t="str">
            <v>TaxBookType_ES</v>
          </cell>
          <cell r="B2578" t="str">
            <v>0: 消費税収入_x000D_
1: 消費税支払_x000D_
2: すべての帳簿</v>
          </cell>
        </row>
        <row r="2579">
          <cell r="A2579" t="str">
            <v>CostConfigurationCostingType</v>
          </cell>
          <cell r="B2579" t="str">
            <v>0: 標準原価_x000D_
1: 予定原価</v>
          </cell>
        </row>
        <row r="2580">
          <cell r="A2580" t="str">
            <v>LedgerBalanceExportInvertSign</v>
          </cell>
          <cell r="B2580" t="str">
            <v>0: 自動_x000D_
1: はい_x000D_
2: いいえ</v>
          </cell>
        </row>
        <row r="2581">
          <cell r="A2581" t="str">
            <v>JmgStampTypeEnum</v>
          </cell>
          <cell r="B2581" t="str">
            <v>0: ジョブ_x000D_
1: 休暇_x000D_
2: 分割_x000D_
3: 切り替えコード_x000D_
4: エラー_x000D_
5: 待機</v>
          </cell>
        </row>
        <row r="2582">
          <cell r="A2582" t="str">
            <v>CustVendCacheScope</v>
          </cell>
          <cell r="B2582" t="str">
            <v>0: 集中支払法人</v>
          </cell>
        </row>
        <row r="2583">
          <cell r="A2583" t="str">
            <v>GanttControlSummaryType</v>
          </cell>
          <cell r="B2583" t="str">
            <v xml:space="preserve">0: 集計活動の最初のタスクの開始と最後のタスクの終了の間で、連続したバーを表示_x000D_
1: 集計活動で個々のサブタスクのバーを表示_x000D_
2: 集計活動で個々のサブタスクのバーを表示し、グループの過剰な使用を強調表示_x000D_
3: </v>
          </cell>
        </row>
        <row r="2584">
          <cell r="A2584" t="str">
            <v>MCRCouponImportType</v>
          </cell>
          <cell r="B2584" t="str">
            <v>0: 品目_x000D_
1: カタログ_x000D_
2: 顧客</v>
          </cell>
        </row>
        <row r="2585">
          <cell r="A2585" t="str">
            <v>ERSolutionTypeLegacy</v>
          </cell>
          <cell r="B2585" t="str">
            <v xml:space="preserve">0: _x000D_
1: 課税対象文書_x000D_
2: </v>
          </cell>
        </row>
        <row r="2586">
          <cell r="A2586" t="str">
            <v>RPayAverageFullMonthCalcType</v>
          </cell>
          <cell r="B2586" t="str">
            <v>0: According to calendar_x000D_
1: Average value</v>
          </cell>
        </row>
        <row r="2587">
          <cell r="A2587" t="str">
            <v>AssetAdvancedRuleType_PreTaxDeduction_JP</v>
          </cell>
          <cell r="B2587" t="str">
            <v>0: 越超過額・不足額の翌期への繰_x000D_
1: 超過額・不足額の差引</v>
          </cell>
        </row>
        <row r="2588">
          <cell r="A2588" t="str">
            <v>SysTestStatus</v>
          </cell>
          <cell r="B2588" t="str">
            <v>0: 開始されていません_x000D_
1: 実行中_x000D_
2: 失敗_x000D_
3: 成功_x000D_
4: 不明_x000D_
5: キャンセル済</v>
          </cell>
        </row>
        <row r="2589">
          <cell r="A2589" t="str">
            <v>VendTableGroupAll_JP</v>
          </cell>
          <cell r="B2589" t="str">
            <v>0: すべて_x000D_
1: テーブル_x000D_
2: グループ</v>
          </cell>
        </row>
        <row r="2590">
          <cell r="A2590" t="str">
            <v>RetailMediaNumbers</v>
          </cell>
          <cell r="B2590" t="str">
            <v xml:space="preserve">1: _x000D_
2: _x000D_
3: _x000D_
4: _x000D_
5: </v>
          </cell>
        </row>
        <row r="2591">
          <cell r="A2591" t="str">
            <v>InventAdjustmentBy</v>
          </cell>
          <cell r="B2591" t="str">
            <v>0: 正数手持在庫_x000D_
1: 手持在庫合計</v>
          </cell>
        </row>
        <row r="2592">
          <cell r="A2592" t="str">
            <v>CreditCardMSAVSDetailCode</v>
          </cell>
          <cell r="B2592" t="str">
            <v>0: トランザクションを常に承諾_x000D_
1: 口座の名義_x000D_
2: 請求先住所_x000D_
3: 請求先郵便番号</v>
          </cell>
        </row>
        <row r="2593">
          <cell r="A2593" t="str">
            <v>PurchRFQVendNumFilter</v>
          </cell>
          <cell r="B2593" t="str">
            <v>10: すべて_x000D_
0: なし_x000D_
1: 単一_x000D_
2: 複数</v>
          </cell>
        </row>
        <row r="2594">
          <cell r="A2594" t="str">
            <v>CustHierarchyNodeType</v>
          </cell>
          <cell r="B2594" t="str">
            <v>0: 顧客</v>
          </cell>
        </row>
        <row r="2595">
          <cell r="A2595" t="str">
            <v>JmgJobTypeEnum</v>
          </cell>
          <cell r="B2595" t="str">
            <v>0: 標準_x000D_
1: 見積_x000D_
2: 職務_x000D_
3: 正味時間_x000D_
4: リアル タイム</v>
          </cell>
        </row>
        <row r="2596">
          <cell r="A2596" t="str">
            <v>CFMPaymentAccountType</v>
          </cell>
          <cell r="B2596" t="str">
            <v>0: 銀行_x000D_
1: Petty cash</v>
          </cell>
        </row>
        <row r="2597">
          <cell r="A2597" t="str">
            <v>RPayNDFLMediaType</v>
          </cell>
          <cell r="B2597" t="str">
            <v>0: Microsoft Excel_x000D_
1: XML</v>
          </cell>
        </row>
        <row r="2598">
          <cell r="A2598" t="str">
            <v>OfficeAppOutlookAddinFormType</v>
          </cell>
          <cell r="B2598" t="str">
            <v>0: 品目の読み取り_x000D_
1: 品目の編集</v>
          </cell>
        </row>
        <row r="2599">
          <cell r="A2599" t="str">
            <v>DataValidationTileFilter</v>
          </cell>
          <cell r="B2599" t="str">
            <v xml:space="preserve">0: _x000D_
1: _x000D_
4: _x000D_
2: _x000D_
3: </v>
          </cell>
        </row>
        <row r="2600">
          <cell r="A2600" t="str">
            <v>AssetLeaseType</v>
          </cell>
          <cell r="B2600" t="str">
            <v>0: 自動_x000D_
1: 財務_x000D_
2: オープン</v>
          </cell>
        </row>
        <row r="2601">
          <cell r="A2601" t="str">
            <v>RTax25ExchAdjType</v>
          </cell>
          <cell r="B2601" t="str">
            <v>0: 利益_x000D_
1: 損失</v>
          </cell>
        </row>
        <row r="2602">
          <cell r="A2602" t="str">
            <v>AppTrackerGlobalObjectCacheAccess</v>
          </cell>
          <cell r="B2602" t="str">
            <v xml:space="preserve">0: _x000D_
1: _x000D_
2: _x000D_
3: </v>
          </cell>
        </row>
        <row r="2603">
          <cell r="A2603" t="str">
            <v>RetailTenderDeclarationCalculationBase</v>
          </cell>
          <cell r="B2603" t="str">
            <v>0: 最後_x000D_
1: 合計</v>
          </cell>
        </row>
        <row r="2604">
          <cell r="A2604" t="str">
            <v>AllSelected</v>
          </cell>
          <cell r="B2604" t="str">
            <v>0: すべて_x000D_
1: 選択済</v>
          </cell>
        </row>
        <row r="2605">
          <cell r="A2605" t="str">
            <v>MessageType</v>
          </cell>
          <cell r="B2605" t="str">
            <v>0: 構造化_x000D_
1: 未構造化</v>
          </cell>
        </row>
        <row r="2606">
          <cell r="A2606" t="str">
            <v>RpayOperator</v>
          </cell>
          <cell r="B2606" t="str">
            <v xml:space="preserve">0: _x000D_
1: _x000D_
2: _x000D_
3: _x000D_
4: </v>
          </cell>
        </row>
        <row r="2607">
          <cell r="A2607" t="str">
            <v>SysTableDEAccessRights</v>
          </cell>
          <cell r="B2607" t="str">
            <v>0: アクセス許可なし_x000D_
1: 表示_x000D_
2: 編集_x000D_
3: 作成_x000D_
4: 訂正_x000D_
5: フル コントロール</v>
          </cell>
        </row>
        <row r="2608">
          <cell r="A2608" t="str">
            <v>TaxIDType</v>
          </cell>
          <cell r="B2608" t="str">
            <v>0: 不明_x000D_
1: 雇用主 ID_x000D_
2: 社会保障番号_x000D_
3: 個人納税者番号_x000D_
4: 採用された納税者番号</v>
          </cell>
        </row>
        <row r="2609">
          <cell r="A2609" t="str">
            <v>HcmBenefitEnrollmentResultMessage</v>
          </cell>
          <cell r="B2609" t="str">
            <v>1: 作業者は、この福利厚生に既に登録されています。_x000D_
2: 雇用開始日は登録開始日より後です。_x000D_
3: これらの登録日付内に、この給付金タイプへの登録が既に存在します。_x000D_
4: 給付金適格性ルールに必要な条件が満たされていないか、選択した作業者に対する適格性レコードがありませんでした。_x000D_
5: この給付金に登録する際にエラーが発生しました。作業者または給付金が指定されていません。</v>
          </cell>
        </row>
        <row r="2610">
          <cell r="A2610" t="str">
            <v>EGAISInfoVersionTTNStatusIssue_RU</v>
          </cell>
          <cell r="B2610" t="str">
            <v>0: _x000D_
1: 作成済_x000D_
2: 送信済_x000D_
3: 受入済_x000D_
4: Acceptance error</v>
          </cell>
        </row>
        <row r="2611">
          <cell r="A2611" t="str">
            <v>ProdSchedMethod</v>
          </cell>
          <cell r="B2611" t="str">
            <v>0: 工程のスケジューリング_x000D_
1: ジョブのスケジューリング</v>
          </cell>
        </row>
        <row r="2612">
          <cell r="A2612" t="str">
            <v>RetailPreProcessTypeBase</v>
          </cell>
          <cell r="B2612" t="str">
            <v>0: なし_x000D_
1: 標準の要求処理_x000D_
2: 標準の棚卸処理_x000D_
3: クラス_x000D_
4: レポート</v>
          </cell>
        </row>
        <row r="2613">
          <cell r="A2613" t="str">
            <v>RHRMMilitaryTakeOffRegister</v>
          </cell>
          <cell r="B2613" t="str">
            <v>0: On Register_x000D_
1: On age_x000D_
2: On a state of health</v>
          </cell>
        </row>
        <row r="2614">
          <cell r="A2614" t="str">
            <v>TAMRebateUnitType</v>
          </cell>
          <cell r="B2614" t="str">
            <v>0: 在庫単位_x000D_
1: CW 単位</v>
          </cell>
        </row>
        <row r="2615">
          <cell r="A2615" t="str">
            <v>ProjLinePropertySearch</v>
          </cell>
          <cell r="B2615" t="str">
            <v>0: プロジェクト_x000D_
1: カテゴリ</v>
          </cell>
        </row>
        <row r="2616">
          <cell r="A2616" t="str">
            <v>RouteOprHandling</v>
          </cell>
          <cell r="B2616" t="str">
            <v>0: コピーなし_x000D_
1: 固有のコピー_x000D_
2: すべてに対して固有に作成</v>
          </cell>
        </row>
        <row r="2617">
          <cell r="A2617" t="str">
            <v>AssetStatus</v>
          </cell>
          <cell r="B2617" t="str">
            <v>0: 未取得_x000D_
1: 開始_x000D_
2: 中断_x000D_
3: クローズ_x000D_
4: 売却済_x000D_
5: 仕損済_x000D_
6: 低価額プールに移動されました_x000D_
100: 取得済_x000D_
101: Leased_x000D_
102: Written off_x000D_
103: Bought_x000D_
104: Ordered for sale</v>
          </cell>
        </row>
        <row r="2618">
          <cell r="A2618" t="str">
            <v>CatExternalCatalogState</v>
          </cell>
          <cell r="B2618" t="str">
            <v>1: 有効_x000D_
0: 無効</v>
          </cell>
        </row>
        <row r="2619">
          <cell r="A2619" t="str">
            <v>FormTabControlExtendedStyle</v>
          </cell>
          <cell r="B2619" t="str">
            <v xml:space="preserve">0: </v>
          </cell>
        </row>
        <row r="2620">
          <cell r="A2620" t="str">
            <v>WHSProductQueryMode</v>
          </cell>
          <cell r="B2620" t="str">
            <v>0: 製品クエリ_x000D_
1: 製品バリアント クエリ</v>
          </cell>
        </row>
        <row r="2621">
          <cell r="A2621" t="str">
            <v>PercentAmount</v>
          </cell>
          <cell r="B2621" t="str">
            <v>0: パーセンテージ_x000D_
1: 金額</v>
          </cell>
        </row>
        <row r="2622">
          <cell r="A2622" t="str">
            <v>WHSAllowMaterialOverPick</v>
          </cell>
          <cell r="B2622" t="str">
            <v>0: ステージング_x000D_
1: 注文ピッキング</v>
          </cell>
        </row>
        <row r="2623">
          <cell r="A2623" t="str">
            <v>WHSReplenishmentDependentWorkBlockingPolicy</v>
          </cell>
          <cell r="B2623" t="str">
            <v>0: ワーク オーダー全体のブロック_x000D_
1: 個別の作業ラインのブロック</v>
          </cell>
        </row>
        <row r="2624">
          <cell r="A2624" t="str">
            <v>RetailAcceptStatusTypeBase</v>
          </cell>
          <cell r="B2624" t="str">
            <v>0: すべて_x000D_
1: 受入済_x000D_
2: 受け入れられていません</v>
          </cell>
        </row>
        <row r="2625">
          <cell r="A2625" t="str">
            <v>PayrollPayStatementReportSection</v>
          </cell>
          <cell r="B2625" t="str">
            <v>0: ヘッダー_x000D_
1: 所得_x000D_
2: 控除_x000D_
3: 給付金_x000D_
4: 貢献度_x000D_
5: 銀行_x000D_
6: 小切手_x000D_
7: 合計正味所得_x000D_
8: 控除の合計_x000D_
9: 負担金合計_x000D_
10: 税合計_x000D_
11: 税金_x000D_
12: 合計総所得</v>
          </cell>
        </row>
        <row r="2626">
          <cell r="A2626" t="str">
            <v>ProdScrapMethod</v>
          </cell>
          <cell r="B2626" t="str">
            <v>0: 配賦_x000D_
1: 仕損勘定</v>
          </cell>
        </row>
        <row r="2627">
          <cell r="A2627" t="str">
            <v>RetailSalesStatus</v>
          </cell>
          <cell r="B2627" t="str">
            <v>0: 不明_x000D_
1: 作成日_x000D_
2: 処理中_x000D_
3: 配送済_x000D_
4: 請求済_x000D_
5: 確認済_x000D_
6: 送信済_x000D_
7: キャンセル済_x000D_
8: 失注</v>
          </cell>
        </row>
        <row r="2628">
          <cell r="A2628" t="str">
            <v>smmEncyclopediaItemType</v>
          </cell>
          <cell r="B2628" t="str">
            <v>0: ファイル_x000D_
1: リンク_x000D_
2: フォルダー</v>
          </cell>
        </row>
        <row r="2629">
          <cell r="A2629" t="str">
            <v>TradeBLWICustVend</v>
          </cell>
          <cell r="B2629" t="str">
            <v>0: 顧客_x000D_
1: 仕入先</v>
          </cell>
        </row>
        <row r="2630">
          <cell r="A2630" t="str">
            <v>PSNLedgerInterestDistributionFundingSourceRules</v>
          </cell>
          <cell r="B2630" t="str">
            <v>0: 利息配布ルールに対する資金調達ソースの定義_x000D_
1: 利息転記に資金調達配賦ルールを使用</v>
          </cell>
        </row>
        <row r="2631">
          <cell r="A2631" t="str">
            <v>ProjValConnection</v>
          </cell>
          <cell r="B2631" t="str">
            <v>0: 作業者/プロジェクト_x000D_
1: 作業者/カテゴリ_x000D_
2: カテゴリ/プロジェクト</v>
          </cell>
        </row>
        <row r="2632">
          <cell r="A2632" t="str">
            <v>CustInterestCodeSource</v>
          </cell>
          <cell r="B2632" t="str">
            <v>0: 請求コード_x000D_
1: 請求分類_x000D_
2: 転記プロファイル_x000D_
3: 勘定</v>
          </cell>
        </row>
        <row r="2633">
          <cell r="A2633" t="str">
            <v>CatProcureCatalogUpdateType</v>
          </cell>
          <cell r="B2633" t="str">
            <v>1: 静的_x000D_
2: 動的_x000D_
3: 両方</v>
          </cell>
        </row>
        <row r="2634">
          <cell r="A2634" t="str">
            <v>WHSWorkProcessingTimeCalculationStrategyType</v>
          </cell>
          <cell r="B2634" t="str">
            <v>0: 現在の時刻_x000D_
1: 繰延プット処理</v>
          </cell>
        </row>
        <row r="2635">
          <cell r="A2635" t="str">
            <v>CustInterestCalc</v>
          </cell>
          <cell r="B2635" t="str">
            <v>0: 未処理および決算済_x000D_
1: 未処理_x000D_
2: クローズ済</v>
          </cell>
        </row>
        <row r="2636">
          <cell r="A2636" t="str">
            <v>TaxDocumentComponentMeasureAccoutingType</v>
          </cell>
          <cell r="B2636" t="str">
            <v>0: 貸方_x000D_
1: 借方</v>
          </cell>
        </row>
        <row r="2637">
          <cell r="A2637" t="str">
            <v>BudgetPlanLineUpdateScenarioType</v>
          </cell>
          <cell r="B2637" t="str">
            <v xml:space="preserve">0: _x000D_
1: _x000D_
2: _x000D_
3: </v>
          </cell>
        </row>
        <row r="2638">
          <cell r="A2638" t="str">
            <v>DirPartyBaseType</v>
          </cell>
          <cell r="B2638" t="str">
            <v>1: 個人_x000D_
2: 組織</v>
          </cell>
        </row>
        <row r="2639">
          <cell r="A2639" t="str">
            <v>OperationType_MX</v>
          </cell>
          <cell r="B2639" t="str">
            <v>0: _x000D_
1: Export</v>
          </cell>
        </row>
        <row r="2640">
          <cell r="A2640" t="str">
            <v>RevenueTypology_IT</v>
          </cell>
          <cell r="B2640" t="str">
            <v>0: _x000D_
1: A_x000D_
2: B_x000D_
3: C_x000D_
4: D_x000D_
5: E_x000D_
6: F_x000D_
7: G_x000D_
8: H_x000D_
9: I_x000D_
10: L_x000D_
11: L1_x000D_
12: M_x000D_
13: M1_x000D_
14: N_x000D_
15: O_x000D_
16: P_x000D_
17: Q_x000D_
18: R_x000D_
19: S_x000D_
20: T_x000D_
21: U_x000D_
22: V_x000D_
23: W_x000D_
24: X_x000D_
25: Y_x000D_
26: Z_x000D_
27: ZO</v>
          </cell>
        </row>
        <row r="2641">
          <cell r="A2641" t="str">
            <v>smmSwotType</v>
          </cell>
          <cell r="B2641" t="str">
            <v>0: _x000D_
1: 強み_x000D_
2: 弱み_x000D_
3: 営業案件_x000D_
4: 脅威</v>
          </cell>
        </row>
        <row r="2642">
          <cell r="A2642" t="str">
            <v>WHSOriginType</v>
          </cell>
          <cell r="B2642" t="str">
            <v>0: 販売注文_x000D_
1: 製造オーダー_x000D_
12: バッチ オーダー_x000D_
2: 発注書_x000D_
3: 製造ピッキング_x000D_
4: マニフェスト_x000D_
5: 積荷_x000D_
6: 振替_x000D_
7: ウェーブ_x000D_
8: 移動入庫_x000D_
9: 補充_x000D_
10: 返品注文_x000D_
11: かんばん_x000D_
13: クロスドッキング_x000D_
14: 並べ替えられた在庫_x000D_
15: 作業_x000D_
210: 輸送中の商品</v>
          </cell>
        </row>
        <row r="2643">
          <cell r="A2643" t="str">
            <v>DocuStructureType</v>
          </cell>
          <cell r="B2643" t="str">
            <v>0: なし_x000D_
1: 詳細_x000D_
2: データ シート_x000D_
3: パンフレット_x000D_
4: カタログ_x000D_
5: 図面_x000D_
6: 契約_x000D_
7: Q&amp;A_x000D_
8: 分析_x000D_
9: テクニカル_x000D_
10: ガイド_x000D_
11: 管理_x000D_
12: メモ_x000D_
13: 受入</v>
          </cell>
        </row>
        <row r="2644">
          <cell r="A2644" t="str">
            <v>SysProjectGrouping</v>
          </cell>
          <cell r="B2644" t="str">
            <v>0: なし_x000D_
1: AOT_x000D_
2: ユーザー単位</v>
          </cell>
        </row>
        <row r="2645">
          <cell r="A2645" t="str">
            <v>RHRMMilitaryServiceAbleBodied</v>
          </cell>
          <cell r="B2645" t="str">
            <v>0: Able_x000D_
1: Able with insignificant restrictions_x000D_
2: Able with restrictions_x000D_
3: Temporary unable for military service</v>
          </cell>
        </row>
        <row r="2646">
          <cell r="A2646" t="str">
            <v>PlExchDiffCalcType</v>
          </cell>
          <cell r="B2646" t="str">
            <v>0: FIFO_x000D_
1: LIFO</v>
          </cell>
        </row>
        <row r="2647">
          <cell r="A2647" t="str">
            <v>DMFProcessingGrpSelection</v>
          </cell>
          <cell r="B2647" t="str">
            <v>0: すべて_x000D_
1: テーブル</v>
          </cell>
        </row>
        <row r="2648">
          <cell r="A2648" t="str">
            <v>WHSWorkUnitBreak</v>
          </cell>
          <cell r="B2648" t="str">
            <v>0: 個別_x000D_
1: 連結</v>
          </cell>
        </row>
        <row r="2649">
          <cell r="A2649" t="str">
            <v>MCRPriceTypePurch</v>
          </cell>
          <cell r="B2649" t="str">
            <v>0: 価格 (購買)_x000D_
1: 行割引 (仕入)</v>
          </cell>
        </row>
        <row r="2650">
          <cell r="A2650" t="str">
            <v>ModuleType_IN</v>
          </cell>
          <cell r="B2650" t="str">
            <v>0: 売掛金_x000D_
1: 買掛金管理_x000D_
2: 在庫</v>
          </cell>
        </row>
        <row r="2651">
          <cell r="A2651" t="str">
            <v>HrmInterviewListPageFilter</v>
          </cell>
          <cell r="B2651" t="str">
            <v>0: _x000D_
1: 期限のものについて議論</v>
          </cell>
        </row>
        <row r="2652">
          <cell r="A2652" t="str">
            <v>AccountingEventType</v>
          </cell>
          <cell r="B2652" t="str">
            <v>12: オリジナル_x000D_
13: 訂正_x000D_
14: 決算期間_x000D_
15: 公開期間_x000D_
0: なし_x000D_
16: 確定_x000D_
17: キャンセル</v>
          </cell>
        </row>
        <row r="2653">
          <cell r="A2653" t="str">
            <v>PurchRFQLineItemType</v>
          </cell>
          <cell r="B2653" t="str">
            <v>0: カテゴリ_x000D_
1: 品目</v>
          </cell>
        </row>
        <row r="2654">
          <cell r="A2654" t="str">
            <v>RetailBaseReceivingQtyonBase</v>
          </cell>
          <cell r="B2654" t="str">
            <v>0: 入庫する数量_x000D_
1: 数量</v>
          </cell>
        </row>
        <row r="2655">
          <cell r="A2655" t="str">
            <v>JmgNoneNoYesEnum</v>
          </cell>
          <cell r="B2655" t="str">
            <v>0: _x000D_
1: いいえ_x000D_
2: はい</v>
          </cell>
        </row>
        <row r="2656">
          <cell r="A2656" t="str">
            <v>InventTransType</v>
          </cell>
          <cell r="B2656" t="str">
            <v>0: 販売注文_x000D_
2: 生産_x000D_
3: 発注書_x000D_
4: トランザクション_x000D_
5: 在庫調整_x000D_
6: 転送_x000D_
7: 加重平均在庫原価計算_x000D_
8: 生産明細_x000D_
9: BOM 明細行_x000D_
10: BOM_x000D_
11: 出荷注文_x000D_
12: プロジェクト_x000D_
13: 棚卸_x000D_
14: パレット配送_x000D_
15: 検査指示_x000D_
20: 固定資産_x000D_
21: 移動オーダー出荷_x000D_
22: 移動オーダー入庫_x000D_
23: 移動オーダー仕損_x000D_
24: 見積書_x000D_
25: 品質指示_x000D_
26: 在庫ブロック_x000D_
27: かんばんプロセス ジョブ_x000D_
28: かんばん転送ジョブ受領書_x000D_
29: かんばん作業転送発行_x000D_
30: かんばん作業消費_x000D_
31: かんばん作業仕掛品_x000D_
32: 空のかんばん_x000D_
100: 連産品の生産_x000D_
101: By-product_x000D_
102: 固定資産_x000D_
150: 明細書_x000D_
103: コンポーネント_x000D_
201: 作業_x000D_
202: 在庫状態の変更_x000D_
203: コンテナー_x000D_
33: 委託販売補充注文_x000D_
34: 所有権変更_x000D_
204: 注文確定引当_x000D_
205: アーカイブされた在庫トランザクション_x000D_
110: 輸送中の商品_x000D_
1: 倉庫オーダー_x000D_
206: 倉庫入庫_x000D_
207: 倉庫オーダーの予約_x000D_
16: 倉庫在庫調整</v>
          </cell>
        </row>
        <row r="2657">
          <cell r="A2657" t="str">
            <v>WorkflowActorType</v>
          </cell>
          <cell r="B2657" t="str">
            <v>0: ワークフローの作成者_x000D_
1: 作業項目の所有者_x000D_
2: ワークフローの所有者</v>
          </cell>
        </row>
        <row r="2658">
          <cell r="A2658" t="str">
            <v>ResUtilizationCategoryEnum</v>
          </cell>
          <cell r="B2658" t="str">
            <v xml:space="preserve">0: _x000D_
1: _x000D_
2: _x000D_
3: _x000D_
4: </v>
          </cell>
        </row>
        <row r="2659">
          <cell r="A2659" t="str">
            <v>LedgerPeriodCloseStatusFocus</v>
          </cell>
          <cell r="B2659" t="str">
            <v xml:space="preserve">0: _x000D_
1: _x000D_
2: _x000D_
3: </v>
          </cell>
        </row>
        <row r="2660">
          <cell r="A2660" t="str">
            <v>DimensionExpressionBuilderConditionalType</v>
          </cell>
          <cell r="B2660" t="str">
            <v>0: および_x000D_
1: または</v>
          </cell>
        </row>
        <row r="2661">
          <cell r="A2661" t="str">
            <v>DigitalSignature</v>
          </cell>
          <cell r="B2661" t="str">
            <v>0: 必須_x000D_
1: オプション_x000D_
2: 無効</v>
          </cell>
        </row>
        <row r="2662">
          <cell r="A2662" t="str">
            <v>WHSInboundWeightCapturingMethod</v>
          </cell>
          <cell r="B2662" t="str">
            <v>0: 該当なし_x000D_
1: 受け入れイベントごと_x000D_
2: 登録された在庫の分析コードごと</v>
          </cell>
        </row>
        <row r="2663">
          <cell r="A2663" t="str">
            <v>RetailConnFromFilterType</v>
          </cell>
          <cell r="B2663" t="str">
            <v>0: =_x000D_
4: &lt;_x000D_
5: &gt;_x000D_
6: 間隔_x000D_
7: &gt;=_x000D_
8: &lt;=</v>
          </cell>
        </row>
        <row r="2664">
          <cell r="A2664" t="str">
            <v>VendInvoiceAutomationPausedByUserEvent</v>
          </cell>
          <cell r="B2664" t="str">
            <v>0: 指定なし</v>
          </cell>
        </row>
        <row r="2665">
          <cell r="A2665" t="str">
            <v>ProjCDSLockingOption</v>
          </cell>
          <cell r="B2665" t="str">
            <v>0: 契約を編集する_x000D_
1: プロジェクトの編集_x000D_
2: 下位プロジェクトを作成する_x000D_
3: コラボレーション ワークスペース_x000D_
4: プロジェクト見積_x000D_
5: 作業分解構造_x000D_
6: 予測_x000D_
7: プロジェクト予算_x000D_
8: プロジェクト リソース_x000D_
9: 仮発行請求書の作成_x000D_
10: 調整_x000D_
11: 分割払トランザクション_x000D_
12: タイムシート_x000D_
13: 時間仕訳帳_x000D_
14: 経費仕訳帳_x000D_
15: 品目仕訳帳_x000D_
16: 手数料仕訳帳</v>
          </cell>
        </row>
        <row r="2666">
          <cell r="A2666" t="str">
            <v>PlanActivityType</v>
          </cell>
          <cell r="B2666" t="str">
            <v>0: ピック_x000D_
1: 入庫_x000D_
2: 移動_x000D_
3: 処理_x000D_
4: プロセス_x000D_
5: 転送</v>
          </cell>
        </row>
        <row r="2667">
          <cell r="A2667" t="str">
            <v>RetailBasePickingQtyonBase</v>
          </cell>
          <cell r="B2667" t="str">
            <v>0: 出荷する数量_x000D_
1: 数量</v>
          </cell>
        </row>
        <row r="2668">
          <cell r="A2668" t="str">
            <v>AgreementClassificationCategory</v>
          </cell>
          <cell r="B2668" t="str">
            <v>0: 既定</v>
          </cell>
        </row>
        <row r="2669">
          <cell r="A2669" t="str">
            <v>DataExpansionLockType</v>
          </cell>
          <cell r="B2669" t="str">
            <v>1: Exclusive lock type.</v>
          </cell>
        </row>
        <row r="2670">
          <cell r="A2670" t="str">
            <v>FormDesignPropertyReferenceType</v>
          </cell>
          <cell r="B2670" t="str">
            <v xml:space="preserve">0: _x000D_
1: _x000D_
2: _x000D_
7: _x000D_
8: _x000D_
4: _x000D_
3: _x000D_
5: _x000D_
6: _x000D_
9: _x000D_
10: _x000D_
11: _x000D_
12: _x000D_
13: </v>
          </cell>
        </row>
        <row r="2671">
          <cell r="A2671" t="str">
            <v>AssetTransTypeDepBookJournal</v>
          </cell>
          <cell r="B2671" t="str">
            <v>1: 取得_x000D_
2: 取得原価調整_x000D_
3: 減価償却_x000D_
4: 減価償却調整_x000D_
5: 特別減価償却費_x000D_
6: 再評価_x000D_
7: 評価増調整_x000D_
8: 評価減調整_x000D_
9: 処分 - 売却_x000D_
10: 処分 - 仕損_x000D_
11: 繰入_x000D_
12: 繰入金から転送_x000D_
13: 特別減価償却_x000D_
100: Pre-Acquisition</v>
          </cell>
        </row>
        <row r="2672">
          <cell r="A2672" t="str">
            <v>CompanyImageType</v>
          </cell>
          <cell r="B2672" t="str">
            <v xml:space="preserve">0: _x000D_
1: _x000D_
2: </v>
          </cell>
        </row>
        <row r="2673">
          <cell r="A2673" t="str">
            <v>MCRCustStatus</v>
          </cell>
          <cell r="B2673" t="str">
            <v>0: _x000D_
1: 不正</v>
          </cell>
        </row>
        <row r="2674">
          <cell r="A2674" t="str">
            <v>MCRPickingSessionStatus</v>
          </cell>
          <cell r="B2674" t="str">
            <v>0: 開く_x000D_
1: 作成済_x000D_
2: 一部印刷済_x000D_
3: 印刷済_x000D_
4: 完成</v>
          </cell>
        </row>
        <row r="2675">
          <cell r="A2675" t="str">
            <v>TaxTransactionInquiryType_IN</v>
          </cell>
          <cell r="B2675" t="str">
            <v xml:space="preserve">0: _x000D_
1: _x000D_
2: _x000D_
3: _x000D_
4: _x000D_
5: _x000D_
6: _x000D_
7: _x000D_
8: _x000D_
9: _x000D_
10: _x000D_
11: </v>
          </cell>
        </row>
        <row r="2676">
          <cell r="A2676" t="str">
            <v>ChequeStatus</v>
          </cell>
          <cell r="B2676" t="str">
            <v>0: 作成済_x000D_
1: 空白_x000D_
2: 印刷テスト_x000D_
3: 無効_x000D_
4: 支払済_x000D_
5: キャンセル済_x000D_
6: 無効状態_x000D_
7: 取消の保留中</v>
          </cell>
        </row>
        <row r="2677">
          <cell r="A2677" t="str">
            <v>AlcoholDeclarationTransType_RU</v>
          </cell>
          <cell r="B2677" t="str">
            <v>0: 受入_x000D_
1: 払出</v>
          </cell>
        </row>
        <row r="2678">
          <cell r="A2678" t="str">
            <v>WHSMobileAppFieldPriorityLineType</v>
          </cell>
          <cell r="B2678" t="str">
            <v>0: 品目_x000D_
1: グループ</v>
          </cell>
        </row>
        <row r="2679">
          <cell r="A2679" t="str">
            <v>EInvoiceCFDIMessageStatus_MX</v>
          </cell>
          <cell r="B2679" t="str">
            <v>0: _x000D_
1: Waiting_x000D_
2: Processed</v>
          </cell>
        </row>
        <row r="2680">
          <cell r="A2680" t="str">
            <v>CustVendExchAdjType</v>
          </cell>
          <cell r="B2680" t="str">
            <v xml:space="preserve">0: 新規調整_x000D_
1: </v>
          </cell>
        </row>
        <row r="2681">
          <cell r="A2681" t="str">
            <v>SourceDocumentLine_ProductReceipt</v>
          </cell>
          <cell r="B2681" t="str">
            <v>0: なし_x000D_
1: 仕入先製品受領書明細行_x000D_
2: ProductReceiptTaxLine_x000D_
3: 税措置</v>
          </cell>
        </row>
        <row r="2682">
          <cell r="A2682" t="str">
            <v>LicenseCardType_RU</v>
          </cell>
          <cell r="B2682" t="str">
            <v>0: Standard_x000D_
1: Limited</v>
          </cell>
        </row>
        <row r="2683">
          <cell r="A2683" t="str">
            <v>BusinessDocumentCreationMode</v>
          </cell>
          <cell r="B2683" t="str">
            <v>0: ローカル_x000D_
1: 電子請求</v>
          </cell>
        </row>
        <row r="2684">
          <cell r="A2684" t="str">
            <v>ProdBOMConsumpProposal</v>
          </cell>
          <cell r="B2684" t="str">
            <v>0: 残余数量_x000D_
1: 開始済数量_x000D_
2: 開始済 - リリース済_x000D_
3: 消費予測_x000D_
4: ゼロ_x000D_
5: ピッキング済_x000D_
6: 数量_x000D_
7: 完全取消</v>
          </cell>
        </row>
        <row r="2685">
          <cell r="A2685" t="str">
            <v>SysTestWellKnownCompanyConstants</v>
          </cell>
          <cell r="B2685" t="str">
            <v xml:space="preserve">0: _x000D_
1: _x000D_
2: _x000D_
3: _x000D_
4: _x000D_
5: _x000D_
6: _x000D_
7: _x000D_
8: _x000D_
9: _x000D_
10: _x000D_
11: _x000D_
12: _x000D_
13: _x000D_
14: _x000D_
15: _x000D_
16: _x000D_
17: _x000D_
18: _x000D_
19: </v>
          </cell>
        </row>
        <row r="2686">
          <cell r="A2686" t="str">
            <v>PurchReqWorkflowState</v>
          </cell>
          <cell r="B2686" t="str">
            <v>0: 未送信_x000D_
1: 送信済_x000D_
2: 承認の保留中_x000D_
3: 保留の完了_x000D_
4: 承認済_x000D_
5: 返品済_x000D_
6: 要求された変更_x000D_
7: 完了_x000D_
8: 処理完了_x000D_
9: 取消の保留中</v>
          </cell>
        </row>
        <row r="2687">
          <cell r="A2687" t="str">
            <v>ProjIntercompanyAutoInvoiceGrouping</v>
          </cell>
          <cell r="B2687" t="str">
            <v>0: プロジェクト_x000D_
1: 法人</v>
          </cell>
        </row>
        <row r="2688">
          <cell r="A2688" t="str">
            <v>RTSLLedgerErrorLevel</v>
          </cell>
          <cell r="B2688" t="str">
            <v>0: エラー_x000D_
1: 警告</v>
          </cell>
        </row>
        <row r="2689">
          <cell r="A2689" t="str">
            <v>InventTestOrderStatusDisplay</v>
          </cell>
          <cell r="B2689" t="str">
            <v>0: _x000D_
1: 未処理の品質指示_x000D_
2: 処理済の品質指示</v>
          </cell>
        </row>
        <row r="2690">
          <cell r="A2690" t="str">
            <v>DirPersonNameOrder</v>
          </cell>
          <cell r="B2690" t="str">
            <v>0: 名、ミドル ネーム、姓_x000D_
4: 名、姓、ミドル ネーム_x000D_
5: ミドルネーム 姓 名_x000D_
6: ミドルネーム、姓、名_x000D_
7: ミドルネーム、名、姓_x000D_
2: 姓 名 ミドルネーム_x000D_
3: 姓、名、ミドル ネーム_x000D_
8: 姓、ミドル ネーム、名_x000D_
9: 名 姓_x000D_
10: 姓 名_x000D_
11: 姓、名_x000D_
12: LastFirst</v>
          </cell>
        </row>
        <row r="2691">
          <cell r="A2691" t="str">
            <v>ELedgerAccOperationType</v>
          </cell>
          <cell r="B2691" t="str">
            <v>0: _x000D_
1: Domestic_x000D_
2: Domestic other_x000D_
3: Foreign</v>
          </cell>
        </row>
        <row r="2692">
          <cell r="A2692" t="str">
            <v>MCRCancellationReason</v>
          </cell>
          <cell r="B2692" t="str">
            <v>0: 空白_x000D_
1: 品目のキャンセル_x000D_
2: 自動キャンセル_x000D_
3: 会社間キャンセル</v>
          </cell>
        </row>
        <row r="2693">
          <cell r="A2693" t="str">
            <v>ExchangeRateDisplayFactor</v>
          </cell>
          <cell r="B2693" t="str">
            <v xml:space="preserve">1: _x000D_
2: _x000D_
3: _x000D_
4: _x000D_
5: </v>
          </cell>
        </row>
        <row r="2694">
          <cell r="A2694" t="str">
            <v>PrlArrearOffsetType</v>
          </cell>
          <cell r="B2694" t="str">
            <v>0: 回収_x000D_
1: 調整</v>
          </cell>
        </row>
        <row r="2695">
          <cell r="A2695" t="str">
            <v>BusinessEventsDirection</v>
          </cell>
          <cell r="B2695" t="str">
            <v xml:space="preserve">0: _x000D_
1: </v>
          </cell>
        </row>
        <row r="2696">
          <cell r="A2696" t="str">
            <v>ThresholdTreeEditMode_IN</v>
          </cell>
          <cell r="B2696" t="str">
            <v>0: 作成_x000D_
1: エディション</v>
          </cell>
        </row>
        <row r="2697">
          <cell r="A2697" t="str">
            <v>SysExcelExportMode</v>
          </cell>
          <cell r="B2697" t="str">
            <v>0: なし_x000D_
1: 可能な場合</v>
          </cell>
        </row>
        <row r="2698">
          <cell r="A2698" t="str">
            <v>BudgetControlStatisticsCarryForwardOption</v>
          </cell>
          <cell r="B2698" t="str">
            <v>0: 含まない_x000D_
1: 含む</v>
          </cell>
        </row>
        <row r="2699">
          <cell r="A2699" t="str">
            <v>BudgetPlanReportGroupOptionExtended</v>
          </cell>
          <cell r="B2699" t="str">
            <v>0: _x000D_
9: 予算サイクル_x000D_
1: 予算計画作成者_x000D_
10: 予算計画優先順位_x000D_
3: 予算計画プロセス_x000D_
4: 予算計画ステージ_x000D_
5: 予算計画ユーザー グループ_x000D_
17: 固定資産_x000D_
14: 文書番号_x000D_
6: ドキュメントの状態_x000D_
8: 親予算計画_x000D_
15: 配置_x000D_
16: プロジェクト_x000D_
19: 提案済み資産_x000D_
18: 提案済みプロジェクト_x000D_
11: ランク_x000D_
12: 責任センター_x000D_
13: ワークフローの状態</v>
          </cell>
        </row>
        <row r="2700">
          <cell r="A2700" t="str">
            <v>ERBDFunctionalAreaTypeFilter</v>
          </cell>
          <cell r="B2700" t="str">
            <v>250: すべて_x000D_
0: なし_x000D_
1: GL 会計_x000D_
2: 固定資産_x000D_
3: 請求_x000D_
4: 支払_x000D_
5: 規制に関する報告_x000D_
6: Retail_x000D_
7: SCM_x000D_
8: 税金</v>
          </cell>
        </row>
        <row r="2701">
          <cell r="A2701" t="str">
            <v>EngChgEngineeringFieldTypes</v>
          </cell>
          <cell r="B2701" t="str">
            <v xml:space="preserve">0: _x000D_
1: </v>
          </cell>
        </row>
        <row r="2702">
          <cell r="A2702" t="str">
            <v>EngChgEcmReReleaseRule</v>
          </cell>
          <cell r="B2702" t="str">
            <v>0: すべての製品_x000D_
1: 変更された製品のみ</v>
          </cell>
        </row>
        <row r="2703">
          <cell r="A2703" t="str">
            <v>ProjRowDisplayType</v>
          </cell>
          <cell r="B2703" t="str">
            <v>0: トランザクション タイプ_x000D_
1: カテゴリ_x000D_
2: 費用テンプレート</v>
          </cell>
        </row>
        <row r="2704">
          <cell r="A2704" t="str">
            <v>KanbanFindRulesCacheCoverageType</v>
          </cell>
          <cell r="B2704" t="str">
            <v>1: 製品_x000D_
2: 製品ファミリ_x000D_
3: すべて_x000D_
4: ScanAll</v>
          </cell>
        </row>
        <row r="2705">
          <cell r="A2705" t="str">
            <v>RetailOfflineCustomerAddressFilterEnum</v>
          </cell>
          <cell r="B2705" t="str">
            <v>1: 郵便番号_x000D_
2: 市町村_x000D_
3: 市区郡_x000D_
4: 都道府県_x000D_
5: 国/地域_x000D_
7: 地区_x000D_
10: 郵便受番号</v>
          </cell>
        </row>
        <row r="2706">
          <cell r="A2706" t="str">
            <v>AuditPolicyCaseGroupType</v>
          </cell>
          <cell r="B2706" t="str">
            <v>0: 監査ポリシー ルール_x000D_
1: ドキュメント属性</v>
          </cell>
        </row>
        <row r="2707">
          <cell r="A2707" t="str">
            <v>KanbanJobSupplyStatus</v>
          </cell>
          <cell r="B2707" t="str">
            <v>0: なし_x000D_
1: ピッキング済_x000D_
2: 利用可_x000D_
3: 使用不可</v>
          </cell>
        </row>
        <row r="2708">
          <cell r="A2708" t="str">
            <v>TMSTenderStatus</v>
          </cell>
          <cell r="B2708" t="str">
            <v>0: 保留中_x000D_
1: 保留中_x000D_
2: 提出済_x000D_
3: 確定済_x000D_
4: 受入済_x000D_
5: 拒否済</v>
          </cell>
        </row>
        <row r="2709">
          <cell r="A2709" t="str">
            <v>AssetLeaseWizardCommand</v>
          </cell>
          <cell r="B2709" t="str">
            <v>0: ウィザード_x000D_
1: 保存して閉じる_x000D_
2: ワークフローに送信</v>
          </cell>
        </row>
        <row r="2710">
          <cell r="A2710" t="str">
            <v>DocumentRoutingJobStatus</v>
          </cell>
          <cell r="B2710" t="str">
            <v>0: 保留中_x000D_
1: 処理中_x000D_
2: 成功_x000D_
3: 失敗</v>
          </cell>
        </row>
        <row r="2711">
          <cell r="A2711" t="str">
            <v>RetailPriceType</v>
          </cell>
          <cell r="B2711" t="str">
            <v>0: _x000D_
1: 製品から_x000D_
2: 価格_x000D_
3: パーセンテージ</v>
          </cell>
        </row>
        <row r="2712">
          <cell r="A2712" t="str">
            <v>PSASchedCommit</v>
          </cell>
          <cell r="B2712" t="str">
            <v>0: _x000D_
1: ハード_x000D_
2: ソフト</v>
          </cell>
        </row>
        <row r="2713">
          <cell r="A2713" t="str">
            <v>HrmRecruitingLastNewsType</v>
          </cell>
          <cell r="B2713" t="str">
            <v>0: 採用プロジェクト_x000D_
2: 申請書</v>
          </cell>
        </row>
        <row r="2714">
          <cell r="A2714" t="str">
            <v>AssetImpairmentSharedAssetsMethod_JP</v>
          </cell>
          <cell r="B2714" t="str">
            <v>1: 方法 1: CGU より大きい単位を対象にする_x000D_
2: 方法 2: 共用資産/のれんの帳簿価額を CGU に配賦する</v>
          </cell>
        </row>
        <row r="2715">
          <cell r="A2715" t="str">
            <v>ProjListStateId</v>
          </cell>
          <cell r="B2715" t="str">
            <v>0: プロジェクト_x000D_
1: カテゴリ_x000D_
2: 作業者/品目_x000D_
3: トランザクション ID_x000D_
4: 顧客 ID_x000D_
5: 活動番号_x000D_
6: カテゴリ グループ_x000D_
7: 従業員ロール</v>
          </cell>
        </row>
        <row r="2716">
          <cell r="A2716" t="str">
            <v>EntitySearchProviderType</v>
          </cell>
          <cell r="B2716" t="str">
            <v>0: なし_x000D_
1: 製品_x000D_
2: 顧客</v>
          </cell>
        </row>
        <row r="2717">
          <cell r="A2717" t="str">
            <v>InventProcessRole</v>
          </cell>
          <cell r="B2717" t="str">
            <v>0: _x000D_
1: 登録保留_x000D_
2: 受領保留</v>
          </cell>
        </row>
        <row r="2718">
          <cell r="A2718" t="str">
            <v>HrmLoanStatus</v>
          </cell>
          <cell r="B2718" t="str">
            <v>0: 利用可_x000D_
1: 貸与</v>
          </cell>
        </row>
        <row r="2719">
          <cell r="A2719" t="str">
            <v>SRSCredentialRetrievalEnum</v>
          </cell>
          <cell r="B2719" t="str">
            <v>0: 確認_x000D_
1: 格納_x000D_
2: 統合済_x000D_
3: なし</v>
          </cell>
        </row>
        <row r="2720">
          <cell r="A2720" t="str">
            <v>RDeferralsStatus</v>
          </cell>
          <cell r="B2720" t="str">
            <v>0: 進行中_x000D_
2: Closed_x000D_
3: Retired_x000D_
4: スケジュール済</v>
          </cell>
        </row>
        <row r="2721">
          <cell r="A2721" t="str">
            <v>PurchReApprovalPolicyRuleViewType</v>
          </cell>
          <cell r="B2721" t="str">
            <v>0: リスト ビュー_x000D_
1: ツリー ビュー</v>
          </cell>
        </row>
        <row r="2722">
          <cell r="A2722" t="str">
            <v>ProdRefLookUp</v>
          </cell>
          <cell r="B2722" t="str">
            <v>0: 生産_x000D_
1: 販売注文</v>
          </cell>
        </row>
        <row r="2723">
          <cell r="A2723" t="str">
            <v>ERPrerequisiteGroupType</v>
          </cell>
          <cell r="B2723" t="str">
            <v>0: すべて_x000D_
1: いずれか</v>
          </cell>
        </row>
        <row r="2724">
          <cell r="A2724" t="str">
            <v>RetailSalesPriceRoundingBase</v>
          </cell>
          <cell r="B2724" t="str">
            <v>0: なし_x000D_
1: 丸め_x000D_
2: 価格ポイント</v>
          </cell>
        </row>
        <row r="2725">
          <cell r="A2725" t="str">
            <v>InventJournalType</v>
          </cell>
          <cell r="B2725" t="str">
            <v>0: 振替_x000D_
1: 在庫調整_x000D_
2: 転送_x000D_
3: BOM_x000D_
4: 棚卸_x000D_
5: プロジェクト_x000D_
6: タグ棚卸_x000D_
7: 固定資産_x000D_
8: 所有権変更</v>
          </cell>
        </row>
        <row r="2726">
          <cell r="A2726" t="str">
            <v>RPayStandardDeductionCalcType</v>
          </cell>
          <cell r="B2726" t="str">
            <v>0: 利息_x000D_
1: 合計金額_x000D_
2: 期間金額_x000D_
3: 残余_x000D_
4: Number of days in period_x000D_
5: Debt</v>
          </cell>
        </row>
        <row r="2727">
          <cell r="A2727" t="str">
            <v>RetailAttributeFilterDisplayTemplate</v>
          </cell>
          <cell r="B2727" t="str">
            <v>0: リスト_x000D_
1: スライダー_x000D_
2: バー付きスライダー_x000D_
3: 範囲</v>
          </cell>
        </row>
        <row r="2728">
          <cell r="A2728" t="str">
            <v>PermissionChangesLogReportView</v>
          </cell>
          <cell r="B2728" t="str">
            <v>2: ユーザー_x000D_
3: アクセス許可</v>
          </cell>
        </row>
        <row r="2729">
          <cell r="A2729" t="str">
            <v>DEL_TaxEdivatFrequency</v>
          </cell>
          <cell r="B2729" t="str">
            <v>0: 月 1 回_x000D_
1: 四半期に 1 回</v>
          </cell>
        </row>
        <row r="2730">
          <cell r="A2730" t="str">
            <v>MpsPlanRunMode</v>
          </cell>
          <cell r="B2730" t="str">
            <v xml:space="preserve">0: _x000D_
1: _x000D_
2: </v>
          </cell>
        </row>
        <row r="2731">
          <cell r="A2731" t="str">
            <v>WHSWarehouseOrderStatus</v>
          </cell>
          <cell r="B2731" t="str">
            <v>0: 作成済_x000D_
1: 確定済_x000D_
2: キャンセル済_x000D_
3: 完了済み</v>
          </cell>
        </row>
        <row r="2732">
          <cell r="A2732" t="str">
            <v>TaxFiscalDocumentType_BR</v>
          </cell>
          <cell r="B2732" t="str">
            <v>1: ICMS tax transfer_x000D_
2: ICMS installment</v>
          </cell>
        </row>
        <row r="2733">
          <cell r="A2733" t="str">
            <v>EventRuleRelDataType</v>
          </cell>
          <cell r="B2733" t="str">
            <v>0: 子_x000D_
1: 親_x000D_
2: GROUP BY リスト</v>
          </cell>
        </row>
        <row r="2734">
          <cell r="A2734" t="str">
            <v>LedgerBalanceExportFieldSeparator</v>
          </cell>
          <cell r="B2734" t="str">
            <v>0: セミコロン_x000D_
1: ポイント_x000D_
2: タブ_x000D_
3: コンマ_x000D_
4: スペース_x000D_
5: ダブル スペース</v>
          </cell>
        </row>
        <row r="2735">
          <cell r="A2735" t="str">
            <v>HrmSkillMappingProfileType</v>
          </cell>
          <cell r="B2735" t="str">
            <v xml:space="preserve">0: _x000D_
1: _x000D_
2: _x000D_
3: </v>
          </cell>
        </row>
        <row r="2736">
          <cell r="A2736" t="str">
            <v>BankDocumentActionType</v>
          </cell>
          <cell r="B2736" t="str">
            <v>0: なし_x000D_
1: 元の文書_x000D_
2: 銀行口座トラップ</v>
          </cell>
        </row>
        <row r="2737">
          <cell r="A2737" t="str">
            <v>PayrollDeductionBasis</v>
          </cell>
          <cell r="B2737" t="str">
            <v>1: 固定金額_x000D_
2: 所得の割合_x000D_
3: 生産時間_x000D_
4: 所得時間_x000D_
5: 全支払の通常部分_x000D_
6: 基本勤務時間_x000D_
7: 通常所得_x000D_
8: 合計時間</v>
          </cell>
        </row>
        <row r="2738">
          <cell r="A2738" t="str">
            <v>HcmFMLAHoursTakenSource</v>
          </cell>
          <cell r="B2738" t="str">
            <v>0: System_x000D_
1: Manual</v>
          </cell>
        </row>
        <row r="2739">
          <cell r="A2739" t="str">
            <v>FBThirdPartyType_BR</v>
          </cell>
          <cell r="B2739" t="str">
            <v>0: 空白_x000D_
1: 顧客_x000D_
2: 仕入先_x000D_
3: Fiscal establishment_x000D_
4: Sales Carrier</v>
          </cell>
        </row>
        <row r="2740">
          <cell r="A2740" t="str">
            <v>SysCheckListType</v>
          </cell>
          <cell r="B2740" t="str">
            <v xml:space="preserve">0: _x000D_
1: _x000D_
2: _x000D_
3: _x000D_
4: </v>
          </cell>
        </row>
        <row r="2741">
          <cell r="A2741" t="str">
            <v>PriceBase</v>
          </cell>
          <cell r="B2741" t="str">
            <v>0: _x000D_
1: 現在_x000D_
2: 原価価格_x000D_
3: 既定の販売価格_x000D_
4: 0 (ゼロ)</v>
          </cell>
        </row>
        <row r="2742">
          <cell r="A2742" t="str">
            <v>InventTransArchiveState</v>
          </cell>
          <cell r="B2742" t="str">
            <v>0: 待機中_x000D_
1: 処理中_x000D_
2: 完了</v>
          </cell>
        </row>
        <row r="2743">
          <cell r="A2743" t="str">
            <v>TaxDirectIndirect_IN</v>
          </cell>
          <cell r="B2743" t="str">
            <v>0: 間接_x000D_
1: 直接</v>
          </cell>
        </row>
        <row r="2744">
          <cell r="A2744" t="str">
            <v>TSFieldVisibility</v>
          </cell>
          <cell r="B2744" t="str">
            <v>0: 表示_x000D_
1: 読み取り専用_x000D_
2: 表示しない</v>
          </cell>
        </row>
        <row r="2745">
          <cell r="A2745" t="str">
            <v>SourceDocument_ActivityJournal</v>
          </cell>
          <cell r="B2745" t="str">
            <v xml:space="preserve">0: _x000D_
1: </v>
          </cell>
        </row>
        <row r="2746">
          <cell r="A2746" t="str">
            <v>PurchTotalsCachingMethod</v>
          </cell>
          <cell r="B2746" t="str">
            <v xml:space="preserve">0: _x000D_
1: _x000D_
2: </v>
          </cell>
        </row>
        <row r="2747">
          <cell r="A2747" t="str">
            <v>InventTestCorrectionPriority</v>
          </cell>
          <cell r="B2747" t="str">
            <v>0: 低_x000D_
1: 標準_x000D_
2: 高</v>
          </cell>
        </row>
        <row r="2748">
          <cell r="A2748" t="str">
            <v>SmmSourceTypeList</v>
          </cell>
          <cell r="B2748" t="str">
            <v>0: キャンペーン_x000D_
1: 顧客_x000D_
2: 作業者_x000D_
3: 見込顧客_x000D_
4: 仕入先_x000D_
5: ユーザー定義_x000D_
6: 活動_x000D_
7: 電話</v>
          </cell>
        </row>
        <row r="2749">
          <cell r="A2749" t="str">
            <v>SalesPurchCycleAction</v>
          </cell>
          <cell r="B2749" t="str">
            <v>0: _x000D_
1: 見積書_x000D_
2: 発注書_x000D_
3: 確認書_x000D_
4: ピッキング リスト_x000D_
5: 梱包明細_x000D_
6: 入庫リスト_x000D_
7: 請求書_x000D_
8: ピッキング リスト登録</v>
          </cell>
        </row>
        <row r="2750">
          <cell r="A2750" t="str">
            <v>AssetImpairmentAllocationMethod_JP</v>
          </cell>
          <cell r="B2750" t="str">
            <v>0: この固定資産に配分_x000D_
1: 他の固定資産に配分_x000D_
2: 減損損失の配分では無視</v>
          </cell>
        </row>
        <row r="2751">
          <cell r="A2751" t="str">
            <v>ProjForecastUpdateType</v>
          </cell>
          <cell r="B2751" t="str">
            <v>0: 仕訳帳_x000D_
1: 請求書_x000D_
2: 見積_x000D_
3: 消去</v>
          </cell>
        </row>
        <row r="2752">
          <cell r="A2752" t="str">
            <v>CAMSetupValidationRuleState</v>
          </cell>
          <cell r="B2752" t="str">
            <v>0: ルールにエラー メッセージがあります_x000D_
1: ルールに警告メッセージがあります_x000D_
2: ルールに情報メッセージがあります_x000D_
3: ルールにメッセージがありません</v>
          </cell>
        </row>
        <row r="2753">
          <cell r="A2753" t="str">
            <v>ProcessScheduleUnit</v>
          </cell>
          <cell r="B2753" t="str">
            <v>0: Minute_x000D_
1: Hour_x000D_
2: Daily_x000D_
3: Weekly_x000D_
4: Monthly</v>
          </cell>
        </row>
        <row r="2754">
          <cell r="A2754" t="str">
            <v>ProjStatementTypeSub</v>
          </cell>
          <cell r="B2754" t="str">
            <v>1: 損益_x000D_
2: 仕掛品</v>
          </cell>
        </row>
        <row r="2755">
          <cell r="A2755" t="str">
            <v>MeasurementActivityType</v>
          </cell>
          <cell r="B2755" t="str">
            <v>0: カスタム_x000D_
1: プロジェクト_x000D_
2: プロジェクト活動</v>
          </cell>
        </row>
        <row r="2756">
          <cell r="A2756" t="str">
            <v>PaymCalendarLocationType</v>
          </cell>
          <cell r="B2756" t="str">
            <v>0: 銀行口座住所のドキュメント化_x000D_
1: 通常の住所_x000D_
2: 住所のドキュメント化</v>
          </cell>
        </row>
        <row r="2757">
          <cell r="A2757" t="str">
            <v>InstructionType</v>
          </cell>
          <cell r="B2757" t="str">
            <v>3: Guide_x000D_
4: タスク_x000D_
5: ステップ</v>
          </cell>
        </row>
        <row r="2758">
          <cell r="A2758" t="str">
            <v>SubledgerJournalRelievingMethod</v>
          </cell>
          <cell r="B2758" t="str">
            <v>0: 部分的_x000D_
1: 完全_x000D_
2: なし_x000D_
3: 適用できません</v>
          </cell>
        </row>
        <row r="2759">
          <cell r="A2759" t="str">
            <v>InventorySumCalcType_CN</v>
          </cell>
          <cell r="B2759" t="str">
            <v xml:space="preserve">0: _x000D_
1: _x000D_
2: </v>
          </cell>
        </row>
        <row r="2760">
          <cell r="A2760" t="str">
            <v>EFDocAuthorityType_BR</v>
          </cell>
          <cell r="B2760" t="str">
            <v>0: 共通_x000D_
1: SCAN_x000D_
2: SVC</v>
          </cell>
        </row>
        <row r="2761">
          <cell r="A2761" t="str">
            <v>TMSUsmcaCertifierType</v>
          </cell>
          <cell r="B2761" t="str">
            <v>3: _x000D_
1: 輸出者_x000D_
4: 輸出者と生産者_x000D_
2: 生産者_x000D_
0: 輸入者</v>
          </cell>
        </row>
        <row r="2762">
          <cell r="A2762" t="str">
            <v>DocuValueType</v>
          </cell>
          <cell r="B2762" t="str">
            <v>0: その他_x000D_
1: URL</v>
          </cell>
        </row>
        <row r="2763">
          <cell r="A2763" t="str">
            <v>TradeNonStockedConversionIssue</v>
          </cell>
          <cell r="B2763" t="str">
            <v>0: オープン注文_x000D_
1: マーキングが存在します_x000D_
2: 全額請求されていません_x000D_
3: レコードは許可されていません</v>
          </cell>
        </row>
        <row r="2764">
          <cell r="A2764" t="str">
            <v>EventRuleCondition</v>
          </cell>
          <cell r="B2764" t="str">
            <v>0: すべて_x000D_
1: 現在_x000D_
2: カスタム</v>
          </cell>
        </row>
        <row r="2765">
          <cell r="A2765" t="str">
            <v>HeadingSub</v>
          </cell>
          <cell r="B2765" t="str">
            <v>0: 主要_x000D_
1: 下位モデル</v>
          </cell>
        </row>
        <row r="2766">
          <cell r="A2766" t="str">
            <v>TMSDiscountResultType</v>
          </cell>
          <cell r="B2766" t="str">
            <v>0: パーセンテージ_x000D_
1: 金額</v>
          </cell>
        </row>
        <row r="2767">
          <cell r="A2767" t="str">
            <v>CourseInstructorRoleTypeFilter</v>
          </cell>
          <cell r="B2767" t="str">
            <v>0: すべて_x000D_
1: 作業者_x000D_
2: ベンダー_x000D_
3: 連絡先</v>
          </cell>
        </row>
        <row r="2768">
          <cell r="A2768" t="str">
            <v>ForeignPaymentFormat_FI</v>
          </cell>
          <cell r="B2768" t="str">
            <v>1: [M] = 通常の支払_x000D_
2: [T] = 口座振替_x000D_
3: [N] = Nordpay_x000D_
4: [P] = 速達振替_x000D_
5: [C] = 小切手、銀行送金_x000D_
6: [Q] = SWIFT 小切手_x000D_
7: [S] = 小切手支払_x000D_
8: [K] = 自身の口座振替/グループ支払_x000D_
9: [E] = Eurogiro</v>
          </cell>
        </row>
        <row r="2769">
          <cell r="A2769" t="str">
            <v>RPayNDFLSelectEmpl</v>
          </cell>
          <cell r="B2769" t="str">
            <v>0: すべて_x000D_
1: Without tax arrears_x000D_
2: With tax arrears</v>
          </cell>
        </row>
        <row r="2770">
          <cell r="A2770" t="str">
            <v>TaxEvatReportMode</v>
          </cell>
          <cell r="B2770" t="str">
            <v xml:space="preserve">0: _x000D_
1: </v>
          </cell>
        </row>
        <row r="2771">
          <cell r="A2771" t="str">
            <v>SRSItemTypeEnum</v>
          </cell>
          <cell r="B2771" t="str">
            <v>0: 不明_x000D_
1: フォルダー_x000D_
2: レポート_x000D_
3: リソース_x000D_
4: リンクされたレポート_x000D_
5: データ ソース_x000D_
6: モデル</v>
          </cell>
        </row>
        <row r="2772">
          <cell r="A2772" t="str">
            <v>ProjBudgetControlErrorWarning</v>
          </cell>
          <cell r="B2772" t="str">
            <v>0: エラーなし_x000D_
1: 予算超過エラー_x000D_
2: 予算超過警告_x000D_
3: プロジェクト完了_x000D_
4: 予算未定義</v>
          </cell>
        </row>
        <row r="2773">
          <cell r="A2773" t="str">
            <v>RetailAllNewOnHand</v>
          </cell>
          <cell r="B2773" t="str">
            <v>0: すべて_x000D_
1: 新規_x000D_
2: 手持</v>
          </cell>
        </row>
        <row r="2774">
          <cell r="A2774" t="str">
            <v>MarkupCustPostingType_RU</v>
          </cell>
          <cell r="B2774" t="str">
            <v>0: 収益_x000D_
1: 消費量_x000D_
2: Transit account</v>
          </cell>
        </row>
        <row r="2775">
          <cell r="A2775" t="str">
            <v>WMSReqTransMovementStatus</v>
          </cell>
          <cell r="B2775" t="str">
            <v>0: 計画済かつ確認済_x000D_
2: 計画済_x000D_
1: 確認済</v>
          </cell>
        </row>
        <row r="2776">
          <cell r="A2776" t="str">
            <v>SourceDocument_AdvancedLedgerEntry</v>
          </cell>
          <cell r="B2776" t="str">
            <v>0: None_x000D_
1: 詳細な元帳エントリ</v>
          </cell>
        </row>
        <row r="2777">
          <cell r="A2777" t="str">
            <v>RetailItemGroupDepartmentAllBase</v>
          </cell>
          <cell r="B2777" t="str">
            <v>3: すべて_x000D_
6: 業務グループ_x000D_
7: 区分グループ_x000D_
0: 製品_x000D_
1: 小売グループ_x000D_
2: 小売部門_x000D_
5: 特殊グループ_x000D_
4: バリアント_x000D_
8: 小売カテゴリ_x000D_
9: 特別カテゴリ</v>
          </cell>
        </row>
        <row r="2778">
          <cell r="A2778" t="str">
            <v>TaxUnrealizedDocuPrintLocation</v>
          </cell>
          <cell r="B2778" t="str">
            <v>0: なし_x000D_
1: ヘッダー_x000D_
2: フッター</v>
          </cell>
        </row>
        <row r="2779">
          <cell r="A2779" t="str">
            <v>InventStdCostConvCheckType</v>
          </cell>
          <cell r="B2779" t="str">
            <v>0: 品目_x000D_
1: モデル グループ_x000D_
2: 標準原価</v>
          </cell>
        </row>
        <row r="2780">
          <cell r="A2780" t="str">
            <v>RPayRateType</v>
          </cell>
          <cell r="B2780" t="str">
            <v>0: System_x000D_
1: Employee_x000D_
2: Department_x000D_
3: Group_x000D_
4: Worker</v>
          </cell>
        </row>
        <row r="2781">
          <cell r="A2781" t="str">
            <v>SysAppDesignerListStyle</v>
          </cell>
          <cell r="B2781" t="str">
            <v>0: シンプル_x000D_
1: カード</v>
          </cell>
        </row>
        <row r="2782">
          <cell r="A2782" t="str">
            <v>SourceDocument_PurchComplementaryInv</v>
          </cell>
          <cell r="B2782" t="str">
            <v>0: なし_x000D_
1: Purchase complementary invoice</v>
          </cell>
        </row>
        <row r="2783">
          <cell r="A2783" t="str">
            <v>WarrantiedRelationOrderType</v>
          </cell>
          <cell r="B2783" t="str">
            <v>0: 販売注文_x000D_
1: 販売見積_x000D_
2: サード パーティの販売</v>
          </cell>
        </row>
        <row r="2784">
          <cell r="A2784" t="str">
            <v>EngChgEcmChangeTypes</v>
          </cell>
          <cell r="B2784" t="str">
            <v>0: 変更なし_x000D_
1: 変更済_x000D_
2: 新規_x000D_
3: 削除済</v>
          </cell>
        </row>
        <row r="2785">
          <cell r="A2785" t="str">
            <v>BOMAutoConsump</v>
          </cell>
          <cell r="B2785" t="str">
            <v>0: 部品消費ルール_x000D_
1: 常時_x000D_
2: なし</v>
          </cell>
        </row>
        <row r="2786">
          <cell r="A2786" t="str">
            <v>PayrollTaxLevyType</v>
          </cell>
          <cell r="B2786" t="str">
            <v>1: 連邦_x000D_
2: 都道府県_x000D_
3: ローカル</v>
          </cell>
        </row>
        <row r="2787">
          <cell r="A2787" t="str">
            <v>RetailDiscountPriorityTypeBase</v>
          </cell>
          <cell r="B2787" t="str">
            <v>0: 有効_x000D_
1: 無効_x000D_
2: 期限切れ</v>
          </cell>
        </row>
        <row r="2788">
          <cell r="A2788" t="str">
            <v>FBSPEDContabilLayoutVersion_BR</v>
          </cell>
          <cell r="B2788" t="str">
            <v>1: _x000D_
2: 3_x000D_
3: 4_x000D_
4: 5_x000D_
5: 6_x000D_
6: 7_x000D_
7: 8_x000D_
8: 9</v>
          </cell>
        </row>
        <row r="2789">
          <cell r="A2789" t="str">
            <v>DirSystemECommunicationType</v>
          </cell>
          <cell r="B2789" t="str">
            <v>0: なし_x000D_
1: 電話_x000D_
2: URL_x000D_
3: 携帯電話_x000D_
4: FAX_x000D_
5: ポケベル_x000D_
6: SMS_x000D_
7: テレックス_x000D_
8: 勤務先の電子メール_x000D_
9: 自宅の電子メール_x000D_
10: 他の電子メール_x000D_
11: IM アドレス_x000D_
12: 代表電話_x000D_
13: 自宅電話_x000D_
14: その他の電話番号_x000D_
15: コールバック電話番号_x000D_
16: 自動車電話_x000D_
17: 携帯電話番号_x000D_
18: 自宅 FAX_x000D_
19: その他の FAX_x000D_
20: 電子メール_x000D_
21: 個人のホーム ページ_x000D_
22: FTP サイト</v>
          </cell>
        </row>
        <row r="2790">
          <cell r="A2790" t="str">
            <v>InventSupplyLeadTimeSource</v>
          </cell>
          <cell r="B2790" t="str">
            <v>0: 既定の注文設定_x000D_
1: サイト固有の注文設定_x000D_
2: 品目補充</v>
          </cell>
        </row>
        <row r="2791">
          <cell r="A2791" t="str">
            <v>CustCollectionsEmailType</v>
          </cell>
          <cell r="B2791" t="str">
            <v>1: メッセージ_x000D_
2: 明細書_x000D_
3: 営業員</v>
          </cell>
        </row>
        <row r="2792">
          <cell r="A2792" t="str">
            <v>AssetDepLimitType_JP</v>
          </cell>
          <cell r="B2792" t="str">
            <v>0: 通常償却_x000D_
1: 増加償却の届出_x000D_
2: 特別減価償却</v>
          </cell>
        </row>
        <row r="2793">
          <cell r="A2793" t="str">
            <v>ProjBudgetAction</v>
          </cell>
          <cell r="B2793" t="str">
            <v>0: コピー_x000D_
1: 削除_x000D_
2: 転送</v>
          </cell>
        </row>
        <row r="2794">
          <cell r="A2794" t="str">
            <v>ECPsalesOrdersViewType</v>
          </cell>
          <cell r="B2794" t="str">
            <v>0: Web 注文_x000D_
1: すべての注文</v>
          </cell>
        </row>
        <row r="2795">
          <cell r="A2795" t="str">
            <v>EcoResDefaultOrderQuantitiesValidation</v>
          </cell>
          <cell r="B2795" t="str">
            <v>0: 厳密_x000D_
1: 標準</v>
          </cell>
        </row>
        <row r="2796">
          <cell r="A2796" t="str">
            <v>RPayPFLineType</v>
          </cell>
          <cell r="B2796" t="str">
            <v>0: Total_x000D_
1: Month</v>
          </cell>
        </row>
        <row r="2797">
          <cell r="A2797" t="str">
            <v>InventProdComBranchType</v>
          </cell>
          <cell r="B2797" t="str">
            <v>0: 会社_x000D_
1: 倉庫</v>
          </cell>
        </row>
        <row r="2798">
          <cell r="A2798" t="str">
            <v>WHSTransitWarehouseLicensePlatePolicy</v>
          </cell>
          <cell r="B2798" t="str">
            <v>0: 追跡されないライセンス プレートの再利用を許可_x000D_
1: 追跡されないライセンス プレートの再利用を禁止する</v>
          </cell>
        </row>
        <row r="2799">
          <cell r="A2799" t="str">
            <v>LedgerSettlementMarkedStatus</v>
          </cell>
          <cell r="B2799" t="str">
            <v>0: すべて表示_x000D_
1: マーク済_x000D_
2: マーク解除</v>
          </cell>
        </row>
        <row r="2800">
          <cell r="A2800" t="str">
            <v>DataMaintenanceActionCategory</v>
          </cell>
          <cell r="B2800" t="str">
            <v>0: 設定_x000D_
1: データの整合性_x000D_
2: パフォーマンス_x000D_
3: その他_x000D_
4: すべて</v>
          </cell>
        </row>
        <row r="2801">
          <cell r="A2801" t="str">
            <v>RPay4FSSOfficialsType</v>
          </cell>
          <cell r="B2801" t="str">
            <v>0: Contribution payer_x000D_
1: Contribution payer representative_x000D_
2: Successor</v>
          </cell>
        </row>
        <row r="2802">
          <cell r="A2802" t="str">
            <v>ERExecutionTargetWithAutodetectAx</v>
          </cell>
          <cell r="B2802" t="str">
            <v>0: 自動検出_x000D_
1: メモリ内_x000D_
2: クエリ</v>
          </cell>
        </row>
        <row r="2803">
          <cell r="A2803" t="str">
            <v>PmfOrderType</v>
          </cell>
          <cell r="B2803" t="str">
            <v>0: 生産_x000D_
1: バッチ オーダー</v>
          </cell>
        </row>
        <row r="2804">
          <cell r="A2804" t="str">
            <v>RetailEodTransactionAggregationHeaderPostingStatus</v>
          </cell>
          <cell r="B2804" t="str">
            <v>0: 集計が作成されます。_x000D_
10: 集計が分割されます。_x000D_
15: 販売注文の作成中_x000D_
20: この集計に対する販売注文が作成されました。_x000D_
30: この集計に対する販売注文を作成できませんでした。_x000D_
35: 処理中の請求書_x000D_
40: この集計に対する販売注文請求処理が実行されました。_x000D_
50: この集計に対する販売注文請求処理が失敗しました。_x000D_
60: この集計に対する販売注文請求処理をスキップしました。_x000D_
65: 支払転記中_x000D_
70: 支払が転記されました_x000D_
80: 支払を転記できませんでした</v>
          </cell>
        </row>
        <row r="2805">
          <cell r="A2805" t="str">
            <v>ProjTaxItemGroupMethod</v>
          </cell>
          <cell r="B2805" t="str">
            <v>0: 品目番号_x000D_
1: カテゴリ</v>
          </cell>
        </row>
        <row r="2806">
          <cell r="A2806" t="str">
            <v>TaxModelCacheScope</v>
          </cell>
          <cell r="B2806" t="str">
            <v>0: Taxable document line instance cache_x000D_
1: Taxable document line class info cache_x000D_
2: Taxable document line factory info cache</v>
          </cell>
        </row>
        <row r="2807">
          <cell r="A2807" t="str">
            <v>CommProfileType_RU</v>
          </cell>
          <cell r="B2807" t="str">
            <v>0: 指定なし_x000D_
1: Commission agent_x000D_
2: Principal's agent</v>
          </cell>
        </row>
        <row r="2808">
          <cell r="A2808" t="str">
            <v>TaxWithholdComponentStatus_IN</v>
          </cell>
          <cell r="B2808" t="str">
            <v>0: 居住者_x000D_
1: Non-resident</v>
          </cell>
        </row>
        <row r="2809">
          <cell r="A2809" t="str">
            <v>ResResourceFulfillmentType</v>
          </cell>
          <cell r="B2809" t="str">
            <v>0: リソース要求の表示_x000D_
1: リソースの割り当て</v>
          </cell>
        </row>
        <row r="2810">
          <cell r="A2810" t="str">
            <v>SMAWizardCreateType</v>
          </cell>
          <cell r="B2810" t="str">
            <v>1: 契約_x000D_
2: サービス注文</v>
          </cell>
        </row>
        <row r="2811">
          <cell r="A2811" t="str">
            <v>PdsMRCEffectiveDateBasis</v>
          </cell>
          <cell r="B2811" t="str">
            <v>0: 現在の日付_x000D_
1: 配送日</v>
          </cell>
        </row>
        <row r="2812">
          <cell r="A2812" t="str">
            <v>EngChgReleaseItemNumberRule</v>
          </cell>
          <cell r="B2812" t="str">
            <v>0: エンジニアリング製品番号_x000D_
1: ローカル品目番号順序</v>
          </cell>
        </row>
        <row r="2813">
          <cell r="A2813" t="str">
            <v>HeadingLine</v>
          </cell>
          <cell r="B2813" t="str">
            <v>0: ヘッダー_x000D_
1: ライン</v>
          </cell>
        </row>
        <row r="2814">
          <cell r="A2814" t="str">
            <v>WHSPrintContainerShippingLabelRule</v>
          </cell>
          <cell r="B2814" t="str">
            <v>0: なし_x000D_
1: 常時_x000D_
2: 設定が存在する場合</v>
          </cell>
        </row>
        <row r="2815">
          <cell r="A2815" t="str">
            <v>PurchaseType</v>
          </cell>
          <cell r="B2815" t="str">
            <v>0: 仕訳帳_x000D_
1: 見積書_x000D_
2: サブスクリプション_x000D_
3: 発注書_x000D_
4: 返品済注文_x000D_
5: 購買契約書と販売契約書</v>
          </cell>
        </row>
        <row r="2816">
          <cell r="A2816" t="str">
            <v>PSNUserAuthenticationType</v>
          </cell>
          <cell r="B2816" t="str">
            <v>0: All_x000D_
1: クレーム ユーザー_x000D_
2: Active Directory ユーザー</v>
          </cell>
        </row>
        <row r="2817">
          <cell r="A2817" t="str">
            <v>ERSolutionComponentTypeEnum</v>
          </cell>
          <cell r="B2817" t="str">
            <v>0: データ モデル_x000D_
1: 形式_x000D_
2: モデル マッピング_x000D_
3: メタデータ_x000D_
4: 税務書類</v>
          </cell>
        </row>
        <row r="2818">
          <cell r="A2818" t="str">
            <v>FormOpenMode</v>
          </cell>
          <cell r="B2818" t="str">
            <v>0: ForEdit_x000D_
1: ForNew</v>
          </cell>
        </row>
        <row r="2819">
          <cell r="A2819" t="str">
            <v>TaxReportCurrency</v>
          </cell>
          <cell r="B2819" t="str">
            <v>0: 会計通貨_x000D_
1: 消費税コードの通貨</v>
          </cell>
        </row>
        <row r="2820">
          <cell r="A2820" t="str">
            <v>SysViewEditMode</v>
          </cell>
          <cell r="B2820" t="str">
            <v>0: 自動_x000D_
1: 表示_x000D_
2: 編集</v>
          </cell>
        </row>
        <row r="2821">
          <cell r="A2821" t="str">
            <v>DataFeedsStatus</v>
          </cell>
          <cell r="B2821" t="str">
            <v>0: すべて_x000D_
1: 初期化_x000D_
2: 実行中_x000D_
3: エラー_x000D_
4: 非アクティブ化済み</v>
          </cell>
        </row>
        <row r="2822">
          <cell r="A2822" t="str">
            <v>DimensionCacheSemaphore</v>
          </cell>
          <cell r="B2822" t="str">
            <v xml:space="preserve">1: _x000D_
2: _x000D_
3: _x000D_
4: </v>
          </cell>
        </row>
        <row r="2823">
          <cell r="A2823" t="str">
            <v>InventOwnerAccountType_RU</v>
          </cell>
          <cell r="B2823" t="str">
            <v>0: 指定なし_x000D_
1: 仕入先_x000D_
2: 顧客</v>
          </cell>
        </row>
        <row r="2824">
          <cell r="A2824" t="str">
            <v>RetailSalesByYearComparisonInterval</v>
          </cell>
          <cell r="B2824" t="str">
            <v>0: 7 日間_x000D_
1: 12 週間_x000D_
2: 6 か月_x000D_
3: 1 年</v>
          </cell>
        </row>
        <row r="2825">
          <cell r="A2825" t="str">
            <v>FiscalPeriodType</v>
          </cell>
          <cell r="B2825" t="str">
            <v>0: 開始_x000D_
1: オープン_x000D_
2: 終了</v>
          </cell>
        </row>
        <row r="2826">
          <cell r="A2826" t="str">
            <v>PurchAgreementType_PSN</v>
          </cell>
          <cell r="B2826" t="str">
            <v>0: その他_x000D_
1: Procédure complète_x000D_
2: Procédure adaptée</v>
          </cell>
        </row>
        <row r="2827">
          <cell r="A2827" t="str">
            <v>ProdParmType</v>
          </cell>
          <cell r="B2827" t="str">
            <v>0: 見積_x000D_
1: 工程のスケジューリング_x000D_
2: ジョブのスケジューリング_x000D_
3: リリース_x000D_
4: 開始_x000D_
5: 完了レポート_x000D_
6: 終了</v>
          </cell>
        </row>
        <row r="2828">
          <cell r="A2828" t="str">
            <v>ConsignmentReplenishmentOrderStatus</v>
          </cell>
          <cell r="B2828" t="str">
            <v>0: オープン注文_x000D_
1: 受取済_x000D_
100: 完了</v>
          </cell>
        </row>
        <row r="2829">
          <cell r="A2829" t="str">
            <v>WHSOutboundSortTemplateType</v>
          </cell>
          <cell r="B2829" t="str">
            <v>0: コンテナー_x000D_
1: ウェーブ需要</v>
          </cell>
        </row>
        <row r="2830">
          <cell r="A2830" t="str">
            <v>CheckFixResult</v>
          </cell>
          <cell r="B2830" t="str">
            <v>0: OK_x000D_
1: エラーが修正されていません_x000D_
2: エラーが修正されました</v>
          </cell>
        </row>
        <row r="2831">
          <cell r="A2831" t="str">
            <v>CustSettlementProrationType</v>
          </cell>
          <cell r="B2831" t="str">
            <v>0: 等しい_x000D_
1: 均等</v>
          </cell>
        </row>
        <row r="2832">
          <cell r="A2832" t="str">
            <v>PCRuntimeControlState</v>
          </cell>
          <cell r="B2832" t="str">
            <v xml:space="preserve">0: _x000D_
1: _x000D_
2: _x000D_
3: </v>
          </cell>
        </row>
        <row r="2833">
          <cell r="A2833" t="str">
            <v>WHSMixedLPReceivingMode</v>
          </cell>
          <cell r="B2833" t="str">
            <v>0: 発注書品目受取_x000D_
1: 発注書明細行受取_x000D_
2: 積荷品目入庫_x000D_
3: 返品注文入庫_x000D_
4: 移動オーダー品目入庫_x000D_
5: 移動オーダー明細行入庫</v>
          </cell>
        </row>
        <row r="2834">
          <cell r="A2834" t="str">
            <v>PayrollWageTaxQuarter</v>
          </cell>
          <cell r="B2834" t="str">
            <v xml:space="preserve">1: 第 1 四半期_x000D_
2: 第 2 四半期_x000D_
3: 第 3 四半期_x000D_
4: 第 4 四半期_x000D_
0: </v>
          </cell>
        </row>
        <row r="2835">
          <cell r="A2835" t="str">
            <v>BudgetReservationWorkflowStatus_PSN</v>
          </cell>
          <cell r="B2835" t="str">
            <v>0: ドラフト_x000D_
1: 確認中_x000D_
2: 完了_x000D_
3: 転記済</v>
          </cell>
        </row>
        <row r="2836">
          <cell r="A2836" t="str">
            <v>RAssetPaymentAllocation</v>
          </cell>
          <cell r="B2836" t="str">
            <v>0: Equal parts per line_x000D_
1: According to FA acquisition</v>
          </cell>
        </row>
        <row r="2837">
          <cell r="A2837" t="str">
            <v>NoneBeginTransEnd</v>
          </cell>
          <cell r="B2837" t="str">
            <v>0: なし_x000D_
1: 開始残高_x000D_
2: トランザクション_x000D_
3: 決算残高</v>
          </cell>
        </row>
        <row r="2838">
          <cell r="A2838" t="str">
            <v>RetailSearchPublishingSessionStatus</v>
          </cell>
          <cell r="B2838" t="str">
            <v>0: なし_x000D_
1: 公開が進行中です_x000D_
2: @Retail:Completed_x000D_
3: 公開できませんでした。_x000D_
4: 公開がタイムアウトしました</v>
          </cell>
        </row>
        <row r="2839">
          <cell r="A2839" t="str">
            <v>FBSpedContabilSituationType_BR</v>
          </cell>
          <cell r="B2839" t="str">
            <v>0: _x000D_
1: 区分_x000D_
2: Merger_x000D_
3: Incorporation_x000D_
4: Closing-down_x000D_
5: Transformation</v>
          </cell>
        </row>
        <row r="2840">
          <cell r="A2840" t="str">
            <v>EGAISIncomingDocumentStatus_RU</v>
          </cell>
          <cell r="B2840" t="str">
            <v>0: _x000D_
1: 作成済_x000D_
2: 受取済_x000D_
3: Received with warning_x000D_
4: Receive error_x000D_
5: インポート済_x000D_
6: インポート エラー</v>
          </cell>
        </row>
        <row r="2841">
          <cell r="A2841" t="str">
            <v>QuotationType</v>
          </cell>
          <cell r="B2841" t="str">
            <v>0: 販売見積_x000D_
1: プロジェクト見積</v>
          </cell>
        </row>
        <row r="2842">
          <cell r="A2842" t="str">
            <v>TradeNonStockedConversionResolveUndo</v>
          </cell>
          <cell r="B2842" t="str">
            <v>0: 解決_x000D_
1: 元に戻す</v>
          </cell>
        </row>
        <row r="2843">
          <cell r="A2843" t="str">
            <v>RetailStandardAttributeID</v>
          </cell>
          <cell r="B2843" t="str">
            <v>1: 製品番号_x000D_
2: 製品名_x000D_
3: 検索名_x000D_
4: 説明_x000D_
5: 色_x000D_
6: スタイル_x000D_
7: サイズ_x000D_
8: コンフィギュレーション_x000D_
9: 消費税グループ_x000D_
10: カテゴリ_x000D_
0: なし</v>
          </cell>
        </row>
        <row r="2844">
          <cell r="A2844" t="str">
            <v>smmContactsListFilter</v>
          </cell>
          <cell r="B2844" t="str">
            <v>0: 連絡先_x000D_
1: 個人用連絡先</v>
          </cell>
        </row>
        <row r="2845">
          <cell r="A2845" t="str">
            <v>CustInterestCreationErrorType</v>
          </cell>
          <cell r="B2845" t="str">
            <v>0: [プレースホルダー]_x000D_
1: [プレースホルダー]_x000D_
2: [プレースホルダー]_x000D_
3: [プレースホルダー]_x000D_
4: [プレースホルダー]_x000D_
5: [プレースホルダー]_x000D_
6: [プレースホルダー]_x000D_
7: [プレースホルダー]_x000D_
8: [プレースホルダー]</v>
          </cell>
        </row>
        <row r="2846">
          <cell r="A2846" t="str">
            <v>DataExpansionLockEscalation</v>
          </cell>
          <cell r="B2846" t="str">
            <v xml:space="preserve">0: _x000D_
1: _x000D_
2: </v>
          </cell>
        </row>
        <row r="2847">
          <cell r="A2847" t="str">
            <v>MCRContinuityLineEval</v>
          </cell>
          <cell r="B2847" t="str">
            <v>0: 空白_x000D_
1: 今すぐ全額を支払う_x000D_
2: 後で全額を支払う_x000D_
3: 今すぐ一部を支払い、一部はスケジュールを設定する_x000D_
4: 支払済</v>
          </cell>
        </row>
        <row r="2848">
          <cell r="A2848" t="str">
            <v>DimensionHashVersion</v>
          </cell>
          <cell r="B2848" t="str">
            <v>0: Hash values generated using the V1 (original) hash algorithm._x000D_
2: Hash values generated using the V2 hash algorithm.</v>
          </cell>
        </row>
        <row r="2849">
          <cell r="A2849" t="str">
            <v>RetailBarcodeMaskCharacterTypeBase</v>
          </cell>
          <cell r="B2849" t="str">
            <v>0: 製品_x000D_
1: 任意の数_x000D_
2: チェック ディジット_x000D_
3: サイズ ディジット_x000D_
4: カラー ディジット_x000D_
5: スタイル ディジット_x000D_
6: EAN ライセンス コード_x000D_
7: 価格_x000D_
8: 数量_x000D_
9: 従業員_x000D_
10: 顧客_x000D_
11: データ入力_x000D_
15: 割引コード_x000D_
16: ギフト カード_x000D_
17: ロイヤルティ カード_x000D_
18: クーポン コード</v>
          </cell>
        </row>
        <row r="2850">
          <cell r="A2850" t="str">
            <v>SysDataCacheRefreshControllerAction</v>
          </cell>
          <cell r="B2850" t="str">
            <v>0: バッチ ジョブの初期化_x000D_
1: バッチ ジョブの停止</v>
          </cell>
        </row>
        <row r="2851">
          <cell r="A2851" t="str">
            <v>RetailConnIntervalBase</v>
          </cell>
          <cell r="B2851" t="str">
            <v>0: 日_x000D_
1: 週_x000D_
2: 月_x000D_
3: 四半期_x000D_
4: 年_x000D_
5: 期間</v>
          </cell>
        </row>
        <row r="2852">
          <cell r="A2852" t="str">
            <v>TypeOfDisc</v>
          </cell>
          <cell r="B2852" t="str">
            <v>0: 割引_x000D_
1: 価格割引</v>
          </cell>
        </row>
        <row r="2853">
          <cell r="A2853" t="str">
            <v>FormLinkType</v>
          </cell>
          <cell r="B2853" t="str">
            <v xml:space="preserve">0: _x000D_
1: _x000D_
2: _x000D_
3: _x000D_
4: _x000D_
5: _x000D_
6: </v>
          </cell>
        </row>
        <row r="2854">
          <cell r="A2854" t="str">
            <v>LedgerDetailLevel</v>
          </cell>
          <cell r="B2854" t="str">
            <v>0: 詳細_x000D_
1: 集計_x000D_
2: 既定</v>
          </cell>
        </row>
        <row r="2855">
          <cell r="A2855" t="str">
            <v>ProjControlPeriodCostGroupCTCMethod</v>
          </cell>
          <cell r="B2855" t="str">
            <v>0: 予算残高_x000D_
1: 原価合計 - 実績_x000D_
2: 原価を完全に 0 に設定_x000D_
3: 予測合計 - 実績_x000D_
4: 作業進捗率</v>
          </cell>
        </row>
        <row r="2856">
          <cell r="A2856" t="str">
            <v>PrintMgmtNodeType</v>
          </cell>
          <cell r="B2856" t="str">
            <v>1: 顧客_x000D_
2: 販売注文_x000D_
3: 見積_x000D_
4: 売掛金管理_x000D_
5: 顧客の自由書式の請求書_x000D_
6: 仕入先_x000D_
7: 発注書_x000D_
8: プロジェクト契約_x000D_
9: 買掛金管理_x000D_
10: プロジェクト_x000D_
11: 移動オーダー_x000D_
12: 見積依頼_x000D_
13: 見積依頼の仕入先リンク テーブル_x000D_
14: 在庫管理_x000D_
15: 販売契約書_x000D_
16: 購買契約_x000D_
17: 一般会計_x000D_
18: プロジェクト見積_x000D_
19: 仮発行請求書_x000D_
201: 銀行_x000D_
202: 銀行口座_x000D_
203: Sales advance invoice_x000D_
204: Purchase advance invoice_x000D_
210: 倉庫_x000D_
211: 輸送管理</v>
          </cell>
        </row>
        <row r="2857">
          <cell r="A2857" t="str">
            <v>RpayReverseUpdateChoice</v>
          </cell>
          <cell r="B2857" t="str">
            <v>0: Recalculate_x000D_
1: Undo</v>
          </cell>
        </row>
        <row r="2858">
          <cell r="A2858" t="str">
            <v>WebFormat</v>
          </cell>
          <cell r="B2858" t="str">
            <v>0: HTML_x000D_
1: WML (WAP)</v>
          </cell>
        </row>
        <row r="2859">
          <cell r="A2859" t="str">
            <v>KMQuestionnaireStatisticsSumLevel</v>
          </cell>
          <cell r="B2859" t="str">
            <v>0: 割合 (%)_x000D_
1: ポイント_x000D_
2: 正解</v>
          </cell>
        </row>
        <row r="2860">
          <cell r="A2860" t="str">
            <v>EInvoiceCFDIReferenceType_MX</v>
          </cell>
          <cell r="B2860" t="str">
            <v>1: 訂正票_x000D_
2: Debit note_x000D_
3: Goods return_x000D_
4: 代用_x000D_
5: Goods transfer_x000D_
6: 請求書_x000D_
7: 前払_x000D_
8: Invoice generated by payments in installments_x000D_
9: Invoice generated by deferred payments</v>
          </cell>
        </row>
        <row r="2861">
          <cell r="A2861" t="str">
            <v>ConstraintTypes</v>
          </cell>
          <cell r="B2861" t="str">
            <v>1: 順番_x000D_
2: 集約</v>
          </cell>
        </row>
        <row r="2862">
          <cell r="A2862" t="str">
            <v>PDSCalcElementBase</v>
          </cell>
          <cell r="B2862" t="str">
            <v>0: A_x000D_
1: B_x000D_
2: C_x000D_
3: D_x000D_
4: E_x000D_
5: F_x000D_
6: G_x000D_
7: H_x000D_
8: I_x000D_
9: J_x000D_
10: K_x000D_
11: L_x000D_
12: M_x000D_
13: N_x000D_
14: O_x000D_
15: P_x000D_
16: Q_x000D_
17: R_x000D_
18: S_x000D_
19: T_x000D_
20: U_x000D_
21: V_x000D_
22: W_x000D_
23: X_x000D_
24: Y_x000D_
25: Z</v>
          </cell>
        </row>
        <row r="2863">
          <cell r="A2863" t="str">
            <v>SysTestRecordCountRelationType</v>
          </cell>
          <cell r="B2863" t="str">
            <v>0: 指定なし_x000D_
1: テスト_x000D_
2: Test method</v>
          </cell>
        </row>
        <row r="2864">
          <cell r="A2864" t="str">
            <v>FBPISCOFINSFixedAssetCreditGroup_BR</v>
          </cell>
          <cell r="B2864" t="str">
            <v>0: なし_x000D_
1: Buildings and improvements_x000D_
3: Facilities_x000D_
4: Machinery_x000D_
5: Equipments_x000D_
6: Vehicles_x000D_
99: Other Assets</v>
          </cell>
        </row>
        <row r="2865">
          <cell r="A2865" t="str">
            <v>FBSpedEcfRevenueIndicator_BR</v>
          </cell>
          <cell r="B2865" t="str">
            <v>0: Not Applicable_x000D_
1: 現金_x000D_
2: Competence</v>
          </cell>
        </row>
        <row r="2866">
          <cell r="A2866" t="str">
            <v>MCRTableAll</v>
          </cell>
          <cell r="B2866" t="str">
            <v>0: テーブル_x000D_
1: すべて</v>
          </cell>
        </row>
        <row r="2867">
          <cell r="A2867" t="str">
            <v>CurrencyGender_W</v>
          </cell>
          <cell r="B2867" t="str">
            <v>0: 男性名詞_x000D_
1: 女性_x000D_
2: 中性</v>
          </cell>
        </row>
        <row r="2868">
          <cell r="A2868" t="str">
            <v>WMSSpaceUtilStorageLoadUnitType</v>
          </cell>
          <cell r="B2868" t="str">
            <v>0: 倉庫_x000D_
1: ゾーン_x000D_
2: 倉庫とゾーン</v>
          </cell>
        </row>
        <row r="2869">
          <cell r="A2869" t="str">
            <v>ReadWrite</v>
          </cell>
          <cell r="B2869" t="str">
            <v>0: 読み取り_x000D_
1: 書き込み</v>
          </cell>
        </row>
        <row r="2870">
          <cell r="A2870" t="str">
            <v>HcmSkillMappingRangeType</v>
          </cell>
          <cell r="B2870" t="str">
            <v>1: 郵便番号_x000D_
2: 勤続_x000D_
3: 部門_x000D_
4: 年齢</v>
          </cell>
        </row>
        <row r="2871">
          <cell r="A2871" t="str">
            <v>AllNew</v>
          </cell>
          <cell r="B2871" t="str">
            <v>0: 合計_x000D_
1: 新規</v>
          </cell>
        </row>
        <row r="2872">
          <cell r="A2872" t="str">
            <v>AssetLeaseLeasingConvention</v>
          </cell>
          <cell r="B2872" t="str">
            <v>0: なし_x000D_
1: 全月</v>
          </cell>
        </row>
        <row r="2873">
          <cell r="A2873" t="str">
            <v>LedgerSettlementSortByAmount</v>
          </cell>
          <cell r="B2873" t="str">
            <v>0: なし_x000D_
1: 昇順_x000D_
2: 降順</v>
          </cell>
        </row>
        <row r="2874">
          <cell r="A2874" t="str">
            <v>InventJournalWorkflowApprovalModule</v>
          </cell>
          <cell r="B2874" t="str">
            <v>0: なし_x000D_
1: 振替_x000D_
2: 在庫調整_x000D_
3: 転送_x000D_
4: BOM_x000D_
5: 棚卸_x000D_
6: プロジェクト_x000D_
7: タグ棚卸_x000D_
8: 固定資産_x000D_
9: 所有権変更</v>
          </cell>
        </row>
        <row r="2875">
          <cell r="A2875" t="str">
            <v>WHSCatchWeightTagRegistrationEvent</v>
          </cell>
          <cell r="B2875" t="str">
            <v>0: タグが作成されました_x000D_
1: タグが更新されました_x000D_
2: タグが削除されました_x000D_
3: 登録済_x000D_
4: 入庫作業が開始されました_x000D_
5: 入庫作業が完了しました_x000D_
6: 入庫作業がキャンセルされました_x000D_
7: 出荷済_x000D_
8: 出荷はキャンセルされました_x000D_
9: 梱包が開始されました_x000D_
10: 梱包が完了しました_x000D_
11: 梱包はキャンセルされました_x000D_
12: コンテナーが展開されました_x000D_
13: 出庫作業が開始されました_x000D_
14: 出庫作業が完了しました_x000D_
15: 出庫作業がキャンセルされました</v>
          </cell>
        </row>
        <row r="2876">
          <cell r="A2876" t="str">
            <v>StreamType</v>
          </cell>
          <cell r="B2876" t="str">
            <v xml:space="preserve">0: _x000D_
1: </v>
          </cell>
        </row>
        <row r="2877">
          <cell r="A2877" t="str">
            <v>MainAccountDimensionListProviderType</v>
          </cell>
          <cell r="B2877" t="str">
            <v>0: 在庫_x000D_
1: 関係者_x000D_
2: 請求金額_x000D_
3: 税申告_x000D_
4: 仕訳_x000D_
5: 支払条件_x000D_
6: 固定資産_x000D_
7: 割引_x000D_
8: プロジェクト_x000D_
9: 生産フロー_x000D_
10: 丸め金額_x000D_
11: 差異_x000D_
101: Advance holders_x000D_
102: 源泉徴収税_x000D_
103: 銀行_x000D_
110: 給与_x000D_
111: 税措置</v>
          </cell>
        </row>
        <row r="2878">
          <cell r="A2878" t="str">
            <v>NatureOfAssessee_IN</v>
          </cell>
          <cell r="B2878" t="str">
            <v>0: 会社_x000D_
1: HUF_x000D_
2: 確定_x000D_
3: 個別計算_x000D_
4: AOP_x000D_
5: BOI_x000D_
6: Local authority_x000D_
7: その他</v>
          </cell>
        </row>
        <row r="2879">
          <cell r="A2879" t="str">
            <v>CustomsAssessableValueBasis_IN</v>
          </cell>
          <cell r="B2879" t="str">
            <v>0: FOB_x000D_
1: CIF</v>
          </cell>
        </row>
        <row r="2880">
          <cell r="A2880" t="str">
            <v>CompanyType_MX</v>
          </cell>
          <cell r="B2880" t="str">
            <v>0: _x000D_
1: 01: 法人_x000D_
2: 02: 法人_x000D_
3: 03: 国外企業</v>
          </cell>
        </row>
        <row r="2881">
          <cell r="A2881" t="str">
            <v>BankStatementStatus</v>
          </cell>
          <cell r="B2881" t="str">
            <v>0: オープン_x000D_
1: 検証済み_x000D_
2: 照合済み_x000D_
3: 調整済</v>
          </cell>
        </row>
        <row r="2882">
          <cell r="A2882" t="str">
            <v>RetailImportTypeBase</v>
          </cell>
          <cell r="B2882" t="str">
            <v>0: インポート_x000D_
1: 発注書受入書結果_x000D_
2: 署名</v>
          </cell>
        </row>
        <row r="2883">
          <cell r="A2883" t="str">
            <v>MCRMerchandisingEventCategory</v>
          </cell>
          <cell r="B2883" t="str">
            <v>0: 定率割引_x000D_
1: 払戻計算_x000D_
2: 一括比例配分</v>
          </cell>
        </row>
        <row r="2884">
          <cell r="A2884" t="str">
            <v>smmYesNoPrompt</v>
          </cell>
          <cell r="B2884" t="str">
            <v>0: はい_x000D_
1: いいえ_x000D_
2: 確認</v>
          </cell>
        </row>
        <row r="2885">
          <cell r="A2885" t="str">
            <v>ProcCategoryOrganizationOption</v>
          </cell>
          <cell r="B2885" t="str">
            <v>0: 購買組織_x000D_
1: 購買組織と受取作業単位の組み合わせ_x000D_
2: 購買組織と、購買組織と受取作業単位の組み合わせの両方</v>
          </cell>
        </row>
        <row r="2886">
          <cell r="A2886" t="str">
            <v>DisplayInvoiceMiscChargeMatchOption</v>
          </cell>
          <cell r="B2886" t="str">
            <v>0: 許容範囲を超えている場合_x000D_
1: 許容範囲を超えているか許容範囲内である場合</v>
          </cell>
        </row>
        <row r="2887">
          <cell r="A2887" t="str">
            <v>AlcoholDailyJournalType_RU</v>
          </cell>
          <cell r="B2887" t="str">
            <v>1: Retail 11_x000D_
2: Retail 12</v>
          </cell>
        </row>
        <row r="2888">
          <cell r="A2888" t="str">
            <v>RetailFontScheme</v>
          </cell>
          <cell r="B2888" t="str">
            <v>0: 標準_x000D_
1: 大</v>
          </cell>
        </row>
        <row r="2889">
          <cell r="A2889" t="str">
            <v>ReverseChargeDocumentType_W</v>
          </cell>
          <cell r="B2889" t="str">
            <v>0: 発注書_x000D_
1: 仕入先の請求仕訳帳_x000D_
2: 販売注文_x000D_
3: 自由書式の請求書_x000D_
4: 顧客請求書仕訳帳_x000D_
5: 仕入先請求書</v>
          </cell>
        </row>
        <row r="2890">
          <cell r="A2890" t="str">
            <v>CustVendExchRateDiffDocType_RU</v>
          </cell>
          <cell r="B2890" t="str">
            <v>0: 請求書_x000D_
1: First by date</v>
          </cell>
        </row>
        <row r="2891">
          <cell r="A2891" t="str">
            <v>NoneNoYes_IN</v>
          </cell>
          <cell r="B2891" t="str">
            <v>0: なし_x000D_
1: いいえ_x000D_
2: はい</v>
          </cell>
        </row>
        <row r="2892">
          <cell r="A2892" t="str">
            <v>FBContribAssessmentRegimen_BR</v>
          </cell>
          <cell r="B2892" t="str">
            <v>1: Non cumulative_x000D_
2: Cumulative_x000D_
3: 両方_x000D_
0: なし</v>
          </cell>
        </row>
        <row r="2893">
          <cell r="A2893" t="str">
            <v>AssetTaxDepreciationPeriodStatus</v>
          </cell>
          <cell r="B2893" t="str">
            <v>0: Open_x000D_
1: クローズ</v>
          </cell>
        </row>
        <row r="2894">
          <cell r="A2894" t="str">
            <v>CustVendNegInstStatus</v>
          </cell>
          <cell r="B2894" t="str">
            <v>0: なし_x000D_
1: 振出済_x000D_
2: 再振出済_x000D_
3: 受取拒否_x000D_
4: 手形受取済_x000D_
5: 送金済_x000D_
6: 請求済_x000D_
7: 請求書送付済_x000D_
101: 裏書済_x000D_
102: 決済済の裏書</v>
          </cell>
        </row>
        <row r="2895">
          <cell r="A2895" t="str">
            <v>InventJournalTagStatus</v>
          </cell>
          <cell r="B2895" t="str">
            <v>0: _x000D_
1: 使用済_x000D_
2: 無効_x000D_
3: なし</v>
          </cell>
        </row>
        <row r="2896">
          <cell r="A2896" t="str">
            <v>TaxIntegrationDataRetrievalLogisticsEntityType</v>
          </cell>
          <cell r="B2896" t="str">
            <v>0: サイト_x000D_
1: 倉庫_x000D_
2: 会社_x000D_
3: 仕入先</v>
          </cell>
        </row>
        <row r="2897">
          <cell r="A2897" t="str">
            <v>DiagnosticsRunFrequency</v>
          </cell>
          <cell r="B2897" t="str">
            <v>1: 未スケジュール_x000D_
2: 毎日_x000D_
3: 毎週_x000D_
4: 毎月</v>
          </cell>
        </row>
        <row r="2898">
          <cell r="A2898" t="str">
            <v>SysUserRequestStatus</v>
          </cell>
          <cell r="B2898" t="str">
            <v>0: ドラフト_x000D_
1: 送信済_x000D_
4: 承認の保留中_x000D_
3: 否認済_x000D_
5: 承認済_x000D_
6: 完了の保留中_x000D_
8: ユーザー タスクは完了しました_x000D_
2: キャンセル済_x000D_
7: 完了_x000D_
9: Azure AD B2B ユーザーの招待が保留中です_x000D_
10: Azure AD B2B ユーザーの招待が完了しました</v>
          </cell>
        </row>
        <row r="2899">
          <cell r="A2899" t="str">
            <v>RevRecRevenueType</v>
          </cell>
          <cell r="B2899" t="str">
            <v>0: 必須_x000D_
1: 必須でない_x000D_
2: 契約の事後サポート</v>
          </cell>
        </row>
        <row r="2900">
          <cell r="A2900" t="str">
            <v>smmBusRelTypeSourceTable</v>
          </cell>
          <cell r="B2900" t="str">
            <v>0: 顧客テーブル_x000D_
1: 仕入先テーブル_x000D_
2: リレーション テーブル_x000D_
3: B2B 見込顧客</v>
          </cell>
        </row>
        <row r="2901">
          <cell r="A2901" t="str">
            <v>SysThrottlingPriorityType</v>
          </cell>
          <cell r="B2901" t="str">
            <v>0: AAD application_x000D_
1: User</v>
          </cell>
        </row>
        <row r="2902">
          <cell r="A2902" t="str">
            <v>DMFDelimiter</v>
          </cell>
          <cell r="B2902" t="str">
            <v>0: {CR}{LF}_x000D_
1: {CR}_x000D_
2: {LF}_x000D_
3: セミコロン {;}_x000D_
4: コロン {:}_x000D_
5: コンマ {,}_x000D_
6: タブ {t}_x000D_
7: 縦棒 {|}</v>
          </cell>
        </row>
        <row r="2903">
          <cell r="A2903" t="str">
            <v>TimePeriodOrValue</v>
          </cell>
          <cell r="B2903" t="str">
            <v>0: TimePeriod_x000D_
1: 値_x000D_
2: TimePeriodToDate</v>
          </cell>
        </row>
        <row r="2904">
          <cell r="A2904" t="str">
            <v>BankClientFieldSeparator_RU</v>
          </cell>
          <cell r="B2904" t="str">
            <v>0: 記号_x000D_
1: Tab</v>
          </cell>
        </row>
        <row r="2905">
          <cell r="A2905" t="str">
            <v>CustVendUnrealizedRevActionType</v>
          </cell>
          <cell r="B2905" t="str">
            <v>0: なし_x000D_
1: 転記</v>
          </cell>
        </row>
        <row r="2906">
          <cell r="A2906" t="str">
            <v>RetailFailToScanTypeBase</v>
          </cell>
          <cell r="B2906" t="str">
            <v>0: 製品ファイル エラー通知_x000D_
1: 価格の確認_x000D_
2: ラベル</v>
          </cell>
        </row>
        <row r="2907">
          <cell r="A2907" t="str">
            <v>RetailChannelPlannerConfigurationState</v>
          </cell>
          <cell r="B2907" t="str">
            <v>0: なし_x000D_
1: アクティブ_x000D_
2: 削除済</v>
          </cell>
        </row>
        <row r="2908">
          <cell r="A2908" t="str">
            <v>WMSSetPickingLineStatusTo</v>
          </cell>
          <cell r="B2908" t="str">
            <v>0: ステージ完了_x000D_
1: 積載済_x000D_
2: 完了</v>
          </cell>
        </row>
        <row r="2909">
          <cell r="A2909" t="str">
            <v>ERBarcodeFormatAx</v>
          </cell>
          <cell r="B2909" t="str">
            <v>0: Codabar_x000D_
1: Aztec_x000D_
2: Code 39_x000D_
3: Code 93_x000D_
4: Code 128_x000D_
5: Data Matrix_x000D_
6: EAN-8_x000D_
7: EAN-13_x000D_
8: ITF-14_x000D_
9: PDF417_x000D_
10: QR コード_x000D_
11: UPC-A_x000D_
12: UPC-E_x000D_
13: MSI_x000D_
14: Plessey_x000D_
15: Intelligent Mail</v>
          </cell>
        </row>
        <row r="2910">
          <cell r="A2910" t="str">
            <v>DMFOperationType</v>
          </cell>
          <cell r="B2910" t="str">
            <v>1: エクスポート_x000D_
0: インポート_x000D_
2: すべてのプロジェクト_x000D_
3: 法人へのコピー</v>
          </cell>
        </row>
        <row r="2911">
          <cell r="A2911" t="str">
            <v>CustomChargeTypeCalc_RU</v>
          </cell>
          <cell r="B2911" t="str">
            <v>0: Escort_x000D_
1: Storage</v>
          </cell>
        </row>
        <row r="2912">
          <cell r="A2912" t="str">
            <v>RetailItemTextType</v>
          </cell>
          <cell r="B2912" t="str">
            <v>0: 販売テキスト_x000D_
1: 価格検索テキスト_x000D_
2: レシート テキスト</v>
          </cell>
        </row>
        <row r="2913">
          <cell r="A2913" t="str">
            <v>WorkflowConfigDaysOfWeek</v>
          </cell>
          <cell r="B2913" t="str">
            <v>0: 日曜_x000D_
1: 月曜_x000D_
2: 火曜_x000D_
3: 水曜_x000D_
4: 木曜_x000D_
5: 金曜_x000D_
6: 土曜</v>
          </cell>
        </row>
        <row r="2914">
          <cell r="A2914" t="str">
            <v>SalesTableMode</v>
          </cell>
          <cell r="B2914" t="str">
            <v>0: 簡易_x000D_
1: 詳細</v>
          </cell>
        </row>
        <row r="2915">
          <cell r="A2915" t="str">
            <v>PurchRFQReplyProgressStatus</v>
          </cell>
          <cell r="B2915" t="str">
            <v>0: 開始されていません_x000D_
1: 仕入先が更新中です_x000D_
2: 購買担当者が更新中です_x000D_
3: 仕入先によって送信されました_x000D_
4: 購買担当者によって送信されました_x000D_
5: 仕入先によって辞退されました_x000D_
6: 購買担当者によって辞退されました_x000D_
7: 仕入先に返品されました</v>
          </cell>
        </row>
        <row r="2916">
          <cell r="A2916" t="str">
            <v>BudgetAnalysisPeriod</v>
          </cell>
          <cell r="B2916" t="str">
            <v>0: 予算サイクル別_x000D_
1: 会計年度期間別</v>
          </cell>
        </row>
        <row r="2917">
          <cell r="A2917" t="str">
            <v>FormTop</v>
          </cell>
          <cell r="B2917" t="str">
            <v xml:space="preserve">0: _x000D_
1: _x000D_
2: _x000D_
3: </v>
          </cell>
        </row>
        <row r="2918">
          <cell r="A2918" t="str">
            <v>SIGRequirementSelection</v>
          </cell>
          <cell r="B2918" t="str">
            <v>0: 常に_x000D_
1: 1 回だけ</v>
          </cell>
        </row>
        <row r="2919">
          <cell r="A2919" t="str">
            <v>RetailBookingLedgerAccountTypeBase</v>
          </cell>
          <cell r="B2919" t="str">
            <v>0: 標準_x000D_
1: 定期処理</v>
          </cell>
        </row>
        <row r="2920">
          <cell r="A2920" t="str">
            <v>DataExpFieldFilter</v>
          </cell>
          <cell r="B2920" t="str">
            <v xml:space="preserve">0: _x000D_
1: _x000D_
2: _x000D_
3: </v>
          </cell>
        </row>
        <row r="2921">
          <cell r="A2921" t="str">
            <v>TaxReportDomesticRecordType_IT</v>
          </cell>
          <cell r="B2921" t="str">
            <v>0: 不明_x000D_
1: Sales to non VAT holders_x000D_
2: VAT holder_x000D_
3: Non residents_x000D_
4: Credit notes residents_x000D_
5: Credit notes non residents</v>
          </cell>
        </row>
        <row r="2922">
          <cell r="A2922" t="str">
            <v>PdsBatchAttribToleranceAction</v>
          </cell>
          <cell r="B2922" t="str">
            <v>0: 警告_x000D_
1: 不許可</v>
          </cell>
        </row>
        <row r="2923">
          <cell r="A2923" t="str">
            <v>PdsPickCriteria</v>
          </cell>
          <cell r="B2923" t="str">
            <v>0: 有効期限_x000D_
1: 消費期限日</v>
          </cell>
        </row>
        <row r="2924">
          <cell r="A2924" t="str">
            <v>RetailBatchTypeBase</v>
          </cell>
          <cell r="B2924" t="str">
            <v>0: なし_x000D_
1: 全般_x000D_
2: HandPoint</v>
          </cell>
        </row>
        <row r="2925">
          <cell r="A2925" t="str">
            <v>InventAccountType</v>
          </cell>
          <cell r="B2925" t="str">
            <v>0: 受領済の購入材料の原価_x000D_
1: 購買支出、未請求_x000D_
2: 請求済の購入材料の原価_x000D_
3: 製品の購買支出_x000D_
4: 購買、割引_x000D_
5: 在庫、固定入庫価格差益_x000D_
6: 在庫、固定入庫価格損失_x000D_
7: 在庫払出_x000D_
8: 棚卸資産経費、損失_x000D_
9: 在庫入庫_x000D_
10: 棚卸資産経費、利益_x000D_
11: 消費された材料の見積原価_x000D_
12: 消費された材料の見積原価、仕掛品_x000D_
13: 見積製造原価_x000D_
14: 見積製造原価、仕掛品_x000D_
15: 消費された材料の原価_x000D_
16: 消費された材料の原価、仕掛品_x000D_
17: 製造原価_x000D_
18: 製造原価、仕掛品_x000D_
19: 単位原価、出荷済_x000D_
20: 売上原価、出荷済_x000D_
21: 単位原価、請求済_x000D_
22: 売却済商品の原価、請求済_x000D_
23: 販売注文、収益_x000D_
24: 販売、割引_x000D_
25: 売上、コミッション_x000D_
26: 売上、コミッション相殺_x000D_
27: 購買、固定入庫価格差益_x000D_
28: 購買、固定入庫価格損失_x000D_
29: 購買、固定入庫価格相殺_x000D_
30: 配送の繰延収益_x000D_
31: 配送の繰延収益相殺_x000D_
32: 請求金額_x000D_
33: 在庫変動_x000D_
34: 購買、見越計上_x000D_
35: 入庫時の未収消費税_x000D_
36: 購買、製品受領書の購買_x000D_
37: 売上、梱包明細税_x000D_
38: 在庫原価再評価_x000D_
39: 現物購買価格差異_x000D_
41: 生産価格差異_x000D_
44: 在庫の単位間の支払_x000D_
45: 在庫の単位間の収入_x000D_
46: 原価変更差異_x000D_
47: 生産ロット サイズの差異_x000D_
48: 生産数量の差異_x000D_
49: 生産代替の差異_x000D_
50: 差異を丸める_x000D_
51: 固定資産受入_x000D_
52: 固定資産払出_x000D_
53: 出庫_x000D_
54: 受入_x000D_
55: 含み益_x000D_
56: 含み損_x000D_
57: Goods in transit_x000D_
58: 仕損_x000D_
60: リーン サービス仕掛品受領書_x000D_
61: リーン サービス仕掛品清算中_x000D_
62: 前払_x000D_
63: 支出の購買支出_x000D_
64: 移動平均の価格差異_x000D_
65: 移動平均の原価の再評価_x000D_
100: 連産品_x000D_
101: 連産品/副産物の相手勘定_x000D_
102: CW 損失勘定_x000D_
103: CW 利益勘定_x000D_
150: Inventory, rounding - Loss_x000D_
151: Inventory, rounding - Profit_x000D_
152: Sales order, items shipped_x000D_
153: Sales order, items shipped offset_x000D_
59: Interim Transit_x000D_
154: Sales return_x000D_
155: Sales order, cancel_x000D_
40: 売上訂正票_x000D_
42: 無料の販売_x000D_
110: 輸送中の陸揚原価商品 _x000D_
250: 陸揚原価費用実績_x000D_
43: 繰延収益_x000D_
66: 売却済商品の繰延原価_x000D_
67: 部分請求書収益清算</v>
          </cell>
        </row>
        <row r="2926">
          <cell r="A2926" t="str">
            <v>PSNCashPositionColumnType</v>
          </cell>
          <cell r="B2926" t="str">
            <v>1: 列 1_x000D_
2: 列 2_x000D_
3: 列 3_x000D_
4: 列 4_x000D_
6: 列 6_x000D_
7: 列 7_x000D_
8: 列 8_x000D_
5: 列 5</v>
          </cell>
        </row>
        <row r="2927">
          <cell r="A2927" t="str">
            <v>PersonSearchModule</v>
          </cell>
          <cell r="B2927" t="str">
            <v>0: すべてのモジュール_x000D_
1: グローバル アドレス帳_x000D_
2: ユーザー_x000D_
3: 印刷管理_x000D_
4: 連絡先_x000D_
5: 作業者_x000D_
6: 申請者_x000D_
7: 顧客_x000D_
8: 仕入先_x000D_
9: 配送担当者のログ_x000D_
10: 見込顧客_x000D_
11: 見込み仕入先</v>
          </cell>
        </row>
        <row r="2928">
          <cell r="A2928" t="str">
            <v>ReleaseUpdateJoin</v>
          </cell>
          <cell r="B2928" t="str">
            <v>0: 結合_x000D_
1: FULL OUTER JOIN_x000D_
2: LEFT OUTER JOIN_x000D_
3: RIGHT OUTER JOIN_x000D_
4: なし</v>
          </cell>
        </row>
        <row r="2929">
          <cell r="A2929" t="str">
            <v>BudgetReservationDocumentStatus_PSN</v>
          </cell>
          <cell r="B2929" t="str">
            <v>0: ドラフト_x000D_
1: 転記済_x000D_
2: キャンセル済_x000D_
3: 最終_x000D_
4: 否認済_x000D_
5: 承認済</v>
          </cell>
        </row>
        <row r="2930">
          <cell r="A2930" t="str">
            <v>TaxDataType_CN</v>
          </cell>
          <cell r="B2930" t="str">
            <v>0: テキスト_x000D_
1: 日付_x000D_
2: 整数_x000D_
3: Decimal_x000D_
4: 制約</v>
          </cell>
        </row>
        <row r="2931">
          <cell r="A2931" t="str">
            <v>RetailReceiptTransaction</v>
          </cell>
          <cell r="B2931" t="str">
            <v>1: 販売_x000D_
2: 返品_x000D_
5: 支払_x000D_
6: 販売注文_x000D_
7: 見積_x000D_
8: Training sale_x000D_
9: 中断されたトランザクション</v>
          </cell>
        </row>
        <row r="2932">
          <cell r="A2932" t="str">
            <v>EXILFeature</v>
          </cell>
          <cell r="B2932" t="str">
            <v>0: クレジット メモの個別の勘定_x000D_
1: KG あたりの雑費_x000D_
2: 銀行口座の設定を容易にする銀行コード テーブル_x000D_
3: 一般会計に 0 件の請求書を転記_x000D_
4: 梱包明細の請求_x000D_
5: D/C 決済に関する改善された照会/レポート_x000D_
6: Tax Plafond_x000D_
7: 通常のエクスポーターへの請求 - インテント レター_x000D_
8: 無料で配送される商品の税金に対する個別の請求書_x000D_
9: ドキュメントの構造化されたメモ_x000D_
10: 固有の証明書_x000D_
11: シミュレーション_x000D_
12: 支払のコミッション決済 - ENASARCO_x000D_
13: 会社の銀行/送金のタイプごとのさまざまな勘定_x000D_
14: 電子ファイルからの受取手形受取拒否情報</v>
          </cell>
        </row>
        <row r="2933">
          <cell r="A2933" t="str">
            <v>PSAActivityParent</v>
          </cell>
          <cell r="B2933" t="str">
            <v>0: プロジェクト_x000D_
1: 見積書</v>
          </cell>
        </row>
        <row r="2934">
          <cell r="A2934" t="str">
            <v>RetailLoyaltyTransactionType</v>
          </cell>
          <cell r="B2934" t="str">
            <v>1: 小売トランザクション_x000D_
2: 販売注文_x000D_
3: ロイヤルティの調整_x000D_
4: 非トランザクション活動</v>
          </cell>
        </row>
        <row r="2935">
          <cell r="A2935" t="str">
            <v>DimensionLedgerAccountType</v>
          </cell>
          <cell r="B2935" t="str">
            <v>10: _x000D_
0: 損益_x000D_
1: 収益_x000D_
2: 経費_x000D_
3: 貸借対照表_x000D_
4: 資産_x000D_
5: 負債_x000D_
6: 株主資本_x000D_
8: 合計_x000D_
9: レポート_x000D_
100: 共通</v>
          </cell>
        </row>
        <row r="2936">
          <cell r="A2936" t="str">
            <v>SysAppMessageType</v>
          </cell>
          <cell r="B2936" t="str">
            <v xml:space="preserve">0: _x000D_
1: _x000D_
2: </v>
          </cell>
        </row>
        <row r="2937">
          <cell r="A2937" t="str">
            <v>MCRUpSellRightParen</v>
          </cell>
          <cell r="B2937" t="str">
            <v>0: _x000D_
1: )</v>
          </cell>
        </row>
        <row r="2938">
          <cell r="A2938" t="str">
            <v>SalesUpdate</v>
          </cell>
          <cell r="B2938" t="str">
            <v>0: 今回出荷数量_x000D_
1: すべて_x000D_
2: ピッキング済_x000D_
3: 梱包明細_x000D_
4: ピッキング済数量で、在庫製品ではありません</v>
          </cell>
        </row>
        <row r="2939">
          <cell r="A2939" t="str">
            <v>CustPaymentType</v>
          </cell>
          <cell r="B2939" t="str">
            <v>0: その他_x000D_
1: 電子支払_x000D_
2: 小切手_x000D_
3: 受取手形_x000D_
4: Credit card</v>
          </cell>
        </row>
        <row r="2940">
          <cell r="A2940" t="str">
            <v>GanttCallerWrkCtr</v>
          </cell>
          <cell r="B2940" t="str">
            <v>0: 不明_x000D_
1: リソース_x000D_
2: 生産_x000D_
3: 計画製造_x000D_
4: プロジェクト_x000D_
5: ガント チャート テーブル</v>
          </cell>
        </row>
        <row r="2941">
          <cell r="A2941" t="str">
            <v>ERComponentLookupStructureFieldType</v>
          </cell>
          <cell r="B2941" t="str">
            <v>0: 日付範囲_x000D_
1: 値の範囲_x000D_
2: 分析コード_x000D_
3: ブール値</v>
          </cell>
        </row>
        <row r="2942">
          <cell r="A2942" t="str">
            <v>LegalNature_IT</v>
          </cell>
          <cell r="B2942" t="str">
            <v>1: 限定された共有パートナーシップ_x000D_
2: 有限責任会社 (SRL)_x000D_
3: 公開有限会社 (SPA)_x000D_
4: 公的登録に記録された協同組合とその協会_x000D_
5: その他の協同組合_x000D_
6: 相互保険会社_x000D_
7: 法人の実態を持つ組合_x000D_
8: 認定連盟_x000D_
9: 財団_x000D_
10: 組織と学会 (法人)_x000D_
11: 法人格を持たない組合_x000D_
12: 非認定の連盟と委員会_x000D_
13: 法人格を持たない組織_x000D_
14: 財務公共企業体_x000D_
15: 非財務公共企業体_x000D_
16: 健康保険、社会保障、援助、年金_x000D_
17: 宗教関係業務および共済組合_x000D_
18: 医療団体_x000D_
19: 社会保障と援助のための連盟と委員会_x000D_
20: セラピー、滞在、および旅行のための自治企業_x000D_
21: 地域、地方、および地方自治体と協会_x000D_
22: 企業、組織、および海外に本社のある企業_x000D_
23: TUIR で識別される単純な企業_x000D_
24: TUIR で識別される合名会社 (SNC)_x000D_
25: 合資会社 (SAS)_x000D_
26: 軍事企業_x000D_
27: 芸術とプロフェッショナルの協会_x000D_
28: 同族会社_x000D_
29: GEIE (欧州経済利益団体)_x000D_
50: 公開有限会社と共同企業体 (DL 2000, 267)_x000D_
51: コンドミニアム_x000D_
52: VAT 預り金_x000D_
53: 非営利で資本金ベースのアマチュア スポーツ振興会_x000D_
54: 信託_x000D_
55: 公務_x000D_
56: 銀行基金_x000D_
57: 欧州会社_x000D_
58: 欧州共同会社_x000D_
30: 非居住の単純型、不規則、および事実上の会社_x000D_
31: 非居住の単純型株式資本会社 (SNC)_x000D_
32: 非居住の合資会社 (SAS)_x000D_
33: 非居住の軍事企業_x000D_
34: 非居住の職務協会_x000D_
35: 非居住の有限合資会社_x000D_
36: 非居住の有限責任会社 (SRL)_x000D_
37: 非居住の公開有限会社 (SPA)_x000D_
38: 非居住の共同企業体_x000D_
39: その他の非居住の団体および委員会_x000D_
40: 非居住の認定、および事実上の協会_x000D_
41: 非居住の基金_x000D_
42: 非居住の慈善組合および共済組合_x000D_
43: その他の非居住組織_x000D_
44: 非居住信託_x000D_
59: Signature of the chairman of the supervisory board</v>
          </cell>
        </row>
        <row r="2943">
          <cell r="A2943" t="str">
            <v>EximDBKTransStatus_IN</v>
          </cell>
          <cell r="B2943" t="str">
            <v>0: Applied_x000D_
1: クローズ済_x000D_
2: 否認済</v>
          </cell>
        </row>
        <row r="2944">
          <cell r="A2944" t="str">
            <v>AssetDocumentReductionEntryStatus_JP</v>
          </cell>
          <cell r="B2944" t="str">
            <v>0: オープン_x000D_
1: 転記済_x000D_
2: なし</v>
          </cell>
        </row>
        <row r="2945">
          <cell r="A2945" t="str">
            <v>BankAdvancedTransType_RU</v>
          </cell>
          <cell r="B2945" t="str">
            <v>0: _x000D_
1: Currency sale_x000D_
2: Currency purchase_x000D_
3: Currency transfer_x000D_
4: Cash collection</v>
          </cell>
        </row>
        <row r="2946">
          <cell r="A2946" t="str">
            <v>SysHeadingStyle</v>
          </cell>
          <cell r="B2946" t="str">
            <v>0: 標準_x000D_
1: ヘッダー 1_x000D_
2: ヘッダー 2_x000D_
3: ヘッダー 3_x000D_
4: ヘッダー 4_x000D_
5: ヘッダー 5_x000D_
6: ヘッダー 6</v>
          </cell>
        </row>
        <row r="2947">
          <cell r="A2947" t="str">
            <v>RPayDayHourCalc</v>
          </cell>
          <cell r="B2947" t="str">
            <v>0: By days_x000D_
1: By hours</v>
          </cell>
        </row>
        <row r="2948">
          <cell r="A2948" t="str">
            <v>ConfText_qualifier_BR</v>
          </cell>
          <cell r="B2948" t="str">
            <v>0: Double quotes_x000D_
1: Single quotes_x000D_
2: なし</v>
          </cell>
        </row>
        <row r="2949">
          <cell r="A2949" t="str">
            <v>SourceDocument_ProjAdvancedJournal</v>
          </cell>
          <cell r="B2949" t="str">
            <v>0: なし_x000D_
1: プロジェクト詳細仕訳帳</v>
          </cell>
        </row>
        <row r="2950">
          <cell r="A2950" t="str">
            <v>LeanKanbanJobType</v>
          </cell>
          <cell r="B2950" t="str">
            <v>0: プロセス_x000D_
1: 転送</v>
          </cell>
        </row>
        <row r="2951">
          <cell r="A2951" t="str">
            <v>RetailDiscountConcurrencyControlModel</v>
          </cell>
          <cell r="B2951" t="str">
            <v>0: 優先順位内のみの最良価格と組み入れ、優先順位間で組み入れない_x000D_
1: 優先順位内のみの最良価格、常に優先順位間で組み入れ</v>
          </cell>
        </row>
        <row r="2952">
          <cell r="A2952" t="str">
            <v>RetailQuantityTypeBase</v>
          </cell>
          <cell r="B2952" t="str">
            <v>0: 正_x000D_
1: 負_x000D_
2: 両方</v>
          </cell>
        </row>
        <row r="2953">
          <cell r="A2953" t="str">
            <v>WarrantyGroupStatusType</v>
          </cell>
          <cell r="B2953" t="str">
            <v>0: ドラフト_x000D_
1: 公開済</v>
          </cell>
        </row>
        <row r="2954">
          <cell r="A2954" t="str">
            <v>RPayHRMPivotShowNameCode</v>
          </cell>
          <cell r="B2954" t="str">
            <v>0: コード_x000D_
1: Code (Name)_x000D_
2: Name (Code)</v>
          </cell>
        </row>
        <row r="2955">
          <cell r="A2955" t="str">
            <v>ProjServerCustomType</v>
          </cell>
          <cell r="B2955" t="str">
            <v>17: フラグ_x000D_
15: 番号_x000D_
21: テキスト_x000D_
9: 原価_x000D_
4: 日付_x000D_
6: 期間</v>
          </cell>
        </row>
        <row r="2956">
          <cell r="A2956" t="str">
            <v>EcoResProductVariantUnitConversionProcesses</v>
          </cell>
          <cell r="B2956" t="str">
            <v>0: 倉庫プロセス_x000D_
1: すべてのプロセス</v>
          </cell>
        </row>
        <row r="2957">
          <cell r="A2957" t="str">
            <v>PurchReqVendStatus</v>
          </cell>
          <cell r="B2957" t="str">
            <v>0: 待機中_x000D_
1: 確認済_x000D_
2: エラー</v>
          </cell>
        </row>
        <row r="2958">
          <cell r="A2958" t="str">
            <v>ReqTransIntercompanyCustomerStatus</v>
          </cell>
          <cell r="B2958" t="str">
            <v>0: _x000D_
1: オープン注文_x000D_
2: 受取済_x000D_
3: 請求済_x000D_
4: キャンセル済_x000D_
100: 未処理_x000D_
101: 完了_x000D_
102: 承認済</v>
          </cell>
        </row>
        <row r="2959">
          <cell r="A2959" t="str">
            <v>EventPopUpLinkDestination</v>
          </cell>
          <cell r="B2959" t="str">
            <v>0: 警告するには_x000D_
1: 発生元に警告するには</v>
          </cell>
        </row>
        <row r="2960">
          <cell r="A2960" t="str">
            <v>ReportType_LT</v>
          </cell>
          <cell r="B2960" t="str">
            <v>0: 基本_x000D_
1: 修正済_x000D_
2: Partially corrected</v>
          </cell>
        </row>
        <row r="2961">
          <cell r="A2961" t="str">
            <v>ImageSizeType</v>
          </cell>
          <cell r="B2961" t="str">
            <v>0: 縮小_x000D_
1: 拡大</v>
          </cell>
        </row>
        <row r="2962">
          <cell r="A2962" t="str">
            <v>CurrencyPrintType_RU</v>
          </cell>
          <cell r="B2962" t="str">
            <v>0: 会計通貨_x000D_
1: レポート通貨_x000D_
2: トランザクション通貨</v>
          </cell>
        </row>
        <row r="2963">
          <cell r="A2963" t="str">
            <v>FormRunConfigurationImportAction</v>
          </cell>
          <cell r="B2963" t="str">
            <v>0: 特定のユーザーの選択_x000D_
1: そのままインポート (ユーザーの選択なし)</v>
          </cell>
        </row>
        <row r="2964">
          <cell r="A2964" t="str">
            <v>SalesOrderLineDeletionPolicy</v>
          </cell>
          <cell r="B2964" t="str">
            <v>0: 参照を削除するが、関連する発注書明細書は保持する_x000D_
1: 参照される発注書明細書を完全に削除する</v>
          </cell>
        </row>
        <row r="2965">
          <cell r="A2965" t="str">
            <v>StorageAccessibility</v>
          </cell>
          <cell r="B2965" t="str">
            <v xml:space="preserve">0: _x000D_
1: </v>
          </cell>
        </row>
        <row r="2966">
          <cell r="A2966" t="str">
            <v>CustInterestTransactionType</v>
          </cell>
          <cell r="B2966" t="str">
            <v>0: 請求書_x000D_
1: 訂正票_x000D_
2: 利子計算書_x000D_
3: 支払</v>
          </cell>
        </row>
        <row r="2967">
          <cell r="A2967" t="str">
            <v>RetailZReportVersion_BR</v>
          </cell>
          <cell r="B2967" t="str">
            <v>0: 不明_x000D_
1: Version 1_x000D_
2: Version 2</v>
          </cell>
        </row>
        <row r="2968">
          <cell r="A2968" t="str">
            <v>EInvoiceStatus_IT</v>
          </cell>
          <cell r="B2968" t="str">
            <v>0: 新規_x000D_
2: 準備ができていません_x000D_
4: 作成済_x000D_
8: Not signed_x000D_
12: 署名済_x000D_
20: Not sent_x000D_
24: 送信済_x000D_
28: 受入済_x000D_
200: クローズ済_x000D_
1: 取消済_x000D_
3: キャンセルされていない_x000D_
5: キャンセル</v>
          </cell>
        </row>
        <row r="2969">
          <cell r="A2969" t="str">
            <v>WHSOperationInternalErrorType</v>
          </cell>
          <cell r="B2969" t="str">
            <v>0: 無限ループ_x000D_
1: 予期された結果がなかったため、クエリがレコードを返しました。_x000D_
2: レコードが予期されたため、クエリがレコードを返しませんでした。_x000D_
3: 在庫分析コードが見つかりません</v>
          </cell>
        </row>
        <row r="2970">
          <cell r="A2970" t="str">
            <v>ElementTypeEnum</v>
          </cell>
          <cell r="B2970" t="str">
            <v>0: テーブル_x000D_
1: エンティティ_x000D_
2: ビュー</v>
          </cell>
        </row>
        <row r="2971">
          <cell r="A2971" t="str">
            <v>SysDataImportMethod</v>
          </cell>
          <cell r="B2971" t="str">
            <v>0: 既存のレコードを検索しない_x000D_
1: 既存のレコードの更新_x000D_
2: 既存のレコードの検証およびスキップ</v>
          </cell>
        </row>
        <row r="2972">
          <cell r="A2972" t="str">
            <v>WorkflowVersionValidType</v>
          </cell>
          <cell r="B2972" t="str">
            <v>0: 使用可能_x000D_
1: エラー_x000D_
2: 警告_x000D_
3: メッセージ</v>
          </cell>
        </row>
        <row r="2973">
          <cell r="A2973" t="str">
            <v>AssetAccountingStandard_JP</v>
          </cell>
          <cell r="B2973" t="str">
            <v>0: JP GAAP_x000D_
1: IFRS</v>
          </cell>
        </row>
        <row r="2974">
          <cell r="A2974" t="str">
            <v>ProvisioningPlanAssignmentLevel</v>
          </cell>
          <cell r="B2974" t="str">
            <v>1: 会社_x000D_
2: ユーザー</v>
          </cell>
        </row>
        <row r="2975">
          <cell r="A2975" t="str">
            <v>SourceDocument_CustomerInvoice</v>
          </cell>
          <cell r="B2975" t="str">
            <v>0: なし_x000D_
1: 顧客請求書_x000D_
2: 顧客の自由書式の請求書</v>
          </cell>
        </row>
        <row r="2976">
          <cell r="A2976" t="str">
            <v>SRSModelDestination</v>
          </cell>
          <cell r="B2976" t="str">
            <v>0: SQL Server Reporting Services_x000D_
1: ファイル フォルダー</v>
          </cell>
        </row>
        <row r="2977">
          <cell r="A2977" t="str">
            <v>RetailAllowPrintingReceiptCopy</v>
          </cell>
          <cell r="B2977" t="str">
            <v>0: 常に許可する_x000D_
1: 1 回のみ許可する_x000D_
2: HQ DB が使用可能な場合に限り、1 回のみ許可する_x000D_
3: 許可しない</v>
          </cell>
        </row>
        <row r="2978">
          <cell r="A2978" t="str">
            <v>SafetyStockTimeSeriesVersion</v>
          </cell>
          <cell r="B2978" t="str">
            <v>0: 一時_x000D_
1: オリジナル</v>
          </cell>
        </row>
        <row r="2979">
          <cell r="A2979" t="str">
            <v>smmEntityToCreate</v>
          </cell>
          <cell r="B2979" t="str">
            <v>0: 顧客_x000D_
1: 潜在顧客_x000D_
2: 営業案件</v>
          </cell>
        </row>
        <row r="2980">
          <cell r="A2980" t="str">
            <v>InvoiceAssociationType</v>
          </cell>
          <cell r="B2980" t="str">
            <v>0: 請求書原本_x000D_
1: 訂正請求書_x000D_
2: 請求書をキャンセルしています</v>
          </cell>
        </row>
        <row r="2981">
          <cell r="A2981" t="str">
            <v>MCRCouponDiscAttr</v>
          </cell>
          <cell r="B2981" t="str">
            <v>0: _x000D_
1: 単位ごとの金額_x000D_
2: 金額</v>
          </cell>
        </row>
        <row r="2982">
          <cell r="A2982" t="str">
            <v>WHSWorkTypePickPut</v>
          </cell>
          <cell r="B2982" t="str">
            <v>0: ピック_x000D_
1: プット_x000D_
2: ピッキングとプット</v>
          </cell>
        </row>
        <row r="2983">
          <cell r="A2983" t="str">
            <v>LedgerTransType</v>
          </cell>
          <cell r="B2983" t="str">
            <v>0: _x000D_
1: 転送_x000D_
2: 販売注文_x000D_
3: 発注書_x000D_
4: 在庫_x000D_
5: 生産_x000D_
6: プロジェクト_x000D_
7: 利息_x000D_
8: 顧客_x000D_
9: 外貨再評価_x000D_
10: 合計_x000D_
11: 給与_x000D_
12: 固定資産_x000D_
13: 督促状_x000D_
14: 仕入先_x000D_
15: 支払_x000D_
16: 消費税_x000D_
17: 銀行_x000D_
18: 元帳会計通貨の換算_x000D_
19: 受取手形_x000D_
20: 支払手形_x000D_
21: 原価会計_x000D_
22: 労務_x000D_
23: 手数料_x000D_
24: 決済_x000D_
25: 配賦_x000D_
26: 消去_x000D_
27: 現金割引_x000D_
28: 過剰支払/過少支払_x000D_
29: 小額差分_x000D_
30: 会社間決済_x000D_
31: 購買要求_x000D_
32: インフレ調整_x000D_
33: 前払申請_x000D_
34: 元帳レポート通貨の換算_x000D_
79: Fixed assets (Russia)_x000D_
80: AR amortization_x000D_
81: Deferrals_x000D_
82: AP amortization_x000D_
83: Advance adjustment_x000D_
84: Tax agent_x000D_
85: Currency conversion gain/loss_x000D_
100: リベート訂正票の処理_x000D_
101: AP に渡されるリベート_x000D_
35: 損金処理_x000D_
36: 一般仕訳帳_x000D_
250: 過少支払の損金処理_x000D_
37: レポート通貨の調整_x000D_
38: 初期認識_x000D_
39: リース支払利息_x000D_
40: リース支払_x000D_
41: リース調整_x000D_
42: 初期認識の取消_x000D_
43: リース支払利息の取消_x000D_
44: リース支払の取消_x000D_
45: 使用権の減価償却費_x000D_
46: 使用権資産の減価償却の取消_x000D_
47: リース調整による増加_x000D_
48: リース調整による減少_x000D_
49: 以前のリース分類を取消する_x000D_
50: 新しいリース分類を記録する_x000D_
51: リース調整の取消_x000D_
52: リース調整による増加の取消_x000D_
53: リース調整による減少の取消_x000D_
54: 以前のリース分類取消を取消する_x000D_
55: 新しいリース分類取消を記録する_x000D_
56: リース経費_x000D_
57: リース経費の取消_x000D_
58: 短期リース負債の再分類_x000D_
59: 短期リース負債の再分類の取消_x000D_
60: リース資産の減損_x000D_
61: 資産減損の取消_x000D_
62: リース終了_x000D_
63: リース終了の取消_x000D_
64: 収益調整</v>
          </cell>
        </row>
        <row r="2984">
          <cell r="A2984" t="str">
            <v>OffReportTypeFA_RU</v>
          </cell>
          <cell r="B2984" t="str">
            <v>0: Inventory act INV-1_x000D_
1: Inventory act INV-1a_x000D_
2: NVFA Statement of writing-off (No. MB-8)</v>
          </cell>
        </row>
        <row r="2985">
          <cell r="A2985" t="str">
            <v>ProjControlCompletionMethod</v>
          </cell>
          <cell r="B2985" t="str">
            <v>1: 自動_x000D_
2: 手動_x000D_
0: 費用テンプレートから</v>
          </cell>
        </row>
        <row r="2986">
          <cell r="A2986" t="str">
            <v>AllNewCalculatedClosedCanceled</v>
          </cell>
          <cell r="B2986" t="str">
            <v>0: All_x000D_
1: New_x000D_
2: Calculated_x000D_
3: Closed_x000D_
4: Canceled</v>
          </cell>
        </row>
        <row r="2987">
          <cell r="A2987" t="str">
            <v>RetailCustomerSearchScope</v>
          </cell>
          <cell r="B2987" t="str">
            <v>0: ローカルで検索する_x000D_
1: すべてのストアの検索</v>
          </cell>
        </row>
        <row r="2988">
          <cell r="A2988" t="str">
            <v>RetailCreditVoucherOperation</v>
          </cell>
          <cell r="B2988" t="str">
            <v>0: なし_x000D_
1: オフライン ロック解除_x000D_
2: 引き換え</v>
          </cell>
        </row>
        <row r="2989">
          <cell r="A2989" t="str">
            <v>CostingVersionStatus</v>
          </cell>
          <cell r="B2989" t="str">
            <v>0: 保留中_x000D_
1: 現在有効_x000D_
2: 過去に有効</v>
          </cell>
        </row>
        <row r="2990">
          <cell r="A2990" t="str">
            <v>AtlWHSWorkTemplateIssueType</v>
          </cell>
          <cell r="B2990" t="str">
            <v xml:space="preserve">0: _x000D_
1: </v>
          </cell>
        </row>
        <row r="2991">
          <cell r="A2991" t="str">
            <v>CatVendorCatalogTemplateCategory</v>
          </cell>
          <cell r="B2991" t="str">
            <v>1: 調達カテゴリ_x000D_
2: 商品コード_x000D_
3: 小売仕入先製品カテゴリ</v>
          </cell>
        </row>
        <row r="2992">
          <cell r="A2992" t="str">
            <v>TaxBucketRange</v>
          </cell>
          <cell r="B2992" t="str">
            <v>0: @TaxSolution:TaxBucketNode_x000D_
1: @TaxSolution:TaxBucketDescendantLeafNodes_x000D_
2: @TaxSolution:TaxBucketDescendantNodes</v>
          </cell>
        </row>
        <row r="2993">
          <cell r="A2993" t="str">
            <v>VendProspectiveVendorRegistrationRequestState</v>
          </cell>
          <cell r="B2993" t="str">
            <v>0: 新規_x000D_
1: ユーザーが要求されました_x000D_
2: ユーザーが招待されました_x000D_
3: 登録中_x000D_
4: 仕入先要求が作成されました_x000D_
6: 要求が承認されました_x000D_
7: 要求は拒否されました</v>
          </cell>
        </row>
        <row r="2994">
          <cell r="A2994" t="str">
            <v>ProdBackStatus</v>
          </cell>
          <cell r="B2994" t="str">
            <v>0: _x000D_
1: 材料消費量_x000D_
2: 工順消費_x000D_
3: 完了レポート_x000D_
5: 終了</v>
          </cell>
        </row>
        <row r="2995">
          <cell r="A2995" t="str">
            <v>TSTimesheetEntryGridView</v>
          </cell>
          <cell r="B2995" t="str">
            <v>0: すべてのタイムシート_x000D_
1: 自分のタイムシート_x000D_
2: 自分の確認用のタイムシート_x000D_
3: 未転記のタイムシート</v>
          </cell>
        </row>
        <row r="2996">
          <cell r="A2996" t="str">
            <v>FormIntegerControlExtendedStyle</v>
          </cell>
          <cell r="B2996" t="str">
            <v xml:space="preserve">1: _x000D_
2: _x000D_
3: _x000D_
4: _x000D_
5: _x000D_
6: _x000D_
7: _x000D_
8: </v>
          </cell>
        </row>
        <row r="2997">
          <cell r="A2997" t="str">
            <v>ExpressionFieldCategory</v>
          </cell>
          <cell r="B2997" t="str">
            <v>0: なし_x000D_
1: フィールド_x000D_
2: ドキュメント</v>
          </cell>
        </row>
        <row r="2998">
          <cell r="A2998" t="str">
            <v>CatDisplayOrigin</v>
          </cell>
          <cell r="B2998" t="str">
            <v>1: 調達カテゴリ_x000D_
2: 手動で追加_x000D_
3: 手動で非表示</v>
          </cell>
        </row>
        <row r="2999">
          <cell r="A2999" t="str">
            <v>ProjBudgetState</v>
          </cell>
          <cell r="B2999" t="str">
            <v>0: 作成済_x000D_
1: 確定済み_x000D_
2: リビジョン</v>
          </cell>
        </row>
        <row r="3000">
          <cell r="A3000" t="str">
            <v>SourceDocument_LedgerJournal</v>
          </cell>
          <cell r="B3000" t="str">
            <v xml:space="preserve">0: </v>
          </cell>
        </row>
        <row r="3001">
          <cell r="A3001" t="str">
            <v>RetailTransactionValidationStatus</v>
          </cell>
          <cell r="B3001" t="str">
            <v>0: なし_x000D_
20: 保留中_x000D_
40: 処理中_x000D_
60: エラー_x000D_
80: 成功</v>
          </cell>
        </row>
        <row r="3002">
          <cell r="A3002" t="str">
            <v>ScaleUnitState</v>
          </cell>
          <cell r="B3002" t="str">
            <v xml:space="preserve">0: _x000D_
1: _x000D_
2: _x000D_
3: _x000D_
4: </v>
          </cell>
        </row>
        <row r="3003">
          <cell r="A3003" t="str">
            <v>ScaleUnitWorkloadConfigurationState</v>
          </cell>
          <cell r="B3003" t="str">
            <v xml:space="preserve">0: _x000D_
1: _x000D_
2: _x000D_
3: </v>
          </cell>
        </row>
        <row r="3004">
          <cell r="A3004" t="str">
            <v>SysChartHorizontalAlignment</v>
          </cell>
          <cell r="B3004" t="str">
            <v xml:space="preserve">0: _x000D_
1: _x000D_
2: _x000D_
3: </v>
          </cell>
        </row>
        <row r="3005">
          <cell r="A3005" t="str">
            <v>AssetReportIncludedAssets_JP</v>
          </cell>
          <cell r="B3005" t="str">
            <v>0: 増加資産_x000D_
1: 全資産</v>
          </cell>
        </row>
        <row r="3006">
          <cell r="A3006" t="str">
            <v>LtInvoiceAllGroup</v>
          </cell>
          <cell r="B3006" t="str">
            <v>0: なし_x000D_
1: グループ_x000D_
2: すべて</v>
          </cell>
        </row>
        <row r="3007">
          <cell r="A3007" t="str">
            <v>ImportBookKeeping</v>
          </cell>
          <cell r="B3007" t="str">
            <v xml:space="preserve">0: _x000D_
1: _x000D_
2: _x000D_
3: _x000D_
4: </v>
          </cell>
        </row>
        <row r="3008">
          <cell r="A3008" t="str">
            <v>SplitPaymentDocumentType_PL</v>
          </cell>
          <cell r="B3008" t="str">
            <v>0: 顧客_x000D_
1: 仕入先</v>
          </cell>
        </row>
        <row r="3009">
          <cell r="A3009" t="str">
            <v>CostingVersionCostingType</v>
          </cell>
          <cell r="B3009" t="str">
            <v>0: 予定原価_x000D_
1: 標準原価_x000D_
2: 換算</v>
          </cell>
        </row>
        <row r="3010">
          <cell r="A3010" t="str">
            <v>HcmACAPlanStartMonth</v>
          </cell>
          <cell r="B3010" t="str">
            <v>1: 1 月_x000D_
2: 2 月_x000D_
3: 3 月_x000D_
4: 4 月_x000D_
5: 5 月_x000D_
6: 6 月_x000D_
7: 7 月_x000D_
8: 8 月_x000D_
9: 9 月_x000D_
10: 10 月_x000D_
11: 11 月_x000D_
12: 12 月_x000D_
13: No offer of coverage</v>
          </cell>
        </row>
        <row r="3011">
          <cell r="A3011" t="str">
            <v>TAMRebateWarningError</v>
          </cell>
          <cell r="B3011" t="str">
            <v>0: 警告_x000D_
1: エラー</v>
          </cell>
        </row>
        <row r="3012">
          <cell r="A3012" t="str">
            <v>DimensionStorageResultStatus</v>
          </cell>
          <cell r="B3012" t="str">
            <v xml:space="preserve">0: _x000D_
1: _x000D_
2: _x000D_
3: _x000D_
4: _x000D_
5: </v>
          </cell>
        </row>
        <row r="3013">
          <cell r="A3013" t="str">
            <v>ProjValueAddedDisplay</v>
          </cell>
          <cell r="B3013" t="str">
            <v>0: 付加価値係数_x000D_
1: 付加価値率_x000D_
2: 付加価値利幅率</v>
          </cell>
        </row>
        <row r="3014">
          <cell r="A3014" t="str">
            <v>DimensionAliasType</v>
          </cell>
          <cell r="B3014" t="str">
            <v>0: 共有_x000D_
1: ユーザー グループ_x000D_
2: ユーザー</v>
          </cell>
        </row>
        <row r="3015">
          <cell r="A3015" t="str">
            <v>PayrollTaxCodeType</v>
          </cell>
          <cell r="B3015" t="str">
            <v>1: 市税_x000D_
2: 市区郡_x000D_
3: 地方サービス税_x000D_
4: 確定所得税_x000D_
5: 社会保障税_x000D_
6: 連邦所得税_x000D_
7: 家族休暇保険_x000D_
8: 保健医療助成金_x000D_
9: メディケア_x000D_
10: 精神保健税_x000D_
11: 職業ライセンス料_x000D_
12: 学校の職業ライセンス税_x000D_
13: 学区税_x000D_
14: 傷害保険_x000D_
15: 都道府県所得税_x000D_
16: 州失業保険_x000D_
17: 高齢者税_x000D_
18: 輸送税_x000D_
19: 作業者報酬_x000D_
20: 雇用主の社会保障_x000D_
21: 連邦失業税_x000D_
22: 雇用主 NY MCTMT 税_x000D_
23: 雇用主メディケア_x000D_
24: 雇用主 SDI_x000D_
25: 州失業税_x000D_
26: 雇用主輸送税_x000D_
27: 雇用主失業健康保険税_x000D_
28: 雇用主の作業者報酬_x000D_
29: 自治体職業税_x000D_
30: 北マリアナの賃金税_x000D_
31: Washington Industrial Insurance の雇用主_x000D_
32: 国の職業ライセンス料_x000D_
33: 高額所得者に対する追加のメディケア税_x000D_
34: ER_EMACS_x000D_
35: RRTA層 I 税_x000D_
36: RRTA層 II 税_x000D_
37: 従業員 RRTA層 I 税_x000D_
38: 従業員 RRTA層 II 税_x000D_
39: 鉄道失業税_x000D_
40: 従業員の輸送税_x000D_
41: 雇用主の家族の休暇保険_x000D_
42: 雇用主の報酬の経費税</v>
          </cell>
        </row>
        <row r="3016">
          <cell r="A3016" t="str">
            <v>ProjLinePropertyCode</v>
          </cell>
          <cell r="B3016" t="str">
            <v>0: 未処理_x000D_
1: 承認済_x000D_
2: キャンセル済_x000D_
3: 請求済_x000D_
4: 提出済_x000D_
5: 否認済_x000D_
6: キャンセルされた請求書_x000D_
7: 発行された借方票_x000D_
8: キャンセルされた借方票</v>
          </cell>
        </row>
        <row r="3017">
          <cell r="A3017" t="str">
            <v>TaxDocumentMeasureValueType</v>
          </cell>
          <cell r="B3017" t="str">
            <v>0: 自動_x000D_
1: 計算済_x000D_
2: 丸めて計算_x000D_
3: 調整済_x000D_
4: 丸めて調整</v>
          </cell>
        </row>
        <row r="3018">
          <cell r="A3018" t="str">
            <v>ButtonDisplay</v>
          </cell>
          <cell r="B3018" t="str">
            <v xml:space="preserve">0: _x000D_
1: _x000D_
2: _x000D_
3: _x000D_
4: _x000D_
5: _x000D_
6: _x000D_
7: </v>
          </cell>
        </row>
        <row r="3019">
          <cell r="A3019" t="str">
            <v>TypeFormat</v>
          </cell>
          <cell r="B3019" t="str">
            <v>0: タイプ別_x000D_
1: 形式に基づく</v>
          </cell>
        </row>
        <row r="3020">
          <cell r="A3020" t="str">
            <v>SysUserInfoTheme</v>
          </cell>
          <cell r="B3020" t="str">
            <v>0: 既定のテーマ_x000D_
1: ザクロ_x000D_
2: ラズベリー_x000D_
3: 濃いオレンジ_x000D_
4: 緑_x000D_
5: ブルーベリー_x000D_
6: ブドウ_x000D_
7: 薄い青_x000D_
8: 薄い緑_x000D_
9: ピンク_x000D_
10: 青緑_x000D_
11: やや濃い青_x000D_
12: コードバン_x000D_
13: 濃いコードバン_x000D_
14: ハイコントラスト 白</v>
          </cell>
        </row>
        <row r="3021">
          <cell r="A3021" t="str">
            <v>SalesRanking</v>
          </cell>
          <cell r="B3021" t="str">
            <v>0: 勘定_x000D_
1: 収益_x000D_
2: 保証金_x000D_
3: 数量</v>
          </cell>
        </row>
        <row r="3022">
          <cell r="A3022" t="str">
            <v>EventEmailSendDefineMode</v>
          </cell>
          <cell r="B3022" t="str">
            <v>0: 各警告ルールを定義_x000D_
1: すべての警告ルールに実施_x000D_
2: 警告ルールには実施しない</v>
          </cell>
        </row>
        <row r="3023">
          <cell r="A3023" t="str">
            <v>RetailRFUpdateFunctionTypeBase</v>
          </cell>
          <cell r="B3023" t="str">
            <v>0: ライブ更新_x000D_
1: トランザクション キュー</v>
          </cell>
        </row>
        <row r="3024">
          <cell r="A3024" t="str">
            <v>SystemNotificationActionState</v>
          </cell>
          <cell r="B3024" t="str">
            <v>0: アクティブ_x000D_
1: 完了</v>
          </cell>
        </row>
        <row r="3025">
          <cell r="A3025" t="str">
            <v>PrlSteWageType</v>
          </cell>
          <cell r="B3025" t="str">
            <v>1: REGULAR_x000D_
2: SUPPLEMENTAL_x000D_
3: PREVIOUS_PERIOD_x000D_
4: PREVIOUS_PERIOD_SUPPLEMENTAL_x000D_
5: COMBINED_x000D_
6: CAN_LUMPSUM_x000D_
7: CAN_BONUS_x000D_
8: FUTA_GROSS_WAGES_x000D_
9: SUTA_GROSS_WAGES_x000D_
10: PREV_STATE_WAGES_x000D_
11: PREDECESSOR_WAGES_x000D_
12: EI_WAGES_x000D_
13: EI_BONUS_WAGES_x000D_
14: CPP_WAGES_x000D_
15: CPP_BONUS_WAGES_x000D_
16: QPP_WAGES_x000D_
17: QPP_BONUS_WAGES_x000D_
18: PENSION_INCOME_x000D_
20: QPIP_WAGES_x000D_
22: RUIA_COMPENSATION</v>
          </cell>
        </row>
        <row r="3026">
          <cell r="A3026" t="str">
            <v>ItemOperation</v>
          </cell>
          <cell r="B3026" t="str">
            <v xml:space="preserve">0: _x000D_
1: _x000D_
2: _x000D_
3: </v>
          </cell>
        </row>
        <row r="3027">
          <cell r="A3027" t="str">
            <v>FBSpedRestitutionTypes_BR</v>
          </cell>
          <cell r="B3027" t="str">
            <v>0: Restitution by using tax adjustment_x000D_
1: Vendor reimbursement</v>
          </cell>
        </row>
        <row r="3028">
          <cell r="A3028" t="str">
            <v>TaxCalcMode</v>
          </cell>
          <cell r="B3028" t="str">
            <v>0: 合計額_x000D_
1: 間隔</v>
          </cell>
        </row>
        <row r="3029">
          <cell r="A3029" t="str">
            <v>HrmMaritalStatus</v>
          </cell>
          <cell r="B3029" t="str">
            <v>0: なし_x000D_
1: 未婚_x000D_
2: 既婚_x000D_
3: 離婚_x000D_
4: 死別</v>
          </cell>
        </row>
        <row r="3030">
          <cell r="A3030" t="str">
            <v>ItemProcurementMode</v>
          </cell>
          <cell r="B3030" t="str">
            <v>0: 製造オーダー_x000D_
1: 生産フロー_x000D_
2: 発注書_x000D_
3: 転送</v>
          </cell>
        </row>
        <row r="3031">
          <cell r="A3031" t="str">
            <v>PlanActivityProductionFlowActivityType</v>
          </cell>
          <cell r="B3031" t="str">
            <v>1: 処理_x000D_
2: 転送</v>
          </cell>
        </row>
        <row r="3032">
          <cell r="A3032" t="str">
            <v>SysAxComponentType</v>
          </cell>
          <cell r="B3032" t="str">
            <v>0: _x000D_
1: サーバー</v>
          </cell>
        </row>
        <row r="3033">
          <cell r="A3033" t="str">
            <v>RGRegister_IN</v>
          </cell>
          <cell r="B3033" t="str">
            <v>0: RG23A_x000D_
1: RG23C</v>
          </cell>
        </row>
        <row r="3034">
          <cell r="A3034" t="str">
            <v>TaxAccountingProvider</v>
          </cell>
          <cell r="B3034" t="str">
            <v>0: なし_x000D_
1: 当事者_x000D_
2: 在庫_x000D_
3: 税金_x000D_
4: 元帳_x000D_
5: 銀行_x000D_
6: 現金割引</v>
          </cell>
        </row>
        <row r="3035">
          <cell r="A3035" t="str">
            <v>WHSPutawayClusterLocate</v>
          </cell>
          <cell r="B3035" t="str">
            <v>0: 受入_x000D_
1: クラスターの終了_x000D_
2: ユーザー主導</v>
          </cell>
        </row>
        <row r="3036">
          <cell r="A3036" t="str">
            <v>DualWriteDirection</v>
          </cell>
          <cell r="B3036" t="str">
            <v>0: なし_x000D_
1: 受信_x000D_
2: 発信</v>
          </cell>
        </row>
        <row r="3037">
          <cell r="A3037" t="str">
            <v>EGAISWaybillAcceptStatus_RU</v>
          </cell>
          <cell r="B3037" t="str">
            <v>0: _x000D_
1: 受入済_x000D_
2: Rejected_x000D_
3: Differences</v>
          </cell>
        </row>
        <row r="3038">
          <cell r="A3038" t="str">
            <v>smmOutlookSyncSelectFrom</v>
          </cell>
          <cell r="B3038" t="str">
            <v>0: Finance and Operations_x000D_
1: Microsoft Outlook</v>
          </cell>
        </row>
        <row r="3039">
          <cell r="A3039" t="str">
            <v>RetailInventoryDocumentType</v>
          </cell>
          <cell r="B3039" t="str">
            <v>0: なし_x000D_
1: 発注書_x000D_
2: 移動オーダー_x000D_
3: 在庫調整_x000D_
4: 在庫移動</v>
          </cell>
        </row>
        <row r="3040">
          <cell r="A3040" t="str">
            <v>UserExternalPartyEntityType</v>
          </cell>
          <cell r="B3040" t="str">
            <v>0: 顧客_x000D_
1: 仕入先_x000D_
2: 見込顧客_x000D_
3: 見込み仕入先_x000D_
4: 作業者</v>
          </cell>
        </row>
        <row r="3041">
          <cell r="A3041" t="str">
            <v>SysVerticalAlignment</v>
          </cell>
          <cell r="B3041" t="str">
            <v xml:space="preserve">0: _x000D_
1: _x000D_
2: _x000D_
3: _x000D_
4: </v>
          </cell>
        </row>
        <row r="3042">
          <cell r="A3042" t="str">
            <v>FormButtonImageLocation</v>
          </cell>
          <cell r="B3042" t="str">
            <v xml:space="preserve">0: _x000D_
1: _x000D_
2: </v>
          </cell>
        </row>
        <row r="3043">
          <cell r="A3043" t="str">
            <v>ACOJournalType_BR</v>
          </cell>
          <cell r="B3043" t="str">
            <v>0: Indirect costs_x000D_
1: Costs absorption_x000D_
2: 要素</v>
          </cell>
        </row>
        <row r="3044">
          <cell r="A3044" t="str">
            <v>TMSTransportTypeFilter</v>
          </cell>
          <cell r="B3044" t="str">
            <v>0: なし_x000D_
1: 貨物_x000D_
2: ルート_x000D_
3: ルート区分_x000D_
4: 積荷のルート区分</v>
          </cell>
        </row>
        <row r="3045">
          <cell r="A3045" t="str">
            <v>WrkCtrGroupWrkCtr</v>
          </cell>
          <cell r="B3045" t="str">
            <v>0: リソース グループ_x000D_
1: リソース</v>
          </cell>
        </row>
        <row r="3046">
          <cell r="A3046" t="str">
            <v>UnknownNoYes</v>
          </cell>
          <cell r="B3046" t="str">
            <v>0: 不明_x000D_
1: いいえ_x000D_
2: はい</v>
          </cell>
        </row>
        <row r="3047">
          <cell r="A3047" t="str">
            <v>TaxCacheScope</v>
          </cell>
          <cell r="B3047" t="str">
            <v>1: スコープ_x000D_
2: スコープ</v>
          </cell>
        </row>
        <row r="3048">
          <cell r="A3048" t="str">
            <v>DEL_RAssetBudgetPostingStatus</v>
          </cell>
          <cell r="B3048" t="str">
            <v>0: 未転記_x000D_
1: Posted to FA budgets_x000D_
2: Posted to GL budgets</v>
          </cell>
        </row>
        <row r="3049">
          <cell r="A3049" t="str">
            <v>PayrollPaymentMethodType</v>
          </cell>
          <cell r="B3049" t="str">
            <v>0: 小切手_x000D_
1: 電子支払</v>
          </cell>
        </row>
        <row r="3050">
          <cell r="A3050" t="str">
            <v>ProjContractType</v>
          </cell>
          <cell r="B3050" t="str">
            <v>0: 基準_x000D_
1: 詳細</v>
          </cell>
        </row>
        <row r="3051">
          <cell r="A3051" t="str">
            <v>ERDestinationAction</v>
          </cell>
          <cell r="B3051" t="str">
            <v>0: アクションなし_x000D_
1: 表示_x000D_
2: 印刷_x000D_
4: 送信</v>
          </cell>
        </row>
        <row r="3052">
          <cell r="A3052" t="str">
            <v>WMSSpaceUtilShowBy</v>
          </cell>
          <cell r="B3052" t="str">
            <v>0: サイト_x000D_
1: 貨物単位</v>
          </cell>
        </row>
        <row r="3053">
          <cell r="A3053" t="str">
            <v>AtlReportLayoutElementType</v>
          </cell>
          <cell r="B3053" t="str">
            <v>0: 行_x000D_
1: 合計_x000D_
2: 総計_x000D_
3: ヘッダー_x000D_
4: なし</v>
          </cell>
        </row>
        <row r="3054">
          <cell r="A3054" t="str">
            <v>PurchReqOriginationAuthorizationView</v>
          </cell>
          <cell r="B3054" t="str">
            <v>0: 作成者によって_x000D_
1: 依頼者によって</v>
          </cell>
        </row>
        <row r="3055">
          <cell r="A3055" t="str">
            <v>VendRequestOriginatedByType</v>
          </cell>
          <cell r="B3055" t="str">
            <v>0: 仕入先_x000D_
1: 従業員</v>
          </cell>
        </row>
        <row r="3056">
          <cell r="A3056" t="str">
            <v>RetailTenderLineStatus</v>
          </cell>
          <cell r="B3056" t="str">
            <v>0: なし_x000D_
1: 未処理_x000D_
2: 保留中のコミット_x000D_
3: 無効_x000D_
4: 確定済み_x000D_
5: 履歴</v>
          </cell>
        </row>
        <row r="3057">
          <cell r="A3057" t="str">
            <v>XmlFormatting</v>
          </cell>
          <cell r="B3057" t="str">
            <v xml:space="preserve">0: _x000D_
1: </v>
          </cell>
        </row>
        <row r="3058">
          <cell r="A3058" t="str">
            <v>SysEmailLayoutType</v>
          </cell>
          <cell r="B3058" t="str">
            <v>0: HTML_x000D_
1: XSLT</v>
          </cell>
        </row>
        <row r="3059">
          <cell r="A3059" t="str">
            <v>ExpenseItemType</v>
          </cell>
          <cell r="B3059" t="str">
            <v>0: 経費_x000D_
1: 領収書</v>
          </cell>
        </row>
        <row r="3060">
          <cell r="A3060" t="str">
            <v>ExciseType_IN</v>
          </cell>
          <cell r="B3060" t="str">
            <v>0: なし_x000D_
1: Manufacturer_x000D_
2: 貿易業者</v>
          </cell>
        </row>
        <row r="3061">
          <cell r="A3061" t="str">
            <v>CostCalculationUnitBasedSubtype</v>
          </cell>
          <cell r="B3061" t="str">
            <v>0: 未定義_x000D_
1: 数量_x000D_
2: 重量_x000D_
3: 体積</v>
          </cell>
        </row>
        <row r="3062">
          <cell r="A3062" t="str">
            <v>ProjGrossMarginDisplay</v>
          </cell>
          <cell r="B3062" t="str">
            <v>0: 利幅係数_x000D_
1: 利益率_x000D_
2: 利幅率</v>
          </cell>
        </row>
        <row r="3063">
          <cell r="A3063" t="str">
            <v>LastMatchVarianceOptions</v>
          </cell>
          <cell r="B3063" t="str">
            <v>0: 実行されませんでした_x000D_
1: 失敗_x000D_
2: 成功</v>
          </cell>
        </row>
        <row r="3064">
          <cell r="A3064" t="str">
            <v>BIMeasurementDeployManagementEntityScheduleType</v>
          </cell>
          <cell r="B3064" t="str">
            <v>0: システム_x000D_
1: ユーザー</v>
          </cell>
        </row>
        <row r="3065">
          <cell r="A3065" t="str">
            <v>ITMCostType</v>
          </cell>
          <cell r="B3065" t="str">
            <v>0: 品目_x000D_
1: 勘定科目_x000D_
2: 仕入先</v>
          </cell>
        </row>
        <row r="3066">
          <cell r="A3066" t="str">
            <v>VendTaxRegisterApproval</v>
          </cell>
          <cell r="B3066" t="str">
            <v>0: 仕入帳_x000D_
1: 請求書承認仕訳帳</v>
          </cell>
        </row>
        <row r="3067">
          <cell r="A3067" t="str">
            <v>NumberSeqModule</v>
          </cell>
          <cell r="B3067" t="str">
            <v>0: 基本設定_x000D_
16: ドキュメント管理_x000D_
63: アドレス帳_x000D_
64: ワークフロー_x000D_
72: 警告_x000D_
73: 組織_x000D_
205: eInvoice_x000D_
20: 管理_x000D_
24: @CostAccounting:Enum_NumberSeqModule_CostAccounting_x000D_
1: 一般会計_x000D_
25: フリート管理_x000D_
26: 人事管理_x000D_
27: アンケート_x000D_
158: コマース パラメーター_x000D_
159: 小売店舗_x000D_
161: ファッション モジュール_x000D_
162: 小売用店舗在庫パラメーター_x000D_
250: 品質テスト_x000D_
247: 注文管理_x000D_
243: 販売促進_x000D_
241: 物流_x000D_
28: 会計帳簿_x000D_
2: 固定資産_x000D_
3: 銀行_x000D_
4: 税申告_x000D_
5: 売掛金管理_x000D_
6: 買掛金管理_x000D_
7: 販売_x000D_
8: 購買_x000D_
9: 在庫管理_x000D_
10: 部品表_x000D_
11: 工順_x000D_
12: 生産_x000D_
13: マスター プラン_x000D_
14: プロジェクト_x000D_
15: 在庫倉庫管理_x000D_
17: 対外貿易_x000D_
18: インターネット_x000D_
19: サービス管理_x000D_
21: RFID_x000D_
52: バランス スコアカード_x000D_
54: 仮想ネットワーク_x000D_
55: 販売とマーケティング_x000D_
57: 時刻と出勤_x000D_
60: _x000D_
61: 消費税支払_x000D_
65: IBS_x000D_
66: PRODCOM_x000D_
67: 仕入先管理_x000D_
69: 環境的持続可能性_x000D_
70: 生産管理_x000D_
71: 予算_x000D_
80: Deferrals_x000D_
81: Advance holders_x000D_
83: Petty cash_x000D_
85: Profit tax_x000D_
86: Translation_x000D_
87: Fixed assets_x000D_
102: India EXIM_x000D_
103: 給与_x000D_
199: プロセスの配分_x000D_
203: 製品コンプライアンス_x000D_
101: Costs absorption_x000D_
204: SAD documents_x000D_
29: 経費管理_x000D_
84: Staff administration_x000D_
245: 取引割引_x000D_
246: 顧客リベート_x000D_
244: 仕入先リベート_x000D_
201: 倉庫管理_x000D_
202: 輸送管理_x000D_
82: Payroll (Russia)_x000D_
30: 署名限度_x000D_
31: キャッシュ フロー管理_x000D_
32: EGAIS_x000D_
33: 保証_x000D_
34: 顧客階層_x000D_
62: 旅費交通費_x000D_
35: 統合ジョブ ID_x000D_
36: リース_x000D_
100: 与信の管理_x000D_
242: エンジニアリング変更管理_x000D_
37: 資産管理_x000D_
38: DOM パラメーター_x000D_
49: 組み分け_x000D_
121: 材料取り扱いインターフェイス_x000D_
95: 陸揚原価_x000D_
130: Rebate management</v>
          </cell>
        </row>
        <row r="3068">
          <cell r="A3068" t="str">
            <v>ERSolutionValidationStatus</v>
          </cell>
          <cell r="B3068" t="str">
            <v>0: 不明_x000D_
1: 開始済_x000D_
2: キャンセル済_x000D_
3: 完了済</v>
          </cell>
        </row>
        <row r="3069">
          <cell r="A3069" t="str">
            <v>HcmSalaryType</v>
          </cell>
          <cell r="B3069" t="str">
            <v>0: _x000D_
1: 前払_x000D_
2: 遅延支払</v>
          </cell>
        </row>
        <row r="3070">
          <cell r="A3070" t="str">
            <v>TaxGeneralJournalReconciliationView</v>
          </cell>
          <cell r="B3070" t="str">
            <v>0: 折りたたみ済_x000D_
1: 展開済</v>
          </cell>
        </row>
        <row r="3071">
          <cell r="A3071" t="str">
            <v>ControlSearchMode</v>
          </cell>
          <cell r="B3071" t="str">
            <v xml:space="preserve">0: _x000D_
1: </v>
          </cell>
        </row>
        <row r="3072">
          <cell r="A3072" t="str">
            <v>DataExpTreeType</v>
          </cell>
          <cell r="B3072" t="str">
            <v xml:space="preserve">0: _x000D_
1: </v>
          </cell>
        </row>
        <row r="3073">
          <cell r="A3073" t="str">
            <v>TAMPromoCompareGraphType</v>
          </cell>
          <cell r="B3073" t="str">
            <v>0: キャンペーン_x000D_
1: 配賦元</v>
          </cell>
        </row>
        <row r="3074">
          <cell r="A3074" t="str">
            <v>CatVendorImportStatus</v>
          </cell>
          <cell r="B3074" t="str">
            <v>1: 新規_x000D_
2: 処理中_x000D_
3: 承認の保留中_x000D_
4: 成功_x000D_
5: 成功 (警告あり)_x000D_
6: 失敗_x000D_
7: キャンセル済</v>
          </cell>
        </row>
        <row r="3075">
          <cell r="A3075" t="str">
            <v>MCRInventTransType</v>
          </cell>
          <cell r="B3075" t="str">
            <v>0: 販売注文_x000D_
1: 移動オーダー</v>
          </cell>
        </row>
        <row r="3076">
          <cell r="A3076" t="str">
            <v>InventLedgerConflictModule</v>
          </cell>
          <cell r="B3076" t="str">
            <v>0: 在庫_x000D_
1: 一般会計_x000D_
2: 仕掛品</v>
          </cell>
        </row>
        <row r="3077">
          <cell r="A3077" t="str">
            <v>TaxSpecPerLedgerTransGroupBy</v>
          </cell>
          <cell r="B3077" t="str">
            <v>0: 勘定科目_x000D_
1: 消費税コード</v>
          </cell>
        </row>
        <row r="3078">
          <cell r="A3078" t="str">
            <v>RetailBatchExportEntryTypeBase</v>
          </cell>
          <cell r="B3078" t="str">
            <v>0: 製品_x000D_
1: バーコード_x000D_
2: 店舗_x000D_
3: ユーザー_x000D_
4: その他_x000D_
5: 調整_x000D_
6: ピッキング_x000D_
7: 入荷_x000D_
8: 領域_x000D_
9: 注文_x000D_
10: 領域棚卸_x000D_
11: 在庫数_x000D_
12: チェックリスト_x000D_
13: 計量単位_x000D_
14: マニフェストの送信_x000D_
15: サブコード_x000D_
16: 理由コード_x000D_
17: 仕入先_x000D_
18: 温度</v>
          </cell>
        </row>
        <row r="3079">
          <cell r="A3079" t="str">
            <v>PSAProjTask</v>
          </cell>
          <cell r="B3079" t="str">
            <v>0: プロジェクト_x000D_
1: タスク</v>
          </cell>
        </row>
        <row r="3080">
          <cell r="A3080" t="str">
            <v>BankNegInst</v>
          </cell>
          <cell r="B3080" t="str">
            <v>0: 小切手_x000D_
1: 受取手形_x000D_
2: 支払手形</v>
          </cell>
        </row>
        <row r="3081">
          <cell r="A3081" t="str">
            <v>ReqTraceMessageType</v>
          </cell>
          <cell r="B3081" t="str">
            <v>0: オープン入庫を検索しています: 分析コード %1、開始日 %2、終了日 %3 - %4_x000D_
1: 出庫を含める必要があります: タイプ =%1、分析コード =%2、要求日 =%3、数量 =%4_x000D_
2: 入庫が見つかりました: タイプ =%1、分析コード =%2、要求日 =%3、数量 =%4、含まれていない数量 =%5_x000D_
3: 入庫が見つかりません_x000D_
4: 新しい計画オーダーを作成しています: タイプ =%1、分析コード =%2_x000D_
5: 入庫にペギングされた払出: 数量 =%1、残りの払出数量 =%2_x000D_
6: 注文 %1 は、遅延日に従って遅延しているため、再スケジューリングする必要があります。_x000D_
7: 移動入庫 %1 の遅延日を設定しています_x000D_
8: 払出 %1 の遅延日を入庫 %2 に基づいて設定しています_x000D_
9: 入庫 %1 の遅延日を設定しています_x000D_
10: 計画オーダー %1 を展開しています_x000D_
11: 払出 %1 の代替入庫を検索しています: 分析コード =%2、開始日 =%3、終了日 =%4_x000D_
12: 受領書のアクション数量および日数を計算しています: 参照 =%1、タイプ =%2、および分析コード =%3_x000D_
13: 払出 %2 のアクション数量 %1 を入庫 %3 から入庫 %4 に移動しています</v>
          </cell>
        </row>
        <row r="3082">
          <cell r="A3082" t="str">
            <v>DIOTReportType_MX</v>
          </cell>
          <cell r="B3082" t="str">
            <v>1: Consolidated_x000D_
2: Detailed</v>
          </cell>
        </row>
        <row r="3083">
          <cell r="A3083" t="str">
            <v>LedgerSIEFileType</v>
          </cell>
          <cell r="B3083" t="str">
            <v>0: SIE タイプ 2_x000D_
1: SIE タイプ 3_x000D_
2: SIE タイプ 4I_x000D_
3: SIE タイプ 4E</v>
          </cell>
        </row>
        <row r="3084">
          <cell r="A3084" t="str">
            <v>MCRRuleLevel</v>
          </cell>
          <cell r="B3084" t="str">
            <v>0: 行_x000D_
1: 注文</v>
          </cell>
        </row>
        <row r="3085">
          <cell r="A3085" t="str">
            <v>HcmTotalCompStatementContributionType</v>
          </cell>
          <cell r="B3085" t="str">
            <v>0: 従業員および雇用主負担_x000D_
1: 雇用主負担のみ_x000D_
2: 従業員負担のみ</v>
          </cell>
        </row>
        <row r="3086">
          <cell r="A3086" t="str">
            <v>DMFProjectCategory</v>
          </cell>
          <cell r="B3086" t="str">
            <v>0: プロジェクト_x000D_
1: コンフィギュレーション_x000D_
2: 統合_x000D_
3: その他_x000D_
4: CDS</v>
          </cell>
        </row>
        <row r="3087">
          <cell r="A3087" t="str">
            <v>NumberSequenceType</v>
          </cell>
          <cell r="B3087" t="str">
            <v>0: DataArea_x000D_
1: DataAreaFiscalCalendar_x000D_
2: 法人_x000D_
3: LegalEntityFiscalCalendar_x000D_
4: OperatingUnit_x000D_
5: OperatingUnitType</v>
          </cell>
        </row>
        <row r="3088">
          <cell r="A3088" t="str">
            <v>FactureEditLines_ShowJournals</v>
          </cell>
          <cell r="B3088" t="str">
            <v>0: 現在_x000D_
1: すべて</v>
          </cell>
        </row>
        <row r="3089">
          <cell r="A3089" t="str">
            <v>TransactionSelect</v>
          </cell>
          <cell r="B3089" t="str">
            <v>0: 転記_x000D_
1: 選択</v>
          </cell>
        </row>
        <row r="3090">
          <cell r="A3090" t="str">
            <v>SRSPrintMediumType</v>
          </cell>
          <cell r="B3090" t="str">
            <v>0: 画面_x000D_
1: プリンター_x000D_
2: ファイル_x000D_
3: 電子メール_x000D_
4: カスタム_x000D_
5: 印刷アーカイブ_x000D_
6: Power BI</v>
          </cell>
        </row>
        <row r="3091">
          <cell r="A3091" t="str">
            <v>JmgJobOriginVersionType</v>
          </cell>
          <cell r="B3091" t="str">
            <v>1: 製造オーダー_x000D_
2: IPC の活動_x000D_
3: 休暇コード グループ_x000D_
4: 休暇コード_x000D_
0: 指定されていません</v>
          </cell>
        </row>
        <row r="3092">
          <cell r="A3092" t="str">
            <v>NumberSequenceSegment</v>
          </cell>
          <cell r="B3092" t="str">
            <v xml:space="preserve">0: _x000D_
1: </v>
          </cell>
        </row>
        <row r="3093">
          <cell r="A3093" t="str">
            <v>LtDocOriginator</v>
          </cell>
          <cell r="B3093" t="str">
            <v>0: 会社_x000D_
1: 顧客_x000D_
2: 仕入先</v>
          </cell>
        </row>
        <row r="3094">
          <cell r="A3094" t="str">
            <v>SharePointInstallationType</v>
          </cell>
          <cell r="B3094" t="str">
            <v>1: WSS_x000D_
2: MOSS</v>
          </cell>
        </row>
        <row r="3095">
          <cell r="A3095" t="str">
            <v>ERFileSortingBeforeImportAx</v>
          </cell>
          <cell r="B3095" t="str">
            <v>1: 並べ替えない_x000D_
0: 変更日時で並べ替え</v>
          </cell>
        </row>
        <row r="3096">
          <cell r="A3096" t="str">
            <v>DMFChangeTrackingType</v>
          </cell>
          <cell r="B3096" t="str">
            <v>3: 主テーブル_x000D_
1: すべてのテーブル_x000D_
2: カスタム_x000D_
0: なし</v>
          </cell>
        </row>
        <row r="3097">
          <cell r="A3097" t="str">
            <v>CardLogo</v>
          </cell>
          <cell r="B3097" t="str">
            <v>0: _x000D_
1: Visa_x000D_
2: MasterCard_x000D_
3: Amex_x000D_
4: Sorocred_x000D_
99: その他</v>
          </cell>
        </row>
        <row r="3098">
          <cell r="A3098" t="str">
            <v>WizardProjInvoiceCreate</v>
          </cell>
          <cell r="B3098" t="str">
            <v>0: 新規のプロジェクト番号として同一のものを作成_x000D_
1: テンプレート プロジェクトと同一_x000D_
2: 手動</v>
          </cell>
        </row>
        <row r="3099">
          <cell r="A3099" t="str">
            <v>BatchSchedulingPriority</v>
          </cell>
          <cell r="B3099" t="str">
            <v>0: 低_x000D_
1: 標準_x000D_
2: 高_x000D_
3: 重大_x000D_
4: 引当済み能力</v>
          </cell>
        </row>
        <row r="3100">
          <cell r="A3100" t="str">
            <v>RetailDateValidationTypeBase</v>
          </cell>
          <cell r="B3100" t="str">
            <v>1: 標準_x000D_
0: 詳細</v>
          </cell>
        </row>
        <row r="3101">
          <cell r="A3101" t="str">
            <v>ProjAmountQty</v>
          </cell>
          <cell r="B3101" t="str">
            <v>0: 金額 + 数量_x000D_
1: 金額_x000D_
2: 数量</v>
          </cell>
        </row>
        <row r="3102">
          <cell r="A3102" t="str">
            <v>MpsLogMessageLevel</v>
          </cell>
          <cell r="B3102" t="str">
            <v>0: 情報_x000D_
1: 警告_x000D_
2: エラー_x000D_
3: 致命的なエラー_x000D_
4: 不明</v>
          </cell>
        </row>
        <row r="3103">
          <cell r="A3103" t="str">
            <v>PurchLineDeliveryType</v>
          </cell>
          <cell r="B3103" t="str">
            <v>0: 受入_x000D_
1: 返品_x000D_
2: すべて</v>
          </cell>
        </row>
        <row r="3104">
          <cell r="A3104" t="str">
            <v>IntrastatReportPeriodType</v>
          </cell>
          <cell r="B3104" t="str">
            <v>0: 未選択_x000D_
1: 月 1 回_x000D_
2: 2 か月ごと_x000D_
3: 四半期に 1 回_x000D_
4: 年 1 回</v>
          </cell>
        </row>
        <row r="3105">
          <cell r="A3105" t="str">
            <v>HcmPositionForecastStepRule</v>
          </cell>
          <cell r="B3105" t="str">
            <v>1: 記念日_x000D_
0: 一般の日付</v>
          </cell>
        </row>
        <row r="3106">
          <cell r="A3106" t="str">
            <v>CollectionTemplates</v>
          </cell>
          <cell r="B3106" t="str">
            <v xml:space="preserve">0: _x000D_
1: _x000D_
2: </v>
          </cell>
        </row>
        <row r="3107">
          <cell r="A3107" t="str">
            <v>AssetDepreciationScheduleReportType_IN</v>
          </cell>
          <cell r="B3107" t="str">
            <v>0: Depreciation schedule_x000D_
1: Component depreciation schedule</v>
          </cell>
        </row>
        <row r="3108">
          <cell r="A3108" t="str">
            <v>ProjSalesPriceModel</v>
          </cell>
          <cell r="B3108" t="str">
            <v>0: 数量_x000D_
1: 利益率_x000D_
2: 費用割合_x000D_
3: 費用金額</v>
          </cell>
        </row>
        <row r="3109">
          <cell r="A3109" t="str">
            <v>ReqNoYesOverrideCombo</v>
          </cell>
          <cell r="B3109" t="str">
            <v>0: いいえ_x000D_
1: はい (補充グループで定義)_x000D_
2: はい (このマスター プランで定義)</v>
          </cell>
        </row>
        <row r="3110">
          <cell r="A3110" t="str">
            <v>VendInvoiceDocDate</v>
          </cell>
          <cell r="B3110" t="str">
            <v>0: なし_x000D_
1: エラー_x000D_
2: 警告</v>
          </cell>
        </row>
        <row r="3111">
          <cell r="A3111" t="str">
            <v>RetailJournalTypeBase</v>
          </cell>
          <cell r="B3111" t="str">
            <v>0: _x000D_
1: 購買_x000D_
2: ラベル_x000D_
3: 価格の確認_x000D_
4: その他_x000D_
5: ワークシート</v>
          </cell>
        </row>
        <row r="3112">
          <cell r="A3112" t="str">
            <v>GanttSetupType</v>
          </cell>
          <cell r="B3112" t="str">
            <v xml:space="preserve">0: _x000D_
1: </v>
          </cell>
        </row>
        <row r="3113">
          <cell r="A3113" t="str">
            <v>DimensionLedgerAccountDelimiter</v>
          </cell>
          <cell r="B3113" t="str">
            <v>0: -_x000D_
1: ._x000D_
2: __x000D_
3: |</v>
          </cell>
        </row>
        <row r="3114">
          <cell r="A3114" t="str">
            <v>InitExecuteEnd</v>
          </cell>
          <cell r="B3114" t="str">
            <v>0: 初期化_x000D_
1: 実行_x000D_
2: 終了</v>
          </cell>
        </row>
        <row r="3115">
          <cell r="A3115" t="str">
            <v>ITMCostingReportCost</v>
          </cell>
          <cell r="B3115" t="str">
            <v>0: 原価価値_x000D_
1: 見積済_x000D_
2: 実績_x000D_
3: 最高</v>
          </cell>
        </row>
        <row r="3116">
          <cell r="A3116" t="str">
            <v>SMAServiceTaskTitleOption</v>
          </cell>
          <cell r="B3116" t="str">
            <v>0: なし_x000D_
1: タイトル_x000D_
2: 内部_x000D_
3: 外部品目番号</v>
          </cell>
        </row>
        <row r="3117">
          <cell r="A3117" t="str">
            <v>IntrastatWeightRounding</v>
          </cell>
          <cell r="B3117" t="str">
            <v>0: 通常の丸め_x000D_
1: 丸めなし_x000D_
2: 1 kg までの丸め</v>
          </cell>
        </row>
        <row r="3118">
          <cell r="A3118" t="str">
            <v>HrpLimitType</v>
          </cell>
          <cell r="B3118" t="str">
            <v>0: 支出制限_x000D_
1: 承認制限</v>
          </cell>
        </row>
        <row r="3119">
          <cell r="A3119" t="str">
            <v>MCRRoyaltyTakenFrom</v>
          </cell>
          <cell r="B3119" t="str">
            <v>0: 総計_x000D_
1: 正味</v>
          </cell>
        </row>
        <row r="3120">
          <cell r="A3120" t="str">
            <v>RPayRoundoffType</v>
          </cell>
          <cell r="B3120" t="str">
            <v>0: _x000D_
1: Up/down_x000D_
2: Down_x000D_
3: Up</v>
          </cell>
        </row>
        <row r="3121">
          <cell r="A3121" t="str">
            <v>SysDataColumnRole</v>
          </cell>
          <cell r="B3121" t="str">
            <v>0: Regular 列_x000D_
1: Equality 列_x000D_
2: RefRecId 列_x000D_
4: Pseudo 列_x000D_
8: RecId 列</v>
          </cell>
        </row>
        <row r="3122">
          <cell r="A3122" t="str">
            <v>DimensionAttributeValueOverrideLevel</v>
          </cell>
          <cell r="B3122" t="str">
            <v>0: 共有値_x000D_
1: 会社</v>
          </cell>
        </row>
        <row r="3123">
          <cell r="A3123" t="str">
            <v>MCRMarginAlertThreshold</v>
          </cell>
          <cell r="B3123" t="str">
            <v>0: オプティミスティックな手法_x000D_
1: ペシミスティックな手法_x000D_
2: 平均的な手法</v>
          </cell>
        </row>
        <row r="3124">
          <cell r="A3124" t="str">
            <v>AccountingDistributionProcessorAction</v>
          </cell>
          <cell r="B3124" t="str">
            <v>0: なし_x000D_
1: 配布_x000D_
2: 期間終了_x000D_
3: 更新_x000D_
4: 取消_x000D_
5: 調整_x000D_
6: 検証</v>
          </cell>
        </row>
        <row r="3125">
          <cell r="A3125" t="str">
            <v>EntAssetChecklistRefType</v>
          </cell>
          <cell r="B3125" t="str">
            <v>5: 資産タイプ_x000D_
10: 製品モデル_x000D_
15: メンテナンス作業タイプ_x000D_
20: 手動</v>
          </cell>
        </row>
        <row r="3126">
          <cell r="A3126" t="str">
            <v>PayrollPaymentType</v>
          </cell>
          <cell r="B3126" t="str">
            <v>1: 主要_x000D_
2: 追加_x000D_
3: グロスアップ_x000D_
4: 手動</v>
          </cell>
        </row>
        <row r="3127">
          <cell r="A3127" t="str">
            <v>InventTransferUpdateType</v>
          </cell>
          <cell r="B3127" t="str">
            <v>0: 出荷_x000D_
1: 入庫_x000D_
2: ピッキング リスト</v>
          </cell>
        </row>
        <row r="3128">
          <cell r="A3128" t="str">
            <v>RTax25StdLineType</v>
          </cell>
          <cell r="B3128" t="str">
            <v>0: Register_x000D_
1: Line_x000D_
2: Rate_x000D_
3: Constant_x000D_
4: 価格_x000D_
5: 数量_x000D_
6: Expense_x000D_
7: Debit activity_x000D_
8: Credit activity_x000D_
9: Debit balance_x000D_
10: Credit balance_x000D_
12: Deferral write-off_x000D_
11: Base of calculation</v>
          </cell>
        </row>
        <row r="3129">
          <cell r="A3129" t="str">
            <v>FBSPEDContabilSubstitutionReasonCode_BR</v>
          </cell>
          <cell r="B3129" t="str">
            <v>1: Changes in balances_x000D_
2: Signature update_x000D_
3: Changes in accounting statements_x000D_
4: Changes in presentation_x000D_
5: Changes in book number_x000D_
99: Others</v>
          </cell>
        </row>
        <row r="3130">
          <cell r="A3130" t="str">
            <v>CustVendShowTransaction</v>
          </cell>
          <cell r="B3130" t="str">
            <v>0: すべて_x000D_
1: 未処理_x000D_
2: 終了_x000D_
3: 未処理のトランザクション (指定日以降に決算されたトランザクションを含む)</v>
          </cell>
        </row>
        <row r="3131">
          <cell r="A3131" t="str">
            <v>ForwardBackwardPrinting</v>
          </cell>
          <cell r="B3131" t="str">
            <v>0: 次_x000D_
1: 前</v>
          </cell>
        </row>
        <row r="3132">
          <cell r="A3132" t="str">
            <v>BankTreasurerWorkspaceBalanceChartDisplayed</v>
          </cell>
          <cell r="B3132" t="str">
            <v>0: すべての銀行口座_x000D_
1: 選択した銀行口座</v>
          </cell>
        </row>
        <row r="3133">
          <cell r="A3133" t="str">
            <v>BankLGOriginType</v>
          </cell>
          <cell r="B3133" t="str">
            <v>0: _x000D_
5: 販売見積_x000D_
1: 販売注文_x000D_
2: プロジェクト見積_x000D_
3: プロジェクト_x000D_
4: 発注書</v>
          </cell>
        </row>
        <row r="3134">
          <cell r="A3134" t="str">
            <v>RetailCopyTerminalInfo</v>
          </cell>
          <cell r="B3134" t="str">
            <v>0: フィールドのコピー_x000D_
1: 一番上のレシート テキストのコピー_x000D_
2: 一番下のレシート テキストのコピー_x000D_
3: すべてコピー</v>
          </cell>
        </row>
        <row r="3135">
          <cell r="A3135" t="str">
            <v>SysDiffAction</v>
          </cell>
          <cell r="B3135" t="str">
            <v xml:space="preserve">1: _x000D_
2: _x000D_
3: </v>
          </cell>
        </row>
        <row r="3136">
          <cell r="A3136" t="str">
            <v>DEL_RAssetTransTypePosting</v>
          </cell>
          <cell r="B3136" t="str">
            <v>0: Depreciation_x000D_
1: Depreciation revaluation_x000D_
2: Major repairs_x000D_
3: Putting into operation_x000D_
4: Cost revaluation_x000D_
5: Disposal (sale)_x000D_
6: Disposal (dismantlement)_x000D_
15: Partial dismantlement_x000D_
8: Currency cost revaluation_x000D_
9: Currency depreciation revaluation_x000D_
12: その他</v>
          </cell>
        </row>
        <row r="3137">
          <cell r="A3137" t="str">
            <v>PurchMobileAccountingDistributionDisplayMode</v>
          </cell>
          <cell r="B3137" t="str">
            <v xml:space="preserve">0: _x000D_
1: _x000D_
2: _x000D_
3: </v>
          </cell>
        </row>
        <row r="3138">
          <cell r="A3138" t="str">
            <v>HrmCompPerfPlanShowOption</v>
          </cell>
          <cell r="B3138" t="str">
            <v>0: アクティブを表示_x000D_
1: すべて表示</v>
          </cell>
        </row>
        <row r="3139">
          <cell r="A3139" t="str">
            <v>DEL_TrvDisputeTypes</v>
          </cell>
          <cell r="B3139" t="str">
            <v>1: 費用が未承認_x000D_
2: 重複処理_x000D_
3: 未受領の商品またはサービス_x000D_
4: キャンセルされた商品_x000D_
5: 返品された商品_x000D_
6: 数量差異_x000D_
7: 説明が不適切_x000D_
8: 費用が未認識_x000D_
9: 説明と異なる_x000D_
10: その他の争議</v>
          </cell>
        </row>
        <row r="3140">
          <cell r="A3140" t="str">
            <v>DirNameAffixType</v>
          </cell>
          <cell r="B3140" t="str">
            <v>1: タイトル_x000D_
2: 添え字</v>
          </cell>
        </row>
        <row r="3141">
          <cell r="A3141" t="str">
            <v>LedgerVoucherTypeExtended_CN</v>
          </cell>
          <cell r="B3141" t="str">
            <v>0: Cash receipt voucher_x000D_
1: Cash payment voucher_x000D_
2: Bank receipt voucher_x000D_
3: Bank payment voucher_x000D_
4: Transfer voucher</v>
          </cell>
        </row>
        <row r="3142">
          <cell r="A3142" t="str">
            <v>SMAGetPriceFrom</v>
          </cell>
          <cell r="B3142" t="str">
            <v>0: _x000D_
1: 指標化された基準価格_x000D_
2: 価格設定</v>
          </cell>
        </row>
        <row r="3143">
          <cell r="A3143" t="str">
            <v>ERErrorSeverity</v>
          </cell>
          <cell r="B3143" t="str">
            <v>0: 警告_x000D_
1: エラー</v>
          </cell>
        </row>
        <row r="3144">
          <cell r="A3144" t="str">
            <v>EximSionBasis_IN</v>
          </cell>
          <cell r="B3144" t="str">
            <v>0: Net/Net+pct._x000D_
1: Pct. of FOB_x000D_
2: Pct. of input_x000D_
3: Standard quantity_x000D_
4: 先頭値</v>
          </cell>
        </row>
        <row r="3145">
          <cell r="A3145" t="str">
            <v>CustVendSecondaryOFACIndicator_US</v>
          </cell>
          <cell r="B3145" t="str">
            <v>0: 0_x000D_
1: 1</v>
          </cell>
        </row>
        <row r="3146">
          <cell r="A3146" t="str">
            <v>PSNPurchEncumbranceReportDocumentType</v>
          </cell>
          <cell r="B3146" t="str">
            <v>0: 両方_x000D_
1: 発注書_x000D_
2: 予算引当</v>
          </cell>
        </row>
        <row r="3147">
          <cell r="A3147" t="str">
            <v>RDeferralsManualCalcType</v>
          </cell>
          <cell r="B3147" t="str">
            <v>0: パーセンテージ_x000D_
1: 金額</v>
          </cell>
        </row>
        <row r="3148">
          <cell r="A3148" t="str">
            <v>FormCommandButtonControlExtendedStyle</v>
          </cell>
          <cell r="B3148" t="str">
            <v xml:space="preserve">0: _x000D_
1: _x000D_
2: </v>
          </cell>
        </row>
        <row r="3149">
          <cell r="A3149" t="str">
            <v>WBSMode</v>
          </cell>
          <cell r="B3149" t="str">
            <v xml:space="preserve">0: _x000D_
1: _x000D_
3: </v>
          </cell>
        </row>
        <row r="3150">
          <cell r="A3150" t="str">
            <v>DirPartyRoleView</v>
          </cell>
          <cell r="B3150" t="str">
            <v>0: すべて_x000D_
1: 顧客_x000D_
2: 仕入先_x000D_
14: 見込み仕入先_x000D_
3: 作業者_x000D_
4: 競合他社_x000D_
5: 見込顧客_x000D_
6: 連絡先_x000D_
12: 申請者_x000D_
7: 顧客と仕入先に排他的に_x000D_
8: 作業者と仕入先に排他的に_x000D_
9: 顧客と作業者に排他的に_x000D_
10: 見込顧客と顧客に排他的に_x000D_
11: 見込顧客と仕入先に排他的に_x000D_
13: 申請者と作業者に排他的に</v>
          </cell>
        </row>
        <row r="3151">
          <cell r="A3151" t="str">
            <v>CostProfitSet</v>
          </cell>
          <cell r="B3151" t="str">
            <v>0: 標準_x000D_
1: 利益 1_x000D_
2: 利益 2_x000D_
3: 利益 3</v>
          </cell>
        </row>
        <row r="3152">
          <cell r="A3152" t="str">
            <v>RetailTransactionType</v>
          </cell>
          <cell r="B3152" t="str">
            <v>0: ログオフ_x000D_
1: ログオン_x000D_
2: 販売_x000D_
3: 支払_x000D_
4: 支払/入金の削除_x000D_
5: 釣銭入力_x000D_
6: 釣銭支払/入金_x000D_
7: 支払/入金申告_x000D_
8: 無効_x000D_
9: ドロワーを開く_x000D_
10: マイナス調整_x000D_
11: 現物在庫_x000D_
12: 営業終了_x000D_
13: シフト終了_x000D_
14: 販売注文_x000D_
15: 顧客請求書_x000D_
16: 銀行入金_x000D_
17: 金庫保管_x000D_
18: 収入/支出_x000D_
19: 顧客注文_x000D_
20: 開始時金額_x000D_
21: シフトの中断_x000D_
22: シフトのブラインド クローズ_x000D_
23: シフトのクローズ_x000D_
24: X レポートの印刷_x000D_
25: Z レポートの印刷_x000D_
27: 保留中の販売注文_x000D_
26: マネージャー認証_x000D_
28: キット分解_x000D_
29: パスワードのリセット_x000D_
30: パスワードの変更_x000D_
31: 非同期の顧客の見積_x000D_
33: 非同期の顧客注文_x000D_
34: シフトを強制削除_x000D_
35: ギフト カードの照会_x000D_
36: 中断されたトランザクション</v>
          </cell>
        </row>
        <row r="3153">
          <cell r="A3153" t="str">
            <v>RetailProductListType</v>
          </cell>
          <cell r="B3153" t="str">
            <v>0: なし_x000D_
1: 注文テンプレート</v>
          </cell>
        </row>
        <row r="3154">
          <cell r="A3154" t="str">
            <v>BusinessEvent_AdvancedLedgerEntry</v>
          </cell>
          <cell r="B3154" t="str">
            <v>0: なし_x000D_
1: 詳細な元帳エントリの転記</v>
          </cell>
        </row>
        <row r="3155">
          <cell r="A3155" t="str">
            <v>SysWorkloadPostProcessStatus</v>
          </cell>
          <cell r="B3155" t="str">
            <v>1: キューに設定_x000D_
4: 完了_x000D_
2: 保留中_x000D_
5: キャンセル済_x000D_
3: 失敗</v>
          </cell>
        </row>
        <row r="3156">
          <cell r="A3156" t="str">
            <v>LedgerExchAdjMainAccountOptions</v>
          </cell>
          <cell r="B3156" t="str">
            <v>0: すべて_x000D_
1: 貸借対照表_x000D_
2: 損益</v>
          </cell>
        </row>
        <row r="3157">
          <cell r="A3157" t="str">
            <v>JmgProductionFloorExecutionActionPanelType</v>
          </cell>
          <cell r="B3157" t="str">
            <v xml:space="preserve">0: _x000D_
1: </v>
          </cell>
        </row>
        <row r="3158">
          <cell r="A3158" t="str">
            <v>HcmValidTimeStateSort</v>
          </cell>
          <cell r="B3158" t="str">
            <v>0: Valid from_x000D_
1: Valid to</v>
          </cell>
        </row>
        <row r="3159">
          <cell r="A3159" t="str">
            <v>RetailAttributeAppliesToModifier</v>
          </cell>
          <cell r="B3159" t="str">
            <v>0: 既定_x000D_
1: ヘッダー_x000D_
2: 明細行</v>
          </cell>
        </row>
        <row r="3160">
          <cell r="A3160" t="str">
            <v>RetailListingAction</v>
          </cell>
          <cell r="B3160" t="str">
            <v>0: なし_x000D_
1: パブリッシュ_x000D_
2: 削除_x000D_
3: 期限切れ_x000D_
4: 準備</v>
          </cell>
        </row>
        <row r="3161">
          <cell r="A3161" t="str">
            <v>SysTaskRecorderRecordingMode</v>
          </cell>
          <cell r="B3161" t="str">
            <v xml:space="preserve">0: _x000D_
1: _x000D_
2: </v>
          </cell>
        </row>
        <row r="3162">
          <cell r="A3162" t="str">
            <v>ITMCostValueAdjustment</v>
          </cell>
          <cell r="B3162" t="str">
            <v>0: 調整基準_x000D_
1: 使用</v>
          </cell>
        </row>
        <row r="3163">
          <cell r="A3163" t="str">
            <v>TMSRecordType</v>
          </cell>
          <cell r="B3163" t="str">
            <v>0: なし_x000D_
1: 販売注文_x000D_
2: 積荷_x000D_
3: 出荷_x000D_
4: 購買_x000D_
6: コンテナー_x000D_
7: 調整</v>
          </cell>
        </row>
        <row r="3164">
          <cell r="A3164" t="str">
            <v>InventSupplyDlvModeSelectCust</v>
          </cell>
          <cell r="B3164" t="str">
            <v>0: 荷渡方法の要件_x000D_
1: 配送関係の既定の荷渡方法_x000D_
2: 配送関係のすべての荷渡方法</v>
          </cell>
        </row>
        <row r="3165">
          <cell r="A3165" t="str">
            <v>TSAppStatus</v>
          </cell>
          <cell r="B3165" t="str">
            <v>0: すべて_x000D_
1: ドラフト_x000D_
2: 送信済_x000D_
3: 承認済_x000D_
4: 返品済_x000D_
5: 転送準備完了_x000D_
10: 転送済_x000D_
6: 転記済_x000D_
9: 確認中</v>
          </cell>
        </row>
        <row r="3166">
          <cell r="A3166" t="str">
            <v>PurchRFQStatus</v>
          </cell>
          <cell r="B3166" t="str">
            <v>0: 作成済_x000D_
1: 送信済_x000D_
2: 受取済_x000D_
3: 否認済_x000D_
4: 受入済_x000D_
5: キャンセル済_x000D_
6: 減少</v>
          </cell>
        </row>
        <row r="3167">
          <cell r="A3167" t="str">
            <v>ExpressionFieldType</v>
          </cell>
          <cell r="B3167" t="str">
            <v>0: なし_x000D_
1: 文字列_x000D_
2: 番号_x000D_
3: 日付_x000D_
4: 列挙</v>
          </cell>
        </row>
        <row r="3168">
          <cell r="A3168" t="str">
            <v>InventPhysicalReduction</v>
          </cell>
          <cell r="B3168" t="str">
            <v>0: なし_x000D_
1: 数量の削減_x000D_
2: 閉じる</v>
          </cell>
        </row>
        <row r="3169">
          <cell r="A3169" t="str">
            <v>InventSumReportType_CN</v>
          </cell>
          <cell r="B3169" t="str">
            <v>0: 在庫状態レポート_x000D_
1: 在庫受払状態レポート_x000D_
2: 品目あたり</v>
          </cell>
        </row>
        <row r="3170">
          <cell r="A3170" t="str">
            <v>TaxCommentSymbol_CN</v>
          </cell>
          <cell r="B3170" t="str">
            <v>0: Double tilde_x000D_
1: ダッシュ_x000D_
2: コンマ_x000D_
3: Dot_x000D_
4: Tab_x000D_
5: スペース_x000D_
6: Tilde</v>
          </cell>
        </row>
        <row r="3171">
          <cell r="A3171" t="str">
            <v>ThirdPartyMigrationFeature</v>
          </cell>
          <cell r="B3171" t="str">
            <v>0: CreditManagementPredecessor_x000D_
1: AssetLeasingPredecessor</v>
          </cell>
        </row>
        <row r="3172">
          <cell r="A3172" t="str">
            <v>EntAssetMaintenancePlanLineType</v>
          </cell>
          <cell r="B3172" t="str">
            <v>0: 時刻_x000D_
1: カウンター_x000D_
2: 不明</v>
          </cell>
        </row>
        <row r="3173">
          <cell r="A3173" t="str">
            <v>CreditNoteReportLineType_PL</v>
          </cell>
          <cell r="B3173" t="str">
            <v>0: 取消_x000D_
1: 調整的な_x000D_
2: 集計</v>
          </cell>
        </row>
        <row r="3174">
          <cell r="A3174" t="str">
            <v>WHSCrossDockLocatingType</v>
          </cell>
          <cell r="B3174" t="str">
            <v>0: 出荷場所_x000D_
1: 場所のディレクティブ</v>
          </cell>
        </row>
        <row r="3175">
          <cell r="A3175" t="str">
            <v>MCRFullTextSearchType</v>
          </cell>
          <cell r="B3175" t="str">
            <v>0: 顧客_x000D_
1: 製品_x000D_
2: 見込顧客</v>
          </cell>
        </row>
        <row r="3176">
          <cell r="A3176" t="str">
            <v>CompanyExceptionalEvents_IT</v>
          </cell>
          <cell r="B3176" t="str">
            <v>0: _x000D_
1: 1_x000D_
2: 3_x000D_
3: 6</v>
          </cell>
        </row>
        <row r="3177">
          <cell r="A3177" t="str">
            <v>CAMSetupValidationRuleDisplayPolicy</v>
          </cell>
          <cell r="B3177" t="str">
            <v>0: 無効化したルール_x000D_
1: 有効化したルール</v>
          </cell>
        </row>
        <row r="3178">
          <cell r="A3178" t="str">
            <v>ERExcelHeaderFooterAppearance</v>
          </cell>
          <cell r="B3178" t="str">
            <v>0: 任意_x000D_
1: 先頭_x000D_
2: 偶数_x000D_
3: 奇数</v>
          </cell>
        </row>
        <row r="3179">
          <cell r="A3179" t="str">
            <v>BudgetControlConfigurationStatus</v>
          </cell>
          <cell r="B3179" t="str">
            <v>0: ドラフト_x000D_
1: アクティブ</v>
          </cell>
        </row>
        <row r="3180">
          <cell r="A3180" t="str">
            <v>SysDataContextCustomType</v>
          </cell>
          <cell r="B3180" t="str">
            <v>0: _x000D_
1: KPI トレンド_x000D_
2: KPI</v>
          </cell>
        </row>
        <row r="3181">
          <cell r="A3181" t="str">
            <v>LedgerJournalWFApprovalModule</v>
          </cell>
          <cell r="B3181" t="str">
            <v>0: なし_x000D_
1: 元帳_x000D_
2: 顧客_x000D_
3: 仕入先_x000D_
4: 固定資産</v>
          </cell>
        </row>
        <row r="3182">
          <cell r="A3182" t="str">
            <v>SysDaAggregateFieldType</v>
          </cell>
          <cell r="B3182" t="str">
            <v xml:space="preserve">0: _x000D_
1: _x000D_
2: _x000D_
3: _x000D_
4: </v>
          </cell>
        </row>
        <row r="3183">
          <cell r="A3183" t="str">
            <v>TaxDocumentTelemetryComponentOperation</v>
          </cell>
          <cell r="B3183" t="str">
            <v>0: 追加_x000D_
1: 削除_x000D_
2: 変更_x000D_
11: Add row_x000D_
12: Delete row_x000D_
3: Add column_x000D_
4: Delete column_x000D_
13: Add Tax formula_x000D_
16: Delete Tax formula_x000D_
14: Add Posting profile_x000D_
15: Delete Posting profile_x000D_
19: Modify Posting profile_x000D_
9: Add Posting profile details line_x000D_
10: Delete Posting profile details line_x000D_
20: Modify Posting profile details line_x000D_
17: Add Posting type_x000D_
18: Delete Posting type_x000D_
21: Modify Posting type_x000D_
22: Add Tax component by predefined rule</v>
          </cell>
        </row>
        <row r="3184">
          <cell r="A3184" t="str">
            <v>DataExpSolveImportConflictsMethod</v>
          </cell>
          <cell r="B3184" t="str">
            <v xml:space="preserve">0: _x000D_
1: _x000D_
2: </v>
          </cell>
        </row>
        <row r="3185">
          <cell r="A3185" t="str">
            <v>RetailProductAttributeRelationType</v>
          </cell>
          <cell r="B3185" t="str">
            <v>0: チャネル_x000D_
1: カテゴリ_x000D_
2: 製品</v>
          </cell>
        </row>
        <row r="3186">
          <cell r="A3186" t="str">
            <v>CapacityUnit</v>
          </cell>
          <cell r="B3186" t="str">
            <v>0: _x000D_
1: ストローク/時間_x000D_
2: m/時_x000D_
3: キログラム/時間_x000D_
4: 日/時間</v>
          </cell>
        </row>
        <row r="3187">
          <cell r="A3187" t="str">
            <v>PdsRebateAmtType</v>
          </cell>
          <cell r="B3187" t="str">
            <v>0: 単位ごとの金額_x000D_
1: 固定金額_x000D_
2: 割合 (%)</v>
          </cell>
        </row>
        <row r="3188">
          <cell r="A3188" t="str">
            <v>CustCollectionsFocusItem</v>
          </cell>
          <cell r="B3188" t="str">
            <v>0: 活動_x000D_
1: ケース_x000D_
2: トランザクション_x000D_
3: なし</v>
          </cell>
        </row>
        <row r="3189">
          <cell r="A3189" t="str">
            <v>smmOutlookContactFields</v>
          </cell>
          <cell r="B3189" t="str">
            <v>0: 勘定_x000D_
1: 記念日_x000D_
2: アシスタント名_x000D_
3: 電話番号_x000D_
4: 請求書作成情報_x000D_
5: 生年月日_x000D_
135: 本文_x000D_
7: 会社電話番号 2_x000D_
8: 会社住所_x000D_
9: 会社住所 (市区町村)_x000D_
10: 会社住所 (国/地域)_x000D_
134: 会社住所 (私書箱)_x000D_
11: 会社住所 (郵便番号)_x000D_
12: 会社住所 (都道府県)_x000D_
13: 会社住所 (番地)_x000D_
14: 会社 FAX 番号_x000D_
15: 会社ホーム ページ_x000D_
16: 会社電話番号_x000D_
17: コールバック電話番号_x000D_
18: 自動車電話番号_x000D_
19: カテゴリ_x000D_
20: サブ エントリ_x000D_
26: 会社の主要な電話番号_x000D_
27: 会社名_x000D_
28: 会社のネットワーク名_x000D_
31: 顧客 ID_x000D_
32: 部門_x000D_
34: 電子メール 1 のアドレス_x000D_
35: 電子メール 1 のタイプ_x000D_
36: 電子メール 1 の表示名_x000D_
37: 電子メール 1 のエントリ ID_x000D_
38: 電子メール 2 のアドレス_x000D_
39: 電子メール 2 のタイプ_x000D_
40: 電子メール 2 の表示名_x000D_
41: 電子メール 2 のエントリ ID_x000D_
42: 電子メール 3 のアドレス_x000D_
43: 電子メール 3 のタイプ_x000D_
44: 電子メール 3 の表示名_x000D_
45: 電子メール 3 のエントリ ID_x000D_
47: 名_x000D_
49: FTP サイト_x000D_
50: 完全名_x000D_
52: 性別_x000D_
53: 政府 ID 番号_x000D_
54: 趣味_x000D_
56: 自宅住所_x000D_
57: 自宅住所 (市区町村)_x000D_
58: 自宅住所 (国/地域)_x000D_
59: 自宅住所 (郵便番号)_x000D_
60: 自宅住所 (私書箱)_x000D_
61: 自宅住所 (都道府県)_x000D_
62: 自宅住所 (番地)_x000D_
63: 自宅 FAX_x000D_
64: 自宅電話_x000D_
65: IM アドレス_x000D_
67: イニシャル_x000D_
68: インターネット空き時間情報アドレス_x000D_
69: ISDN 番号_x000D_
70: 職位_x000D_
72: 言語_x000D_
79: 姓_x000D_
89: マネージャー名_x000D_
92: ミドル ネーム_x000D_
93: マイレージ_x000D_
94: 携帯電話_x000D_
97: ニックネーム_x000D_
99: 職場の場所_x000D_
100: 組織 ID 番号_x000D_
101: その他の住所_x000D_
102: その他の住所 - 市区町村_x000D_
103: その他の住所 - 国/地域_x000D_
104: その他の住所 - 郵便番号_x000D_
105: その他の住所 - 私書箱_x000D_
106: その他の住所 - 都道府県_x000D_
107: その他の住所 - 番地_x000D_
108: その他のファックス番号_x000D_
109: その他の電話番号_x000D_
110: ポケベル_x000D_
112: 個人のホーム ページ_x000D_
113: 代表電話番号_x000D_
114: 職業_x000D_
115: 携帯電話番号_x000D_
116: 参照元_x000D_
117: 選択したメーリング アドレス_x000D_
118: 秘密度_x000D_
120: 配偶者_x000D_
122: 添え字_x000D_
123: テレックス_x000D_
124: タイトル_x000D_
125: TTY/TDD 番号_x000D_
126: ユーザー 1_x000D_
127: ユーザー 2_x000D_
128: ユーザー 3_x000D_
129: ユーザー 4_x000D_
130: Web ページ_x000D_
136: 自宅電話番号 2</v>
          </cell>
        </row>
        <row r="3190">
          <cell r="A3190" t="str">
            <v>CredManBlockExclusionValueType</v>
          </cell>
          <cell r="B3190" t="str">
            <v>0: パーセンテージ_x000D_
1: 開始日固定</v>
          </cell>
        </row>
        <row r="3191">
          <cell r="A3191" t="str">
            <v>BudgetCheckOverbudgetOption</v>
          </cell>
          <cell r="B3191" t="str">
            <v>0: 予算を超える処理を防止_x000D_
1: 予算を超える処理を許可_x000D_
2: 予算しきい値の超過で処理を防止</v>
          </cell>
        </row>
        <row r="3192">
          <cell r="A3192" t="str">
            <v>ExpenseVisibilityGroup</v>
          </cell>
          <cell r="B3192" t="str">
            <v>0: 共通_x000D_
1: ホテル_x000D_
2: 接待_x000D_
3: 税申告_x000D_
4: 日当_x000D_
5: プロジェクト_x000D_
6: 出張費要求_x000D_
7: 受入_x000D_
8: 航空会社_x000D_
9: 転記_x000D_
10: 現金前貸しの返納_x000D_
11: 明細表示_x000D_
12: レンタカー_x000D_
13: ギフト券/有形のギフト_x000D_
14: 食費_x000D_
15: 会議_x000D_
16: マイレージ_x000D_
17: 個人_x000D_
18: 会社間_x000D_
19: 分析コード</v>
          </cell>
        </row>
        <row r="3193">
          <cell r="A3193" t="str">
            <v>ProjInvoiceStatus</v>
          </cell>
          <cell r="B3193" t="str">
            <v>0: _x000D_
1: 一部請求済_x000D_
2: すべて請求済_x000D_
3: 課金対象_x000D_
4: 請求不可能_x000D_
5: 一部請求済み、OnHold_x000D_
6: 全額請求済み、OnHold_x000D_
7: 調整済</v>
          </cell>
        </row>
        <row r="3194">
          <cell r="A3194" t="str">
            <v>RetailDataEntryTypeChoice</v>
          </cell>
          <cell r="B3194" t="str">
            <v>0: すべて表示_x000D_
1: 開く_x000D_
2: クローズ済</v>
          </cell>
        </row>
        <row r="3195">
          <cell r="A3195" t="str">
            <v>AccountsPayableTransactionType</v>
          </cell>
          <cell r="B3195" t="str">
            <v>100: 仕入先請求書</v>
          </cell>
        </row>
        <row r="3196">
          <cell r="A3196" t="str">
            <v>HcmApplicationsBySourceChartFilter</v>
          </cell>
          <cell r="B3196" t="str">
            <v>0: 30 日間_x000D_
1: 1 年_x000D_
2: 3 年_x000D_
3: 5 年</v>
          </cell>
        </row>
        <row r="3197">
          <cell r="A3197" t="str">
            <v>RDeferralsInitWriteStartDate</v>
          </cell>
          <cell r="B3197" t="str">
            <v>0: Next month start_x000D_
1: Next quarter start_x000D_
2: Next half year start_x000D_
3: Next year start_x000D_
4: Creation date start</v>
          </cell>
        </row>
        <row r="3198">
          <cell r="A3198" t="str">
            <v>WHSCustJourType</v>
          </cell>
          <cell r="B3198" t="str">
            <v>0: 確認_x000D_
1: 請求書_x000D_
2: 梱包明細</v>
          </cell>
        </row>
        <row r="3199">
          <cell r="A3199" t="str">
            <v>KanbanControlActionState</v>
          </cell>
          <cell r="B3199" t="str">
            <v>0: 適用できません_x000D_
1: 使用可能_x000D_
2: 無効</v>
          </cell>
        </row>
        <row r="3200">
          <cell r="A3200" t="str">
            <v>MCRSmmListType</v>
          </cell>
          <cell r="B3200" t="str">
            <v>1: レンタル_x000D_
2: 購買済_x000D_
3: その他</v>
          </cell>
        </row>
        <row r="3201">
          <cell r="A3201" t="str">
            <v>BatchStatus</v>
          </cell>
          <cell r="B3201" t="str">
            <v>0: 保留_x000D_
1: 待機中_x000D_
2: 実行_x000D_
3: エラー_x000D_
4: 終了_x000D_
5: 準備完了_x000D_
6: 実行されませんでした_x000D_
7: キャンセルしています_x000D_
8: キャンセル済_x000D_
9: スケジュール済</v>
          </cell>
        </row>
        <row r="3202">
          <cell r="A3202" t="str">
            <v>MCRFTCAction</v>
          </cell>
          <cell r="B3202" t="str">
            <v>1: レターの送付_x000D_
2: オーダー残のキャンセル</v>
          </cell>
        </row>
        <row r="3203">
          <cell r="A3203" t="str">
            <v>CustomerInvoiceOriginType</v>
          </cell>
          <cell r="B3203" t="str">
            <v>1: 契約請求書統合</v>
          </cell>
        </row>
        <row r="3204">
          <cell r="A3204" t="str">
            <v>JmgDimensionFrom</v>
          </cell>
          <cell r="B3204" t="str">
            <v>0: ジョブ_x000D_
1: 作業者_x000D_
2: ジョブ -&gt; 作業者_x000D_
3: 作業者 -&gt; ジョブ</v>
          </cell>
        </row>
        <row r="3205">
          <cell r="A3205" t="str">
            <v>EngChgCaseValidatorRuleLevelResult</v>
          </cell>
          <cell r="B3205" t="str">
            <v xml:space="preserve">0: 情報_x000D_
1: 警告_x000D_
2: エラー_x000D_
3: </v>
          </cell>
        </row>
        <row r="3206">
          <cell r="A3206" t="str">
            <v>WHSLaborMeasurementType</v>
          </cell>
          <cell r="B3206" t="str">
            <v>0: 単位_x000D_
1: 作業単位_x000D_
2: トランザクション_x000D_
3: 量_x000D_
4: 重量</v>
          </cell>
        </row>
        <row r="3207">
          <cell r="A3207" t="str">
            <v>RDeferralsVATRefundingMethod</v>
          </cell>
          <cell r="B3207" t="str">
            <v>0: Standard_x000D_
1: Proportionate</v>
          </cell>
        </row>
        <row r="3208">
          <cell r="A3208" t="str">
            <v>CuesAdditionalValFunc</v>
          </cell>
          <cell r="B3208" t="str">
            <v>1: なし_x000D_
2: 合計_x000D_
3: 平均_x000D_
4: 最小_x000D_
5: 最大</v>
          </cell>
        </row>
        <row r="3209">
          <cell r="A3209" t="str">
            <v>PANStatus_IN</v>
          </cell>
          <cell r="B3209" t="str">
            <v>0: Not available_x000D_
1: 受取済_x000D_
2: Applied_x000D_
3: 無効</v>
          </cell>
        </row>
        <row r="3210">
          <cell r="A3210" t="str">
            <v>EGAISWaybillActStatusIssue_RU</v>
          </cell>
          <cell r="B3210" t="str">
            <v>0: _x000D_
1: 作成済_x000D_
2: 送信済_x000D_
3: 受入済_x000D_
4: Acceptance error</v>
          </cell>
        </row>
        <row r="3211">
          <cell r="A3211" t="str">
            <v>CustTableChangeProposalDataEntityBehavior</v>
          </cell>
          <cell r="B3211" t="str">
            <v>0: 承認なしの変更を許可する_x000D_
1: 変更内容を拒否する_x000D_
2: 変更提案を作成する</v>
          </cell>
        </row>
        <row r="3212">
          <cell r="A3212" t="str">
            <v>WMSHandlingType</v>
          </cell>
          <cell r="B3212" t="str">
            <v>0: オンライン_x000D_
1: ドキュメント</v>
          </cell>
        </row>
        <row r="3213">
          <cell r="A3213" t="str">
            <v>ReqPoStatKeyItem</v>
          </cell>
          <cell r="B3213" t="str">
            <v>0: _x000D_
1: 品目番号_x000D_
2: 品目グループ</v>
          </cell>
        </row>
        <row r="3214">
          <cell r="A3214" t="str">
            <v>TSTimesheetCmd</v>
          </cell>
          <cell r="B3214" t="str">
            <v>0: タイムシートの入力_x000D_
1: プロジェクトの読み込み_x000D_
2: 送信_x000D_
3: コピーする_x000D_
4: 検証_x000D_
5: 先週をコピー_x000D_
6: お気に入りの読み込み_x000D_
7: 行をコピー_x000D_
8: お気に入りから作成_x000D_
9: タイムシートの編集_x000D_
10: タイムシートの表示_x000D_
11: スケジュール引当の読み込み_x000D_
12: 割り当てられた活動</v>
          </cell>
        </row>
        <row r="3215">
          <cell r="A3215" t="str">
            <v>ReferenceIdentityTransferStatus</v>
          </cell>
          <cell r="B3215" t="str">
            <v>0: Credit balance should not be a negative amount_x000D_
1: @SYP4882924_x000D_
2: The withholding taxes must be classified according to the assessment regimen: cumulative or non cumulative._x000D_
3: @SYP4882926</v>
          </cell>
        </row>
        <row r="3216">
          <cell r="A3216" t="str">
            <v>JmgTermBaudeRate</v>
          </cell>
          <cell r="B3216" t="str">
            <v>0: 1200 ボー_x000D_
1: 2400 ボー_x000D_
2: 4800 ボー_x000D_
3: 9600 ボー</v>
          </cell>
        </row>
        <row r="3217">
          <cell r="A3217" t="str">
            <v>SubledgerJournalTransferRuleType</v>
          </cell>
          <cell r="B3217" t="str">
            <v>0: 会社_x000D_
1: 文書</v>
          </cell>
        </row>
        <row r="3218">
          <cell r="A3218" t="str">
            <v>HrmAbsenceStatusGrouping</v>
          </cell>
          <cell r="B3218" t="str">
            <v>0: 作業者_x000D_
1: 部門_x000D_
2: 性別</v>
          </cell>
        </row>
        <row r="3219">
          <cell r="A3219" t="str">
            <v>RHRMForm6Titles</v>
          </cell>
          <cell r="B3219" t="str">
            <v>1: マネージャー_x000D_
2: Specialist_x000D_
3: Attendant_x000D_
4: Worker_x000D_
5: Motorman_x000D_
6: 運転者_x000D_
7: Tractor-driver</v>
          </cell>
        </row>
        <row r="3220">
          <cell r="A3220" t="str">
            <v>TrvFirstLastBoth</v>
          </cell>
          <cell r="B3220" t="str">
            <v>0: 初日_x000D_
1: 最終日_x000D_
2: 両方_x000D_
3: 中央</v>
          </cell>
        </row>
        <row r="3221">
          <cell r="A3221" t="str">
            <v>RetailCouponStatus</v>
          </cell>
          <cell r="B3221" t="str">
            <v>0: 無効_x000D_
1: 有効_x000D_
2: 無効状態_x000D_
3: 使用済</v>
          </cell>
        </row>
        <row r="3222">
          <cell r="A3222" t="str">
            <v>VendInvoiceManualSubmissionToWorkflow</v>
          </cell>
          <cell r="B3222" t="str">
            <v>0: 指定なし</v>
          </cell>
        </row>
        <row r="3223">
          <cell r="A3223" t="str">
            <v>WHSMobileAppProvidedImageType</v>
          </cell>
          <cell r="B3223" t="str">
            <v>0: URL_x000D_
1: 画像</v>
          </cell>
        </row>
        <row r="3224">
          <cell r="A3224" t="str">
            <v>WHSContainerPackingStrategy</v>
          </cell>
          <cell r="B3224" t="str">
            <v>0: すべてのオープン コンテナーに梱包_x000D_
1: 現在のコンテナーにのみ梱包</v>
          </cell>
        </row>
        <row r="3225">
          <cell r="A3225" t="str">
            <v>GanttViewWrkCtr</v>
          </cell>
          <cell r="B3225" t="str">
            <v>0: 不明_x000D_
1: 注文の表示_x000D_
2: リソース ビュー</v>
          </cell>
        </row>
        <row r="3226">
          <cell r="A3226" t="str">
            <v>MCROrderRecapStatus</v>
          </cell>
          <cell r="B3226" t="str">
            <v>0: 終了_x000D_
1: オープン エラー_x000D_
2: 承認済決済_x000D_
3: 公開は承認されていません</v>
          </cell>
        </row>
        <row r="3227">
          <cell r="A3227" t="str">
            <v>CostOperatingEventType</v>
          </cell>
          <cell r="B3227" t="str">
            <v>0: なし_x000D_
1: 製品受領書_x000D_
2: 製品受領書の訂正_x000D_
3: 仕入先請求書_x000D_
4: 仕入先直接請求書_x000D_
5: 返品_x000D_
6: 返品の訂正_x000D_
7: 仕入先貸方票_x000D_
8: 仕入先直接貸方票</v>
          </cell>
        </row>
        <row r="3228">
          <cell r="A3228" t="str">
            <v>HcmADAPhysicalRequirement</v>
          </cell>
          <cell r="B3228" t="str">
            <v>0: なし_x000D_
1: 座業_x000D_
2: 労働量 (軽度)_x000D_
3: 労働量 (適度)_x000D_
4: 労働量 (重度)_x000D_
5: 労働量 (超過)</v>
          </cell>
        </row>
        <row r="3229">
          <cell r="A3229" t="str">
            <v>PurchInvoiceType</v>
          </cell>
          <cell r="B3229" t="str">
            <v>0: 標準_x000D_
1: 前払</v>
          </cell>
        </row>
        <row r="3230">
          <cell r="A3230" t="str">
            <v>OffTableRelationsCheck_RU</v>
          </cell>
          <cell r="B3230" t="str">
            <v>0: すべて_x000D_
1: Counteragents_x000D_
2: 倉庫</v>
          </cell>
        </row>
        <row r="3231">
          <cell r="A3231" t="str">
            <v>CustSettlePrepaymentVATType_RU</v>
          </cell>
          <cell r="B3231" t="str">
            <v>0: Reversing entry_x000D_
1: 取消</v>
          </cell>
        </row>
        <row r="3232">
          <cell r="A3232" t="str">
            <v>HierarchyPurpose</v>
          </cell>
          <cell r="B3232" t="str">
            <v>0: _x000D_
1: 調達内部統制_x000D_
2: 経費内部統制_x000D_
3: 組織図_x000D_
4: 署名権限の内部統制_x000D_
5: 仕入先支払の内部統制_x000D_
6: 監査内部統制_x000D_
7: 集中支払_x000D_
8: セキュリティ_x000D_
9: 小売品揃え_x000D_
10: 小売補充_x000D_
11: 小売レポート_x000D_
12: 給付金の適格性制御_x000D_
13: 予算計画_x000D_
14: Retail POS の転記_x000D_
15: プロジェクト管理_x000D_
16: 割増所得の生成_x000D_
17: 小売自動請求_x000D_
18: 配分済み注文の管理</v>
          </cell>
        </row>
        <row r="3233">
          <cell r="A3233" t="str">
            <v>PurchPriceModel</v>
          </cell>
          <cell r="B3233" t="str">
            <v>2: 売買契約_x000D_
1: 品目購買価格</v>
          </cell>
        </row>
        <row r="3234">
          <cell r="A3234" t="str">
            <v>CustFreeInvoiceWFApprovalStatus</v>
          </cell>
          <cell r="B3234" t="str">
            <v>0: なし_x000D_
1: ドラフト_x000D_
2: 送信済_x000D_
3: 確認中_x000D_
4: 承認済_x000D_
5: 否認済_x000D_
6: 要求された変更_x000D_
8: 保留中_x000D_
9: 取消_x000D_
10: 未送信_x000D_
11: 完了の保留中_x000D_
12: 完成_x000D_
13: 取消の保留中</v>
          </cell>
        </row>
        <row r="3235">
          <cell r="A3235" t="str">
            <v>AccountingRuleType</v>
          </cell>
          <cell r="B3235" t="str">
            <v>0: 配布_x000D_
1: 仕訳</v>
          </cell>
        </row>
        <row r="3236">
          <cell r="A3236" t="str">
            <v>DMFAutoGenerateData</v>
          </cell>
          <cell r="B3236" t="str">
            <v>0: メソッドから生成_x000D_
1: クエリから生成</v>
          </cell>
        </row>
        <row r="3237">
          <cell r="A3237" t="str">
            <v>BusinessEventsSendingState</v>
          </cell>
          <cell r="B3237" t="str">
            <v>0: 待機中_x000D_
1: 送信中</v>
          </cell>
        </row>
        <row r="3238">
          <cell r="A3238" t="str">
            <v>WHSManifestAt</v>
          </cell>
          <cell r="B3238" t="str">
            <v>0: コンテナーの終了_x000D_
1: 出荷の終了</v>
          </cell>
        </row>
        <row r="3239">
          <cell r="A3239" t="str">
            <v>OfficeAppOutlookAddinRuleItemType</v>
          </cell>
          <cell r="B3239" t="str">
            <v>0: 予定_x000D_
1: メッセージ</v>
          </cell>
        </row>
        <row r="3240">
          <cell r="A3240" t="str">
            <v>CustomCreateGTDOperation_RU</v>
          </cell>
          <cell r="B3240" t="str">
            <v>0: 作成_x000D_
1: Issue_x000D_
2: キャンセル</v>
          </cell>
        </row>
        <row r="3241">
          <cell r="A3241" t="str">
            <v>BankLGAllActionType</v>
          </cell>
          <cell r="B3241" t="str">
            <v>11: 要求_x000D_
12: 受益者に渡す_x000D_
13: 値の増加_x000D_
14: 値の減少_x000D_
15: 拡張_x000D_
16: キャンセル_x000D_
17: 清算する_x000D_
31: 銀行に送信_x000D_
32: 銀行から受信_x000D_
33: 受益者に渡す_x000D_
34: 値の増加_x000D_
35: 値の減少_x000D_
36: 拡張_x000D_
37: キャンセル_x000D_
38: 清算する</v>
          </cell>
        </row>
        <row r="3242">
          <cell r="A3242" t="str">
            <v>PurchReqConsolidationDiscountStatus</v>
          </cell>
          <cell r="B3242" t="str">
            <v>0: 既存の売買契約の割引を置き換え_x000D_
1: 売買契約の割引に加えて割引を適用</v>
          </cell>
        </row>
        <row r="3243">
          <cell r="A3243" t="str">
            <v>KittingCheckLoad</v>
          </cell>
          <cell r="B3243" t="str">
            <v>0: 検査なし_x000D_
1: 出荷_x000D_
2: 作業</v>
          </cell>
        </row>
        <row r="3244">
          <cell r="A3244" t="str">
            <v>LogisticsAddrZipCodeImportCountryRegion</v>
          </cell>
          <cell r="B3244" t="str">
            <v>0: _x000D_
1: オランダ_x000D_
2: スウェーデン_x000D_
3: 米国_x000D_
4: ベルギー_x000D_
5: 日本_x000D_
10: 中国</v>
          </cell>
        </row>
        <row r="3245">
          <cell r="A3245" t="str">
            <v>ProjLedgerStatus</v>
          </cell>
          <cell r="B3245" t="str">
            <v>0: 元帳なし_x000D_
1: 残高_x000D_
2: 損益_x000D_
3: 元帳に転記しない</v>
          </cell>
        </row>
        <row r="3246">
          <cell r="A3246" t="str">
            <v>OrganizationAccess</v>
          </cell>
          <cell r="B3246" t="str">
            <v>0: 全組織にアクセス許可を付与_x000D_
1: 特定の組織に個別にアクセス許可を付与</v>
          </cell>
        </row>
        <row r="3247">
          <cell r="A3247" t="str">
            <v>TrvCarRentalVehicleClassEnum</v>
          </cell>
          <cell r="B3247" t="str">
            <v>0: 最適化_x000D_
1: 中型_x000D_
2: 完全</v>
          </cell>
        </row>
        <row r="3248">
          <cell r="A3248" t="str">
            <v>AllEvenOdd</v>
          </cell>
          <cell r="B3248" t="str">
            <v>0: すべてのストリート番号_x000D_
1: 偶数_x000D_
2: 余り</v>
          </cell>
        </row>
        <row r="3249">
          <cell r="A3249" t="str">
            <v>DiscBase</v>
          </cell>
          <cell r="B3249" t="str">
            <v>0: _x000D_
1: 現在_x000D_
2: 0 (ゼロ)</v>
          </cell>
        </row>
        <row r="3250">
          <cell r="A3250" t="str">
            <v>SysFontType</v>
          </cell>
          <cell r="B3250" t="str">
            <v xml:space="preserve">0: _x000D_
1: </v>
          </cell>
        </row>
        <row r="3251">
          <cell r="A3251" t="str">
            <v>DisposalType_IN</v>
          </cell>
          <cell r="B3251" t="str">
            <v>0: なし_x000D_
1: 損失_x000D_
2: 仕損_x000D_
3: Expiry_x000D_
4: Damage</v>
          </cell>
        </row>
        <row r="3252">
          <cell r="A3252" t="str">
            <v>WMSAllowSendFromShipmentStatus</v>
          </cell>
          <cell r="B3252" t="str">
            <v>0: _x000D_
1: ピッキング済_x000D_
2: ステージ完了_x000D_
3: 積載済</v>
          </cell>
        </row>
        <row r="3253">
          <cell r="A3253" t="str">
            <v>RAssetPostingType</v>
          </cell>
          <cell r="B3253" t="str">
            <v>0: _x000D_
1: Partial dismantlement_x000D_
2: Componentry_x000D_
3: Transference_x000D_
4: Receipt_x000D_
5: Depreciation bonus_x000D_
6: Depreciation bonus recovery_x000D_
7: 固定資産の分割</v>
          </cell>
        </row>
        <row r="3254">
          <cell r="A3254" t="str">
            <v>PurchBookVATDocumentType_RU</v>
          </cell>
          <cell r="B3254" t="str">
            <v>0: 不明_x000D_
1: Contractor's work before year 2005_x000D_
2: Contractor's work in year 2005_x000D_
3: Building for own needs before year 2005_x000D_
4: Building for own needs in year 2005_x000D_
5: Goods (services)</v>
          </cell>
        </row>
        <row r="3255">
          <cell r="A3255" t="str">
            <v>CustCollectionsLinkAction</v>
          </cell>
          <cell r="B3255" t="str">
            <v>0: 活動とトランザクションのリンク_x000D_
1: 活動とトランザクションのリンクを解除_x000D_
2: ケースのクローズ_x000D_
3: ケースとトランザクションのリンク_x000D_
4: ケースとトランザクションのリンクを解除_x000D_
5: 活動とケースのリンク_x000D_
6: 活動とケースのリンクを解除</v>
          </cell>
        </row>
        <row r="3256">
          <cell r="A3256" t="str">
            <v>HcmBenefitEligibilityProcessStatus</v>
          </cell>
          <cell r="B3256" t="str">
            <v>0: 開始されていません_x000D_
1: ロック済_x000D_
2: 進行中_x000D_
3: 完成_x000D_
4: キャンセル_x000D_
5: プロセス エラー</v>
          </cell>
        </row>
        <row r="3257">
          <cell r="A3257" t="str">
            <v>ProjActualVsForecastValue</v>
          </cell>
          <cell r="B3257" t="str">
            <v>0: 時間_x000D_
1: 収益_x000D_
2: 原価</v>
          </cell>
        </row>
        <row r="3258">
          <cell r="A3258" t="str">
            <v>HcmPerfManagerEmployee</v>
          </cell>
          <cell r="B3258" t="str">
            <v>0: マネージャー_x000D_
1: 従業員</v>
          </cell>
        </row>
        <row r="3259">
          <cell r="A3259" t="str">
            <v>HrpAuthorityBasis</v>
          </cell>
          <cell r="B3259" t="str">
            <v>0: 職務_x000D_
1: 報酬レベル</v>
          </cell>
        </row>
        <row r="3260">
          <cell r="A3260" t="str">
            <v>RetailCustomerDiscountType</v>
          </cell>
          <cell r="B3260" t="str">
            <v>0: なし_x000D_
1: 行割引 (販売側)_x000D_
2: 複数行割引 (販売側)_x000D_
3: 割引合計 (販売)</v>
          </cell>
        </row>
        <row r="3261">
          <cell r="A3261" t="str">
            <v>BIDataSourceType</v>
          </cell>
          <cell r="B3261" t="str">
            <v>2: Microsoft SQL Server_x000D_
3: Oracle</v>
          </cell>
        </row>
        <row r="3262">
          <cell r="A3262" t="str">
            <v>LedgerRRGContractorType_RU</v>
          </cell>
          <cell r="B3262" t="str">
            <v>0: 不明_x000D_
1: 顧客_x000D_
2: 仕入先_x000D_
4: 従業員</v>
          </cell>
        </row>
        <row r="3263">
          <cell r="A3263" t="str">
            <v>OfficeAppOutlookAddinRuleFormType</v>
          </cell>
          <cell r="B3263" t="str">
            <v>0: 読み取り_x000D_
1: 編集_x000D_
2: 読み取りまたは編集</v>
          </cell>
        </row>
        <row r="3264">
          <cell r="A3264" t="str">
            <v>BudgetControlSourceIntegrator</v>
          </cell>
          <cell r="B3264" t="str">
            <v>1: 予算登録エントリ_x000D_
2: 発注書_x000D_
3: 出張費要求_x000D_
4: 経費精算書_x000D_
5: 購買要求_x000D_
6: 配賦仕訳帳_x000D_
7: 日次仕訳帳_x000D_
8: 固定資産仕訳帳_x000D_
9: プロジェクト経費仕訳帳_x000D_
10: 一般仕訳入力_x000D_
11: 仕入先請求書_x000D_
101: 詳細な元帳エントリ_x000D_
102: 確約_x000D_
103: Advance reports_x000D_
12: 給与支払明細書_x000D_
0: General budget reservation</v>
          </cell>
        </row>
        <row r="3265">
          <cell r="A3265" t="str">
            <v>BusinessEventsEntityQueryPattern</v>
          </cell>
          <cell r="B3265" t="str">
            <v xml:space="preserve">0: _x000D_
1: </v>
          </cell>
        </row>
        <row r="3266">
          <cell r="A3266" t="str">
            <v>EngChgEcmDependencyStatusType</v>
          </cell>
          <cell r="B3266" t="str">
            <v>0: なし_x000D_
1: スキップ_x000D_
2: 処理済</v>
          </cell>
        </row>
        <row r="3267">
          <cell r="A3267" t="str">
            <v>EngChgEcmRequestImpact</v>
          </cell>
          <cell r="B3267" t="str">
            <v>0: 低_x000D_
1: 中_x000D_
2: 高</v>
          </cell>
        </row>
        <row r="3268">
          <cell r="A3268" t="str">
            <v>HrmCompEventErrorStatus</v>
          </cell>
          <cell r="B3268" t="str">
            <v>0: _x000D_
1: 情報_x000D_
2: 警告_x000D_
3: エラー</v>
          </cell>
        </row>
        <row r="3269">
          <cell r="A3269" t="str">
            <v>MCRContinuityOrderStart</v>
          </cell>
          <cell r="B3269" t="str">
            <v>0: 現在のイベント_x000D_
1: 最初のイベント</v>
          </cell>
        </row>
        <row r="3270">
          <cell r="A3270" t="str">
            <v>FormRunConfigurationPinType</v>
          </cell>
          <cell r="B3270" t="str">
            <v>0: タイル_x000D_
2: リスト_x000D_
3: リンク</v>
          </cell>
        </row>
        <row r="3271">
          <cell r="A3271" t="str">
            <v>HrmAbsenceRequestActionType</v>
          </cell>
          <cell r="B3271" t="str">
            <v>0: _x000D_
1: 転送_x000D_
2: 承認_x000D_
3: 否認_x000D_
4: キャンセル_x000D_
5: 削除</v>
          </cell>
        </row>
        <row r="3272">
          <cell r="A3272" t="str">
            <v>TaxCalcPrin</v>
          </cell>
          <cell r="B3272" t="str">
            <v>0: 合計_x000D_
1: ライン</v>
          </cell>
        </row>
        <row r="3273">
          <cell r="A3273" t="str">
            <v>PurchLineDeliveryPrecision</v>
          </cell>
          <cell r="B3273" t="str">
            <v>0: 前倒しの受入_x000D_
1: 期限遵守の受入_x000D_
2: 受入遅延</v>
          </cell>
        </row>
        <row r="3274">
          <cell r="A3274" t="str">
            <v>AssetLeaseLeaseTermInterval</v>
          </cell>
          <cell r="B3274" t="str">
            <v>0: 日数_x000D_
1: 月数_x000D_
2: 年</v>
          </cell>
        </row>
        <row r="3275">
          <cell r="A3275" t="str">
            <v>TimelineTemplates</v>
          </cell>
          <cell r="B3275" t="str">
            <v xml:space="preserve">0: _x000D_
1: </v>
          </cell>
        </row>
        <row r="3276">
          <cell r="A3276" t="str">
            <v>UnifiedWorkListElementType</v>
          </cell>
          <cell r="B3276" t="str">
            <v>0: 警告_x000D_
1: 活動_x000D_
2: 作業項目_x000D_
3: ヘッダー</v>
          </cell>
        </row>
        <row r="3277">
          <cell r="A3277" t="str">
            <v>HcmPerfJournalLinkType</v>
          </cell>
          <cell r="B3277" t="str">
            <v>0: 外部アドレス_x000D_
1: レビュー_x000D_
2: 目標</v>
          </cell>
        </row>
        <row r="3278">
          <cell r="A3278" t="str">
            <v>WHSWorkListPageFilter</v>
          </cell>
          <cell r="B3278" t="str">
            <v>0: オープン購買_x000D_
1: 終了した購買_x000D_
2: 処理中の購買_x000D_
3: オープン販売_x000D_
4: 終了した販売_x000D_
5: 処理中の販売_x000D_
6: オープン循環棚卸_x000D_
7: 終了した循環棚卸_x000D_
8: 処理中の循環棚卸_x000D_
9: 検討保留の循環棚卸_x000D_
10: オープン補充作業_x000D_
11: 処理中の補充作業_x000D_
12: 終了した補充作業_x000D_
20: 未処理の移動入庫_x000D_
23: @WAX:OpenReturns_x000D_
26: 未処理の移動払出作業_x000D_
28: 処理中の移動払出作業_x000D_
29: 未処理の在庫移動作業_x000D_
31: 処理中の在庫移動作業_x000D_
32: 未処理の出荷作業_x000D_
40: オープンな梱包済コンテナーのピッキング作業_x000D_
42: 進行中の梱包済コンテナーのピッキング作業</v>
          </cell>
        </row>
        <row r="3279">
          <cell r="A3279" t="str">
            <v>DataExpFieldTreeType</v>
          </cell>
          <cell r="B3279" t="str">
            <v xml:space="preserve">0: _x000D_
1: </v>
          </cell>
        </row>
        <row r="3280">
          <cell r="A3280" t="str">
            <v>RetailOposNone</v>
          </cell>
          <cell r="B3280" t="str">
            <v>0: なし_x000D_
1: OPOS_x000D_
2: Windows ドライバー_x000D_
3: ネットワーク</v>
          </cell>
        </row>
        <row r="3281">
          <cell r="A3281" t="str">
            <v>WHSOutboundSortPositionAssignment</v>
          </cell>
          <cell r="B3281" t="str">
            <v>0: マニュアル_x000D_
1: 自動</v>
          </cell>
        </row>
        <row r="3282">
          <cell r="A3282" t="str">
            <v>ReqPlanningPrioritySupplyCreationRule</v>
          </cell>
          <cell r="B3282" t="str">
            <v>0: 最も重要な優先順位による単一供給_x000D_
1: 優先順位の範囲に従って分割</v>
          </cell>
        </row>
        <row r="3283">
          <cell r="A3283" t="str">
            <v>PurchLineDeliveryFulfillment</v>
          </cell>
          <cell r="B3283" t="str">
            <v>0: 受入未完了_x000D_
1: 受入完了</v>
          </cell>
        </row>
        <row r="3284">
          <cell r="A3284" t="str">
            <v>MarkupType</v>
          </cell>
          <cell r="B3284" t="str">
            <v>0: 品目_x000D_
1: 勘定科目_x000D_
2: 顧客/仕入先</v>
          </cell>
        </row>
        <row r="3285">
          <cell r="A3285" t="str">
            <v>BankModuloCheck_NO</v>
          </cell>
          <cell r="B3285" t="str">
            <v>0: 10 による剰余_x000D_
1: 11  による剰余_x000D_
2: (なし)_x000D_
3: 剰余 10 の再帰</v>
          </cell>
        </row>
        <row r="3286">
          <cell r="A3286" t="str">
            <v>WHSReservationHierarchyLevelStrategyType</v>
          </cell>
          <cell r="B3286" t="str">
            <v>0: なし_x000D_
1: 場所より上位のレベル_x000D_
2: すべてのレベル_x000D_
3: 空白分析コードは許可されていません_x000D_
4: バッチ レベル_x000D_
5: バッチと所有者レベル_x000D_
6: 注文確定済のレベル</v>
          </cell>
        </row>
        <row r="3287">
          <cell r="A3287" t="str">
            <v>AllSelectedOptions</v>
          </cell>
          <cell r="B3287" t="str">
            <v>0: すべての法人_x000D_
1: 法人を選択します</v>
          </cell>
        </row>
        <row r="3288">
          <cell r="A3288" t="str">
            <v>TaxDisplaySign_CN</v>
          </cell>
          <cell r="B3288" t="str">
            <v>0: 正_x000D_
1: 負</v>
          </cell>
        </row>
        <row r="3289">
          <cell r="A3289" t="str">
            <v>EcoResCategoryNamedHierarchyRole</v>
          </cell>
          <cell r="B3289" t="str">
            <v>1: 調達カテゴリ階層_x000D_
3: 販売カテゴリ階層_x000D_
4: コマース製品階層_x000D_
5: 商品コード階層_x000D_
7: 派生財務分析階層_x000D_
20: 補助小売階層_x000D_
21: 小売仕入先製品階層_x000D_
22: 小売チャネル ナビゲーション階層_x000D_
23: Packing material hierarchy_x000D_
24: Common Data Service_x000D_
25: 原価管理階層_x000D_
0: エンジニアリング製品階層</v>
          </cell>
        </row>
        <row r="3290">
          <cell r="A3290" t="str">
            <v>AssetLeaseIndexRateMethod</v>
          </cell>
          <cell r="B3290" t="str">
            <v>0: 指標金利値の差異_x000D_
1: 指標金利値</v>
          </cell>
        </row>
        <row r="3291">
          <cell r="A3291" t="str">
            <v>ProjListStateProjType</v>
          </cell>
          <cell r="B3291" t="str">
            <v>0: プロジェクト_x000D_
3: 見積プロジェクト_x000D_
4: プロジェクト契約_x000D_
1: 顧客_x000D_
7: プロジェクト タイプ_x000D_
2: プロジェクト グループ_x000D_
8: ソート フィールド 1_x000D_
9: ソート フィールド 2_x000D_
10: ソート フィールド 3_x000D_
11: 部門_x000D_
12: 販売マネージャー_x000D_
5: プロジェクト マネージャー_x000D_
6: プロジェクト コントローラー_x000D_
13: 資産_x000D_
14: 資金調達元</v>
          </cell>
        </row>
        <row r="3292">
          <cell r="A3292" t="str">
            <v>ProjAutoManual</v>
          </cell>
          <cell r="B3292" t="str">
            <v>0: 自動_x000D_
1: 手動</v>
          </cell>
        </row>
        <row r="3293">
          <cell r="A3293" t="str">
            <v>CustMainAccount</v>
          </cell>
          <cell r="B3293" t="str">
            <v>0: 顧客_x000D_
1: 主勘定</v>
          </cell>
        </row>
        <row r="3294">
          <cell r="A3294" t="str">
            <v>RetailTransactionTypeEx3</v>
          </cell>
          <cell r="B3294" t="str">
            <v>2: 販売_x000D_
3: 支払_x000D_
4: 支払/入金の削除_x000D_
5: 釣銭入力_x000D_
6: 釣銭支払/入金_x000D_
7: 支払/入金申告_x000D_
8: 無効_x000D_
9: ドロワーを開く_x000D_
10: マイナス調整_x000D_
11: 現物在庫</v>
          </cell>
        </row>
        <row r="3295">
          <cell r="A3295" t="str">
            <v>EInvoiceCFDIEnvironment_MX</v>
          </cell>
          <cell r="B3295" t="str">
            <v>0: _x000D_
1: Testing_x000D_
2: Production</v>
          </cell>
        </row>
        <row r="3296">
          <cell r="A3296" t="str">
            <v>WMSTrailerLoaded</v>
          </cell>
          <cell r="B3296" t="str">
            <v>0: 荷主_x000D_
1: 配送担当者</v>
          </cell>
        </row>
        <row r="3297">
          <cell r="A3297" t="str">
            <v>CustInterestAdjustmentAction</v>
          </cell>
          <cell r="B3297" t="str">
            <v>1: 免除_x000D_
2: 再開_x000D_
3: 取消</v>
          </cell>
        </row>
        <row r="3298">
          <cell r="A3298" t="str">
            <v>RTax25CalculationType</v>
          </cell>
          <cell r="B3298" t="str">
            <v>0: Full_x000D_
1: 部分的</v>
          </cell>
        </row>
        <row r="3299">
          <cell r="A3299" t="str">
            <v>SubmittingPurpose</v>
          </cell>
          <cell r="B3299" t="str">
            <v>0: オリジナル_x000D_
1: 調整的な</v>
          </cell>
        </row>
        <row r="3300">
          <cell r="A3300" t="str">
            <v>TMSAccessorialType</v>
          </cell>
          <cell r="B3300" t="str">
            <v>0: 出荷の配送業者_x000D_
1: ハブ</v>
          </cell>
        </row>
        <row r="3301">
          <cell r="A3301" t="str">
            <v>KittingKitType</v>
          </cell>
          <cell r="B3301" t="str">
            <v>0: なし_x000D_
1: 標準_x000D_
2: 動的</v>
          </cell>
        </row>
        <row r="3302">
          <cell r="A3302" t="str">
            <v>TrvReceiptImportType</v>
          </cell>
          <cell r="B3302" t="str">
            <v>0: 従業員_x000D_
1: 経費精算書</v>
          </cell>
        </row>
        <row r="3303">
          <cell r="A3303" t="str">
            <v>StatusIssue</v>
          </cell>
          <cell r="B3303" t="str">
            <v>0: _x000D_
1: 売却済_x000D_
2: 払出済_x000D_
3: ピッキング済_x000D_
4: 引当済現物_x000D_
5: 引当済注文_x000D_
6: 受注中_x000D_
7: 見積書発行</v>
          </cell>
        </row>
        <row r="3304">
          <cell r="A3304" t="str">
            <v>WorkflowMessageLifeCycleState</v>
          </cell>
          <cell r="B3304" t="str">
            <v>0: なし_x000D_
1: キューに設定_x000D_
2: キューから削除_x000D_
3: 停止 (エラー)</v>
          </cell>
        </row>
        <row r="3305">
          <cell r="A3305" t="str">
            <v>CostClassification</v>
          </cell>
          <cell r="B3305" t="str">
            <v>0: なし_x000D_
1: 製造品の費用_x000D_
2: 直接材料_x000D_
3: 直接製造_x000D_
4: 間接原価_x000D_
5: 直接外部委託_x000D_
6: 価格差異_x000D_
7: 数量の差異_x000D_
8: 代替差異_x000D_
9: 差異を丸める_x000D_
10: ロット サイズの差異</v>
          </cell>
        </row>
        <row r="3306">
          <cell r="A3306" t="str">
            <v>OffReportTypeRPay_RU</v>
          </cell>
          <cell r="B3306" t="str">
            <v>0: Income data register_x000D_
1: Civil contract</v>
          </cell>
        </row>
        <row r="3307">
          <cell r="A3307" t="str">
            <v>EFDocNFeTechNotes_BR</v>
          </cell>
          <cell r="B3307" t="str">
            <v>0: 2018.005 v 1.10 テクニカルノート_x000D_
1: 2018.005 v 1.20 テクニカルノート_x000D_
2: 2019.001 v 1.00 テクニカルノート_x000D_
3: 2019.001 v 1.10 テクニカルノート_x000D_
4: 2019.001 v 1.20 technical note_x000D_
5: 2019.001 v 1.40 technical note_x000D_
6: 2019.001 v 1.51 technical note_x000D_
7: 2020.006 v 1.00 テクニカルノート_x000D_
8: 2020.006 v 1.10 テクニカルノート</v>
          </cell>
        </row>
        <row r="3308">
          <cell r="A3308" t="str">
            <v>AssetDepBookJournalType</v>
          </cell>
          <cell r="B3308" t="str">
            <v>0: 減価償却簿</v>
          </cell>
        </row>
        <row r="3309">
          <cell r="A3309" t="str">
            <v>BudgetPlanReportGroupOption</v>
          </cell>
          <cell r="B3309" t="str">
            <v>0: _x000D_
9: 予算サイクル_x000D_
1: 予算計画作成者_x000D_
10: 予算計画優先順位_x000D_
3: 予算計画プロセス_x000D_
4: 予算計画ステージ_x000D_
5: 予算計画ユーザー グループ_x000D_
6: ドキュメントの状態_x000D_
8: 親予算計画_x000D_
11: ランク_x000D_
12: 責任センター_x000D_
13: ワークフローの状態</v>
          </cell>
        </row>
        <row r="3310">
          <cell r="A3310" t="str">
            <v>DMFBatchJobStatus</v>
          </cell>
          <cell r="B3310" t="str">
            <v>0: 開始されていません_x000D_
9: 保留_x000D_
1: 待機中_x000D_
2: 実行_x000D_
3: エラー_x000D_
4: 終了_x000D_
5: 準備完了_x000D_
6: 実行されませんでした_x000D_
7: キャンセルしています_x000D_
8: キャンセル済</v>
          </cell>
        </row>
        <row r="3311">
          <cell r="A3311" t="str">
            <v>CalcMethod_JP</v>
          </cell>
          <cell r="B3311" t="str">
            <v>0: 個別対応方式_x000D_
1: 一括払方式</v>
          </cell>
        </row>
        <row r="3312">
          <cell r="A3312" t="str">
            <v>RHRMSortOfWork</v>
          </cell>
          <cell r="B3312" t="str">
            <v>0: Main_x000D_
1: In combination_x000D_
2: According to contract</v>
          </cell>
        </row>
        <row r="3313">
          <cell r="A3313" t="str">
            <v>RetailSizeUnit</v>
          </cell>
          <cell r="B3313" t="str">
            <v>0: _x000D_
1: m²_x000D_
2: cm²_x000D_
3: m_x000D_
4: cm</v>
          </cell>
        </row>
        <row r="3314">
          <cell r="A3314" t="str">
            <v>LedgerRRGEPropertyType_W</v>
          </cell>
          <cell r="B3314" t="str">
            <v>0: 値_x000D_
1: 式_x000D_
2: ファイル ID_x000D_
3: Requisites number_x000D_
4: ファイル名</v>
          </cell>
        </row>
        <row r="3315">
          <cell r="A3315" t="str">
            <v>WHSAllowMarkingReservationRemoval</v>
          </cell>
          <cell r="B3315" t="str">
            <v>0: なし_x000D_
1: 引当_x000D_
2: マーキングと引当</v>
          </cell>
        </row>
        <row r="3316">
          <cell r="A3316" t="str">
            <v>SysChartDataLabels</v>
          </cell>
          <cell r="B3316" t="str">
            <v xml:space="preserve">0: _x000D_
1: _x000D_
2: </v>
          </cell>
        </row>
        <row r="3317">
          <cell r="A3317" t="str">
            <v>RPayStandardDeductionSumModuleType</v>
          </cell>
          <cell r="B3317" t="str">
            <v>0: Time group creating and editing_x000D_
1: All types of standard deduction</v>
          </cell>
        </row>
        <row r="3318">
          <cell r="A3318" t="str">
            <v>ERImportFormatFileActionLog</v>
          </cell>
          <cell r="B3318" t="str">
            <v>0: インポート済_x000D_
1: 削除済_x000D_
2: 移動済み</v>
          </cell>
        </row>
        <row r="3319">
          <cell r="A3319" t="str">
            <v>LedgerRRGEDiffEqualAll_W</v>
          </cell>
          <cell r="B3319" t="str">
            <v>0: Different_x000D_
1: 等しい_x000D_
2: すべて</v>
          </cell>
        </row>
        <row r="3320">
          <cell r="A3320" t="str">
            <v>EximDEPBApplyTo_IN</v>
          </cell>
          <cell r="B3320" t="str">
            <v>1: すべて_x000D_
0: マーク済_x000D_
2: マーク解除</v>
          </cell>
        </row>
        <row r="3321">
          <cell r="A3321" t="str">
            <v>InventModel</v>
          </cell>
          <cell r="B3321" t="str">
            <v>0: FIFO_x000D_
1: LIFO_x000D_
2: LIFO 日付_x000D_
3: 加重平均_x000D_
4: 加重平均の日付_x000D_
5: 標準原価_x000D_
6: 移動平均_x000D_
7: Monthly average cost</v>
          </cell>
        </row>
        <row r="3322">
          <cell r="A3322" t="str">
            <v>PayrollTransactionType</v>
          </cell>
          <cell r="B3322" t="str">
            <v>1: 支払明細書</v>
          </cell>
        </row>
        <row r="3323">
          <cell r="A3323" t="str">
            <v>LedgerJournalLinesDisplayOption</v>
          </cell>
          <cell r="B3323" t="str">
            <v>0: すべて_x000D_
1: エラーのみ</v>
          </cell>
        </row>
        <row r="3324">
          <cell r="A3324" t="str">
            <v>TMSApptRefType</v>
          </cell>
          <cell r="B3324" t="str">
            <v>0: なし_x000D_
1: 販売注文_x000D_
2: 発注書_x000D_
3: 貨物</v>
          </cell>
        </row>
        <row r="3325">
          <cell r="A3325" t="str">
            <v>ProjBillableEfficiency</v>
          </cell>
          <cell r="B3325" t="str">
            <v>0: 支払請求可能なレート_x000D_
1: 実効率</v>
          </cell>
        </row>
        <row r="3326">
          <cell r="A3326" t="str">
            <v>SalesLinePartialDeliveryActions</v>
          </cell>
          <cell r="B3326" t="str">
            <v xml:space="preserve">0: _x000D_
1: _x000D_
2: _x000D_
3: </v>
          </cell>
        </row>
        <row r="3327">
          <cell r="A3327" t="str">
            <v>HcmPositionAvailableForAssignment</v>
          </cell>
          <cell r="B3327" t="str">
            <v>0: 常に_x000D_
1: なし</v>
          </cell>
        </row>
        <row r="3328">
          <cell r="A3328" t="str">
            <v>DateOfExchRate_W</v>
          </cell>
          <cell r="B3328" t="str">
            <v>0: 転記日付_x000D_
1: VAT 登録日_x000D_
2: 文書日付_x000D_
3: 文書日付 (EU 貿易の場合のみ)</v>
          </cell>
        </row>
        <row r="3329">
          <cell r="A3329" t="str">
            <v>RetailDrawer</v>
          </cell>
          <cell r="B3329" t="str">
            <v>0: なし_x000D_
1: OPOS_x000D_
2: Windows ドライバー_x000D_
3: 手動_x000D_
4: ネットワーク_x000D_
5: 予備</v>
          </cell>
        </row>
        <row r="3330">
          <cell r="A3330" t="str">
            <v>FBInventBalanceVersion_BR</v>
          </cell>
          <cell r="B3330" t="str">
            <v>0: 不明_x000D_
1: Version 1</v>
          </cell>
        </row>
        <row r="3331">
          <cell r="A3331" t="str">
            <v>FMGPSEnabled</v>
          </cell>
          <cell r="B3331" t="str">
            <v>1: はい_x000D_
2: いいえ</v>
          </cell>
        </row>
        <row r="3332">
          <cell r="A3332" t="str">
            <v>AccountingBookType_BR</v>
          </cell>
          <cell r="B3332" t="str">
            <v>1: General_x000D_
2: Auxiliary_x000D_
3: Summary</v>
          </cell>
        </row>
        <row r="3333">
          <cell r="A3333" t="str">
            <v>TileDisplay</v>
          </cell>
          <cell r="B3333" t="str">
            <v xml:space="preserve">0: _x000D_
1: _x000D_
2: _x000D_
3: _x000D_
4: </v>
          </cell>
        </row>
        <row r="3334">
          <cell r="A3334" t="str">
            <v>LegalTxtType_BR</v>
          </cell>
          <cell r="B3334" t="str">
            <v xml:space="preserve">0: _x000D_
1: SUFRAMA_x000D_
2: プロセス参照_x000D_
3: 会計参照_x000D_
4: 顧客/仕入先_x000D_
5: CFOP_x000D_
6: Inventory_x000D_
7: _x000D_
8: </v>
          </cell>
        </row>
        <row r="3335">
          <cell r="A3335" t="str">
            <v>CustInvoiceLinePriority</v>
          </cell>
          <cell r="B3335" t="str">
            <v>1: なし_x000D_
0: 請求コード_x000D_
2: 比例配分</v>
          </cell>
        </row>
        <row r="3336">
          <cell r="A3336" t="str">
            <v>TaxGSTEWayBillBasis_IN</v>
          </cell>
          <cell r="B3336" t="str">
            <v>0: Inward_x000D_
1: Outward</v>
          </cell>
        </row>
        <row r="3337">
          <cell r="A3337" t="str">
            <v>JournalPostedState</v>
          </cell>
          <cell r="B3337" t="str">
            <v>0: 転記済_x000D_
1: 保留中の転記</v>
          </cell>
        </row>
        <row r="3338">
          <cell r="A3338" t="str">
            <v>EGAISConclusionType_RU</v>
          </cell>
          <cell r="B3338" t="str">
            <v>0: _x000D_
1: 受入済_x000D_
2: Rejected</v>
          </cell>
        </row>
        <row r="3339">
          <cell r="A3339" t="str">
            <v>TrvAirlineServiceClassEnum</v>
          </cell>
          <cell r="B3339" t="str">
            <v>0: エコノミー クラス_x000D_
1: ファースト クラス_x000D_
2: ビジネス クラス</v>
          </cell>
        </row>
        <row r="3340">
          <cell r="A3340" t="str">
            <v>WHSFieldInputType</v>
          </cell>
          <cell r="B3340" t="str">
            <v>0: 数値_x000D_
1: アルファ_x000D_
2: 日付_x000D_
3: 選択</v>
          </cell>
        </row>
        <row r="3341">
          <cell r="A3341" t="str">
            <v>TaxReportAggregation_IT</v>
          </cell>
          <cell r="B3341" t="str">
            <v>0: Aggregated_x000D_
1: Analytical</v>
          </cell>
        </row>
        <row r="3342">
          <cell r="A3342" t="str">
            <v>EFDocPaymTerms_BR</v>
          </cell>
          <cell r="B3342" t="str">
            <v>0: 現金_x000D_
1: Installments_x000D_
2: その他</v>
          </cell>
        </row>
        <row r="3343">
          <cell r="A3343" t="str">
            <v>FBGIASTType_BR</v>
          </cell>
          <cell r="B3343" t="str">
            <v>0: 標準_x000D_
1: Substitutive</v>
          </cell>
        </row>
        <row r="3344">
          <cell r="A3344" t="str">
            <v>SysTaskRecorderType</v>
          </cell>
          <cell r="B3344" t="str">
            <v>0: なし_x000D_
1: TaskXML_x000D_
2: ビデオ_x000D_
3: ProcessXML_x000D_
4: 追跡_x000D_
5: ヘルプ ドキュメント_x000D_
6: RapidStart</v>
          </cell>
        </row>
        <row r="3345">
          <cell r="A3345" t="str">
            <v>RPayStandardDeductionType</v>
          </cell>
          <cell r="B3345" t="str">
            <v>0: Alimony_x000D_
1: Borrowing_x000D_
2: Other deductions</v>
          </cell>
        </row>
        <row r="3346">
          <cell r="A3346" t="str">
            <v>ReleaseUpdateLogType</v>
          </cell>
          <cell r="B3346" t="str">
            <v>0: その他_x000D_
1: フレームワーク_x000D_
2: チェックリスト</v>
          </cell>
        </row>
        <row r="3347">
          <cell r="A3347" t="str">
            <v>SysRecurrenceUnit</v>
          </cell>
          <cell r="B3347" t="str">
            <v>0: 分_x000D_
1: 時間_x000D_
2: 日数_x000D_
3: 週_x000D_
4: 月数_x000D_
5: 年</v>
          </cell>
        </row>
        <row r="3348">
          <cell r="A3348" t="str">
            <v>SalesReturnDeliverRemainderPolicy</v>
          </cell>
          <cell r="B3348" t="str">
            <v>0: RMA 明細行を分割できない場合に残余を削除する_x000D_
1: RMA 明細行を分割できない場合に全数量登録の検証を実施する</v>
          </cell>
        </row>
        <row r="3349">
          <cell r="A3349" t="str">
            <v>PrintMgmtDocInstanceType</v>
          </cell>
          <cell r="B3349" t="str">
            <v>0: オリジナル_x000D_
1: コピー</v>
          </cell>
        </row>
        <row r="3350">
          <cell r="A3350" t="str">
            <v>FinancialReportingSubledgerAccountType</v>
          </cell>
          <cell r="B3350" t="str">
            <v>0: 仕入先_x000D_
1: 顧客</v>
          </cell>
        </row>
        <row r="3351">
          <cell r="A3351" t="str">
            <v>DEL_CzIntrastatDirection</v>
          </cell>
          <cell r="B3351" t="str">
            <v>0: 着荷_x000D_
1: 出荷_x000D_
2: 両方</v>
          </cell>
        </row>
        <row r="3352">
          <cell r="A3352" t="str">
            <v>BusinessProcessTaskStatus</v>
          </cell>
          <cell r="B3352" t="str">
            <v>0: 開始されていません_x000D_
1: 処理中_x000D_
2: 完了_x000D_
3: キャンセル済</v>
          </cell>
        </row>
        <row r="3353">
          <cell r="A3353" t="str">
            <v>RPayPFReportExcelType</v>
          </cell>
          <cell r="B3353" t="str">
            <v>0: ADV-1_x000D_
1: SZV-6-1_x000D_
2: SZV-6-2_x000D_
3: SPV-1_x000D_
4: SZV-6-3_x000D_
5: SZV-6-4_x000D_
6: SPV-2</v>
          </cell>
        </row>
        <row r="3354">
          <cell r="A3354" t="str">
            <v>RetailLabelChangeJournalStatus</v>
          </cell>
          <cell r="B3354" t="str">
            <v>0: オープン_x000D_
1: 確認済</v>
          </cell>
        </row>
        <row r="3355">
          <cell r="A3355" t="str">
            <v>RetailAxVersionBase</v>
          </cell>
          <cell r="B3355" t="str">
            <v>0: AX 3_x000D_
1: AX 4_x000D_
2: AX 2009</v>
          </cell>
        </row>
        <row r="3356">
          <cell r="A3356" t="str">
            <v>RetailMenuType</v>
          </cell>
          <cell r="B3356" t="str">
            <v>0: メニュー_x000D_
1: 固定キー_x000D_
2: モディファイアー メニュー_x000D_
3: 先頭行メニュー_x000D_
4: 列メニュー</v>
          </cell>
        </row>
        <row r="3357">
          <cell r="A3357" t="str">
            <v>RetailSalesOrderInvoiceType</v>
          </cell>
          <cell r="B3357" t="str">
            <v>0: 販売注文_x000D_
1: 売上請求書</v>
          </cell>
        </row>
        <row r="3358">
          <cell r="A3358" t="str">
            <v>EntAssetManufacturingExecutionTimeUnit</v>
          </cell>
          <cell r="B3358" t="str">
            <v>1: 分_x000D_
2: 時間_x000D_
3: 日数_x000D_
4: 月_x000D_
5: 年</v>
          </cell>
        </row>
        <row r="3359">
          <cell r="A3359" t="str">
            <v>AssetReductionEntryStartFrom_JP</v>
          </cell>
          <cell r="B3359" t="str">
            <v>0: 取得日付_x000D_
1: 圧縮記帳請求の日付_x000D_
2: 普通減価償却の開始日</v>
          </cell>
        </row>
        <row r="3360">
          <cell r="A3360" t="str">
            <v>WhsWaveExecutionNotificationOn</v>
          </cell>
          <cell r="B3360" t="str">
            <v>0: なし_x000D_
1: エラーのみ_x000D_
3: エラーと成功</v>
          </cell>
        </row>
        <row r="3361">
          <cell r="A3361" t="str">
            <v>RetailSearchforItembyTypeBase</v>
          </cell>
          <cell r="B3361" t="str">
            <v>0: なし_x000D_
1: 製品_x000D_
2: バーコード_x000D_
3: 製品、次にバー コード_x000D_
4: バー コード、次に製品</v>
          </cell>
        </row>
        <row r="3362">
          <cell r="A3362" t="str">
            <v>RetailWishListInvitationType</v>
          </cell>
          <cell r="B3362" t="str">
            <v xml:space="preserve">1: _x000D_
2: </v>
          </cell>
        </row>
        <row r="3363">
          <cell r="A3363" t="str">
            <v>ReportViewerToolbarServerExportOptions</v>
          </cell>
          <cell r="B3363" t="str">
            <v>4: PDF_x000D_
5: Word_x000D_
3: Excel_x000D_
6: XML_x000D_
7: CSV_x000D_
8: HTML ファイル_x000D_
9: TIFF</v>
          </cell>
        </row>
        <row r="3364">
          <cell r="A3364" t="str">
            <v>EFDocWebService_BR</v>
          </cell>
          <cell r="B3364" t="str">
            <v>0: なし_x000D_
1: NF-e_x000D_
2: Cancel_x000D_
3: Discard_x000D_
4: NF-e inquiry_x000D_
5: NF-e return_x000D_
6: NF-e events_x000D_
7: Service inquiry</v>
          </cell>
        </row>
        <row r="3365">
          <cell r="A3365" t="str">
            <v>OperationLocation_BR</v>
          </cell>
          <cell r="B3365" t="str">
            <v>0: Invalid destination_x000D_
1: Same state_x000D_
2: Other state_x000D_
3: International</v>
          </cell>
        </row>
        <row r="3366">
          <cell r="A3366" t="str">
            <v>RHRMEducationKind</v>
          </cell>
          <cell r="B3366" t="str">
            <v>0: Secondary_x000D_
1: Vocational_x000D_
2: Higher</v>
          </cell>
        </row>
        <row r="3367">
          <cell r="A3367" t="str">
            <v>RetailLoyaltyEntryTypeBase</v>
          </cell>
          <cell r="B3367" t="str">
            <v>0: 販売_x000D_
1: 支払_x000D_
2: 調整</v>
          </cell>
        </row>
        <row r="3368">
          <cell r="A3368" t="str">
            <v>EntAssetMaintenancePlanLineTimeType</v>
          </cell>
          <cell r="B3368" t="str">
            <v>0: 固定間隔_x000D_
1: 最後の作業指示書_x000D_
2: 1 回のみ</v>
          </cell>
        </row>
        <row r="3369">
          <cell r="A3369" t="str">
            <v>HcmFrequencyGenerateFrom</v>
          </cell>
          <cell r="B3369" t="str">
            <v>0: 未選択_x000D_
1: 完了日_x000D_
2: 必要な日付</v>
          </cell>
        </row>
        <row r="3370">
          <cell r="A3370" t="str">
            <v>EntAssetChecklistActionType</v>
          </cell>
          <cell r="B3370" t="str">
            <v>0: テキスト_x000D_
1: ヘッダー_x000D_
2: テンプレート_x000D_
4: 変数_x000D_
6: 測定</v>
          </cell>
        </row>
        <row r="3371">
          <cell r="A3371" t="str">
            <v>SalesQuotationStatus</v>
          </cell>
          <cell r="B3371" t="str">
            <v>0: 作成済_x000D_
1: 送信済_x000D_
2: 確認済_x000D_
3: 失注_x000D_
4: キャンセル済_x000D_
5: リセット_x000D_
6: 変更済_x000D_
7: 提出済_x000D_
8: 承認済_x000D_
9: Revised</v>
          </cell>
        </row>
        <row r="3372">
          <cell r="A3372" t="str">
            <v>MCRInstallmentAuth</v>
          </cell>
          <cell r="B3372" t="str">
            <v>0: 注文日付_x000D_
1: 最初の分割分</v>
          </cell>
        </row>
        <row r="3373">
          <cell r="A3373" t="str">
            <v>ResRollupCoverage</v>
          </cell>
          <cell r="B3373" t="str">
            <v>0: 在庫状態_x000D_
1: 割り当て_x000D_
2: 活動</v>
          </cell>
        </row>
        <row r="3374">
          <cell r="A3374" t="str">
            <v>EximDEPBBasis_IN</v>
          </cell>
          <cell r="B3374" t="str">
            <v>0: Export order_x000D_
1: 購買_x000D_
2: Re export</v>
          </cell>
        </row>
        <row r="3375">
          <cell r="A3375" t="str">
            <v>GanttControlActivityModificationType</v>
          </cell>
          <cell r="B3375" t="str">
            <v>0: 移動_x000D_
1: サイズ変更_x000D_
2: 進捗状況の変更</v>
          </cell>
        </row>
        <row r="3376">
          <cell r="A3376" t="str">
            <v>RetailWorksheetHandheldTypeBase</v>
          </cell>
          <cell r="B3376" t="str">
            <v>0: 調整_x000D_
1: 領域棚卸_x000D_
2: ピッキング_x000D_
3: 入荷_x000D_
4: 注文_x000D_
5: その他_x000D_
6: 在庫数</v>
          </cell>
        </row>
        <row r="3377">
          <cell r="A3377" t="str">
            <v>DMFFileFormat</v>
          </cell>
          <cell r="B3377" t="str">
            <v>0: 区切り_x000D_
1: 固定幅_x000D_
2: XML_x000D_
3: Excel</v>
          </cell>
        </row>
        <row r="3378">
          <cell r="A3378" t="str">
            <v>LedgerIndirectTaxDeclPeriodType_RU</v>
          </cell>
          <cell r="B3378" t="str">
            <v>0: 月_x000D_
1: 四半期_x000D_
2: 半期に 1 回_x000D_
3: 年_x000D_
4: Nine months</v>
          </cell>
        </row>
        <row r="3379">
          <cell r="A3379" t="str">
            <v>RetailModuleInventPurchSales</v>
          </cell>
          <cell r="B3379" t="str">
            <v>0: なし_x000D_
1: 在庫_x000D_
2: 発注書_x000D_
3: 販売注文</v>
          </cell>
        </row>
        <row r="3380">
          <cell r="A3380" t="str">
            <v>EFDocCorrectionLetterStatus_BR</v>
          </cell>
          <cell r="B3380" t="str">
            <v>0: _x000D_
1: Created_x000D_
2: Approved_x000D_
3: Rejected</v>
          </cell>
        </row>
        <row r="3381">
          <cell r="A3381" t="str">
            <v>EInvoiceCFDIStatus_MX</v>
          </cell>
          <cell r="B3381" t="str">
            <v>0: _x000D_
1: 進行中_x000D_
2: 否認済_x000D_
3: 承認済_x000D_
4: キャンセル済_x000D_
5: Cancel rejected_x000D_
6: Manual cancel_x000D_
7: Darft</v>
          </cell>
        </row>
        <row r="3382">
          <cell r="A3382" t="str">
            <v>RPayAverageEarnCodeType</v>
          </cell>
          <cell r="B3382" t="str">
            <v>0: Others_x000D_
1: Vacations_x000D_
2: Sick payment _x000D_
3: Business trips</v>
          </cell>
        </row>
        <row r="3383">
          <cell r="A3383" t="str">
            <v>EMWebApplicationLogAction</v>
          </cell>
          <cell r="B3383" t="str">
            <v>0: 作成済アプリケーション_x000D_
1: 開始済の認証_x000D_
2: 取得済のトークン_x000D_
3: 更新済のトークン_x000D_
4: トークンの取得中にエラーが発生しました_x000D_
5: トークンの更新中にエラーが発生しました_x000D_
6: システム管理者の同意を受け取りました</v>
          </cell>
        </row>
        <row r="3384">
          <cell r="A3384" t="str">
            <v>WorkflowStatusFilterDate</v>
          </cell>
          <cell r="B3384" t="str">
            <v>0: すべて_x000D_
1: 今日_x000D_
2: 昨日_x000D_
3: 月曜_x000D_
4: 火曜_x000D_
5: 水曜_x000D_
6: 木曜_x000D_
7: 金曜_x000D_
8: 土曜_x000D_
9: 日曜_x000D_
10: 先週_x000D_
11: 先週より前</v>
          </cell>
        </row>
        <row r="3385">
          <cell r="A3385" t="str">
            <v>RetailCDXUploadSessionRerun</v>
          </cell>
          <cell r="B3385" t="str">
            <v>0: なし_x000D_
1: マーク済_x000D_
2: 実行済</v>
          </cell>
        </row>
        <row r="3386">
          <cell r="A3386" t="str">
            <v>InventJournalVoucherChange</v>
          </cell>
          <cell r="B3386" t="str">
            <v>0: 日付の変更_x000D_
1: 日付または品目の変更</v>
          </cell>
        </row>
        <row r="3387">
          <cell r="A3387" t="str">
            <v>SQLBuilderAggregateFunction</v>
          </cell>
          <cell r="B3387" t="str">
            <v>0: なし_x000D_
1: カウント_x000D_
2: 合計_x000D_
3: 最大_x000D_
4: 最小</v>
          </cell>
        </row>
        <row r="3388">
          <cell r="A3388" t="str">
            <v>SRSModelGeneration</v>
          </cell>
          <cell r="B3388" t="str">
            <v>0: 完了_x000D_
1: キャッシング_x000D_
2: 生成_x000D_
3: 発行</v>
          </cell>
        </row>
        <row r="3389">
          <cell r="A3389" t="str">
            <v>SysAppCRUDOperation</v>
          </cell>
          <cell r="B3389" t="str">
            <v xml:space="preserve">0: _x000D_
1: _x000D_
2: _x000D_
3: </v>
          </cell>
        </row>
        <row r="3390">
          <cell r="A3390" t="str">
            <v>TrvExpSplitStatus</v>
          </cell>
          <cell r="B3390" t="str">
            <v>0: 適用できません_x000D_
1: 分割明細行はありません_x000D_
2: 分割は完了していません_x000D_
3: 分割が完了しました</v>
          </cell>
        </row>
        <row r="3391">
          <cell r="A3391" t="str">
            <v>HrmCompFixedActionType</v>
          </cell>
          <cell r="B3391" t="str">
            <v>0: _x000D_
1: 雇用/再雇用_x000D_
2: メリット_x000D_
3: 株主資本_x000D_
4: その他のレベル変更_x000D_
5: プロモーション_x000D_
6: ステップ_x000D_
7: 一般</v>
          </cell>
        </row>
        <row r="3392">
          <cell r="A3392" t="str">
            <v>BankLCSalesPurchQtyCategoryType</v>
          </cell>
          <cell r="B3392" t="str">
            <v>0: すべて_x000D_
1: 注文済_x000D_
2: 未請求</v>
          </cell>
        </row>
        <row r="3393">
          <cell r="A3393" t="str">
            <v>WorkflowLockStatus</v>
          </cell>
          <cell r="B3393" t="str">
            <v>0: Unlocked_x000D_
1: UnlockedBySystem_x000D_
2: LockedWorkflow</v>
          </cell>
        </row>
        <row r="3394">
          <cell r="A3394" t="str">
            <v>KanbanBoardMessageType</v>
          </cell>
          <cell r="B3394" t="str">
            <v>0: 情報_x000D_
1: 警告_x000D_
2: エラー</v>
          </cell>
        </row>
        <row r="3395">
          <cell r="A3395" t="str">
            <v>PSNUserReportEnabledType</v>
          </cell>
          <cell r="B3395" t="str">
            <v>0: 無効_x000D_
1: 有効_x000D_
2: すべて</v>
          </cell>
        </row>
        <row r="3396">
          <cell r="A3396" t="str">
            <v>RAssetTransTypePosting</v>
          </cell>
          <cell r="B3396" t="str">
            <v>0: Depreciation_x000D_
1: Depreciation revaluation_x000D_
2: Major repairs_x000D_
3: Putting into operation_x000D_
4: Cost revaluation_x000D_
5: Disposal (sale)_x000D_
6: Disposal (dismantlement)_x000D_
15: Partial dismantlement_x000D_
8: Currency cost revaluation_x000D_
9: Currency depreciation revaluation_x000D_
12: その他</v>
          </cell>
        </row>
        <row r="3397">
          <cell r="A3397" t="str">
            <v>LogisticsAddressNotFoundReason_RU</v>
          </cell>
          <cell r="B3397" t="str">
            <v>0: @SYP4889682_x000D_
1: No changes in chosen file_x000D_
2: @SYP4889675_x000D_
3: @SYP4889677</v>
          </cell>
        </row>
        <row r="3398">
          <cell r="A3398" t="str">
            <v>TaxReport349DeliveryCode</v>
          </cell>
          <cell r="B3398" t="str">
            <v>0: E - Normal delivery_x000D_
1: M - Delivery of goods from a tax-exempt importation_x000D_
2: H - Delivery of goods from a tax-exempt importation by an official tax representative</v>
          </cell>
        </row>
        <row r="3399">
          <cell r="A3399" t="str">
            <v>TrvProjectEdit</v>
          </cell>
          <cell r="B3399" t="str">
            <v>0: 常に編集可能_x000D_
1: 指定されていない場合、編集可能_x000D_
2: 編集不可</v>
          </cell>
        </row>
        <row r="3400">
          <cell r="A3400" t="str">
            <v>SourceDocumentRelationType</v>
          </cell>
          <cell r="B3400" t="str">
            <v>0: すべて_x000D_
1: 発注書_x000D_
2: 仕入先請求書_x000D_
3: 製品受領書_x000D_
4: 出張費要求_x000D_
5: 購買要求_x000D_
9: 自由書式の請求書_x000D_
10: 経費精算書_x000D_
11: プロジェクト - 収益_x000D_
101: 詳細な元帳エントリ_x000D_
102: プロジェクト タイム シート_x000D_
103: General budget reservation</v>
          </cell>
        </row>
        <row r="3401">
          <cell r="A3401" t="str">
            <v>WMSReceiptStatus</v>
          </cell>
          <cell r="B3401" t="str">
            <v>0: なし_x000D_
1: 部分的_x000D_
2: 完了</v>
          </cell>
        </row>
        <row r="3402">
          <cell r="A3402" t="str">
            <v>BOMCalcSalesPrice</v>
          </cell>
          <cell r="B3402" t="str">
            <v>0: 原価グループ_x000D_
1: 品目販売価格</v>
          </cell>
        </row>
        <row r="3403">
          <cell r="A3403" t="str">
            <v>TSPolicyViolationLevel</v>
          </cell>
          <cell r="B3403" t="str">
            <v>0: _x000D_
1: ユーザーは送信および承認できますが、警告メッセージが表示されます_x000D_
2: エラー メッセージの送信および表示をユーザーに許可しない</v>
          </cell>
        </row>
        <row r="3404">
          <cell r="A3404" t="str">
            <v>RetailDefaultCustomerPostingBase</v>
          </cell>
          <cell r="B3404" t="str">
            <v>0: 請求書として転記する_x000D_
1: 出荷として転記する</v>
          </cell>
        </row>
        <row r="3405">
          <cell r="A3405" t="str">
            <v>RetailCouponUsageStatus</v>
          </cell>
          <cell r="B3405" t="str">
            <v>0: 完了_x000D_
1: キャンセル済_x000D_
2: 返品済_x000D_
3: 適用されません</v>
          </cell>
        </row>
        <row r="3406">
          <cell r="A3406" t="str">
            <v>ProjUpdateSubProjStage</v>
          </cell>
          <cell r="B3406" t="str">
            <v>0: 現在のプロジェクトのみ_x000D_
1: 同じプロジェクト タイプを持つ下位プロジェクトのみを編集_x000D_
2: すべての下位プロジェクトの編集</v>
          </cell>
        </row>
        <row r="3407">
          <cell r="A3407" t="str">
            <v>EximAuthorizationType_IN</v>
          </cell>
          <cell r="B3407" t="str">
            <v>0: AA_x000D_
1: DFIA_x000D_
2: DEPB_x000D_
3: EPCG</v>
          </cell>
        </row>
        <row r="3408">
          <cell r="A3408" t="str">
            <v>MCRInstallPlanApplyMiscCharge</v>
          </cell>
          <cell r="B3408" t="str">
            <v>0: 分割計画_x000D_
1: 非分割計画</v>
          </cell>
        </row>
        <row r="3409">
          <cell r="A3409" t="str">
            <v>FBRevenueSourceTableType_BR</v>
          </cell>
          <cell r="B3409" t="str">
            <v>10: 4.3.10_x000D_
11: 4.3.11_x000D_
12: 4.3.12_x000D_
13: 4.3.13_x000D_
14: 4.3.14_x000D_
15: 4.3.15_x000D_
16: 4.3.16</v>
          </cell>
        </row>
        <row r="3410">
          <cell r="A3410" t="str">
            <v>PlCheckPost</v>
          </cell>
          <cell r="B3410" t="str">
            <v>0: 確認_x000D_
1: 転記</v>
          </cell>
        </row>
        <row r="3411">
          <cell r="A3411" t="str">
            <v>RetailReceivingItemLookupBase</v>
          </cell>
          <cell r="B3411" t="str">
            <v>0: 製品_x000D_
1: 配分</v>
          </cell>
        </row>
        <row r="3412">
          <cell r="A3412" t="str">
            <v>PeriodOfReporting</v>
          </cell>
          <cell r="B3412" t="str">
            <v>0: 月_x000D_
1: 四半期_x000D_
2: 年</v>
          </cell>
        </row>
        <row r="3413">
          <cell r="A3413" t="str">
            <v>FBSPEDFiscalActivityType_BR</v>
          </cell>
          <cell r="B3413" t="str">
            <v>0: Industrial or equivalent_x000D_
1: その他</v>
          </cell>
        </row>
        <row r="3414">
          <cell r="A3414" t="str">
            <v>HrmMassHireAction</v>
          </cell>
          <cell r="B3414" t="str">
            <v>0: なし_x000D_
1: 採用_x000D_
2: 退職</v>
          </cell>
        </row>
        <row r="3415">
          <cell r="A3415" t="str">
            <v>AssetPropertyType</v>
          </cell>
          <cell r="B3415" t="str">
            <v>0: 固定資産_x000D_
1: 継続プロパティ_x000D_
2: その他</v>
          </cell>
        </row>
        <row r="3416">
          <cell r="A3416" t="str">
            <v>BarcodeContentType</v>
          </cell>
          <cell r="B3416" t="str">
            <v>0: 値が定義されていません_x000D_
1: パレット_x000D_
2: 品目_x000D_
3: 数量</v>
          </cell>
        </row>
        <row r="3417">
          <cell r="A3417" t="str">
            <v>MpsEnvironmentSetupStatusContract</v>
          </cell>
          <cell r="B3417" t="str">
            <v xml:space="preserve">0: _x000D_
1: _x000D_
2: _x000D_
3: _x000D_
4: _x000D_
5: </v>
          </cell>
        </row>
        <row r="3418">
          <cell r="A3418" t="str">
            <v>ProjCostControlMethod</v>
          </cell>
          <cell r="B3418" t="str">
            <v>0: 予算残高_x000D_
1: 合計予算</v>
          </cell>
        </row>
        <row r="3419">
          <cell r="A3419" t="str">
            <v>CredManReasonTableType</v>
          </cell>
          <cell r="B3419" t="str">
            <v>0: 保留_x000D_
1: リリース_x000D_
2: 状態</v>
          </cell>
        </row>
        <row r="3420">
          <cell r="A3420" t="str">
            <v>BudgetCheckResult</v>
          </cell>
          <cell r="B3420" t="str">
            <v>1: 予算の確認は行われませんでした_x000D_
2: 予算チェック合格_x000D_
3: 予算チェックに合格しましたが警告があります_x000D_
4: 予算チェック不合格</v>
          </cell>
        </row>
        <row r="3421">
          <cell r="A3421" t="str">
            <v>PurchReqMessageType</v>
          </cell>
          <cell r="B3421" t="str">
            <v>0: 新規_x000D_
1: 更新_x000D_
2: 削除</v>
          </cell>
        </row>
        <row r="3422">
          <cell r="A3422" t="str">
            <v>RetailClosingStatus</v>
          </cell>
          <cell r="B3422" t="str">
            <v>0: _x000D_
1: POS ターミナルを終了中_x000D_
2: POS ターミナル終了済_x000D_
3: 終了の完了_x000D_
4: エラーあり</v>
          </cell>
        </row>
        <row r="3423">
          <cell r="A3423" t="str">
            <v>RetailSalesPerformanceInterval</v>
          </cell>
          <cell r="B3423" t="str">
            <v>0: 週累計_x000D_
1: 月度累計_x000D_
2: 年度累計</v>
          </cell>
        </row>
        <row r="3424">
          <cell r="A3424" t="str">
            <v>RPayTypeOfMROT</v>
          </cell>
          <cell r="B3424" t="str">
            <v>0: Punishment_x000D_
1: Gift</v>
          </cell>
        </row>
        <row r="3425">
          <cell r="A3425" t="str">
            <v>MCROpenOrdersInvoices</v>
          </cell>
          <cell r="B3425" t="str">
            <v>0: 未処理の注文_x000D_
1: 請求書</v>
          </cell>
        </row>
        <row r="3426">
          <cell r="A3426" t="str">
            <v>LedgerDataExportFormat</v>
          </cell>
          <cell r="B3426" t="str">
            <v>0: @SYS116407_x000D_
1: フランス</v>
          </cell>
        </row>
        <row r="3427">
          <cell r="A3427" t="str">
            <v>LeanInventoryControl</v>
          </cell>
          <cell r="B3427" t="str">
            <v>1: 制限_x000D_
2: 完全</v>
          </cell>
        </row>
        <row r="3428">
          <cell r="A3428" t="str">
            <v>HrmCompProcessStepMove</v>
          </cell>
          <cell r="B3428" t="str">
            <v>0: 0 ステップ_x000D_
1: 1 ステップ_x000D_
2: 2 ステップ</v>
          </cell>
        </row>
        <row r="3429">
          <cell r="A3429" t="str">
            <v>AccountUsage</v>
          </cell>
          <cell r="B3429" t="str">
            <v>0: 不使用_x000D_
1: 配布_x000D_
2: 相殺</v>
          </cell>
        </row>
        <row r="3430">
          <cell r="A3430" t="str">
            <v>PmfOrderTypeFilter</v>
          </cell>
          <cell r="B3430" t="str">
            <v>0: すべて_x000D_
1: 生産_x000D_
2: バッチ</v>
          </cell>
        </row>
        <row r="3431">
          <cell r="A3431" t="str">
            <v>ProjStatusRule</v>
          </cell>
          <cell r="B3431" t="str">
            <v>0: 使用を許可_x000D_
1: 予測/予算の作成_x000D_
2: 見積書の作成_x000D_
3: 見積の作成_x000D_
4: 品目作業の作成_x000D_
5: 仕訳帳の作成_x000D_
6: 仮発行請求書の作成_x000D_
7: 消去の取消_x000D_
8: 期首残高の作成</v>
          </cell>
        </row>
        <row r="3432">
          <cell r="A3432" t="str">
            <v>PriceDiscPartyCodeType</v>
          </cell>
          <cell r="B3432" t="str">
            <v>0: テーブル_x000D_
1: グループ_x000D_
2: すべて</v>
          </cell>
        </row>
        <row r="3433">
          <cell r="A3433" t="str">
            <v>PartyTypeRestriction</v>
          </cell>
          <cell r="B3433" t="str">
            <v>0: なし_x000D_
1: 個人_x000D_
2: 組織</v>
          </cell>
        </row>
        <row r="3434">
          <cell r="A3434" t="str">
            <v>MCROrderNoteViewCategory</v>
          </cell>
          <cell r="B3434" t="str">
            <v>1: 顧客_x000D_
2: 注文ヘッダー_x000D_
3: 注文明細行_x000D_
4: 品目_x000D_
5: すべて_x000D_
6: 注文が不正です_x000D_
7: 顧客の不正_x000D_
249: 注文明細行履歴_x000D_
250: 注文ヘッダー履歴_x000D_
8: 貨物仕入先_x000D_
9: 顧客の読み込み_x000D_
10: 貨物ライン_x000D_
11: 積荷ヘッダー</v>
          </cell>
        </row>
        <row r="3435">
          <cell r="A3435" t="str">
            <v>MCRPaymOutOfBalance</v>
          </cell>
          <cell r="B3435" t="str">
            <v>0: なし_x000D_
1: 過剰支払_x000D_
2: 過少支払</v>
          </cell>
        </row>
        <row r="3436">
          <cell r="A3436" t="str">
            <v>LedgerRRGTypeByCorrect_RU</v>
          </cell>
          <cell r="B3436" t="str">
            <v>0: _x000D_
1: すべて_x000D_
2: Only reversing entry_x000D_
3: Without reversing entry</v>
          </cell>
        </row>
        <row r="3437">
          <cell r="A3437" t="str">
            <v>ProjDefaultSalesOrderCustomerAccount</v>
          </cell>
          <cell r="B3437" t="str">
            <v>0: 資金調達ソースから_x000D_
1: プロジェクトから</v>
          </cell>
        </row>
        <row r="3438">
          <cell r="A3438" t="str">
            <v>WHSFilterTitle</v>
          </cell>
          <cell r="B3438" t="str">
            <v>0: コード 1_x000D_
1: コード 2_x000D_
2: コード 3_x000D_
3: コード 4_x000D_
4: コード 5_x000D_
5: コード 6_x000D_
6: コード 7_x000D_
7: コード 8_x000D_
8: コード 9_x000D_
9: コード 10</v>
          </cell>
        </row>
        <row r="3439">
          <cell r="A3439" t="str">
            <v>CustInterestLineType</v>
          </cell>
          <cell r="B3439" t="str">
            <v>0: 顧客_x000D_
1: 諸費用トランザクション</v>
          </cell>
        </row>
        <row r="3440">
          <cell r="A3440" t="str">
            <v>SpecTransMarkedByType</v>
          </cell>
          <cell r="B3440" t="str">
            <v>0: 不明_x000D_
1: 支払仕訳帳_x000D_
2: 支払提案_x000D_
3: 顧客 ID_x000D_
4: 仕入先_x000D_
5: 販売注文_x000D_
6: 発注書_x000D_
7: 自由書式の請求書_x000D_
8: 仕様のコンテキスト</v>
          </cell>
        </row>
        <row r="3441">
          <cell r="A3441" t="str">
            <v>TaxReportFieldFormat_IT</v>
          </cell>
          <cell r="B3441" t="str">
            <v>0: AN_x000D_
1: CB_x000D_
2: CB12_x000D_
3: CF_x000D_
4: CN_x000D_
5: PI_x000D_
6: DA_x000D_
7: DT_x000D_
8: DN_x000D_
9: D4_x000D_
10: D6_x000D_
11: NP_x000D_
12: NU_x000D_
13: Nx_x000D_
14: PC_x000D_
15: PR_x000D_
16: QU_x000D_
17: PN_x000D_
18: PE_x000D_
19: VP_x000D_
20: VN</v>
          </cell>
        </row>
        <row r="3442">
          <cell r="A3442" t="str">
            <v>HrmMyEmployee</v>
          </cell>
          <cell r="B3442" t="str">
            <v>0: 自分のチームの従業員_x000D_
1: すべて</v>
          </cell>
        </row>
        <row r="3443">
          <cell r="A3443" t="str">
            <v>ProjUtilTransFilter</v>
          </cell>
          <cell r="B3443" t="str">
            <v>0: 使用_x000D_
1: すべて_x000D_
2: 負荷_x000D_
3: 含まない</v>
          </cell>
        </row>
        <row r="3444">
          <cell r="A3444" t="str">
            <v>MCRSalesTableControl</v>
          </cell>
          <cell r="B3444" t="str">
            <v>0: 再計算_x000D_
1: 再計算</v>
          </cell>
        </row>
        <row r="3445">
          <cell r="A3445" t="str">
            <v>TaxDeclarationType</v>
          </cell>
          <cell r="B3445" t="str">
            <v>1: 電子 OB 申告_x000D_
2: 電子 ICP 申告</v>
          </cell>
        </row>
        <row r="3446">
          <cell r="A3446" t="str">
            <v>PCRequirement</v>
          </cell>
          <cell r="B3446" t="str">
            <v>1: 活動の要件_x000D_
2: 製品の要件_x000D_
3: サブコンポーネント</v>
          </cell>
        </row>
        <row r="3447">
          <cell r="A3447" t="str">
            <v>BankClientOperationType_RU</v>
          </cell>
          <cell r="B3447" t="str">
            <v>0: エクスポート_x000D_
1: 輸入_x000D_
2: Export and import_x000D_
3: Import of account’s balance</v>
          </cell>
        </row>
        <row r="3448">
          <cell r="A3448" t="str">
            <v>CatalogState</v>
          </cell>
          <cell r="B3448" t="str">
            <v>0: なし_x000D_
1: ドラフト_x000D_
2: 承認のために送信済_x000D_
3: 承認済_x000D_
4: 否認済_x000D_
5: 公開済_x000D_
6: 期限切れ_x000D_
7: 無効_x000D_
8: 削除済_x000D_
9: 取り消し済み_x000D_
10: 検証済み_x000D_
11: 検証中</v>
          </cell>
        </row>
        <row r="3449">
          <cell r="A3449" t="str">
            <v>Direction_IN</v>
          </cell>
          <cell r="B3449" t="str">
            <v>0: インポート_x000D_
1: エクスポート</v>
          </cell>
        </row>
        <row r="3450">
          <cell r="A3450" t="str">
            <v>PrintMgmtDocumentType</v>
          </cell>
          <cell r="B3450" t="str">
            <v xml:space="preserve">1: 顧客請求書_x000D_
2: 販売注文確認_x000D_
3: 販売注文梱包明細票_x000D_
4: ピッキング リスト_x000D_
5: 自由書式の請求書_x000D_
6: 販売見積の確認_x000D_
7: 販売見積_x000D_
8: 仕入先請求書_x000D_
9: 購買注文製品受領書_x000D_
10: 発注書入庫リスト_x000D_
11: 発注書_x000D_
12: プロジェクト請求書_x000D_
13: 見積依頼_x000D_
14: 見積依頼 - 拒否_x000D_
15: 見積依頼 - 受入_x000D_
16: 見積依頼 - 返品_x000D_
17: 利子計算書_x000D_
18: 督促状_x000D_
19: 顧客勘定明細書_x000D_
20: 販売契約書の確認_x000D_
21: 購買契約の確認_x000D_
50: Sales order - invoice for payment_x000D_
51: Purchase order - Invoice for payment_x000D_
53: Free text invoice - invoice for payment_x000D_
54: Tax fiscal document_x000D_
55: Tax reimbursement slip_x000D_
201: Bank check_x000D_
56: Complementary invoice_x000D_
57: Customer facture_x000D_
58: Vendor facture_x000D_
59: Free text invoice facture_x000D_
60: Sales advance invoice_x000D_
61: Acceptance report in storage_x000D_
62: Return report from storage_x000D_
63: Purchase advance invoice_x000D_
64: プロジェクト見積_x000D_
65: プロジェクト請求書 (請求ルールなし)_x000D_
66: プロジェクト請求書 (請求ルールあり)_x000D_
67: ユーザー定義のプロジェクト請求書_x000D_
68: 請求ルールのあるユーザー定義のプロジェクト請求書_x000D_
69: 顧客留保リリース_x000D_
80: 発注書の購買照会_x000D_
202: 会計ドキュメント_x000D_
203: 借方票_x000D_
204: 船荷証券_x000D_
205: Bill of lading - transportation document_x000D_
110: ウェーブの出荷ピッキング リスト_x000D_
111: 積荷の出荷ピッキング リスト_x000D_
112: 出荷ピッキング リスト_x000D_
113: 製造ピッキング リスト_x000D_
114: 貨物一覧_x000D_
115: 船荷証券_x000D_
116: コンテナーのコンテンツ_x000D_
117: 積荷別売上請求書_x000D_
118: 積荷別販売確定_x000D_
210: 商業請求書_x000D_
211: 原産地証明書_x000D_
212: ルート_x000D_
213: 貨物業者_x000D_
214: 支払通知_x000D_
215: 支払通知_x000D_
0: Debit note/Credit note_x000D_
22: 顧客勘定明細書レポート - フランス_x000D_
23: </v>
          </cell>
        </row>
        <row r="3451">
          <cell r="A3451" t="str">
            <v>WHSValidatorValidationStrategy</v>
          </cell>
          <cell r="B3451" t="str">
            <v>0: Data value_x000D_
1: Full XML validation_x000D_
2: No validation</v>
          </cell>
        </row>
        <row r="3452">
          <cell r="A3452" t="str">
            <v>WHSInboundCatchWeightTagCapturingMethod</v>
          </cell>
          <cell r="B3452" t="str">
            <v>0: 該当なし_x000D_
1: 平均重量の配分_x000D_
2: CW 単位あたり</v>
          </cell>
        </row>
        <row r="3453">
          <cell r="A3453" t="str">
            <v>RPayCtypeType</v>
          </cell>
          <cell r="B3453" t="str">
            <v>0: Off-budget fund_x000D_
1: Basis for calculation</v>
          </cell>
        </row>
        <row r="3454">
          <cell r="A3454" t="str">
            <v>EngChgCaseBOMRouteVersionRadioButton</v>
          </cell>
          <cell r="B3454" t="str">
            <v>0: すべて_x000D_
1: 承認済_x000D_
2: 有効_x000D_
3: 未承認_x000D_
4: 無効</v>
          </cell>
        </row>
        <row r="3455">
          <cell r="A3455" t="str">
            <v>TaxCurrencyConvertDirection</v>
          </cell>
          <cell r="B3455" t="str">
            <v xml:space="preserve">0: _x000D_
1: _x000D_
2: _x000D_
3: _x000D_
4: </v>
          </cell>
        </row>
        <row r="3456">
          <cell r="A3456" t="str">
            <v>ProjItemTransCostType</v>
          </cell>
          <cell r="B3456" t="str">
            <v>0: 原価_x000D_
1: 発生</v>
          </cell>
        </row>
        <row r="3457">
          <cell r="A3457" t="str">
            <v>PaymOrderStatus_RU</v>
          </cell>
          <cell r="B3457" t="str">
            <v>0: すべて_x000D_
1: 作成済_x000D_
2: 否認済_x000D_
3: 承認済_x000D_
4: 転記済</v>
          </cell>
        </row>
        <row r="3458">
          <cell r="A3458" t="str">
            <v>PlanStatus</v>
          </cell>
          <cell r="B3458" t="str">
            <v>0: ドラフト_x000D_
1: 承認済_x000D_
2: 有効</v>
          </cell>
        </row>
        <row r="3459">
          <cell r="A3459" t="str">
            <v>HrmGoalListPageFilter</v>
          </cell>
          <cell r="B3459" t="str">
            <v>0: _x000D_
1: 期限が来た従業員の目標</v>
          </cell>
        </row>
        <row r="3460">
          <cell r="A3460" t="str">
            <v>PSNPurchasingCardTransactionType</v>
          </cell>
          <cell r="B3460" t="str">
            <v>0: 該当なし_x000D_
1: 残高完済_x000D_
2: 購買の記録</v>
          </cell>
        </row>
        <row r="3461">
          <cell r="A3461" t="str">
            <v>InventAgingView</v>
          </cell>
          <cell r="B3461" t="str">
            <v>0: いいえ_x000D_
1: 表示_x000D_
2: 合計</v>
          </cell>
        </row>
        <row r="3462">
          <cell r="A3462" t="str">
            <v>WHSUseFixedLocations</v>
          </cell>
          <cell r="B3462" t="str">
            <v>0: 固定の場所および固定されていない場所_x000D_
1: 製品の固定の場所のみ_x000D_
2: 製品バリアントの固定の場所のみ</v>
          </cell>
        </row>
        <row r="3463">
          <cell r="A3463" t="str">
            <v>CFMPaymentRequestStatus</v>
          </cell>
          <cell r="B3463" t="str">
            <v>0: 開始済_x000D_
1: 確認済_x000D_
2: スケジュール済_x000D_
3: 受入済_x000D_
4: 完成_x000D_
5: キャンセル済</v>
          </cell>
        </row>
        <row r="3464">
          <cell r="A3464" t="str">
            <v>PmfProdType</v>
          </cell>
          <cell r="B3464" t="str">
            <v>0: 標準_x000D_
3: 仕入先</v>
          </cell>
        </row>
        <row r="3465">
          <cell r="A3465" t="str">
            <v>WorkflowConfigNotificationActionType</v>
          </cell>
          <cell r="B3465" t="str">
            <v>0: 開始済_x000D_
1: 停止 (エラー)_x000D_
2: 完了_x000D_
3: 停止 (修復不可能)_x000D_
4: キャンセルしています</v>
          </cell>
        </row>
        <row r="3466">
          <cell r="A3466" t="str">
            <v>EventInboxDataType</v>
          </cell>
          <cell r="B3466" t="str">
            <v>0: コンテキスト_x000D_
1: データ型</v>
          </cell>
        </row>
        <row r="3467">
          <cell r="A3467" t="str">
            <v>SysInfologLevel</v>
          </cell>
          <cell r="B3467" t="str">
            <v>0: すべて_x000D_
1: エラーおよび警告_x000D_
2: エラーのみ_x000D_
3: なし</v>
          </cell>
        </row>
        <row r="3468">
          <cell r="A3468" t="str">
            <v>EntAssetWorkOrderConsumptionReportLineType</v>
          </cell>
          <cell r="B3468" t="str">
            <v>0: 作業指示書_x000D_
1: メンテナンス作業タイプ_x000D_
2: カテゴリ</v>
          </cell>
        </row>
        <row r="3469">
          <cell r="A3469" t="str">
            <v>JmgFieldName</v>
          </cell>
          <cell r="B3469" t="str">
            <v>0: _x000D_
1: 選択_x000D_
2: 優先度高_x000D_
3: 順番_x000D_
4: 製造オーダー_x000D_
5: 製品名_x000D_
6: 工程/活動_x000D_
7: ジョブ タイプ_x000D_
8: 指定数量_x000D_
9: ジョブ状態_x000D_
10: ジョブ ID_x000D_
11: 開始数量_x000D_
12: プロジェクト_x000D_
13: ジョブの説明_x000D_
14: 品目番号_x000D_
15: リソース_x000D_
16: 作業者_x000D_
17: 不良数量_x000D_
18: 良品数量_x000D_
19: 開始日_x000D_
20: 開始時刻_x000D_
21: 終了日_x000D_
22: 終了時刻_x000D_
23: 前工程_x000D_
24: 次の工程_x000D_
25: 進捗状況、前工程_x000D_
26: 良品数量、前工程_x000D_
27: プロジェクト ステージ_x000D_
28: プロジェクトの親_x000D_
29: 子プロジェクト_x000D_
30: 兄弟プロジェクト_x000D_
31: グラフィックによる経路表示_x000D_
32: 参照 ID_x000D_
33: モジュール_x000D_
34: 工程番号_x000D_
35: 開始済数量_x000D_
36: プロジェクト開始日_x000D_
38: リソース名_x000D_
39: 残余数量_x000D_
100: 開始済 CW 数量_x000D_
110: CW 要求済数量_x000D_
120: CW 開始済数量</v>
          </cell>
        </row>
        <row r="3470">
          <cell r="A3470" t="str">
            <v>SPEDReinfInquiryType_BR</v>
          </cell>
          <cell r="B3470" t="str">
            <v>0: Inquiry R1000_x000D_
1: Inquiry R1070_x000D_
2: Inquiry R2010_x000D_
3: Inquiry R2020_x000D_
4: Inquiry R2060_x000D_
5: Inquiry R2098_x000D_
6: Inquiry R2099</v>
          </cell>
        </row>
        <row r="3471">
          <cell r="A3471" t="str">
            <v>smmCampaignsListFilter</v>
          </cell>
          <cell r="B3471" t="str">
            <v>0: キャンペーン_x000D_
1: 個人用キャンペーン</v>
          </cell>
        </row>
        <row r="3472">
          <cell r="A3472" t="str">
            <v>RetailFiscalIntegrationFiscalTransStatus</v>
          </cell>
          <cell r="B3472" t="str">
            <v>0: なし_x000D_
1: 完了_x000D_
2: スキップ済_x000D_
3: 登録済としてマーク_x000D_
4: 自動スキップ_x000D_
5: 延期</v>
          </cell>
        </row>
        <row r="3473">
          <cell r="A3473" t="str">
            <v>CAMCostElementDimensionMemberType</v>
          </cell>
          <cell r="B3473" t="str">
            <v>0: プライマリ_x000D_
1: セカンダリ</v>
          </cell>
        </row>
        <row r="3474">
          <cell r="A3474" t="str">
            <v>RetailItemItemGroup</v>
          </cell>
          <cell r="B3474" t="str">
            <v>0: 製品_x000D_
1: 小売グループ</v>
          </cell>
        </row>
        <row r="3475">
          <cell r="A3475" t="str">
            <v>Signature</v>
          </cell>
          <cell r="B3475" t="str">
            <v>0: なし_x000D_
1: 常時</v>
          </cell>
        </row>
        <row r="3476">
          <cell r="A3476" t="str">
            <v>CustVendReceivingDFIQualifier_US</v>
          </cell>
          <cell r="B3476" t="str">
            <v>0: 1_x000D_
1: 2_x000D_
2: 3</v>
          </cell>
        </row>
        <row r="3477">
          <cell r="A3477" t="str">
            <v>SysAlignment</v>
          </cell>
          <cell r="B3477" t="str">
            <v xml:space="preserve">0: _x000D_
1: _x000D_
2: _x000D_
3: </v>
          </cell>
        </row>
        <row r="3478">
          <cell r="A3478" t="str">
            <v>FBICMSType_BR</v>
          </cell>
          <cell r="B3478" t="str">
            <v>0: ICMS_x000D_
1: ICMS-ST_x000D_
2: ICMS-DIF_x000D_
3: ICMS-DIF FCP</v>
          </cell>
        </row>
        <row r="3479">
          <cell r="A3479" t="str">
            <v>SysDataChangeDetectionDependencyTypeEnum</v>
          </cell>
          <cell r="B3479" t="str">
            <v xml:space="preserve">1: テーブル_x000D_
0: </v>
          </cell>
        </row>
        <row r="3480">
          <cell r="A3480" t="str">
            <v>PurchReqSaveChanges</v>
          </cell>
          <cell r="B3480" t="str">
            <v>1: 変更されたトランザクション日付のみ保存_x000D_
2: すべてのトランザクション日付を保存_x000D_
0: 変更されたトランザクション日付のキャンセル</v>
          </cell>
        </row>
        <row r="3481">
          <cell r="A3481" t="str">
            <v>BankTransactionTypes</v>
          </cell>
          <cell r="B3481" t="str">
            <v>4: 仕入先支払仕訳帳_x000D_
19: 支払手形_x000D_
22: 支払手形の送金_x000D_
24: 支払手形の決済_x000D_
21: 支払手形の再振出_x000D_
25: 顧客支払仕訳帳_x000D_
130: 給与出金</v>
          </cell>
        </row>
        <row r="3482">
          <cell r="A3482" t="str">
            <v>JmgProfileSpecTypeEnum</v>
          </cell>
          <cell r="B3482" t="str">
            <v>0: _x000D_
1: 出勤_x000D_
2: 退勤_x000D_
3: 標準勤務時間_x000D_
4: 残業_x000D_
5: 分割_x000D_
6: 有給休暇_x000D_
7: フレックス+_x000D_
8: フレックス-</v>
          </cell>
        </row>
        <row r="3483">
          <cell r="A3483" t="str">
            <v>BudgetAnalysisRequestType</v>
          </cell>
          <cell r="B3483" t="str">
            <v xml:space="preserve">1: _x000D_
2: </v>
          </cell>
        </row>
        <row r="3484">
          <cell r="A3484" t="str">
            <v>TaxIntegrationDirection</v>
          </cell>
          <cell r="B3484" t="str">
            <v>0: 販売_x000D_
1: 購買</v>
          </cell>
        </row>
        <row r="3485">
          <cell r="A3485" t="str">
            <v>MCRRecencyDatePart</v>
          </cell>
          <cell r="B3485" t="str">
            <v>0: 日_x000D_
1: 週_x000D_
2: 月</v>
          </cell>
        </row>
        <row r="3486">
          <cell r="A3486" t="str">
            <v>RPayTblType</v>
          </cell>
          <cell r="B3486" t="str">
            <v>0: 毎日_x000D_
1: Summarized</v>
          </cell>
        </row>
        <row r="3487">
          <cell r="A3487" t="str">
            <v>HrmReasonCodeType</v>
          </cell>
          <cell r="B3487" t="str">
            <v>0: 作業者_x000D_
1: スキル マッピング_x000D_
2: 申請書_x000D_
4: 個人のアクション_x000D_
3: 給与_x000D_
5: 休暇_x000D_
6: 報酬</v>
          </cell>
        </row>
        <row r="3488">
          <cell r="A3488" t="str">
            <v>LedgerReportTypeZakat_SA</v>
          </cell>
          <cell r="B3488" t="str">
            <v>0: 主要ザカート レポート_x000D_
1: 主活動からの収入_x000D_
2: その他の活動からの収入_x000D_
3: 直接経費_x000D_
4: 下請業者_x000D_
5: 減価償却_x000D_
6: 相談料_x000D_
7: 準備と予約_x000D_
8: その他の経費_x000D_
9: その他の調整_x000D_
10: その他の追加_x000D_
11: 投資_x000D_
12: 支出バランスの事前設定_x000D_
13: その他控除</v>
          </cell>
        </row>
        <row r="3489">
          <cell r="A3489" t="str">
            <v>ERConflictResolutionMethod</v>
          </cell>
          <cell r="B3489" t="str">
            <v>0: _x000D_
1: 保持された固有値_x000D_
2: 前に適用された基準値_x000D_
3: 適用基準値</v>
          </cell>
        </row>
        <row r="3490">
          <cell r="A3490" t="str">
            <v>WMSLocationCoordinates</v>
          </cell>
          <cell r="B3490" t="str">
            <v>0: 倉庫_x000D_
1: 通路_x000D_
2: ラック_x000D_
3: 棚_x000D_
4: 在庫置場</v>
          </cell>
        </row>
        <row r="3491">
          <cell r="A3491" t="str">
            <v>DEL_EUSalesListReportingLayout</v>
          </cell>
          <cell r="B3491" t="str">
            <v>0: 行ごとに金額を表示_x000D_
1: 列ごとに金額を表示</v>
          </cell>
        </row>
        <row r="3492">
          <cell r="A3492" t="str">
            <v>SysWikiOwnerType</v>
          </cell>
          <cell r="B3492" t="str">
            <v>0: @SysHelp:WikiOwnerType_Microsoft_x000D_
1: @SysHelp:WikiOwnerType_Customer_x000D_
2: @SysHelp:WikiOwnerType_Partner</v>
          </cell>
        </row>
        <row r="3493">
          <cell r="A3493" t="str">
            <v>ProdNotificationLevel</v>
          </cell>
          <cell r="B3493" t="str">
            <v>0: _x000D_
1: 警告_x000D_
2: エラー_x000D_
3: ブロック</v>
          </cell>
        </row>
        <row r="3494">
          <cell r="A3494" t="str">
            <v>AssetLeaseRateValue</v>
          </cell>
          <cell r="B3494" t="str">
            <v>0: 変数_x000D_
1: 固定</v>
          </cell>
        </row>
        <row r="3495">
          <cell r="A3495" t="str">
            <v>WHSWorkDeferredOperationStatus</v>
          </cell>
          <cell r="B3495" t="str">
            <v>0: 待機中_x000D_
1: 開始済_x000D_
2: 完了_x000D_
3: 失敗_x000D_
4: 取消済</v>
          </cell>
        </row>
        <row r="3496">
          <cell r="A3496" t="str">
            <v>SysTaskRecorderScopeType</v>
          </cell>
          <cell r="B3496" t="str">
            <v xml:space="preserve">0: _x000D_
1: </v>
          </cell>
        </row>
        <row r="3497">
          <cell r="A3497" t="str">
            <v>TaxReportingAmount_IT</v>
          </cell>
          <cell r="B3497" t="str">
            <v>0: _x000D_
1: 税基準_x000D_
2: 税額</v>
          </cell>
        </row>
        <row r="3498">
          <cell r="A3498" t="str">
            <v>ReportMode_W</v>
          </cell>
          <cell r="B3498" t="str">
            <v>0: Amounts in company currency for accounting_x000D_
1: Amounts in company currency for sales tax reporting_x000D_
2: Amounts in original currency</v>
          </cell>
        </row>
        <row r="3499">
          <cell r="A3499" t="str">
            <v>HrmSkillMappingRangeType</v>
          </cell>
          <cell r="B3499" t="str">
            <v>0: 郵便番号_x000D_
1: 勤続_x000D_
2: 組織単位_x000D_
3: 年齢</v>
          </cell>
        </row>
        <row r="3500">
          <cell r="A3500" t="str">
            <v>ReportViewerToolbarLocalExportOptions</v>
          </cell>
          <cell r="B3500" t="str">
            <v>0: PDF_x000D_
1: Word_x000D_
2: Excel</v>
          </cell>
        </row>
        <row r="3501">
          <cell r="A3501" t="str">
            <v>LedgeRRGENotFinishedAll_W</v>
          </cell>
          <cell r="B3501" t="str">
            <v>0: 進行中_x000D_
1: 完了済_x000D_
2: すべて</v>
          </cell>
        </row>
        <row r="3502">
          <cell r="A3502" t="str">
            <v>EntAssetObjectViewType</v>
          </cell>
          <cell r="B3502" t="str">
            <v>0: 機能の場所_x000D_
1: 資産機能の場所_x000D_
2: 資産タイプ_x000D_
3: 資産</v>
          </cell>
        </row>
        <row r="3503">
          <cell r="A3503" t="str">
            <v>FBSpedContabilFileType_BR</v>
          </cell>
          <cell r="B3503" t="str">
            <v>0: オリジナル_x000D_
1: Substitute with NIRE_x000D_
2: Substitute without NIRE_x000D_
3: Substitute with NIRE changes</v>
          </cell>
        </row>
        <row r="3504">
          <cell r="A3504" t="str">
            <v>RAssetLandTaxDeclarationLocation</v>
          </cell>
          <cell r="B3504" t="str">
            <v>13: of accounting of the first-rate taxpayer_x000D_
70: of immovable ground area (ground area part) being_x000D_
50: of immovable subsoil area, given on terms of production partition agreement being_x000D_
16: of accounting of the assignee, who is the first-rate taxpayer</v>
          </cell>
        </row>
        <row r="3505">
          <cell r="A3505" t="str">
            <v>SysTaskRecorderNodeCommandReturnType</v>
          </cell>
          <cell r="B3505" t="str">
            <v xml:space="preserve">0: _x000D_
1: </v>
          </cell>
        </row>
        <row r="3506">
          <cell r="A3506" t="str">
            <v>InventTestActionOnFailure</v>
          </cell>
          <cell r="B3506" t="str">
            <v>0: 不合格_x000D_
1: 適用</v>
          </cell>
        </row>
        <row r="3507">
          <cell r="A3507" t="str">
            <v>AssetDepreciableAssetsReportType_JP</v>
          </cell>
          <cell r="B3507" t="str">
            <v>0: 申告 26 - 減価償却資産_x000D_
1: 申告 26 - 減価償却資産 - 別表一_x000D_
2: 申告 26 - 減価償却資産 - 別表二</v>
          </cell>
        </row>
        <row r="3508">
          <cell r="A3508" t="str">
            <v>KMEPQuestionnaireResultShowMode</v>
          </cell>
          <cell r="B3508" t="str">
            <v>0: 自分の回答_x000D_
1: 自分の評価_x000D_
2: 回答</v>
          </cell>
        </row>
        <row r="3509">
          <cell r="A3509" t="str">
            <v>InventCostTransState</v>
          </cell>
          <cell r="B3509" t="str">
            <v>1: 現物_x000D_
2: 財務</v>
          </cell>
        </row>
        <row r="3510">
          <cell r="A3510" t="str">
            <v>ItemReservation</v>
          </cell>
          <cell r="B3510" t="str">
            <v>0: 手動_x000D_
1: 自動_x000D_
2: 展開</v>
          </cell>
        </row>
        <row r="3511">
          <cell r="A3511" t="str">
            <v>WHSLoadInvoiceStatus_BR</v>
          </cell>
          <cell r="B3511" t="str">
            <v>0: 未計算_x000D_
1: To be posted_x000D_
2: Delivery slip posted_x000D_
3: Invoice posted</v>
          </cell>
        </row>
        <row r="3512">
          <cell r="A3512" t="str">
            <v>ReleaseUpdateDiscoveryType</v>
          </cell>
          <cell r="B3512" t="str">
            <v>0: 警告_x000D_
1: エラー</v>
          </cell>
        </row>
        <row r="3513">
          <cell r="A3513" t="str">
            <v>SalesCheckQtyCachKey</v>
          </cell>
          <cell r="B3513" t="str">
            <v>10: ピッキング リスト_x000D_
20: ピッキング リスト登録_x000D_
30: 梱包明細_x000D_
40: 請求書_x000D_
110: 支払の請求書</v>
          </cell>
        </row>
        <row r="3514">
          <cell r="A3514" t="str">
            <v>TaxWithholdMinistryCode_IN</v>
          </cell>
          <cell r="B3514" t="str">
            <v>1: 01-Agriculture_x000D_
2: 02-Atomic Energy_x000D_
3: 03-Fertilizers_x000D_
4: 04-Chemicals and Petrochemicals_x000D_
5: 05-Civil Aviation and Tourism_x000D_
6: 06-Coal_x000D_
7: 07-Consumer Affairs Food and Public Distribution_x000D_
8: 08-Commerce and Textiles_x000D_
9: 09-Environment and Forests and Ministry of Earth Science_x000D_
10: 10-External Affairs and Overseas Indian Affairs_x000D_
11: 11-Finance_x000D_
12: 12-Central Board of Direct Taxes_x000D_
13: 13-Central Board of Excise and Customs_x000D_
14: 14-Contoller of Aid Accounts and Audit_x000D_
15: 15-Central Pension Accounting Office_x000D_
16: 16-Food Processing Industries_x000D_
17: 17-Health and Family Welfare_x000D_
18: 18-Home Affairs and Development of North Eastern Region_x000D_
19: 19-Human Resource Development_x000D_
20: 20-Industry_x000D_
21: 21-Information and Broadcasting_x000D_
22: 22-Telecommunication and Information Technology_x000D_
23: 23-Labour_x000D_
24: 24-Law and Justice and Company Affairs_x000D_
25: 25-Personnel Public Grievances and Pensions_x000D_
26: 26-Petroleum and Natural Gas_x000D_
27: 27-Planning Statistics and Programme Implementation_x000D_
28: 28-Power_x000D_
29: 29-New and Renewable Energy_x000D_
30: 30-Rural Development and Panchayati Raj_x000D_
31: 31-Science And Technology_x000D_
32: 32-Space_x000D_
33: 33-Steel_x000D_
34: 34-Mines_x000D_
35: 35-Social Justice and Empowerment_x000D_
36: 36-Tribal Affairs_x000D_
37: 37-D/o Commerce (Supply Division)_x000D_
38: 38-Shipping and Road Transport and Highways_x000D_
39: 39-Urban Development Urban Employment and Poverty Alleviation_x000D_
40: 40-Water Resources_x000D_
41: 41-President's Secretariat_x000D_
42: 42-Lok Sabha Secretariat_x000D_
43: 43-Rajya Sabha secretariat_x000D_
44: 44-Election Commission_x000D_
45: 45-Ministry of Defence (Controller General of Defence Accounts)_x000D_
46: 46-Ministry of Railways_x000D_
47: 47-Department of Posts_x000D_
48: 48-Department of Telecommunications_x000D_
49: 49-Andaman and Nicobar Islands Administration_x000D_
50: 50-Chandigarh Administration_x000D_
51: 51-Dadra and Nagar Haveli_x000D_
52: 52-Goa Daman and Diu_x000D_
53: 53-Lakshadweep_x000D_
54: 54-Pondicherry Administration_x000D_
55: 55-Pay and Accounts Officers (Audit)_x000D_
56: 56-Ministry of Non-conventional energy sources_x000D_
57: 57-Government Of NCT of Delhi_x000D_
99: 99-Others</v>
          </cell>
        </row>
        <row r="3515">
          <cell r="A3515" t="str">
            <v>BudgetBalanceType</v>
          </cell>
          <cell r="B3515" t="str">
            <v>1: 純変動額の表示_x000D_
2: 累積の表示</v>
          </cell>
        </row>
        <row r="3516">
          <cell r="A3516" t="str">
            <v>TaxWithholdMinorHeadCode_IN</v>
          </cell>
          <cell r="B3516" t="str">
            <v xml:space="preserve">0: _x000D_
1: </v>
          </cell>
        </row>
        <row r="3517">
          <cell r="A3517" t="str">
            <v>VendDlvLeadTimeIndicator</v>
          </cell>
          <cell r="B3517" t="str">
            <v>0: 空白_x000D_
1: 緑色の円_x000D_
2: 緑色のチェック マーク_x000D_
3: 黄色の三角_x000D_
4: 黄色の感嘆符_x000D_
5: 赤色の菱形_x000D_
6: 赤色の X_x000D_
7: 青_x000D_
8: 赤_x000D_
9: 緑_x000D_
10: 濃い灰色_x000D_
11: オレンジ_x000D_
12: 黄色</v>
          </cell>
        </row>
        <row r="3518">
          <cell r="A3518" t="str">
            <v>PackageReplaceMode</v>
          </cell>
          <cell r="B3518" t="str">
            <v xml:space="preserve">0: _x000D_
1: _x000D_
2: </v>
          </cell>
        </row>
        <row r="3519">
          <cell r="A3519" t="str">
            <v>FromWarehouseCode_IN</v>
          </cell>
          <cell r="B3519" t="str">
            <v>1: すべて_x000D_
2: テーブル</v>
          </cell>
        </row>
        <row r="3520">
          <cell r="A3520" t="str">
            <v>CreditIdentificationRequireType</v>
          </cell>
          <cell r="B3520" t="str">
            <v>0: いいえ_x000D_
1: はい_x000D_
2: 最小値</v>
          </cell>
        </row>
        <row r="3521">
          <cell r="A3521" t="str">
            <v>BankLCImportTrans</v>
          </cell>
          <cell r="B3521" t="str">
            <v>0: 利益幅_x000D_
1: 請求</v>
          </cell>
        </row>
        <row r="3522">
          <cell r="A3522" t="str">
            <v>CaseStatus</v>
          </cell>
          <cell r="B3522" t="str">
            <v>0: なし_x000D_
1: 開始済_x000D_
2: 進行中_x000D_
3: クローズ済_x000D_
4: キャンセル済</v>
          </cell>
        </row>
        <row r="3523">
          <cell r="A3523" t="str">
            <v>SourceDocument_TravelRequisition</v>
          </cell>
          <cell r="B3523" t="str">
            <v>0: なし_x000D_
1: 出張費要求</v>
          </cell>
        </row>
        <row r="3524">
          <cell r="A3524" t="str">
            <v>TAMVendRebateStatus</v>
          </cell>
          <cell r="B3524" t="str">
            <v>0: 計算対象_x000D_
1: 計算済_x000D_
2: 承認済_x000D_
3: 完了</v>
          </cell>
        </row>
        <row r="3525">
          <cell r="A3525" t="str">
            <v>MCRHoldCodeTransMode</v>
          </cell>
          <cell r="B3525" t="str">
            <v>0: 販売保留の作成_x000D_
1: 販売保留の管理</v>
          </cell>
        </row>
        <row r="3526">
          <cell r="A3526" t="str">
            <v>SourceDocumentLine_PayrollPayStatement</v>
          </cell>
          <cell r="B3526" t="str">
            <v>0: なし_x000D_
1: 所得明細行_x000D_
2: 税明細行_x000D_
3: 給付金明細行</v>
          </cell>
        </row>
        <row r="3527">
          <cell r="A3527" t="str">
            <v>WorkflowConfigurationEditType</v>
          </cell>
          <cell r="B3527" t="str">
            <v>0: 新規_x000D_
1: ワークフローの変更</v>
          </cell>
        </row>
        <row r="3528">
          <cell r="A3528" t="str">
            <v>InstructionEntityType</v>
          </cell>
          <cell r="B3528" t="str">
            <v>1: リリースされた製品_x000D_
2: 工順_x000D_
3: リソース_x000D_
4: リソース グループ_x000D_
5: 部品表_x000D_
6: 工順バージョン_x000D_
7: 工順工程のリレーション_x000D_
8: BOM バージョン</v>
          </cell>
        </row>
        <row r="3529">
          <cell r="A3529" t="str">
            <v>EFDocEmailVariableType_BR</v>
          </cell>
          <cell r="B3529" t="str">
            <v>6: NF-e_x000D_
7: NF-e リターン応答_x000D_
8: Cancel_x000D_
9: 取り消し応答_x000D_
10: Correction letter</v>
          </cell>
        </row>
        <row r="3530">
          <cell r="A3530" t="str">
            <v>ReqCalcUpdate</v>
          </cell>
          <cell r="B3530" t="str">
            <v>0: 再生成_x000D_
1: 差分変更_x000D_
2: 最小化された差分変更</v>
          </cell>
        </row>
        <row r="3531">
          <cell r="A3531" t="str">
            <v>HRMEmployeeType</v>
          </cell>
          <cell r="B3531" t="str">
            <v>0: 作業者_x000D_
1: 契約社員_x000D_
2: リソース</v>
          </cell>
        </row>
        <row r="3532">
          <cell r="A3532" t="str">
            <v>TraceLevel</v>
          </cell>
          <cell r="B3532" t="str">
            <v xml:space="preserve">0: _x000D_
1: </v>
          </cell>
        </row>
        <row r="3533">
          <cell r="A3533" t="str">
            <v>RetailLeadingBehaviorTypeBase</v>
          </cell>
          <cell r="B3533" t="str">
            <v>0: いいえ_x000D_
1: はい、製品をスキャンします_x000D_
2: 通知する</v>
          </cell>
        </row>
        <row r="3534">
          <cell r="A3534" t="str">
            <v>CustVendCreatePaymProposalType</v>
          </cell>
          <cell r="B3534" t="str">
            <v>0: 期日_x000D_
1: 現金割引日_x000D_
2: 期日および現金割引の日付</v>
          </cell>
        </row>
        <row r="3535">
          <cell r="A3535" t="str">
            <v>WhsLoadLineQuantityOverreceipt</v>
          </cell>
          <cell r="B3535" t="str">
            <v>0: 許可_x000D_
1: ブロック_x000D_
2: 終了した積荷のみをブロック</v>
          </cell>
        </row>
        <row r="3536">
          <cell r="A3536" t="str">
            <v>PayrollPaymentMethodTypeOverrideOption</v>
          </cell>
          <cell r="B3536" t="str">
            <v>0: 作業者の既定値_x000D_
1: 物理的チェック</v>
          </cell>
        </row>
        <row r="3537">
          <cell r="A3537" t="str">
            <v>JmgJournalRegWorkflowStatus</v>
          </cell>
          <cell r="B3537" t="str">
            <v>0: _x000D_
1: ドラフト_x000D_
2: 送信済_x000D_
3: 完了</v>
          </cell>
        </row>
        <row r="3538">
          <cell r="A3538" t="str">
            <v>PCRuntimeAttributeDataType</v>
          </cell>
          <cell r="B3538" t="str">
            <v>0: ブール型_x000D_
1: 整数_x000D_
2: 無限整数_x000D_
3: 列挙型テキスト_x000D_
4: テキスト_x000D_
5: 実数_x000D_
6: 整数</v>
          </cell>
        </row>
        <row r="3539">
          <cell r="A3539" t="str">
            <v>CredManRiskScoreType</v>
          </cell>
          <cell r="B3539" t="str">
            <v>0: 範囲_x000D_
3: ユーザー定義</v>
          </cell>
        </row>
        <row r="3540">
          <cell r="A3540" t="str">
            <v>BudgetTransactionCodeQueryMode</v>
          </cell>
          <cell r="B3540" t="str">
            <v>0: すべてのタイプのクエリ_x000D_
1: 除外タイプ_x000D_
2: タイプに制限</v>
          </cell>
        </row>
        <row r="3541">
          <cell r="A3541" t="str">
            <v>RpayTaxDeductionType</v>
          </cell>
          <cell r="B3541" t="str">
            <v>0: 標準_x000D_
1: Others</v>
          </cell>
        </row>
        <row r="3542">
          <cell r="A3542" t="str">
            <v>LedgerFieldControl</v>
          </cell>
          <cell r="B3542" t="str">
            <v>0: オプション_x000D_
1: 入力必須_x000D_
2: テーブル_x000D_
3: リスト_x000D_
4: 開始日固定_x000D_
5: 既定</v>
          </cell>
        </row>
        <row r="3543">
          <cell r="A3543" t="str">
            <v>RetailCustomerTimelineItemEntityType</v>
          </cell>
          <cell r="B3543" t="str">
            <v>0: 顧客のタイム ライン項目の定義されていないエンティティ タイプ名。_x000D_
1: 顧客のタイム ライン項目の活動エンティティ タイプ。_x000D_
2: 顧客のタイム ライン項目のメモ エンティティ タイプ。</v>
          </cell>
        </row>
        <row r="3544">
          <cell r="A3544" t="str">
            <v>GanttCalendarType</v>
          </cell>
          <cell r="B3544" t="str">
            <v xml:space="preserve">0: _x000D_
1: _x000D_
2: </v>
          </cell>
        </row>
        <row r="3545">
          <cell r="A3545" t="str">
            <v>WarrantyPolicyStatus</v>
          </cell>
          <cell r="B3545" t="str">
            <v>1: 作成済_x000D_
2: 無効_x000D_
0: 有効_x000D_
3: 期限切れ</v>
          </cell>
        </row>
        <row r="3546">
          <cell r="A3546" t="str">
            <v>ResExtendFulfillment</v>
          </cell>
          <cell r="B3546" t="str">
            <v>0: いいえ_x000D_
1: はい</v>
          </cell>
        </row>
        <row r="3547">
          <cell r="A3547" t="str">
            <v>TSManualAutomatic</v>
          </cell>
          <cell r="B3547" t="str">
            <v>0: 手動_x000D_
1: 自動</v>
          </cell>
        </row>
        <row r="3548">
          <cell r="A3548" t="str">
            <v>RetailThresholdDiscountMethod</v>
          </cell>
          <cell r="B3548" t="str">
            <v>0: 割引金額_x000D_
1: 割引率_x000D_
2: 割引明細行</v>
          </cell>
        </row>
        <row r="3549">
          <cell r="A3549" t="str">
            <v>ResCharacteristicSetEnum</v>
          </cell>
          <cell r="B3549" t="str">
            <v>0: スキル_x000D_
1: 証明書_x000D_
2: 教育_x000D_
3: プロジェクト_x000D_
4: ロール_x000D_
5: 名前</v>
          </cell>
        </row>
        <row r="3550">
          <cell r="A3550" t="str">
            <v>SourceDocumentLine_ProjAdvancedJournal</v>
          </cell>
          <cell r="B3550" t="str">
            <v>0: なし_x000D_
1: プロジェクト詳細仕訳帳明細行_x000D_
2: プロジェクト詳細仕訳帳税明細行</v>
          </cell>
        </row>
        <row r="3551">
          <cell r="A3551" t="str">
            <v>FBGIASTLayoutVersion_BR</v>
          </cell>
          <cell r="B3551" t="str">
            <v>0: 2_x000D_
1: 3</v>
          </cell>
        </row>
        <row r="3552">
          <cell r="A3552" t="str">
            <v>BankPaymBalanceSurveyCalcType</v>
          </cell>
          <cell r="B3552" t="str">
            <v>0: 売上高_x000D_
1: 残高</v>
          </cell>
        </row>
        <row r="3553">
          <cell r="A3553" t="str">
            <v>PdsRebateLineBreakType</v>
          </cell>
          <cell r="B3553" t="str">
            <v>0: 数量_x000D_
1: 金額</v>
          </cell>
        </row>
        <row r="3554">
          <cell r="A3554" t="str">
            <v>EngChgReadinessControlList</v>
          </cell>
          <cell r="B3554" t="str">
            <v>0: 販売外部品目説明</v>
          </cell>
        </row>
        <row r="3555">
          <cell r="A3555" t="str">
            <v>BusinessProcessTaskDueDateFilter</v>
          </cell>
          <cell r="B3555" t="str">
            <v>0: 今日が期日_x000D_
1: 明日が期日_x000D_
2: 今週が期日_x000D_
3: すべて</v>
          </cell>
        </row>
        <row r="3556">
          <cell r="A3556" t="str">
            <v>NoneTableTrans</v>
          </cell>
          <cell r="B3556" t="str">
            <v>0: なし_x000D_
1: テーブル_x000D_
2: 転記</v>
          </cell>
        </row>
        <row r="3557">
          <cell r="A3557" t="str">
            <v>PdsVendorCheckItem</v>
          </cell>
          <cell r="B3557" t="str">
            <v>0: 確認なし_x000D_
1: 警告のみ_x000D_
2: 不許可</v>
          </cell>
        </row>
        <row r="3558">
          <cell r="A3558" t="str">
            <v>ERTableDestinationErrorHandling</v>
          </cell>
          <cell r="B3558" t="str">
            <v>0: 実行中止_x000D_
1: 次のレコードに進む</v>
          </cell>
        </row>
        <row r="3559">
          <cell r="A3559" t="str">
            <v>RetailRecoListTypeBase</v>
          </cell>
          <cell r="B3559" t="str">
            <v>0: なし_x000D_
1: キュレート_x000D_
2: 新規_x000D_
3: トレンド_x000D_
4: ベストセラー_x000D_
5: よく一緒に購入される品目_x000D_
6: その他のお勧め_x000D_
7: おすすめ_x000D_
8: 類似商品を購入する_x000D_
9: 店舗の類似商品の説明</v>
          </cell>
        </row>
        <row r="3560">
          <cell r="A3560" t="str">
            <v>WorkflowSubWorkflowConditionType</v>
          </cell>
          <cell r="B3560" t="str">
            <v>0: このサブワークフローを常に実行する_x000D_
1: 次の条件が満たされた場合にのみこのサブワークフローを実行する</v>
          </cell>
        </row>
        <row r="3561">
          <cell r="A3561" t="str">
            <v>EFDocMessageStatus_BR</v>
          </cell>
          <cell r="B3561" t="str">
            <v>0: _x000D_
1: Waiting to send_x000D_
2: Sent_x000D_
3: Processed</v>
          </cell>
        </row>
        <row r="3562">
          <cell r="A3562" t="str">
            <v>BankLCImportShipmentStatusType</v>
          </cell>
          <cell r="B3562" t="str">
            <v>0: 作成済_x000D_
1: オープン_x000D_
2: 製品受領書が更新されました_x000D_
3: 請求済_x000D_
4: 支払済</v>
          </cell>
        </row>
        <row r="3563">
          <cell r="A3563" t="str">
            <v>LedgerRRGDataType_RU</v>
          </cell>
          <cell r="B3563" t="str">
            <v>0: トランザクション_x000D_
1: 予算_x000D_
2: Register_x000D_
3: 定数_x000D_
5: 契約社員_x000D_
7: 分析コード セットの残高</v>
          </cell>
        </row>
        <row r="3564">
          <cell r="A3564" t="str">
            <v>NumStatus</v>
          </cell>
          <cell r="B3564" t="str">
            <v>0: 制限なし_x000D_
1: 有効_x000D_
2: 停止済_x000D_
3: 引当済</v>
          </cell>
        </row>
        <row r="3565">
          <cell r="A3565" t="str">
            <v>SystemServiceAccountDisplayType</v>
          </cell>
          <cell r="B3565" t="str">
            <v>0: パーティション固有_x000D_
1: あらゆるパーティションに対応_x000D_
2: 既定</v>
          </cell>
        </row>
        <row r="3566">
          <cell r="A3566" t="str">
            <v>SRSPublishToUnc</v>
          </cell>
          <cell r="B3566" t="str">
            <v>0: ファイル フォルダーに保存</v>
          </cell>
        </row>
        <row r="3567">
          <cell r="A3567" t="str">
            <v>BIKPIRangePeriod</v>
          </cell>
          <cell r="B3567" t="str">
            <v xml:space="preserve">0: _x000D_
1: _x000D_
2: </v>
          </cell>
        </row>
        <row r="3568">
          <cell r="A3568" t="str">
            <v>GanttColorSchemeWrkCtrPlannedProd</v>
          </cell>
          <cell r="B3568" t="str">
            <v>0: 不明_x000D_
1: アクティブ/パッシブ_x000D_
2: タスク タイプ</v>
          </cell>
        </row>
        <row r="3569">
          <cell r="A3569" t="str">
            <v>RAssetLandTaxBuildingPeriod</v>
          </cell>
          <cell r="B3569" t="str">
            <v>1: _x000D_
2: 3 years_x000D_
4: More than 3 years</v>
          </cell>
        </row>
        <row r="3570">
          <cell r="A3570" t="str">
            <v>ReasonCodeAccountTypeAll</v>
          </cell>
          <cell r="B3570" t="str">
            <v>6: トランザクションまたはその他のアクションの説明の入力_x000D_
0: 元帳_x000D_
4: 固定資産_x000D_
1: 顧客_x000D_
2: 仕入先_x000D_
3: プロジェクト_x000D_
5: 銀行_x000D_
7: Cash_x000D_
8: Fixed assets (Russia)</v>
          </cell>
        </row>
        <row r="3571">
          <cell r="A3571" t="str">
            <v>EFDocReceivedXMLDataType_BR</v>
          </cell>
          <cell r="B3571" t="str">
            <v>0: Imported XML document_x000D_
1: Request_x000D_
2: Response</v>
          </cell>
        </row>
        <row r="3572">
          <cell r="A3572" t="str">
            <v>ERMonacoCompletionItemKind</v>
          </cell>
          <cell r="B3572" t="str">
            <v>0: Method_x000D_
1: Function_x000D_
2: Constructor_x000D_
3: Field_x000D_
4: Variable_x000D_
5: Class_x000D_
6: Struct_x000D_
7: Interface_x000D_
8: Module_x000D_
9: Property_x000D_
10: Event_x000D_
11: Operator_x000D_
12: Unit_x000D_
13: Value_x000D_
14: Constant_x000D_
15: Enum_x000D_
16: EnumMember_x000D_
17: Keyword_x000D_
18: Text_x000D_
19: Color_x000D_
20: File_x000D_
21: Reference_x000D_
22: Customcolor_x000D_
23: Folder_x000D_
24: TypeParameter_x000D_
25: Snippet</v>
          </cell>
        </row>
        <row r="3573">
          <cell r="A3573" t="str">
            <v>RetailPriceKeyingRequirement</v>
          </cell>
          <cell r="B3573" t="str">
            <v>0: 必須ではない_x000D_
1: 新しい価格を入力する必要がある_x000D_
2: 現在の価格以上の価格を入力する必要がある_x000D_
3: 現在の価格以下の価格を入力する必要がある_x000D_
4: 価格を入力しない</v>
          </cell>
        </row>
        <row r="3574">
          <cell r="A3574" t="str">
            <v>RPayPFReportXMLType</v>
          </cell>
          <cell r="B3574" t="str">
            <v>0: ADV-1_x000D_
1: SZV-6_x000D_
2: SPV-1_x000D_
3: SZV-6-3_x000D_
4: SZV-6-4_x000D_
5: SPV-2</v>
          </cell>
        </row>
        <row r="3575">
          <cell r="A3575" t="str">
            <v>AssetReductionEntryReportView_JP</v>
          </cell>
          <cell r="B3575" t="str">
            <v>0: 圧縮記帳ドキュメント ビュー_x000D_
1: 固定資産グループ ビュー</v>
          </cell>
        </row>
        <row r="3576">
          <cell r="A3576" t="str">
            <v>PayrollContributionBasis</v>
          </cell>
          <cell r="B3576" t="str">
            <v>1: 固定金額_x000D_
2: 所得の割合_x000D_
3: 生産時間_x000D_
4: 所得時間_x000D_
5: 全支払の通常部分_x000D_
6: 基本勤務時間_x000D_
7: 通常所得_x000D_
8: 合計時間</v>
          </cell>
        </row>
        <row r="3577">
          <cell r="A3577" t="str">
            <v>PurchReqSendStatus</v>
          </cell>
          <cell r="B3577" t="str">
            <v>0: 待機中_x000D_
1: 送信済_x000D_
2: 停止済_x000D_
3: アーカイブ</v>
          </cell>
        </row>
        <row r="3578">
          <cell r="A3578" t="str">
            <v>RetailAssortmentExcludeIncludeType</v>
          </cell>
          <cell r="B3578" t="str">
            <v>0: 除外_x000D_
1: 含む</v>
          </cell>
        </row>
        <row r="3579">
          <cell r="A3579" t="str">
            <v>ERFileExtensionWayOfDefinition</v>
          </cell>
          <cell r="B3579" t="str">
            <v>0: 自動 (フォーマット内容に基づく)_x000D_
2: 空の拡張_x000D_
1: カスタム (ユーザー定義)</v>
          </cell>
        </row>
        <row r="3580">
          <cell r="A3580" t="str">
            <v>DimensionTopicType</v>
          </cell>
          <cell r="B3580" t="str">
            <v>0: 分析コード_x000D_
1: 勘定科目</v>
          </cell>
        </row>
        <row r="3581">
          <cell r="A3581" t="str">
            <v>ReqSupplyPrinciple</v>
          </cell>
          <cell r="B3581" t="str">
            <v>0: 入庫_x000D_
1: 換算_x000D_
2: 転送</v>
          </cell>
        </row>
        <row r="3582">
          <cell r="A3582" t="str">
            <v>TaxSolutionScopeConfigurationsStatus</v>
          </cell>
          <cell r="B3582" t="str">
            <v>0: ドラフト_x000D_
1: 利用可_x000D_
2: 有効</v>
          </cell>
        </row>
        <row r="3583">
          <cell r="A3583" t="str">
            <v>ProjResourceCapacityBooking</v>
          </cell>
          <cell r="B3583" t="str">
            <v>0: 残余能力_x000D_
1: 全能力_x000D_
2: 能力の割合_x000D_
3: 時間</v>
          </cell>
        </row>
        <row r="3584">
          <cell r="A3584" t="str">
            <v>OperationsTax</v>
          </cell>
          <cell r="B3584" t="str">
            <v>0: 現行_x000D_
1: 運用_x000D_
2: 税申告_x000D_
3: 税引きオペレーション_x000D_
4: 処理のみ_x000D_
5: 税のみ_x000D_
6: 税込みオペレーション_x000D_
7: 合計_x000D_
17: Dual warehouse</v>
          </cell>
        </row>
        <row r="3585">
          <cell r="A3585" t="str">
            <v>CatVendorCatalogFileUploadType</v>
          </cell>
          <cell r="B3585" t="str">
            <v>1: 既存の仕入先カタログに更新を追加します_x000D_
2: 既存の仕入先カタログを新しいカタログで置き換えます</v>
          </cell>
        </row>
        <row r="3586">
          <cell r="A3586" t="str">
            <v>FBTaxAssessmentPaymentCreatorType_BR</v>
          </cell>
          <cell r="B3586" t="str">
            <v>0: Create from periodic assessment_x000D_
1: Create from other debits_x000D_
2: Update other debits_x000D_
3: Create from fiscal documents</v>
          </cell>
        </row>
        <row r="3587">
          <cell r="A3587" t="str">
            <v>EFDocEmailStatus_BR</v>
          </cell>
          <cell r="B3587" t="str">
            <v>1: Waiting generation_x000D_
2: Generated_x000D_
0: 失敗</v>
          </cell>
        </row>
        <row r="3588">
          <cell r="A3588" t="str">
            <v>CustomsVendBOEStatus_IN</v>
          </cell>
          <cell r="B3588" t="str">
            <v>0: 転記済_x000D_
1: キャンセル済_x000D_
2: 不明</v>
          </cell>
        </row>
        <row r="3589">
          <cell r="A3589" t="str">
            <v>CustEinvoiceIntegrationStatus</v>
          </cell>
          <cell r="B3589" t="str">
            <v>0: _x000D_
1: 保留中_x000D_
2: 有効_x000D_
3: 削除済_x000D_
4: 否認済</v>
          </cell>
        </row>
        <row r="3590">
          <cell r="A3590" t="str">
            <v>BankClientFieldName_RU</v>
          </cell>
          <cell r="B3590" t="str">
            <v>1: Coding_x000D_
2: 作成日_x000D_
3: 作成時刻_x000D_
21: 期間開始日_x000D_
22: 期間終了日_x000D_
23: Account number_x000D_
24: Start balance_x000D_
25: End balance_x000D_
26: Incoming payments - turnovers_x000D_
27: Outgoing payments - turnovers_x000D_
41: Document type_x000D_
42: 文書番号_x000D_
43: 文書日付_x000D_
44: 金額_x000D_
45: Quittance date_x000D_
46: Quittance time_x000D_
47: Quittance content_x000D_
48: Payment purpose_x000D_
49: 支払タイプ_x000D_
50: Order of payment_x000D_
51: Currency purchase_x000D_
52: 通貨_x000D_
61: Withdrawal date_x000D_
62: Payer's bank account_x000D_
63: INN of payer_x000D_
64: Payer name_x000D_
65: Payer bank_x000D_
66: Payer's bank address_x000D_
67: Payer's bank corr account_x000D_
68: Payer's bank BIC_x000D_
81: Receipt date_x000D_
82: Bank account of the recipient_x000D_
83: INN of recipient_x000D_
84: 受取人の名前_x000D_
85: Recipient bank_x000D_
86: Recipient's bank address_x000D_
87: Recipient's bank address corr account_x000D_
88: Recipient's bank BIC_x000D_
101: Compiler's status_x000D_
102: Payer's KPP_x000D_
103: Recipient's KPP_x000D_
104: Budget classification code_x000D_
105: RCOAD_x000D_
106: Tax payment reason_x000D_
107: Taxation period_x000D_
108: Tax document number_x000D_
109: Tax document date_x000D_
110: Tax payment type_x000D_
121: Purchase currency_x000D_
122: Representative employee_x000D_
123: Commission from account_x000D_
124: Intermediate currency bank account_x000D_
5: Program-sender_x000D_
6: 形式バージョン_x000D_
125: 支払タイプ_x000D_
7: Program-receiver_x000D_
126: Payer_x000D_
127: Account of payer_x000D_
128: Payer name 2_x000D_
129: Payer name 3_x000D_
130: Recipient_x000D_
131: Recipient name 2_x000D_
132: Recipient name 3_x000D_
133: Account of recipient_x000D_
134: UCI</v>
          </cell>
        </row>
        <row r="3591">
          <cell r="A3591" t="str">
            <v>RPSStatus_BR</v>
          </cell>
          <cell r="B3591" t="str">
            <v>0: ISS payable_x000D_
1: 免税_x000D_
2: Outside city_x000D_
3: Cancelled_x000D_
4: なし</v>
          </cell>
        </row>
        <row r="3592">
          <cell r="A3592" t="str">
            <v>RPayVacationSourceType</v>
          </cell>
          <cell r="B3592" t="str">
            <v>0: Wage fund_x000D_
1: Incentive fund</v>
          </cell>
        </row>
        <row r="3593">
          <cell r="A3593" t="str">
            <v>HrmCompProcessOverrides</v>
          </cell>
          <cell r="B3593" t="str">
            <v>0: 限度額を超える支払を行わない_x000D_
1: 限度額を超える支払を一括比例配分として行う</v>
          </cell>
        </row>
        <row r="3594">
          <cell r="A3594" t="str">
            <v>TaxDocumentCalculationLevel</v>
          </cell>
          <cell r="B3594" t="str">
            <v>0: クリーン_x000D_
1: 未整理_x000D_
2: ダーティ</v>
          </cell>
        </row>
        <row r="3595">
          <cell r="A3595" t="str">
            <v>ExciseManufacture_IN</v>
          </cell>
          <cell r="B3595" t="str">
            <v>0: なし_x000D_
1: RG23A_x000D_
2: RG23C</v>
          </cell>
        </row>
        <row r="3596">
          <cell r="A3596" t="str">
            <v>PurchReqTableFilterType</v>
          </cell>
          <cell r="B3596" t="str">
            <v>0: _x000D_
1: 自分自身に割り当て - すべて_x000D_
2: 自分の要求 - すべて_x000D_
3: 自分の要求 - 承認済_x000D_
4: 自分の要求 - 送信済_x000D_
5: 自分の要求 - ドラフト_x000D_
6: 自分の直属の部下 - すべて_x000D_
7: 自分の直属の部下 - 承認済_x000D_
8: 個人用レポート - すべて_x000D_
9: 個人用レポート - 承認済_x000D_
10: 自分自身で準備 - すべて_x000D_
11: 自分自身で準備 - 承認済_x000D_
12: 要求目的</v>
          </cell>
        </row>
        <row r="3597">
          <cell r="A3597" t="str">
            <v>LedgerFiscalCloseSelectBy</v>
          </cell>
          <cell r="B3597" t="str">
            <v>0: 法人_x000D_
1: 組織階層</v>
          </cell>
        </row>
        <row r="3598">
          <cell r="A3598" t="str">
            <v>RetailStaffTerminalTotal</v>
          </cell>
          <cell r="B3598" t="str">
            <v>0: オペレーター ID_x000D_
1: POS 端末_x000D_
2: 合計_x000D_
3: シフト</v>
          </cell>
        </row>
        <row r="3599">
          <cell r="A3599" t="str">
            <v>AssetCacheScope</v>
          </cell>
          <cell r="B3599" t="str">
            <v>0: Cache key for asset transaction amounts_x000D_
1: Cache key for asset splitting_x000D_
2: Cache key for limited list of cache assets</v>
          </cell>
        </row>
        <row r="3600">
          <cell r="A3600" t="str">
            <v>BIDateAttributeType</v>
          </cell>
          <cell r="B3600" t="str">
            <v>0: 年_x000D_
1: 半年_x000D_
2: 三半期_x000D_
3: 四半期_x000D_
4: 月_x000D_
5: 10 日間_x000D_
6: 週_x000D_
7: 日</v>
          </cell>
        </row>
        <row r="3601">
          <cell r="A3601" t="str">
            <v>CostUnaccountedTransactionStatus</v>
          </cell>
          <cell r="B3601" t="str">
            <v>0: 進行中_x000D_
1: 失敗</v>
          </cell>
        </row>
        <row r="3602">
          <cell r="A3602" t="str">
            <v>LedgerReportCurrencySelection</v>
          </cell>
          <cell r="B3602" t="str">
            <v>2: 会計のみ_x000D_
3: 会計およびレポート</v>
          </cell>
        </row>
        <row r="3603">
          <cell r="A3603" t="str">
            <v>FormAllowAdd</v>
          </cell>
          <cell r="B3603" t="str">
            <v xml:space="preserve">0: _x000D_
1: _x000D_
2: </v>
          </cell>
        </row>
        <row r="3604">
          <cell r="A3604" t="str">
            <v>LedgerRRGEPropertyDataType_W</v>
          </cell>
          <cell r="B3604" t="str">
            <v>0: 一般_x000D_
1: 数値_x000D_
2: テキスト_x000D_
3: 日付_x000D_
4: Conditional</v>
          </cell>
        </row>
        <row r="3605">
          <cell r="A3605" t="str">
            <v>LvCashReceiptTransactionsType</v>
          </cell>
          <cell r="B3605" t="str">
            <v>0: Movement_x000D_
1: Used_x000D_
2: Voided</v>
          </cell>
        </row>
        <row r="3606">
          <cell r="A3606" t="str">
            <v>TMSDirection</v>
          </cell>
          <cell r="B3606" t="str">
            <v>0: なし_x000D_
1: 入庫_x000D_
2: 出庫</v>
          </cell>
        </row>
        <row r="3607">
          <cell r="A3607" t="str">
            <v>TrvDateShift</v>
          </cell>
          <cell r="B3607" t="str">
            <v>0: すべての日付を特定の本日の日付に設定_x000D_
1: すべての日付を特定の日付に設定_x000D_
2: すべての日付を次の日数進める</v>
          </cell>
        </row>
        <row r="3608">
          <cell r="A3608" t="str">
            <v>InventPostingItemCode</v>
          </cell>
          <cell r="B3608" t="str">
            <v>0: テーブル_x000D_
1: グループ_x000D_
2: すべて_x000D_
3: カテゴリ</v>
          </cell>
        </row>
        <row r="3609">
          <cell r="A3609" t="str">
            <v>TMSMiscCharges</v>
          </cell>
          <cell r="B3609" t="str">
            <v>0: 販売注文_x000D_
1: 貨物_x000D_
2: 発注書</v>
          </cell>
        </row>
        <row r="3610">
          <cell r="A3610" t="str">
            <v>WMHEInboundTransType</v>
          </cell>
          <cell r="B3610" t="str">
            <v>0: ライセンスプレートの受入_x000D_
1: 作業の確認_x000D_
2: 未処理ピッキング_x000D_
3: 上書き</v>
          </cell>
        </row>
        <row r="3611">
          <cell r="A3611" t="str">
            <v>ERExpressionParameterType</v>
          </cell>
          <cell r="B3611" t="str">
            <v>0: _x000D_
1: ブール型_x000D_
2: GUID_x000D_
3: Int64_x000D_
4: 整数_x000D_
5: 実数_x000D_
6: 文字列_x000D_
7: 日付_x000D_
8: 時刻_x000D_
13: コンテナー_x000D_
14: DateTime</v>
          </cell>
        </row>
        <row r="3612">
          <cell r="A3612" t="str">
            <v>SalesBatch</v>
          </cell>
          <cell r="B3612" t="str">
            <v>0: フォーム_x000D_
1: 削除</v>
          </cell>
        </row>
        <row r="3613">
          <cell r="A3613" t="str">
            <v>PrintoutTableOriginalDocumentType</v>
          </cell>
          <cell r="B3613" t="str">
            <v>0: Product receipt_x000D_
1: Customer invoice_x000D_
2: Inventory transfer order</v>
          </cell>
        </row>
        <row r="3614">
          <cell r="A3614" t="str">
            <v>CustVendDisputeStatus</v>
          </cell>
          <cell r="B3614" t="str">
            <v>0: 争議対象外_x000D_
1: 争議中_x000D_
2: 支払約束済_x000D_
3: 解決済_x000D_
4: 支払の約束が破棄されました_x000D_
5: 支払の約束が守られました</v>
          </cell>
        </row>
        <row r="3615">
          <cell r="A3615" t="str">
            <v>HcmPersonType</v>
          </cell>
          <cell r="B3615" t="str">
            <v>0: すべて表示_x000D_
1: 作業者_x000D_
2: 申請者_x000D_
3: 連絡先</v>
          </cell>
        </row>
        <row r="3616">
          <cell r="A3616" t="str">
            <v>RetailAuditEventUploadType</v>
          </cell>
          <cell r="B3616" t="str">
            <v>0: 非同期サービス_x000D_
1: リアルタイム サービス</v>
          </cell>
        </row>
        <row r="3617">
          <cell r="A3617" t="str">
            <v>ProjBudgetType</v>
          </cell>
          <cell r="B3617" t="str">
            <v>0: なし_x000D_
1: 元の予算_x000D_
2: 予算残高_x000D_
3: 繰越</v>
          </cell>
        </row>
        <row r="3618">
          <cell r="A3618" t="str">
            <v>MCRAllocType</v>
          </cell>
          <cell r="B3618" t="str">
            <v>0: ピッキング リスト_x000D_
1: 振替</v>
          </cell>
        </row>
        <row r="3619">
          <cell r="A3619" t="str">
            <v>HrmCompVarPlanCalcType</v>
          </cell>
          <cell r="B3619" t="str">
            <v>0: 複合_x000D_
1: 特定の時点</v>
          </cell>
        </row>
        <row r="3620">
          <cell r="A3620" t="str">
            <v>WHSModule</v>
          </cell>
          <cell r="B3620" t="str">
            <v>1: 販売注文_x000D_
2: 発注書_x000D_
3: 転送_x000D_
4: 生産 BOM</v>
          </cell>
        </row>
        <row r="3621">
          <cell r="A3621" t="str">
            <v>RPayCriterion</v>
          </cell>
          <cell r="B3621" t="str">
            <v>0: _x000D_
1: 0_x000D_
2: &lt;&gt;0_x000D_
3: &lt;0_x000D_
4: &gt;0_x000D_
5: &lt;=0_x000D_
6: &gt;=0</v>
          </cell>
        </row>
        <row r="3622">
          <cell r="A3622" t="str">
            <v>MCRContinuityActionCode</v>
          </cell>
          <cell r="B3622" t="str">
            <v>0: _x000D_
1: スキップ_x000D_
3: 終了</v>
          </cell>
        </row>
        <row r="3623">
          <cell r="A3623" t="str">
            <v>MCRFraudType</v>
          </cell>
          <cell r="B3623" t="str">
            <v>1: 電話_x000D_
2: 電子メール_x000D_
3: 郵便番号_x000D_
4: 拡張郵便番号_x000D_
5: ルール</v>
          </cell>
        </row>
        <row r="3624">
          <cell r="A3624" t="str">
            <v>ArrivalPostingType</v>
          </cell>
          <cell r="B3624" t="str">
            <v>0: なし_x000D_
1: 着荷_x000D_
2: 相殺_x000D_
3: 仕入先</v>
          </cell>
        </row>
        <row r="3625">
          <cell r="A3625" t="str">
            <v>PurchReqPurchOrderGenerationErrorOption</v>
          </cell>
          <cell r="B3625" t="str">
            <v>0: アクションなし_x000D_
1: 購買要求明細行のキャンセル_x000D_
2: 新しい購買要求明細行の作成</v>
          </cell>
        </row>
        <row r="3626">
          <cell r="A3626" t="str">
            <v>AxAssociationBaseGridButton</v>
          </cell>
          <cell r="B3626" t="str">
            <v>0: 追加_x000D_
1: 削除_x000D_
2: 変更</v>
          </cell>
        </row>
        <row r="3627">
          <cell r="A3627" t="str">
            <v>JmgJobTableType</v>
          </cell>
          <cell r="B3627" t="str">
            <v>0: 作業前待ち時間_x000D_
1: 設定_x000D_
2: プロセス_x000D_
3: 生産の重複_x000D_
4: 配送_x000D_
5: 作業後待ち時間_x000D_
6: プロジェクト_x000D_
7: プロジェクト活動_x000D_
8: プロジェクト予算_x000D_
9: 間接活動_x000D_
10: 休暇グループ_x000D_
11: 休暇コード_x000D_
12: 出勤_x000D_
13: 退勤_x000D_
14: 分割_x000D_
15: アシスタント開始_x000D_
16: アシスタント中止_x000D_
17: 切り替えコード_x000D_
18: 待機</v>
          </cell>
        </row>
        <row r="3628">
          <cell r="A3628" t="str">
            <v>WHSMobileDeviceClientType</v>
          </cell>
          <cell r="B3628" t="str">
            <v>0: Emulator_x000D_
1: Warehouse Mobile App_x000D_
2: Warehouse Mobile Devices Portal</v>
          </cell>
        </row>
        <row r="3629">
          <cell r="A3629" t="str">
            <v>RetailConnConversionType</v>
          </cell>
          <cell r="B3629" t="str">
            <v>0: なし_x000D_
1: =</v>
          </cell>
        </row>
        <row r="3630">
          <cell r="A3630" t="str">
            <v>RAssetTypeTangible</v>
          </cell>
          <cell r="B3630" t="str">
            <v>0: Tangible asset_x000D_
3: 土地建物_x000D_
6: 車両</v>
          </cell>
        </row>
        <row r="3631">
          <cell r="A3631" t="str">
            <v>LtDocStatus</v>
          </cell>
          <cell r="B3631" t="str">
            <v>0: なし_x000D_
1: Canceled_x000D_
2: Broken</v>
          </cell>
        </row>
        <row r="3632">
          <cell r="A3632" t="str">
            <v>WHSPostMethodBaseProd</v>
          </cell>
          <cell r="B3632" t="str">
            <v>0: prodPickQty_x000D_
1: prodAllocateWave_x000D_
3: prodCreateWork_x000D_
2: 補充</v>
          </cell>
        </row>
        <row r="3633">
          <cell r="A3633" t="str">
            <v>StatusReceipt</v>
          </cell>
          <cell r="B3633" t="str">
            <v>0: _x000D_
1: 購買済_x000D_
2: 受取済_x000D_
3: 登録済_x000D_
4: 着荷済_x000D_
5: 注文済_x000D_
6: 見積受入</v>
          </cell>
        </row>
        <row r="3634">
          <cell r="A3634" t="str">
            <v>SMAStageChange</v>
          </cell>
          <cell r="B3634" t="str">
            <v>0: 変更なし_x000D_
1: 次_x000D_
2: 前のステージ</v>
          </cell>
        </row>
        <row r="3635">
          <cell r="A3635" t="str">
            <v>CustBillOfExchangeStatistics</v>
          </cell>
          <cell r="B3635" t="str">
            <v>0: 振出手形_x000D_
1: 再振出手形_x000D_
2: 送金手形_x000D_
3: 送金済手形_x000D_
4: 受取済み手形_x000D_
5: 受取拒否手形_x000D_
6: 決済済手形_x000D_
7: 受取拒否決済済手形_x000D_
8: 受取拒否手形の履歴_x000D_
9: 再振出手形の履歴</v>
          </cell>
        </row>
        <row r="3636">
          <cell r="A3636" t="str">
            <v>RetailInventoryDocumentStateSearchCriteria</v>
          </cell>
          <cell r="B3636" t="str">
            <v>0: なし_x000D_
1: 有効_x000D_
2: 完了</v>
          </cell>
        </row>
        <row r="3637">
          <cell r="A3637" t="str">
            <v>InventDimFormDesignUpdate</v>
          </cell>
          <cell r="B3637" t="str">
            <v>0: 初期化_x000D_
1: 有効_x000D_
2: 変更_x000D_
3: 設定_x000D_
4: 外部品目番号</v>
          </cell>
        </row>
        <row r="3638">
          <cell r="A3638" t="str">
            <v>RActAdjustCVPaymType</v>
          </cell>
          <cell r="B3638" t="str">
            <v>0: Payment_x000D_
1: 取消_x000D_
2: In other currencies</v>
          </cell>
        </row>
        <row r="3639">
          <cell r="A3639" t="str">
            <v>SourceDocument_ProjectRevenue</v>
          </cell>
          <cell r="B3639" t="str">
            <v>0: なし_x000D_
1: プロジェクト収益</v>
          </cell>
        </row>
        <row r="3640">
          <cell r="A3640" t="str">
            <v>TAMVendRebateTakenFrom</v>
          </cell>
          <cell r="B3640" t="str">
            <v>0: 総計_x000D_
1: 正味</v>
          </cell>
        </row>
        <row r="3641">
          <cell r="A3641" t="str">
            <v>WHSReplenishmentStrategy</v>
          </cell>
          <cell r="B3641" t="str">
            <v>0: ウェーブ需要数量_x000D_
1: 最大場所容量</v>
          </cell>
        </row>
        <row r="3642">
          <cell r="A3642" t="str">
            <v>HrmCompVarEnrollEmpllStatus</v>
          </cell>
          <cell r="B3642" t="str">
            <v>0: 期限切れ_x000D_
1: 有効_x000D_
2: 無効</v>
          </cell>
        </row>
        <row r="3643">
          <cell r="A3643" t="str">
            <v>CurrencyExchangeCacheScope</v>
          </cell>
          <cell r="B3643" t="str">
            <v>1: Euro currency_x000D_
2: 精度_x000D_
3: 通貨_x000D_
4: 三通貨換算_x000D_
5: CustomsExchangeRateCache</v>
          </cell>
        </row>
        <row r="3644">
          <cell r="A3644" t="str">
            <v>FirstLast</v>
          </cell>
          <cell r="B3644" t="str">
            <v>0: 先頭_x000D_
1: 最後</v>
          </cell>
        </row>
        <row r="3645">
          <cell r="A3645" t="str">
            <v>ConfJustify_BR</v>
          </cell>
          <cell r="B3645" t="str">
            <v>0: Left justify_x000D_
1: Right justify</v>
          </cell>
        </row>
        <row r="3646">
          <cell r="A3646" t="str">
            <v>WorkflowConfigNotificationType</v>
          </cell>
          <cell r="B3646" t="str">
            <v>0: ワークフロー_x000D_
1: 要素</v>
          </cell>
        </row>
        <row r="3647">
          <cell r="A3647" t="str">
            <v>HrpLimitRequestExpirationState</v>
          </cell>
          <cell r="B3647" t="str">
            <v xml:space="preserve">0: _x000D_
1: _x000D_
2: _x000D_
3: </v>
          </cell>
        </row>
        <row r="3648">
          <cell r="A3648" t="str">
            <v>PayrollArrearLimitMethod</v>
          </cell>
          <cell r="B3648" t="str">
            <v>0: すべてまたはなし_x000D_
1: 部分的</v>
          </cell>
        </row>
        <row r="3649">
          <cell r="A3649" t="str">
            <v>RPayCivilContractCalcType</v>
          </cell>
          <cell r="B3649" t="str">
            <v>0: Act amount</v>
          </cell>
        </row>
        <row r="3650">
          <cell r="A3650" t="str">
            <v>smmActivityFiltering</v>
          </cell>
          <cell r="B3650" t="str">
            <v>0: 日付を指定_x000D_
1: 週単位_x000D_
2: 月単位_x000D_
3: 期間を指定_x000D_
4: なし</v>
          </cell>
        </row>
        <row r="3651">
          <cell r="A3651" t="str">
            <v>DirSystemRelationshipType</v>
          </cell>
          <cell r="B3651" t="str">
            <v>0: なし_x000D_
1: 連絡先_x000D_
2: 関連会社_x000D_
3: 取締役会役員_x000D_
4: 国内パートナー_x000D_
9: メンバーシップ_x000D_
5: 親/子_x000D_
6: パートナー_x000D_
7: 兄弟_x000D_
8: 配偶者/パートナー_x000D_
10: 取得済_x000D_
11: 親会社/子会社_x000D_
12: ユニット/サブユニット_x000D_
13: マージ済_x000D_
14: 親会社/子会社法人_x000D_
15: 親会社/子会社作業単位_x000D_
17: 組織の責任者_x000D_
18: チーム メンバー_x000D_
19: チーム リーダー_x000D_
20: 管理者_x000D_
21: 家族の連絡先_x000D_
22: その他の連絡先_x000D_
23: 以前の配偶者_x000D_
24: 受益組織_x000D_
25: 受益不動産_x000D_
26: 受益信託_x000D_
27: 親_x000D_
28: 子_x000D_
29: 顧客_x000D_
30: 仕入先_x000D_
31: 見込顧客_x000D_
32: 競合他社_x000D_
33: 作業者_x000D_
34: 申請者_x000D_
35: 不許可仕入先_x000D_
36: 見込み仕入先_x000D_
37: 法人の連絡担当者_x000D_
38: 個人連絡先_x000D_
39: 法人内の関係者_x000D_
40: 法人の見込み仕入先の連絡先_x000D_
41: Sales tax agent_x000D_
42: 税申告担当者_x000D_
16: 見込み仕入先の連絡先</v>
          </cell>
        </row>
        <row r="3652">
          <cell r="A3652" t="str">
            <v>FITaxationOrigin_BR</v>
          </cell>
          <cell r="B3652" t="str">
            <v>0: National, not related to codes 3 to 5_x000D_
1: Imported, direct import, not related to code 6_x000D_
2: Imported, acquired in internal market, and not related to code 7_x000D_
3: National, import content greater than 40 percent_x000D_
4: National, production compliant with Decreto-Lei nº 288/67, and laws nºs 8.248/91, 8.387/91, 10.176/01 e 11.484/07_x000D_
5: National, import content lower than or equal to 40 percent_x000D_
6: Imported, direct import, no similar item in internal market, and included in the CAMEX list and natural gas_x000D_
7: Imported, acquired in internal market, with no similar in country/region, and included in the CAMEX list and natural gas_x000D_
8: National, import content greater than 70%</v>
          </cell>
        </row>
        <row r="3653">
          <cell r="A3653" t="str">
            <v>InventTrackingRegisterTransRegStatus</v>
          </cell>
          <cell r="B3653" t="str">
            <v>0: OK_x000D_
1: 読み取れません</v>
          </cell>
        </row>
        <row r="3654">
          <cell r="A3654" t="str">
            <v>CustHierarchyPropertyGroup</v>
          </cell>
          <cell r="B3654" t="str">
            <v>0: 一般_x000D_
1: その他の詳細_x000D_
2: 顧客情報_x000D_
3: 与信および回収_x000D_
4: 販売注文の既定値_x000D_
5: 支払の既定値_x000D_
6: 請求書と出荷_x000D_
7: 小売</v>
          </cell>
        </row>
        <row r="3655">
          <cell r="A3655" t="str">
            <v>TAMVendRebateCalcDateType</v>
          </cell>
          <cell r="B3655" t="str">
            <v>0: 作成済_x000D_
1: 配送指定日</v>
          </cell>
        </row>
        <row r="3656">
          <cell r="A3656" t="str">
            <v>RetailPostingActionTypeBase</v>
          </cell>
          <cell r="B3656" t="str">
            <v>0: なし_x000D_
1: 終了位置_x000D_
2: 返品_x000D_
3: 注文の調整</v>
          </cell>
        </row>
        <row r="3657">
          <cell r="A3657" t="str">
            <v>HrcCompType</v>
          </cell>
          <cell r="B3657" t="str">
            <v>0: _x000D_
1: 等級_x000D_
2: バンド_x000D_
3: ステップ</v>
          </cell>
        </row>
        <row r="3658">
          <cell r="A3658" t="str">
            <v>CashFlowTimeSeriesAggregationRunStartEnd</v>
          </cell>
          <cell r="B3658" t="str">
            <v>0: 開始_x000D_
1: 終了</v>
          </cell>
        </row>
        <row r="3659">
          <cell r="A3659" t="str">
            <v>MCRPriceTypeSales</v>
          </cell>
          <cell r="B3659" t="str">
            <v>4: 価格 (販売)_x000D_
5: 行割引 (販売側)</v>
          </cell>
        </row>
        <row r="3660">
          <cell r="A3660" t="str">
            <v>DataExpCustomizationLevel</v>
          </cell>
          <cell r="B3660" t="str">
            <v xml:space="preserve">0: _x000D_
1: </v>
          </cell>
        </row>
        <row r="3661">
          <cell r="A3661" t="str">
            <v>InventValueReportLedgerLineType</v>
          </cell>
          <cell r="B3661" t="str">
            <v>0: 勘定_x000D_
1: 合計_x000D_
2: 不一致</v>
          </cell>
        </row>
        <row r="3662">
          <cell r="A3662" t="str">
            <v>CollabSiteEntityType</v>
          </cell>
          <cell r="B3662" t="str">
            <v>1: すべて_x000D_
2: プロジェクト</v>
          </cell>
        </row>
        <row r="3663">
          <cell r="A3663" t="str">
            <v>RHRMResultEvaluation</v>
          </cell>
          <cell r="B3663" t="str">
            <v>0: Unsatisfactory_x000D_
1: Satisfactory_x000D_
2: Average_x000D_
3: Perfectly</v>
          </cell>
        </row>
        <row r="3664">
          <cell r="A3664" t="str">
            <v>CAMDimensionHierarchyCostBehaviorClassificationType</v>
          </cell>
          <cell r="B3664" t="str">
            <v>0: 未分類_x000D_
1: 固定費_x000D_
2: 変動費_x000D_
3: 固定費 + 変動費</v>
          </cell>
        </row>
        <row r="3665">
          <cell r="A3665" t="str">
            <v>RPayAlimPaymentType</v>
          </cell>
          <cell r="B3665" t="str">
            <v>0: Sheet_x000D_
1: Mail recipient_x000D_
2: 銀行</v>
          </cell>
        </row>
        <row r="3666">
          <cell r="A3666" t="str">
            <v>CurrencyGainLossAccountType</v>
          </cell>
          <cell r="B3666" t="str">
            <v>1: 実現利益_x000D_
2: 実現損失_x000D_
3: 含み益_x000D_
4: 含み損_x000D_
103: Conversion gain_x000D_
104: Conversion loss_x000D_
105: Amount difference - gain_x000D_
106: Amount difference - loss_x000D_
107: Offset ledger account_x000D_
108: Unrealized financial gain_x000D_
109: Unrealized financial loss</v>
          </cell>
        </row>
        <row r="3667">
          <cell r="A3667" t="str">
            <v>ERWorkItemProject</v>
          </cell>
          <cell r="B3667" t="str">
            <v>0: _x000D_
1: Dynamics_x000D_
2: DAXSE_x000D_
3: コンプライアンス</v>
          </cell>
        </row>
        <row r="3668">
          <cell r="A3668" t="str">
            <v>IntegrationActivityDataSource</v>
          </cell>
          <cell r="B3668" t="str">
            <v>0: ファイル_x000D_
1: データ パッケージ</v>
          </cell>
        </row>
        <row r="3669">
          <cell r="A3669" t="str">
            <v>SysTaskRecorderStepStatus</v>
          </cell>
          <cell r="B3669" t="str">
            <v xml:space="preserve">0: _x000D_
1: _x000D_
2: _x000D_
3: </v>
          </cell>
        </row>
        <row r="3670">
          <cell r="A3670" t="str">
            <v>BOMRoundUp</v>
          </cell>
          <cell r="B3670" t="str">
            <v>0: いいえ_x000D_
1: 数量_x000D_
2: 測定_x000D_
3: 消費</v>
          </cell>
        </row>
        <row r="3671">
          <cell r="A3671" t="str">
            <v>smmRunBaseBatchCreateActivity</v>
          </cell>
          <cell r="B3671" t="str">
            <v>0: はい_x000D_
1: いいえ</v>
          </cell>
        </row>
        <row r="3672">
          <cell r="A3672" t="str">
            <v>TaxIntgrExportDocumentLineSourceType_CN</v>
          </cell>
          <cell r="B3672" t="str">
            <v>0: 自由記載の顧客請求明細行_x000D_
1: プロジェクト - 請求明細行、品目_x000D_
2: プロジェクト - 請求明細行、従業員_x000D_
3: プロジェクト分割払い請求明細行_x000D_
4: プロジェクト - 請求明細行、経費_x000D_
5: プロジェクト - 請求明細行、手数料_x000D_
6: Misc. charges</v>
          </cell>
        </row>
        <row r="3673">
          <cell r="A3673" t="str">
            <v>CostSheetNodeType</v>
          </cell>
          <cell r="B3673" t="str">
            <v>0: 未定義_x000D_
1: ルート_x000D_
2: 価格_x000D_
3: 合計_x000D_
4: 原価グループ_x000D_
5: 割増金_x000D_
6: 単位ごとの料金_x000D_
7: 生産単位基準_x000D_
8: 入力単位基準_x000D_
9: 単位ベース</v>
          </cell>
        </row>
        <row r="3674">
          <cell r="A3674" t="str">
            <v>RetailInfocodeInputType</v>
          </cell>
          <cell r="B3674" t="str">
            <v>0: なし_x000D_
1: サブコード リスト_x000D_
2: 日付_x000D_
3: 数値_x000D_
4: 製品_x000D_
5: 顧客_x000D_
6: オペレーター ID_x000D_
9: テキスト_x000D_
10: サブコード ボタン_x000D_
11: 年齢制限</v>
          </cell>
        </row>
        <row r="3675">
          <cell r="A3675" t="str">
            <v>SourceDocumentLine_Kanban</v>
          </cell>
          <cell r="B3675" t="str">
            <v>1: かんばん作業ピッキング リスト_x000D_
2: かんばん作業発行_x000D_
3: かんばん作業受領書_x000D_
0: なし</v>
          </cell>
        </row>
        <row r="3676">
          <cell r="A3676" t="str">
            <v>SPEDContribReportingType_BR</v>
          </cell>
          <cell r="B3676" t="str">
            <v>0: Detailed_x000D_
1: 連結済</v>
          </cell>
        </row>
        <row r="3677">
          <cell r="A3677" t="str">
            <v>WMSFreightChargeTerms</v>
          </cell>
          <cell r="B3677" t="str">
            <v>0: 前払_x000D_
1: 回収_x000D_
2: サード パーティ_x000D_
20: No freight_x000D_
21: 委託販売業者</v>
          </cell>
        </row>
        <row r="3678">
          <cell r="A3678" t="str">
            <v>LedgerRRGEDSendStatusType_W</v>
          </cell>
          <cell r="B3678" t="str">
            <v>0: 不明_x000D_
1: 送信済_x000D_
2: 開始されていません_x000D_
3: 処理中_x000D_
4: Succeed_x000D_
5: 警告_x000D_
6: エラー_x000D_
7: その他</v>
          </cell>
        </row>
        <row r="3679">
          <cell r="A3679" t="str">
            <v>AssetLeaseACType</v>
          </cell>
          <cell r="B3679" t="str">
            <v>0: 元帳_x000D_
1: 仕入先</v>
          </cell>
        </row>
        <row r="3680">
          <cell r="A3680" t="str">
            <v>TaxSolutionScopeERSolutionVersionStatus</v>
          </cell>
          <cell r="B3680" t="str">
            <v>0: ドラフト_x000D_
1: 完了</v>
          </cell>
        </row>
        <row r="3681">
          <cell r="A3681" t="str">
            <v>GanttControlBorderStyle</v>
          </cell>
          <cell r="B3681" t="str">
            <v xml:space="preserve">0: _x000D_
1: _x000D_
3: _x000D_
4: _x000D_
5: _x000D_
6: </v>
          </cell>
        </row>
        <row r="3682">
          <cell r="A3682" t="str">
            <v>ReleaseUpdateDiscoveryStatusType</v>
          </cell>
          <cell r="B3682" t="str">
            <v>0: 冗長_x000D_
1: なし</v>
          </cell>
        </row>
        <row r="3683">
          <cell r="A3683" t="str">
            <v>CostBreakdown</v>
          </cell>
          <cell r="B3683" t="str">
            <v>0: いいえ_x000D_
1: 補助元帳</v>
          </cell>
        </row>
        <row r="3684">
          <cell r="A3684" t="str">
            <v>ReqDisplayDelay</v>
          </cell>
          <cell r="B3684" t="str">
            <v>0: いいえ_x000D_
1: グラフィックを重ねて表示_x000D_
2: グラフィックを並べて表示</v>
          </cell>
        </row>
        <row r="3685">
          <cell r="A3685" t="str">
            <v>TransactionReversalStatus</v>
          </cell>
          <cell r="B3685" t="str">
            <v>0: 待機中_x000D_
1: 検証エラー_x000D_
2: 取消済_x000D_
3: 処理中_x000D_
4: 元に戻せません</v>
          </cell>
        </row>
        <row r="3686">
          <cell r="A3686" t="str">
            <v>WHSMobileDeviceQueueEventType</v>
          </cell>
          <cell r="B3686" t="str">
            <v>0: なし_x000D_
1: 移動オーダーの作成_x000D_
2: 移動オーダーの完了_x000D_
3: 在庫移動</v>
          </cell>
        </row>
        <row r="3687">
          <cell r="A3687" t="str">
            <v>HrmCompVarPlanTypeType</v>
          </cell>
          <cell r="B3687" t="str">
            <v>0: 現金_x000D_
1: 非現金</v>
          </cell>
        </row>
        <row r="3688">
          <cell r="A3688" t="str">
            <v>DataExpansionPerfTimeLogMode</v>
          </cell>
          <cell r="B3688" t="str">
            <v xml:space="preserve">0: _x000D_
1: </v>
          </cell>
        </row>
        <row r="3689">
          <cell r="A3689" t="str">
            <v>MCRItemCatalog</v>
          </cell>
          <cell r="B3689" t="str">
            <v>0: 品目_x000D_
1: カタログ</v>
          </cell>
        </row>
        <row r="3690">
          <cell r="A3690" t="str">
            <v>TaxTypeComponent_IN</v>
          </cell>
          <cell r="B3690" t="str">
            <v>0: VAT_x000D_
1: India sales tax_x000D_
2: Excise_x000D_
3: Service tax_x000D_
4: 関税_x000D_
5: GST</v>
          </cell>
        </row>
        <row r="3691">
          <cell r="A3691" t="str">
            <v>WHSAssignSlotCriteria</v>
          </cell>
          <cell r="B3691" t="str">
            <v>0: 空の設定_x000D_
1: 数量の検討_x000D_
2: 手持在庫の検討</v>
          </cell>
        </row>
        <row r="3692">
          <cell r="A3692" t="str">
            <v>SourceDocument_ExpenseReport</v>
          </cell>
          <cell r="B3692" t="str">
            <v>0: なし_x000D_
1: 経費精算書</v>
          </cell>
        </row>
        <row r="3693">
          <cell r="A3693" t="str">
            <v>RetailFulfillmentLineDeliveryType</v>
          </cell>
          <cell r="B3693" t="str">
            <v>1: すべて_x000D_
2: 店舗での受け取り_x000D_
3: 店舗からの出荷</v>
          </cell>
        </row>
        <row r="3694">
          <cell r="A3694" t="str">
            <v>InventValueReportResourceType</v>
          </cell>
          <cell r="B3694" t="str">
            <v>0: 未定義_x000D_
1: 原材料_x000D_
2: 労務_x000D_
3: 間接原価_x000D_
4: 直接外部委託</v>
          </cell>
        </row>
        <row r="3695">
          <cell r="A3695" t="str">
            <v>EInvoiceExtCodeType_MX</v>
          </cell>
          <cell r="B3695" t="str">
            <v>0: Tax regime_x000D_
1: Products and services_x000D_
2: 計量単位_x000D_
3: CFDI purpose_x000D_
4: 支払方法_x000D_
5: Incoterm_x000D_
6: Tariff fraction_x000D_
7: Customs unit of measure_x000D_
8: Shipping reason</v>
          </cell>
        </row>
        <row r="3696">
          <cell r="A3696" t="str">
            <v>RetailCDXDataStoreType</v>
          </cell>
          <cell r="B3696" t="str">
            <v>0: チャネル データベース_x000D_
1: オフライン データベース</v>
          </cell>
        </row>
        <row r="3697">
          <cell r="A3697" t="str">
            <v>RetailTenderVoidStatus</v>
          </cell>
          <cell r="B3697" t="str">
            <v>0: _x000D_
1: 無効化された支払_x000D_
2: 強制的に無効済_x000D_
3: 調整済の強制的な無効</v>
          </cell>
        </row>
        <row r="3698">
          <cell r="A3698" t="str">
            <v>WHTOperationDirection</v>
          </cell>
          <cell r="B3698" t="str">
            <v>0: 入力_x000D_
1: 出力</v>
          </cell>
        </row>
        <row r="3699">
          <cell r="A3699" t="str">
            <v>BITimePeriodType</v>
          </cell>
          <cell r="B3699" t="str">
            <v>0: インジケータ_x000D_
1: KPI リスト_x000D_
2: 期間テンプレート</v>
          </cell>
        </row>
        <row r="3700">
          <cell r="A3700" t="str">
            <v>GSTHSTTaxType_CA</v>
          </cell>
          <cell r="B3700" t="str">
            <v>0: なし_x000D_
1: リベート (111 行)_x000D_
2: 取得税_x000D_
3: 自己評価 (405 行)</v>
          </cell>
        </row>
        <row r="3701">
          <cell r="A3701" t="str">
            <v>RetailTmpOrderDataType</v>
          </cell>
          <cell r="B3701" t="str">
            <v>0: オファー ID</v>
          </cell>
        </row>
        <row r="3702">
          <cell r="A3702" t="str">
            <v>SalesBookVATRestoringType_RU</v>
          </cell>
          <cell r="B3702" t="str">
            <v>0: 前払仕訳伝票_x000D_
1: VAT restoring (export)_x000D_
2: VAT restoring (not liable to VAT)_x000D_
3: VAT restoring (FA writing-off)</v>
          </cell>
        </row>
        <row r="3703">
          <cell r="A3703" t="str">
            <v>EInvoiceVersion_MX</v>
          </cell>
          <cell r="B3703" t="str">
            <v>0: _x000D_
2: 2_x000D_
3: 2.2</v>
          </cell>
        </row>
        <row r="3704">
          <cell r="A3704" t="str">
            <v>CostEventRole</v>
          </cell>
          <cell r="B3704" t="str">
            <v>0: なし_x000D_
1: 給付金_x000D_
2: 調整_x000D_
3: 修正</v>
          </cell>
        </row>
        <row r="3705">
          <cell r="A3705" t="str">
            <v>WHSReleaseQuantitySpecification</v>
          </cell>
          <cell r="B3705" t="str">
            <v>0: すべて_x000D_
1: 引当済現物数</v>
          </cell>
        </row>
        <row r="3706">
          <cell r="A3706" t="str">
            <v>BudgetPlanGenerateType</v>
          </cell>
          <cell r="B3706" t="str">
            <v>0: 新しい予算計画を作成します_x000D_
1: 既存の予算計画シナリオを置き換え_x000D_
2: 既存の予算計画シナリオを更新し、新しいデータを追加</v>
          </cell>
        </row>
        <row r="3707">
          <cell r="A3707" t="str">
            <v>DocuOnFormular</v>
          </cell>
          <cell r="B3707" t="str">
            <v>0: なし_x000D_
1: ライン_x000D_
2: ヘッダー_x000D_
3: すべて</v>
          </cell>
        </row>
        <row r="3708">
          <cell r="A3708" t="str">
            <v>LedgerJournalPostControlSetupType</v>
          </cell>
          <cell r="B3708" t="str">
            <v>0: ユーザー グループ別_x000D_
1: ユーザー別_x000D_
2: 転記制限なし</v>
          </cell>
        </row>
        <row r="3709">
          <cell r="A3709" t="str">
            <v>InventSettleType</v>
          </cell>
          <cell r="B3709" t="str">
            <v>0: 受入_x000D_
1: 払出_x000D_
2: 完了調整_x000D_
3: 残高の調整_x000D_
4: 合計</v>
          </cell>
        </row>
        <row r="3710">
          <cell r="A3710" t="str">
            <v>KanbanSalesLineEventType</v>
          </cell>
          <cell r="B3710" t="str">
            <v>0: 無効_x000D_
1: 手動_x000D_
2: バッチ_x000D_
3: 自動_x000D_
4: CTP で自動</v>
          </cell>
        </row>
        <row r="3711">
          <cell r="A3711" t="str">
            <v>KMCollectionEvaluation</v>
          </cell>
          <cell r="B3711" t="str">
            <v>0: _x000D_
1: 失敗_x000D_
2: 合格</v>
          </cell>
        </row>
        <row r="3712">
          <cell r="A3712" t="str">
            <v>ProjItemCopyToType</v>
          </cell>
          <cell r="B3712" t="str">
            <v>0: 在庫品目要求_x000D_
1: 販売注文_x000D_
2: 品目仕訳帳</v>
          </cell>
        </row>
        <row r="3713">
          <cell r="A3713" t="str">
            <v>EntAssetObjectOverviewNodeType</v>
          </cell>
          <cell r="B3713" t="str">
            <v>0: なし_x000D_
1: 機能の場所_x000D_
2: 資産_x000D_
3: BOM</v>
          </cell>
        </row>
        <row r="3714">
          <cell r="A3714" t="str">
            <v>LedgerTransEnigneCalculate</v>
          </cell>
          <cell r="B3714" t="str">
            <v xml:space="preserve">1: _x000D_
2: _x000D_
3: </v>
          </cell>
        </row>
        <row r="3715">
          <cell r="A3715" t="str">
            <v>SysWorkloadSchemaQueryType</v>
          </cell>
          <cell r="B3715" t="str">
            <v xml:space="preserve">0: _x000D_
1: _x000D_
2: </v>
          </cell>
        </row>
        <row r="3716">
          <cell r="A3716" t="str">
            <v>WHSAllowMultipleProductReceiptsForLoad</v>
          </cell>
          <cell r="B3716" t="str">
            <v>0: いいえ_x000D_
1: はい_x000D_
2: 確認</v>
          </cell>
        </row>
        <row r="3717">
          <cell r="A3717" t="str">
            <v>KanbanJobPickingListLineType</v>
          </cell>
          <cell r="B3717" t="str">
            <v>0: 品目_x000D_
1: ペギング</v>
          </cell>
        </row>
        <row r="3718">
          <cell r="A3718" t="str">
            <v>smmCreateOpportunityOptions</v>
          </cell>
          <cell r="B3718" t="str">
            <v>0: なし_x000D_
1: 確認_x000D_
2: 常時</v>
          </cell>
        </row>
        <row r="3719">
          <cell r="A3719" t="str">
            <v>RetailReportViewMeasure</v>
          </cell>
          <cell r="B3719" t="str">
            <v>0: 売上金額_x000D_
1: 数量_x000D_
2: 売上総利益率_x000D_
3: 利益幅の割合</v>
          </cell>
        </row>
        <row r="3720">
          <cell r="A3720" t="str">
            <v>PdsApprovedVendorListExpirationNoYes</v>
          </cell>
          <cell r="B3720" t="str">
            <v>0: いいえ_x000D_
1: はい</v>
          </cell>
        </row>
        <row r="3721">
          <cell r="A3721" t="str">
            <v>KMQuestionnaireStatisticsResultGroupMode</v>
          </cell>
          <cell r="B3721" t="str">
            <v>0: なし_x000D_
1: 結果グループ テキスト_x000D_
2: 結果グループ</v>
          </cell>
        </row>
        <row r="3722">
          <cell r="A3722" t="str">
            <v>DimensionFocusProcessBalanceLedgerContext</v>
          </cell>
          <cell r="B3722" t="str">
            <v>0: 現在_x000D_
1: すべて</v>
          </cell>
        </row>
        <row r="3723">
          <cell r="A3723" t="str">
            <v>CurrencyType_RU</v>
          </cell>
          <cell r="B3723" t="str">
            <v>0: 会計通貨_x000D_
1: レポート通貨_x000D_
2: Indicated currency</v>
          </cell>
        </row>
        <row r="3724">
          <cell r="A3724" t="str">
            <v>WHSBatchAllocationStrategy</v>
          </cell>
          <cell r="B3724" t="str">
            <v>0: FEFO_x000D_
1: LEFO</v>
          </cell>
        </row>
        <row r="3725">
          <cell r="A3725" t="str">
            <v>SysWindowsAppModule</v>
          </cell>
          <cell r="B3725" t="str">
            <v>0: なし_x000D_
1: 承認_x000D_
2: 経費_x000D_
3: タイムシート</v>
          </cell>
        </row>
        <row r="3726">
          <cell r="A3726" t="str">
            <v>ErrorTolerance</v>
          </cell>
          <cell r="B3726" t="str">
            <v>0: 適用_x000D_
1: 警告_x000D_
2: エラー</v>
          </cell>
        </row>
        <row r="3727">
          <cell r="A3727" t="str">
            <v>BankCodaLedgerJournalACType</v>
          </cell>
          <cell r="B3727" t="str">
            <v>0: 元帳_x000D_
1: 顧客_x000D_
2: 仕入先_x000D_
4: なし</v>
          </cell>
        </row>
        <row r="3728">
          <cell r="A3728" t="str">
            <v>SysCompareType</v>
          </cell>
          <cell r="B3728" t="str">
            <v xml:space="preserve">0: 合致_x000D_
1: テキスト 1_x000D_
2: テキスト 2_x000D_
3: 1 における移動_x000D_
4: 2 における移動_x000D_
5: </v>
          </cell>
        </row>
        <row r="3729">
          <cell r="A3729" t="str">
            <v>InventStdCostPeriodType</v>
          </cell>
          <cell r="B3729" t="str">
            <v>0: なし_x000D_
1: 会計年度期間_x000D_
2: 年 1 回_x000D_
3: 半期に 1 回_x000D_
4: 四半期に 1 回_x000D_
5: 月 1 回</v>
          </cell>
        </row>
        <row r="3730">
          <cell r="A3730" t="str">
            <v>InterCompanyGoodsInTransitOrigin</v>
          </cell>
          <cell r="B3730" t="str">
            <v>0: 梱包明細_x000D_
1: 製品受領書_x000D_
2: 製品受領書の数量の差異</v>
          </cell>
        </row>
        <row r="3731">
          <cell r="A3731" t="str">
            <v>FormCheckBoxControlExtendedStyle</v>
          </cell>
          <cell r="B3731" t="str">
            <v xml:space="preserve">0: </v>
          </cell>
        </row>
        <row r="3732">
          <cell r="A3732" t="str">
            <v>WHSShipConsolidationPolicyType</v>
          </cell>
          <cell r="B3732" t="str">
            <v>0: なし_x000D_
1: 販売注文_x000D_
2: 移動の出庫</v>
          </cell>
        </row>
        <row r="3733">
          <cell r="A3733" t="str">
            <v>RetailKitStatus</v>
          </cell>
          <cell r="B3733" t="str">
            <v>0: ドラフト_x000D_
1: 承認済</v>
          </cell>
        </row>
        <row r="3734">
          <cell r="A3734" t="str">
            <v>ADOFormTestEnum</v>
          </cell>
          <cell r="B3734" t="str">
            <v xml:space="preserve">0: _x000D_
1: _x000D_
2: </v>
          </cell>
        </row>
        <row r="3735">
          <cell r="A3735" t="str">
            <v>TaxReportCompetencePeriod_IT</v>
          </cell>
          <cell r="B3735" t="str">
            <v>0: 既定_x000D_
1: 前へ_x000D_
2: 実績</v>
          </cell>
        </row>
        <row r="3736">
          <cell r="A3736" t="str">
            <v>SourceDocumentLineProcessingStatus</v>
          </cell>
          <cell r="B3736" t="str">
            <v>0: 利用可_x000D_
1: 使用不可_x000D_
2: 進行中_x000D_
3: 処理済</v>
          </cell>
        </row>
        <row r="3737">
          <cell r="A3737" t="str">
            <v>TMSRateType</v>
          </cell>
          <cell r="B3737" t="str">
            <v>0: レート_x000D_
1: ハブ請求金額_x000D_
2: 付帯サービス_x000D_
3: エラー_x000D_
4: 制約</v>
          </cell>
        </row>
        <row r="3738">
          <cell r="A3738" t="str">
            <v>RetailFulfillmentLocationAssignmentControlModel</v>
          </cell>
          <cell r="B3738" t="str">
            <v>0: 品目や使用可能な手持在庫のための規定サイトの注文設定を使用して、フルフィルメントの場所を計算します。_x000D_
1: チャネルの既定の倉庫に基づいて、フルフィルメントの場所を設定します。</v>
          </cell>
        </row>
        <row r="3739">
          <cell r="A3739" t="str">
            <v>CustVendNetDefaultDimensionType</v>
          </cell>
          <cell r="B3739" t="str">
            <v>0: 主勘定_x000D_
1: 顧客_x000D_
2: 仕入先</v>
          </cell>
        </row>
        <row r="3740">
          <cell r="A3740" t="str">
            <v>PrlSTESDITaxType</v>
          </cell>
          <cell r="B3740" t="str">
            <v>1: NEW_JERSEY_SDI_x000D_
2: PUERTO_RICO_SDI</v>
          </cell>
        </row>
        <row r="3741">
          <cell r="A3741" t="str">
            <v>ProjWorkerStatus</v>
          </cell>
          <cell r="B3741" t="str">
            <v>0: 使用不可_x000D_
1: 利用可</v>
          </cell>
        </row>
        <row r="3742">
          <cell r="A3742" t="str">
            <v>BookVATAmountType_RU</v>
          </cell>
          <cell r="B3742" t="str">
            <v xml:space="preserve">0: _x000D_
1: _x000D_
2: _x000D_
3: _x000D_
4: _x000D_
5: _x000D_
6: </v>
          </cell>
        </row>
        <row r="3743">
          <cell r="A3743" t="str">
            <v>ACOCostStatus_BR</v>
          </cell>
          <cell r="B3743" t="str">
            <v>0: 作成済_x000D_
1: 転記済_x000D_
2: キャンセル済</v>
          </cell>
        </row>
        <row r="3744">
          <cell r="A3744" t="str">
            <v>ResFulfillmentType</v>
          </cell>
          <cell r="B3744" t="str">
            <v>0: すべての要求を表示_x000D_
1: 計画されているリソースのみ_x000D_
2: スタッフ割り当て済リソースのみ</v>
          </cell>
        </row>
        <row r="3745">
          <cell r="A3745" t="str">
            <v>MCRUnderpaymentTolerance</v>
          </cell>
          <cell r="B3745" t="str">
            <v>0: 適用_x000D_
1: 警告_x000D_
2: エラー</v>
          </cell>
        </row>
        <row r="3746">
          <cell r="A3746" t="str">
            <v>BIMeasurementExecutionStatus</v>
          </cell>
          <cell r="B3746" t="str">
            <v>0: 開始されていません_x000D_
1: 処理中_x000D_
2: 成功_x000D_
3: 失敗</v>
          </cell>
        </row>
        <row r="3747">
          <cell r="A3747" t="str">
            <v>RetailChannelProductAttributeID</v>
          </cell>
          <cell r="B3747" t="str">
            <v>1: 製品名_x000D_
2: 説明_x000D_
3: 品目番号_x000D_
4: 機能_x000D_
5: 詳細_x000D_
6: 画像_x000D_
7: 色_x000D_
8: サイズ_x000D_
9: スタイル_x000D_
10: コンフィギュレーション_x000D_
11: 確認評価_x000D_
12: 新規_x000D_
13: 顧客のお気に入り_x000D_
14: スタッフのお気に入り_x000D_
15: ブランド_x000D_
16: キーワード検索_x000D_
17: 消費税グループ_x000D_
18: カテゴリ_x000D_
0: なし</v>
          </cell>
        </row>
        <row r="3748">
          <cell r="A3748" t="str">
            <v>BackorderPurchLinesListPageMode</v>
          </cell>
          <cell r="B3748" t="str">
            <v>0: 基本_x000D_
1: DelayedReceipts_x000D_
2: オーダー残購買注文明細行</v>
          </cell>
        </row>
        <row r="3749">
          <cell r="A3749" t="str">
            <v>LedgerEliminationMethod</v>
          </cell>
          <cell r="B3749" t="str">
            <v>0: 差分変更_x000D_
1: 固定金額</v>
          </cell>
        </row>
        <row r="3750">
          <cell r="A3750" t="str">
            <v>BankReconciliationMatchingEntryType</v>
          </cell>
          <cell r="B3750" t="str">
            <v>0: なし_x000D_
1: 口座取引明細書_x000D_
2: 銀行ドキュメント</v>
          </cell>
        </row>
        <row r="3751">
          <cell r="A3751" t="str">
            <v>RPayNDFLType</v>
          </cell>
          <cell r="B3751" t="str">
            <v>0: Fiscal year expiration_x000D_
1: Inability to deduct imposed tax_x000D_
2: すべて</v>
          </cell>
        </row>
        <row r="3752">
          <cell r="A3752" t="str">
            <v>WHSOutboundWeightCapturingMethod</v>
          </cell>
          <cell r="B3752" t="str">
            <v>0: CW 単位あたり_x000D_
1: ピッキング数量ごと</v>
          </cell>
        </row>
        <row r="3753">
          <cell r="A3753" t="str">
            <v>UpdateType</v>
          </cell>
          <cell r="B3753" t="str">
            <v>1: 静的_x000D_
2: 動的</v>
          </cell>
        </row>
        <row r="3754">
          <cell r="A3754" t="str">
            <v>HcmWorkerStatusRange</v>
          </cell>
          <cell r="B3754" t="str">
            <v>0: 採用済_x000D_
1: 保留中_x000D_
2: 終了_x000D_
3: 採用済と保留中_x000D_
4: 採用済と退職済_x000D_
5: すべて</v>
          </cell>
        </row>
        <row r="3755">
          <cell r="A3755" t="str">
            <v>TMSApptStatus</v>
          </cell>
          <cell r="B3755" t="str">
            <v>0: 一時的_x000D_
1: 確定済_x000D_
2: チェックインされました_x000D_
3: 残業_x000D_
4: 完成_x000D_
5: ブラインド_x000D_
6: キャンセル済_x000D_
7: その他</v>
          </cell>
        </row>
        <row r="3756">
          <cell r="A3756" t="str">
            <v>EGAISDocumentType_RU</v>
          </cell>
          <cell r="B3756" t="str">
            <v>0: _x000D_
1: EGAIS BOL_x000D_
2: Ticket_x000D_
3: Disagreement statement_x000D_
4: Disagreement statement confirmation_x000D_
5: Certificate B registration information for EGAIS BOL_x000D_
6: Counting statement_x000D_
7: Inventory statement_x000D_
8: Certificate B registration information for EGAIS inventory statement_x000D_
9: Alcohol product query_x000D_
10: Alcohol containing product query_x000D_
11: Alcohol query_x000D_
12: Counteragent query_x000D_
13: Counteragent version query_x000D_
14: Remains query_x000D_
15: Certificate B history query_x000D_
16: Resend document query_x000D_
17: Certificate A query_x000D_
18: Certificate B query_x000D_
19: Write off statement_x000D_
20: Produced product reply_x000D_
21: Imported product reply_x000D_
22: Alcohol containing product reply_x000D_
23: Alcohol reply_x000D_
24: Counteragent reply_x000D_
25: Alcohol product reply_x000D_
26: Remains reply_x000D_
27: Certificate A reply_x000D_
28: Certificate B reply_x000D_
29: Certificate B history reply_x000D_
30: Counteragent version reply_x000D_
31: Query for the production report cancellation_x000D_
32: Query for the imported products report cancellation_x000D_
33: Transfer from shopping area_x000D_
34: Transfer to shopping area_x000D_
35: Certificate A information_x000D_
36: Not answered BOL reply_x000D_
37: Not answered BOL query_x000D_
38: ASIIU_x000D_
39: ASIIU at a point in time_x000D_
40: BOL version notification_x000D_
41: Barcode query_x000D_
42: Barcode reply_x000D_
43: BOL repeal request_x000D_
44: BOL repeal request confirmation_x000D_
45: Inventory statement repeal request_x000D_
46: Write-off statement repeal request</v>
          </cell>
        </row>
        <row r="3757">
          <cell r="A3757" t="str">
            <v>JmgPayAdjustType</v>
          </cell>
          <cell r="B3757" t="str">
            <v>0: 支払タイプ_x000D_
1: 有給時間内勤務</v>
          </cell>
        </row>
        <row r="3758">
          <cell r="A3758" t="str">
            <v>TaxableDocumentLineType</v>
          </cell>
          <cell r="B3758" t="str">
            <v>0: 行_x000D_
1: 雑費明細行</v>
          </cell>
        </row>
        <row r="3759">
          <cell r="A3759" t="str">
            <v>ProjCostType</v>
          </cell>
          <cell r="B3759" t="str">
            <v>0: 時間_x000D_
1: 経費_x000D_
2: 品目</v>
          </cell>
        </row>
        <row r="3760">
          <cell r="A3760" t="str">
            <v>TaxSpecPrintLevel</v>
          </cell>
          <cell r="B3760" t="str">
            <v>0: なし_x000D_
1: 登録通貨_x000D_
2: 登録通貨と会社基本通貨</v>
          </cell>
        </row>
        <row r="3761">
          <cell r="A3761" t="str">
            <v>HcmEmploymentStatus</v>
          </cell>
          <cell r="B3761" t="str">
            <v>1: _x000D_
2: フルタイム_x000D_
3: パートタイム</v>
          </cell>
        </row>
        <row r="3762">
          <cell r="A3762" t="str">
            <v>LedgerTransactionType</v>
          </cell>
          <cell r="B3762" t="str">
            <v>0: 一般仕訳帳</v>
          </cell>
        </row>
        <row r="3763">
          <cell r="A3763" t="str">
            <v>BankLCDocumentaryCreditType</v>
          </cell>
          <cell r="B3763" t="str">
            <v>0: 取消不可_x000D_
1: 取消可能</v>
          </cell>
        </row>
        <row r="3764">
          <cell r="A3764" t="str">
            <v>CustInvoicesToPrint</v>
          </cell>
          <cell r="B3764" t="str">
            <v>0: すべて_x000D_
1: 自由書式の請求書</v>
          </cell>
        </row>
        <row r="3765">
          <cell r="A3765" t="str">
            <v>WHSScheduleWorkCreationPostProcessStatus</v>
          </cell>
          <cell r="B3765" t="str">
            <v>0: キューに設定_x000D_
1: 完了_x000D_
2: 失敗</v>
          </cell>
        </row>
        <row r="3766">
          <cell r="A3766" t="str">
            <v>TaxEngineSettlementAccountingOption</v>
          </cell>
          <cell r="B3766" t="str">
            <v>0: アクションなし_x000D_
1: 取消_x000D_
2: 転送</v>
          </cell>
        </row>
        <row r="3767">
          <cell r="A3767" t="str">
            <v>VendVendorCollaborationType</v>
          </cell>
          <cell r="B3767" t="str">
            <v>0: 無効_x000D_
1: 有効 (PO は自動で確認されません) _x000D_
2: 有効 (PO が自動で確認されます)</v>
          </cell>
        </row>
        <row r="3768">
          <cell r="A3768" t="str">
            <v>LeanBOMLineReservationMethod</v>
          </cell>
          <cell r="B3768" t="str">
            <v>1: 見積_x000D_
2: スケジューリング_x000D_
3: 開始</v>
          </cell>
        </row>
        <row r="3769">
          <cell r="A3769" t="str">
            <v>RetailLoyaltyPointStatusTypeBase</v>
          </cell>
          <cell r="B3769" t="str">
            <v>0: 発行済み_x000D_
1: 使用済_x000D_
2: 期限切れ_x000D_
3: アクティブ_x000D_
4: 未確定</v>
          </cell>
        </row>
        <row r="3770">
          <cell r="A3770" t="str">
            <v>EntAssetScheduleType</v>
          </cell>
          <cell r="B3770" t="str">
            <v>0: 作業者_x000D_
1: 資産_x000D_
2: 工具</v>
          </cell>
        </row>
        <row r="3771">
          <cell r="A3771" t="str">
            <v>ReqCalcTaskState</v>
          </cell>
          <cell r="B3771" t="str">
            <v>0: タスクの開始を待機_x000D_
1: タスクは処理中_x000D_
2: タスクは完了しました</v>
          </cell>
        </row>
        <row r="3772">
          <cell r="A3772" t="str">
            <v>ShipCarrierMkUpFreight</v>
          </cell>
          <cell r="B3772" t="str">
            <v>0: 適用できません_x000D_
1: 基本配送料_x000D_
2: 付加料金_x000D_
3: 処理_x000D_
4: 燃料代</v>
          </cell>
        </row>
        <row r="3773">
          <cell r="A3773" t="str">
            <v>DIOTColumnType_MX</v>
          </cell>
          <cell r="B3773" t="str">
            <v>1: 1: 正味金額_x000D_
2: 2: 税額_x000D_
0: 0: なし</v>
          </cell>
        </row>
        <row r="3774">
          <cell r="A3774" t="str">
            <v>KMCollectionQuestionResultMode</v>
          </cell>
          <cell r="B3774" t="str">
            <v>0: なし_x000D_
1: 質問_x000D_
2: 回答_x000D_
3: 回答でない場合は質問</v>
          </cell>
        </row>
        <row r="3775">
          <cell r="A3775" t="str">
            <v>ReqPlanType</v>
          </cell>
          <cell r="B3775" t="str">
            <v>0: マスター プラン_x000D_
1: 予測計画_x000D_
250: 連続計画</v>
          </cell>
        </row>
        <row r="3776">
          <cell r="A3776" t="str">
            <v>RemittanceInfo</v>
          </cell>
          <cell r="B3776" t="str">
            <v>0: 構造化_x000D_
1: 組織化されていない</v>
          </cell>
        </row>
        <row r="3777">
          <cell r="A3777" t="str">
            <v>RetailPickingSearchforItembyBase</v>
          </cell>
          <cell r="B3777" t="str">
            <v>0: 要素 1_x000D_
1: 要素 2_x000D_
2: 要素 3_x000D_
3: 要素 4_x000D_
4: 要素 5</v>
          </cell>
        </row>
        <row r="3778">
          <cell r="A3778" t="str">
            <v>SourceDocumentAmountPositionInTree</v>
          </cell>
          <cell r="B3778" t="str">
            <v>0: スタンドアロン_x000D_
1: 元伝票明細行サブ ノード_x000D_
2: 元伝票明細行_x000D_
3: 親元伝票明細行サブ ノード</v>
          </cell>
        </row>
        <row r="3779">
          <cell r="A3779" t="str">
            <v>InventTransOpen</v>
          </cell>
          <cell r="B3779" t="str">
            <v>0: いいえ_x000D_
1: はい_x000D_
2: 見積書</v>
          </cell>
        </row>
        <row r="3780">
          <cell r="A3780" t="str">
            <v>RetailNoneItemBarcodeItem</v>
          </cell>
          <cell r="B3780" t="str">
            <v>0: なし_x000D_
1: 製品番号_x000D_
2: バーコード/製品番号</v>
          </cell>
        </row>
        <row r="3781">
          <cell r="A3781" t="str">
            <v>CashFlowPositionInterval</v>
          </cell>
          <cell r="B3781" t="str">
            <v>0: 毎日_x000D_
1: 毎週_x000D_
2: 月 1 回_x000D_
3: 毎四半期</v>
          </cell>
        </row>
        <row r="3782">
          <cell r="A3782" t="str">
            <v>DocuDeletedFileStatus</v>
          </cell>
          <cell r="B3782" t="str">
            <v>0: 削除保留中のファイルの削除準備ができています_x000D_
1: 削除保留中のファイルの削除がスケジュールされています_x000D_
2: 削除保留中のファイルを削除できませんでした</v>
          </cell>
        </row>
        <row r="3783">
          <cell r="A3783" t="str">
            <v>DirPersonMaritalStatus</v>
          </cell>
          <cell r="B3783" t="str">
            <v>0: なし_x000D_
1: 未婚_x000D_
2: 既婚_x000D_
3: 離婚_x000D_
4: 死別</v>
          </cell>
        </row>
        <row r="3784">
          <cell r="A3784" t="str">
            <v>LedgerBalanceExportSubcomponents</v>
          </cell>
          <cell r="B3784" t="str">
            <v>0: 自動_x000D_
1: はい_x000D_
2: いいえ</v>
          </cell>
        </row>
        <row r="3785">
          <cell r="A3785" t="str">
            <v>Tax1099NameChoice</v>
          </cell>
          <cell r="B3785" t="str">
            <v>0: 仕入先名_x000D_
1: 事業上の名称</v>
          </cell>
        </row>
        <row r="3786">
          <cell r="A3786" t="str">
            <v>WHSWorkPutFlow</v>
          </cell>
          <cell r="B3786" t="str">
            <v>0: すべて移動します_x000D_
1: ソース ライセンス プレートを取得します_x000D_
2: ライセンス プレート数量を分割します</v>
          </cell>
        </row>
        <row r="3787">
          <cell r="A3787" t="str">
            <v>VendInvoiceDesignMode</v>
          </cell>
          <cell r="B3787" t="str">
            <v>1: 複数の請求書エクスペリエンス_x000D_
2: 複数の請求書エクスペリエンス見出しビュー_x000D_
3: 単一の請求書エクスペリエンス見出しビュー_x000D_
4: 請求書の見出し詳細ビュー</v>
          </cell>
        </row>
        <row r="3788">
          <cell r="A3788" t="str">
            <v>LedgerCovAvgAverageDaysSelector</v>
          </cell>
          <cell r="B3788" t="str">
            <v>0: 顧客に支払う平均日数を計算する_x000D_
1: 顧客に出荷する平均日数を計算する_x000D_
2: 仕入先に支払う平均日数を計算する_x000D_
3: 仕入先に出荷する平均日数を計算する</v>
          </cell>
        </row>
        <row r="3789">
          <cell r="A3789" t="str">
            <v>CostPriceType</v>
          </cell>
          <cell r="B3789" t="str">
            <v>0: 未定義_x000D_
1: 製造品の費用_x000D_
2: 発注費用</v>
          </cell>
        </row>
        <row r="3790">
          <cell r="A3790" t="str">
            <v>EcoResProductImageUsage</v>
          </cell>
          <cell r="B3790" t="str">
            <v>0: 外部_x000D_
1: 内部</v>
          </cell>
        </row>
        <row r="3791">
          <cell r="A3791" t="str">
            <v>TAMRebateReductionBasis</v>
          </cell>
          <cell r="B3791" t="str">
            <v>0: Provision_x000D_
1: Rebate_x000D_
2: 両方</v>
          </cell>
        </row>
        <row r="3792">
          <cell r="A3792" t="str">
            <v>InventProfileTypeAll_RU</v>
          </cell>
          <cell r="B3792" t="str">
            <v>1: プロファイル_x000D_
2: タイプ_x000D_
0: すべて</v>
          </cell>
        </row>
        <row r="3793">
          <cell r="A3793" t="str">
            <v>TaxRuntimeLookupRefType</v>
          </cell>
          <cell r="B3793" t="str">
            <v>1: _x000D_
0: _x000D_
2: _x000D_
3: クレジット プール_x000D_
4: レポート_x000D_
5: 税通貨</v>
          </cell>
        </row>
        <row r="3794">
          <cell r="A3794" t="str">
            <v>BudgetSourceTransactions</v>
          </cell>
          <cell r="B3794" t="str">
            <v>0: 予算_x000D_
1: 実績_x000D_
2: 両方</v>
          </cell>
        </row>
        <row r="3795">
          <cell r="A3795" t="str">
            <v>SpecType</v>
          </cell>
          <cell r="B3795" t="str">
            <v>0: 相殺伝票</v>
          </cell>
        </row>
        <row r="3796">
          <cell r="A3796" t="str">
            <v>AlcoholDeclarationPeriodType_RU</v>
          </cell>
          <cell r="B3796" t="str">
            <v>0: 月_x000D_
1: 四半期_x000D_
2: 半期に 1 回_x000D_
3: 年_x000D_
4: Nine months</v>
          </cell>
        </row>
        <row r="3797">
          <cell r="A3797" t="str">
            <v>HcmWorkerTypeRange</v>
          </cell>
          <cell r="B3797" t="str">
            <v>0: 従業員と契約社員の両方_x000D_
1: 従業員_x000D_
2: 契約社員</v>
          </cell>
        </row>
        <row r="3798">
          <cell r="A3798" t="str">
            <v>BudgetReservation_SourceDocumentLine_PSN</v>
          </cell>
          <cell r="B3798" t="str">
            <v>0: なし_x000D_
1: General budget reservation lines</v>
          </cell>
        </row>
        <row r="3799">
          <cell r="A3799" t="str">
            <v>TrvExpType</v>
          </cell>
          <cell r="B3799" t="str">
            <v>0: _x000D_
1: その他_x000D_
2: 現金前貸しの返納_x000D_
3: 日当_x000D_
4: マイレージ_x000D_
5: 個人_x000D_
6: 航空会社_x000D_
7: レンタカー_x000D_
8: 会議_x000D_
9: 接待_x000D_
10: ホテル_x000D_
11: 食費_x000D_
12: ギフト券/有形のギフト</v>
          </cell>
        </row>
        <row r="3800">
          <cell r="A3800" t="str">
            <v>RAssetTransType</v>
          </cell>
          <cell r="B3800" t="str">
            <v>0: Depreciation_x000D_
1: Depreciation revaluation_x000D_
2: Major repairs_x000D_
3: Putting into operation_x000D_
4: Cost revaluation_x000D_
5: Disposal (sale)_x000D_
6: Disposal (dismantlement)_x000D_
15: Partial dismantlement_x000D_
7: Writing-off_x000D_
8: Currency cost revaluation_x000D_
9: Currency depreciation revaluation_x000D_
10: Lease_x000D_
11: Return from lease_x000D_
12: その他_x000D_
13: Transference_x000D_
14: Receipt</v>
          </cell>
        </row>
        <row r="3801">
          <cell r="A3801" t="str">
            <v>AssetTransType</v>
          </cell>
          <cell r="B3801" t="str">
            <v>0: _x000D_
1: 取得_x000D_
2: 取得原価調整_x000D_
3: 減価償却_x000D_
4: 減価償却調整_x000D_
5: 再評価_x000D_
6: 評価増調整_x000D_
7: 評価減調整_x000D_
8: 処分 - 売却_x000D_
9: 処分 - 仕損_x000D_
10: 正味帳簿価格_x000D_
11: 利益/損失_x000D_
12: 取得 (前年度まで)_x000D_
13: 取得 (今年度)_x000D_
14: 取得原価調整 (前年度まで)_x000D_
15: 取得原価調整 (今年度)_x000D_
16: 減価償却 (前年度まで)_x000D_
17: 減価償却 (今年度)_x000D_
18: 減価償却調整 (前年度まで)_x000D_
19: 減価償却調整 (今年度)_x000D_
20: 再評価 (前年度まで)_x000D_
21: 再評価 (今年度)_x000D_
22: 評価増調整 (前年度まで)_x000D_
23: 評価増調整 (今年度)_x000D_
24: 評価減調整 (前年度まで)_x000D_
25: 評価減調整 (今年度)_x000D_
26: 繰入_x000D_
27: 繰入金から転送_x000D_
28: 特別減価償却_x000D_
29: 特別減価償却 (前年度)_x000D_
30: 特別減価償却 (今年度)_x000D_
32: 特別減価償却費_x000D_
33: 特別減価償却費 (前年)_x000D_
34: 特別減価償却費 (今年)_x000D_
35: 特別償却の増加_x000D_
36: 特別償却の減少_x000D_
37: 特別償却の増加 (すべての年度)_x000D_
38: 特別償却の減少 (すべての年度)_x000D_
39: 資産の移転_x000D_
100: Pre-Acquisition_x000D_
102: Depreciation NKUP_x000D_
103: Depreciation NKUP (last years)_x000D_
104: Depreciation NKUP (this year)_x000D_
105: Opening balance depreciation_x000D_
106: Revaluation of accumulated depreciation_x000D_
107: Revaluation of accumulated depreciation (last years)_x000D_
108: Revaluation of accumulated depr. (this year)_x000D_
109: Accumulated depreciation (last years)_x000D_
110: Accumulated depreciation (this year)_x000D_
101: _x000D_
113: 除去費用の費用配分_x000D_
120: 圧縮記帳-積立金方式_x000D_
121: 圧縮記帳 - 積立の配賦_x000D_
122: 圧縮記帳 - 還付_x000D_
123: 特別償却 - 準備金_x000D_
124: 特別償却 - 準備金配賦_x000D_
125: 割増償却 - 準備金_x000D_
126: 割増償却 - 準備金の配賦_x000D_
127: 圧縮記帳 - 補助金の還付_x000D_
128: 圧縮記帳 - 比例還付_x000D_
131: Major repairs_x000D_
132: Partial dismantlement_x000D_
133: Writing-off_x000D_
134: Lease_x000D_
135: Return from lease_x000D_
136: Transference_x000D_
137: Receipt_x000D_
138: Others_x000D_
139: Currency cost revaluation_x000D_
140: Currency depreciation revaluation</v>
          </cell>
        </row>
        <row r="3802">
          <cell r="A3802" t="str">
            <v>CustomChargeType_RU</v>
          </cell>
          <cell r="B3802" t="str">
            <v>0: _x000D_
1: Escort_x000D_
2: Storage_x000D_
3: Export issuance_x000D_
4: Import issuance</v>
          </cell>
        </row>
        <row r="3803">
          <cell r="A3803" t="str">
            <v>RetailServerProfilePropertyKey</v>
          </cell>
          <cell r="B3803" t="str">
            <v>1: Retail Server URL_x000D_
2: メディア サーバー基準 URL_x000D_
3: プリンター URL_x000D_
4: ドロワー URL_x000D_
5: 支払ターミナル URL_x000D_
6: Hardware station URL_x000D_
7: クラウド POS URL</v>
          </cell>
        </row>
        <row r="3804">
          <cell r="A3804" t="str">
            <v>MCRGiftCertPrinting</v>
          </cell>
          <cell r="B3804" t="str">
            <v>0: 注文入力の際に決定_x000D_
1: 電子メール_x000D_
2: 用紙</v>
          </cell>
        </row>
        <row r="3805">
          <cell r="A3805" t="str">
            <v>SettleDatePrinc</v>
          </cell>
          <cell r="B3805" t="str">
            <v>0: 最新の日付_x000D_
1: 今日の日付_x000D_
2: 選択した日付</v>
          </cell>
        </row>
        <row r="3806">
          <cell r="A3806" t="str">
            <v>TaxDocumentContextTaxMeasureInputOutput</v>
          </cell>
          <cell r="B3806" t="str">
            <v>0:  _x000D_
1: 投入税措置_x000D_
2: 生産高税措置</v>
          </cell>
        </row>
        <row r="3807">
          <cell r="A3807" t="str">
            <v>FBCompanyType_BR</v>
          </cell>
          <cell r="B3807" t="str">
            <v>0: PJ in general_x000D_
1: PJ member of financial system_x000D_
2: Insurance or capitalization societies or open-ended complementary pension funds</v>
          </cell>
        </row>
        <row r="3808">
          <cell r="A3808" t="str">
            <v>SubledgerJournalEntryStatus</v>
          </cell>
          <cell r="B3808" t="str">
            <v>0: 移動されていません_x000D_
1: 転送処理中_x000D_
2: 転送済</v>
          </cell>
        </row>
        <row r="3809">
          <cell r="A3809" t="str">
            <v>CatalogImportActionType</v>
          </cell>
          <cell r="B3809" t="str">
            <v>0: 新しいトランザクションの追跡_x000D_
1: 更新_x000D_
2: 削除_x000D_
3: 生産フロー配送要素</v>
          </cell>
        </row>
        <row r="3810">
          <cell r="A3810" t="str">
            <v>LedgerPreprintDetail_CN</v>
          </cell>
          <cell r="B3810" t="str">
            <v>0: TW211_x000D_
1: TW213_x000D_
2: TR211</v>
          </cell>
        </row>
        <row r="3811">
          <cell r="A3811" t="str">
            <v>WHSReplenWorkLinkStatus</v>
          </cell>
          <cell r="B3811" t="str">
            <v>0: オープン_x000D_
1: 終了済み</v>
          </cell>
        </row>
        <row r="3812">
          <cell r="A3812" t="str">
            <v>RetailCountingStatusTypeBase</v>
          </cell>
          <cell r="B3812" t="str">
            <v>0: すべて_x000D_
1: 開始済_x000D_
2: 開始されていません</v>
          </cell>
        </row>
        <row r="3813">
          <cell r="A3813" t="str">
            <v>InventItemPriceType</v>
          </cell>
          <cell r="B3813" t="str">
            <v>0: 保留中の価格_x000D_
1: 有効な価格</v>
          </cell>
        </row>
        <row r="3814">
          <cell r="A3814" t="str">
            <v>FormImageControlExtendedStyle</v>
          </cell>
          <cell r="B3814" t="str">
            <v xml:space="preserve">0: _x000D_
1: _x000D_
3: _x000D_
5: _x000D_
6: _x000D_
7: _x000D_
8: _x000D_
9: _x000D_
10: _x000D_
11: _x000D_
12: _x000D_
13: _x000D_
14: _x000D_
15: _x000D_
16: </v>
          </cell>
        </row>
        <row r="3815">
          <cell r="A3815" t="str">
            <v>DateExpectedConfirmedRequested</v>
          </cell>
          <cell r="B3815" t="str">
            <v>0: 見積日付_x000D_
1: 確定出荷日_x000D_
2: 出荷予定日</v>
          </cell>
        </row>
        <row r="3816">
          <cell r="A3816" t="str">
            <v>PmfBOMFormula</v>
          </cell>
          <cell r="B3816" t="str">
            <v>0: BOM_x000D_
1: フォーミュラ</v>
          </cell>
        </row>
        <row r="3817">
          <cell r="A3817" t="str">
            <v>PurchReqPolicyPriceDiscountTransfer</v>
          </cell>
          <cell r="B3817" t="str">
            <v>0: 売買契約がない場合のみ_x000D_
1: 常に</v>
          </cell>
        </row>
        <row r="3818">
          <cell r="A3818" t="str">
            <v>TMSUsmcaProducerSelection</v>
          </cell>
          <cell r="B3818" t="str">
            <v>0: _x000D_
1: @TRX:TMSUsmcaCerificationOfOriginProducerSelectionVarious_x000D_
2: @TRX:TMSUsmcaCerificationOfOriginProducerSelectionAvailableUponRequest</v>
          </cell>
        </row>
        <row r="3819">
          <cell r="A3819" t="str">
            <v>ReqEventProcessAction</v>
          </cell>
          <cell r="B3819" t="str">
            <v>1: 新しいトランザクションの追跡_x000D_
2: 更新_x000D_
3: 削除_x000D_
0: なし</v>
          </cell>
        </row>
        <row r="3820">
          <cell r="A3820" t="str">
            <v>SysSqmEnabledClient</v>
          </cell>
          <cell r="B3820" t="str">
            <v>2: カスタマー エクスペリエンス向上プログラムに参加します_x000D_
1: 今回はこのプログラムに参加しません_x000D_
0: 後で確認する</v>
          </cell>
        </row>
        <row r="3821">
          <cell r="A3821" t="str">
            <v>ProjFundingType</v>
          </cell>
          <cell r="B3821" t="str">
            <v>0: 顧客_x000D_
1: 組織_x000D_
2: 許可_x000D_
3: 保留中</v>
          </cell>
        </row>
        <row r="3822">
          <cell r="A3822" t="str">
            <v>RetailTerminalCustomFieldTypeBase</v>
          </cell>
          <cell r="B3822" t="str">
            <v>0: 製品受領書グリッド_x000D_
1: 支払グリッド_x000D_
2: 合計エリア_x000D_
3: レシート_x000D_
4: カスタム管理</v>
          </cell>
        </row>
        <row r="3823">
          <cell r="A3823" t="str">
            <v>EngChgReadinessCheckType</v>
          </cell>
          <cell r="B3823" t="str">
            <v>0: リリースされた製品_x000D_
2: _x000D_
1: エンジニアリング バージョン</v>
          </cell>
        </row>
        <row r="3824">
          <cell r="A3824" t="str">
            <v>HcmActionType</v>
          </cell>
          <cell r="B3824" t="str">
            <v>0: _x000D_
1: 職位の作成_x000D_
2: 職位の変更_x000D_
3: 作業者の非表示_x000D_
4: 作業者の振替_x000D_
5: 作業者の退職_x000D_
6: 固定報酬の変更</v>
          </cell>
        </row>
        <row r="3825">
          <cell r="A3825" t="str">
            <v>EGAISWaybillUnitType_RU</v>
          </cell>
          <cell r="B3825" t="str">
            <v>0: _x000D_
1: Packed_x000D_
2: Unpacked</v>
          </cell>
        </row>
        <row r="3826">
          <cell r="A3826" t="str">
            <v>ResCharacteristicReqEntityType</v>
          </cell>
          <cell r="B3826" t="str">
            <v>0: チーム ロール_x000D_
1: タスク_x000D_
2: ロール</v>
          </cell>
        </row>
        <row r="3827">
          <cell r="A3827" t="str">
            <v>ProjInvoiceFrequency</v>
          </cell>
          <cell r="B3827" t="str">
            <v>0: 毎日_x000D_
1: 毎週_x000D_
6: 隔週_x000D_
7: 半月ごと_x000D_
2: 月 1 回_x000D_
3: 四半期に 1 回_x000D_
4: 年 1 回_x000D_
5: 契約完了</v>
          </cell>
        </row>
        <row r="3828">
          <cell r="A3828" t="str">
            <v>JmgBarCodeType</v>
          </cell>
          <cell r="B3828" t="str">
            <v>0: バーコードなし_x000D_
1: コード 39_x000D_
2: インターリーブ 2/5</v>
          </cell>
        </row>
        <row r="3829">
          <cell r="A3829" t="str">
            <v>AssetSaleBasis_IN</v>
          </cell>
          <cell r="B3829" t="str">
            <v>0: FIFO_x000D_
1: LIFO</v>
          </cell>
        </row>
        <row r="3830">
          <cell r="A3830" t="str">
            <v>RCashTableAll</v>
          </cell>
          <cell r="B3830" t="str">
            <v>0: テーブル_x000D_
1: すべて</v>
          </cell>
        </row>
        <row r="3831">
          <cell r="A3831" t="str">
            <v>ReportingPeriod</v>
          </cell>
          <cell r="B3831" t="str">
            <v>0: 月_x000D_
1: 四半期_x000D_
2: 年</v>
          </cell>
        </row>
        <row r="3832">
          <cell r="A3832" t="str">
            <v>DEL_RAssetLocationType</v>
          </cell>
          <cell r="B3832" t="str">
            <v>0: 内部_x000D_
1: 外部</v>
          </cell>
        </row>
        <row r="3833">
          <cell r="A3833" t="str">
            <v>BIKpiValueOrGoal</v>
          </cell>
          <cell r="B3833" t="str">
            <v xml:space="preserve">1: _x000D_
2: </v>
          </cell>
        </row>
        <row r="3834">
          <cell r="A3834" t="str">
            <v>GeocodingGranularity</v>
          </cell>
          <cell r="B3834" t="str">
            <v xml:space="preserve">0: _x000D_
1: _x000D_
2: </v>
          </cell>
        </row>
        <row r="3835">
          <cell r="A3835" t="str">
            <v>ITMCostingReportCriteria</v>
          </cell>
          <cell r="B3835" t="str">
            <v>0: 航海_x000D_
1: 出荷コンテナー_x000D_
2: フォリオ_x000D_
3: 品目</v>
          </cell>
        </row>
        <row r="3836">
          <cell r="A3836" t="str">
            <v>FormRunConfigurationUserWorkspaceType</v>
          </cell>
          <cell r="B3836" t="str">
            <v xml:space="preserve">0: _x000D_
1: _x000D_
2: </v>
          </cell>
        </row>
        <row r="3837">
          <cell r="A3837" t="str">
            <v>ERAppSpecificParametersState</v>
          </cell>
          <cell r="B3837" t="str">
            <v>0: 処理中_x000D_
1: 完了</v>
          </cell>
        </row>
        <row r="3838">
          <cell r="A3838" t="str">
            <v>SourceDocumentLine_VendorInvoice</v>
          </cell>
          <cell r="B3838" t="str">
            <v>0: なし_x000D_
1: VendorInvoiceLine_x000D_
2: VendorInvoiceTotalsLine_x000D_
3: VendorInvoiceTaxLine_x000D_
4: VendorInvoiceChargeLine_x000D_
5: VendorInvoiceTotalsChargeLine_x000D_
6: 源泉徴収税_x000D_
7: 税措置</v>
          </cell>
        </row>
        <row r="3839">
          <cell r="A3839" t="str">
            <v>SystemNotificationActionType</v>
          </cell>
          <cell r="B3839" t="str">
            <v>0: ナビゲーション_x000D_
1: X++ コードの実行</v>
          </cell>
        </row>
        <row r="3840">
          <cell r="A3840" t="str">
            <v>AccountOffsetaccount</v>
          </cell>
          <cell r="B3840" t="str">
            <v>0: 勘定_x000D_
1: 相手勘定</v>
          </cell>
        </row>
        <row r="3841">
          <cell r="A3841" t="str">
            <v>RetailSecondMinuteHourDay</v>
          </cell>
          <cell r="B3841" t="str">
            <v>0: 秒_x000D_
1: 分_x000D_
2: 時_x000D_
3: 日</v>
          </cell>
        </row>
        <row r="3842">
          <cell r="A3842" t="str">
            <v>SourceDocumentLine_ProductRequisition</v>
          </cell>
          <cell r="B3842" t="str">
            <v>0: なし_x000D_
1: 購買要求明細行_x000D_
2: 購買要求税率行_x000D_
3: 購買要求金額行_x000D_
4: 税措置</v>
          </cell>
        </row>
        <row r="3843">
          <cell r="A3843" t="str">
            <v>FBSpedDRCSTVersion_BR</v>
          </cell>
          <cell r="B3843" t="str">
            <v>1: 1</v>
          </cell>
        </row>
        <row r="3844">
          <cell r="A3844" t="str">
            <v>TaxWithholdTaxApplicability_IN</v>
          </cell>
          <cell r="B3844" t="str">
            <v>0: Income Tax Act_x000D_
1: Double Taxation Avoidance Agreement</v>
          </cell>
        </row>
        <row r="3845">
          <cell r="A3845" t="str">
            <v>BOMCalcCostingVersionUpdate</v>
          </cell>
          <cell r="B3845" t="str">
            <v>0: 上書き_x000D_
1: 不足のみ</v>
          </cell>
        </row>
        <row r="3846">
          <cell r="A3846" t="str">
            <v>VersioningAction</v>
          </cell>
          <cell r="B3846" t="str">
            <v>1: 変更依頼</v>
          </cell>
        </row>
        <row r="3847">
          <cell r="A3847" t="str">
            <v>MCROrderSearchType</v>
          </cell>
          <cell r="B3847" t="str">
            <v>0: 注文確認番号_x000D_
1: 受領番号_x000D_
2: 販売注文番号</v>
          </cell>
        </row>
        <row r="3848">
          <cell r="A3848" t="str">
            <v>CredManBlockingCalcBase</v>
          </cell>
          <cell r="B3848" t="str">
            <v>0: 未払いの請求書_x000D_
1: 期限切れ_x000D_
2: 支払猶予日数を含む期限切れ</v>
          </cell>
        </row>
        <row r="3849">
          <cell r="A3849" t="str">
            <v>WHSActiveReplenWorkSortBy</v>
          </cell>
          <cell r="B3849" t="str">
            <v>0: 出荷日別_x000D_
1: 保持されている作業オーダー数別</v>
          </cell>
        </row>
        <row r="3850">
          <cell r="A3850" t="str">
            <v>ForecastTableType</v>
          </cell>
          <cell r="B3850" t="str">
            <v>0: 供給予測_x000D_
1: 需要予測</v>
          </cell>
        </row>
        <row r="3851">
          <cell r="A3851" t="str">
            <v>PdsMRCListType</v>
          </cell>
          <cell r="B3851" t="str">
            <v>0: _x000D_
1: 包含_x000D_
2: ジョブ占有</v>
          </cell>
        </row>
        <row r="3852">
          <cell r="A3852" t="str">
            <v>PaymAttribute</v>
          </cell>
          <cell r="B3852" t="str">
            <v>0: 支払勘定_x000D_
1: サードパーティ銀行_x000D_
2: 支払 ID_x000D_
3: ベルギーの構造化された支払 ID_x000D_
4: 基本ドキュメント</v>
          </cell>
        </row>
        <row r="3853">
          <cell r="A3853" t="str">
            <v>RetailReceivingSearchforItembyBase</v>
          </cell>
          <cell r="B3853" t="str">
            <v>0: 要素 1_x000D_
1: 要素 2_x000D_
2: 要素 3_x000D_
3: 要素 4_x000D_
4: 要素 5</v>
          </cell>
        </row>
        <row r="3854">
          <cell r="A3854" t="str">
            <v>LedgerVoucherRestrictionType_CN</v>
          </cell>
          <cell r="B3854" t="str">
            <v>0: Voucher must include (one of the selected accounts)_x000D_
1: Voucher must exclude (all of the selected accounts)_x000D_
2: At least one debit must include (one of the selected accounts)_x000D_
3: At least one credit must include (one of the selected accounts)_x000D_
4: All debits must include (one of the selected accounts)_x000D_
5: All credits must include (one of the selected accounts)_x000D_
6: All debits must exclude (all of the selected accounts)_x000D_
7: All credits must exclude (all of the selected accounts)</v>
          </cell>
        </row>
        <row r="3855">
          <cell r="A3855" t="str">
            <v>FBSPEDFiscalVersion_BR</v>
          </cell>
          <cell r="B3855" t="str">
            <v>7: 1.06_x000D_
8: 1.07_x000D_
9: 1.08_x000D_
10: 1.09_x000D_
11: 1.1_x000D_
12: 1.11_x000D_
13: 1.12_x000D_
14: 1.13_x000D_
15: 1.14</v>
          </cell>
        </row>
        <row r="3856">
          <cell r="A3856" t="str">
            <v>AifErrorType</v>
          </cell>
          <cell r="B3856" t="str">
            <v>0: なし_x000D_
1: 例外_x000D_
2: エラー</v>
          </cell>
        </row>
        <row r="3857">
          <cell r="A3857" t="str">
            <v>FormStatusBarStyle</v>
          </cell>
          <cell r="B3857" t="str">
            <v xml:space="preserve">0: _x000D_
1: _x000D_
2: _x000D_
3: </v>
          </cell>
        </row>
        <row r="3858">
          <cell r="A3858" t="str">
            <v>AssetLeaseTerminationStatus</v>
          </cell>
          <cell r="B3858" t="str">
            <v>0: 未転記_x000D_
1: 転記済_x000D_
2: 取消済_x000D_
3: すべて</v>
          </cell>
        </row>
        <row r="3859">
          <cell r="A3859" t="str">
            <v>Listcode</v>
          </cell>
          <cell r="B3859" t="str">
            <v>0: 含まない_x000D_
1: EU 貿易_x000D_
2: 代金受入後生産_x000D_
3: 三国間/EU 貿易_x000D_
4: 三国間貿易/代金受入後生産_x000D_
50: Property movement_x000D_
51: Triangular/intermediate role_x000D_
52: EU service_x000D_
53: Purchased on behalf</v>
          </cell>
        </row>
        <row r="3860">
          <cell r="A3860" t="str">
            <v>InventTransPostingType</v>
          </cell>
          <cell r="B3860" t="str">
            <v>0: 現物_x000D_
1: 財務_x000D_
2: 現物売上_x000D_
3: 物理的費用_x000D_
4: 金融費用</v>
          </cell>
        </row>
        <row r="3861">
          <cell r="A3861" t="str">
            <v>PlanActivityRelationFormMode</v>
          </cell>
          <cell r="B3861" t="str">
            <v>0: 作成_x000D_
1: 編集</v>
          </cell>
        </row>
        <row r="3862">
          <cell r="A3862" t="str">
            <v>FormAlignment</v>
          </cell>
          <cell r="B3862" t="str">
            <v>0: 自動_x000D_
1: 左_x000D_
2: 右_x000D_
3: 中央</v>
          </cell>
        </row>
        <row r="3863">
          <cell r="A3863" t="str">
            <v>RetailPrintBehaviourBase</v>
          </cell>
          <cell r="B3863" t="str">
            <v>0: 常に印刷する_x000D_
1: 印刷しない_x000D_
2: ユーザーに確認する_x000D_
3: 必要時</v>
          </cell>
        </row>
        <row r="3864">
          <cell r="A3864" t="str">
            <v>BillingCodeBillingClassAll</v>
          </cell>
          <cell r="B3864" t="str">
            <v>2: すべて_x000D_
1: 請求分類_x000D_
0: 請求コード</v>
          </cell>
        </row>
        <row r="3865">
          <cell r="A3865" t="str">
            <v>PmfCoByRoundUp</v>
          </cell>
          <cell r="B3865" t="str">
            <v>0: いいえ_x000D_
1: 数量_x000D_
2: 測定_x000D_
3: 消費</v>
          </cell>
        </row>
        <row r="3866">
          <cell r="A3866" t="str">
            <v>InventBatchMergeDateCalculationMethod</v>
          </cell>
          <cell r="B3866" t="str">
            <v>0: 手動_x000D_
1: 最早_x000D_
2: 最遅</v>
          </cell>
        </row>
        <row r="3867">
          <cell r="A3867" t="str">
            <v>ReqGanttColorType</v>
          </cell>
          <cell r="B3867" t="str">
            <v>0: 参照_x000D_
1: ノード</v>
          </cell>
        </row>
        <row r="3868">
          <cell r="A3868" t="str">
            <v>SalesPurchParmCleanUpMode</v>
          </cell>
          <cell r="B3868" t="str">
            <v>0: 実行済_x000D_
1: 実行済でエラーあり</v>
          </cell>
        </row>
        <row r="3869">
          <cell r="A3869" t="str">
            <v>UnitOfMeasureSystemOfUnits</v>
          </cell>
          <cell r="B3869" t="str">
            <v>0: なし_x000D_
1: メートル法_x000D_
2: 米国の慣例的単位</v>
          </cell>
        </row>
        <row r="3870">
          <cell r="A3870" t="str">
            <v>MCROrderEventType</v>
          </cell>
          <cell r="B3870" t="str">
            <v>0: 注文保留の追加_x000D_
1: 注文保留の削除_x000D_
2: 注文保留の変更_x000D_
6: 注文の作成_x000D_
7: リリース注文_x000D_
8: 注文の配送_x000D_
9: 注文のキャンセル_x000D_
11: 販売注文の取り消し_x000D_
10: 販売注文の作成_x000D_
13: 販売明細行の価格変更が有効_x000D_
14: 販売明細行の価格変更が無効_x000D_
18: 販売注文明細行のキャンセル_x000D_
19: 商品券の無効化_x000D_
20: 商品券の再印刷_x000D_
21: 請求金額上書きが有効_x000D_
22: 請求金額上書きが無効_x000D_
23: 請求金額の追加_x000D_
25: 販売ヘッダーの価格変更が有効_x000D_
26: 販売ヘッダーの価格変更が無効_x000D_
27: 販売注文の変更_x000D_
28: 自動キャンセル クロック開始_x000D_
29: 自動キャンセル クロック停止_x000D_
30: 最初の通知の自動キャンセル_x000D_
31: オーダー残の自動取消_x000D_
32: 連続顧客明細行の価格変更が有効_x000D_
33: 連続顧客明細行の価格変更が無効_x000D_
34: 自動通知とキャンセル免除が有効_x000D_
35: 自動通知とキャンセル免除が無効_x000D_
36: 急送としてマークされた注文_x000D_
37: 急送以外としてマークされた注文_x000D_
38: 急送としてマークされた明細行_x000D_
39: 急送以外としてマークされた明細行_x000D_
40: 不正注文保留の追加_x000D_
42: 不正保留の削除_x000D_
48: 使用された代替品目_x000D_
49: ワークベンチの代替品目_x000D_
50: ピッキング時の代替品目_x000D_
53: SO 品目のキャンセル保留の追加_x000D_
54: 返品が作成されました_x000D_
55: 返品注文の変更_x000D_
59: 配送先住所の変更_x000D_
60: 小切手の保留_x000D_
61: 与信限度額を超える_x000D_
62: 小切手の保留がリリースされました_x000D_
63: 与信限度額の超過がリリースされました_x000D_
64: 過剰支払による保留_x000D_
65: 過少支払による保留_x000D_
66: 過剰支払による保留がリリースされました_x000D_
67: 過少支払による保留がリリースされました_x000D_
68: 注文クレジット作成済_x000D_
69: 注文クレジット適用済_x000D_
70: 価格照合_x000D_
71: 販売見積ヘッダーの価格変更が有効_x000D_
72: 販売見積ヘッダーの価格変更が無効_x000D_
73: 販売見積明細行の価格変更が有効_x000D_
74: 販売見積明細行の価格変更が無効_x000D_
75: 2 回目の通知の自動キャンセル_x000D_
76: 販売注文の削除_x000D_
77: 指定出荷日の変更_x000D_
78: 指定入荷日の変更_x000D_
79: 入荷確定日の変更_x000D_
80: 出荷確定日の変更_x000D_
81: 販売の確認_x000D_
82: 必須フィールドの確認_x000D_
83: 販売注文の分割出荷</v>
          </cell>
        </row>
        <row r="3871">
          <cell r="A3871" t="str">
            <v>ProjViewSubProjects</v>
          </cell>
          <cell r="B3871" t="str">
            <v>0: 下位プロジェクトを含める_x000D_
1: サブプロジェクトを含めない</v>
          </cell>
        </row>
        <row r="3872">
          <cell r="A3872" t="str">
            <v>AgreementLineProduct</v>
          </cell>
          <cell r="B3872" t="str">
            <v>0: 品目_x000D_
1: カテゴリ</v>
          </cell>
        </row>
        <row r="3873">
          <cell r="A3873" t="str">
            <v>LvBankCommissionPayer</v>
          </cell>
          <cell r="B3873" t="str">
            <v>0: Payer_x000D_
1: Receiver_x000D_
2: なし</v>
          </cell>
        </row>
        <row r="3874">
          <cell r="A3874" t="str">
            <v>BusinessEvent_PayrollEarningStatement</v>
          </cell>
          <cell r="B3874" t="str">
            <v>0: なし_x000D_
1: 所得明細書の作成</v>
          </cell>
        </row>
        <row r="3875">
          <cell r="A3875" t="str">
            <v>LedgerConsDim</v>
          </cell>
          <cell r="B3875" t="str">
            <v>0: なし_x000D_
1: 分析コード_x000D_
2: グループ分析コード_x000D_
3: 会社コード_x000D_
4: 勘定</v>
          </cell>
        </row>
        <row r="3876">
          <cell r="A3876" t="str">
            <v>HcmEEOPrepReportTypeExtended</v>
          </cell>
          <cell r="B3876" t="str">
            <v>1: EEO-1_x000D_
2: EEO-4_x000D_
3: EEO-5</v>
          </cell>
        </row>
        <row r="3877">
          <cell r="A3877" t="str">
            <v>MarkupAllocateOn</v>
          </cell>
          <cell r="B3877" t="str">
            <v>0: すべての行_x000D_
1: 正数明細行_x000D_
2: マイナス明細行</v>
          </cell>
        </row>
        <row r="3878">
          <cell r="A3878" t="str">
            <v>RetailStartScreen</v>
          </cell>
          <cell r="B3878" t="str">
            <v>0: ようこそ画面_x000D_
1: 取引画面</v>
          </cell>
        </row>
        <row r="3879">
          <cell r="A3879" t="str">
            <v>QuotationProjTransType</v>
          </cell>
          <cell r="B3879" t="str">
            <v>0: _x000D_
1: 手数料_x000D_
2: 時間_x000D_
3: 経費_x000D_
4: 品目</v>
          </cell>
        </row>
        <row r="3880">
          <cell r="A3880" t="str">
            <v>LogisticsContactInfoGridCallerType</v>
          </cell>
          <cell r="B3880" t="str">
            <v xml:space="preserve">0: _x000D_
1: </v>
          </cell>
        </row>
        <row r="3881">
          <cell r="A3881" t="str">
            <v>KanbanBoardRefreshCycle</v>
          </cell>
          <cell r="B3881" t="str">
            <v>0: 自動で更新しない_x000D_
1: 自動で更新</v>
          </cell>
        </row>
        <row r="3882">
          <cell r="A3882" t="str">
            <v>PSADetailLevel</v>
          </cell>
          <cell r="B3882" t="str">
            <v>0: 集計_x000D_
1: 小計_x000D_
2: 詳細</v>
          </cell>
        </row>
        <row r="3883">
          <cell r="A3883" t="str">
            <v>MCRCustomerServiceFormViewMode</v>
          </cell>
          <cell r="B3883" t="str">
            <v>0: _x000D_
1: 販売注文_x000D_
2: 請求済注文_x000D_
3: アーカイブされた販売注文</v>
          </cell>
        </row>
        <row r="3884">
          <cell r="A3884" t="str">
            <v>EFDocContingMode_BR</v>
          </cell>
          <cell r="B3884" t="str">
            <v>0: _x000D_
1: Off_x000D_
2: FS - security form contingency_x000D_
5: FS-DA security form contingency (auxiliary document)_x000D_
3: SCAN_x000D_
6: SVC-AN_x000D_
7: SVC-RS_x000D_
9: Offline NFC-e contingency</v>
          </cell>
        </row>
        <row r="3885">
          <cell r="A3885" t="str">
            <v>VendInvoiceImportEvent</v>
          </cell>
          <cell r="B3885" t="str">
            <v>0: 失敗_x000D_
1: 成功</v>
          </cell>
        </row>
        <row r="3886">
          <cell r="A3886" t="str">
            <v>RetailSignatureTypeBase</v>
          </cell>
          <cell r="B3886" t="str">
            <v>2: ドライバー_x000D_
1: 演算子</v>
          </cell>
        </row>
        <row r="3887">
          <cell r="A3887" t="str">
            <v>ThresholdCalculationBase_IN</v>
          </cell>
          <cell r="B3887" t="str">
            <v>0: 金額_x000D_
1: 数量_x000D_
2: 単価</v>
          </cell>
        </row>
        <row r="3888">
          <cell r="A3888" t="str">
            <v>OfficeAppStoreType</v>
          </cell>
          <cell r="B3888" t="str">
            <v>0: Office ストア_x000D_
1: SharePoint コーポレート カタログ_x000D_
2: SharePoint アプリ_x000D_
3: Exchange Server_x000D_
4: ファイル システム共有_x000D_
5: システム レジストリ_x000D_
6: 集中配置</v>
          </cell>
        </row>
        <row r="3889">
          <cell r="A3889" t="str">
            <v>PlTaxDueDate</v>
          </cell>
          <cell r="B3889" t="str">
            <v>0: With VAT report date_x000D_
1: With VAT report date not later than_x000D_
2: With date of physical payment_x000D_
3: With date of physical payment not later than</v>
          </cell>
        </row>
        <row r="3890">
          <cell r="A3890" t="str">
            <v>CostSheetProdCalcMode</v>
          </cell>
          <cell r="B3890" t="str">
            <v>0: 見積_x000D_
1: 原価設定</v>
          </cell>
        </row>
        <row r="3891">
          <cell r="A3891" t="str">
            <v>PurchReqQuestionnaireStatus</v>
          </cell>
          <cell r="B3891" t="str">
            <v>0: 開始されていません_x000D_
1: 完了</v>
          </cell>
        </row>
        <row r="3892">
          <cell r="A3892" t="str">
            <v>PCExpressionEditorSymbolType</v>
          </cell>
          <cell r="B3892" t="str">
            <v>0: 先頭値_x000D_
1: 属性_x000D_
2: 演算子</v>
          </cell>
        </row>
        <row r="3893">
          <cell r="A3893" t="str">
            <v>HrmCompJobTypeExemptStatus</v>
          </cell>
          <cell r="B3893" t="str">
            <v>0: _x000D_
1: 免税_x000D_
2: 非控除_x000D_
3: 適用しない</v>
          </cell>
        </row>
        <row r="3894">
          <cell r="A3894" t="str">
            <v>FBPISCOFINSFixedAssetAppropMethod_BR</v>
          </cell>
          <cell r="B3894" t="str">
            <v>0: なし_x000D_
9: 減価償却_x000D_
10: 取得_x000D_
11: Amortization</v>
          </cell>
        </row>
        <row r="3895">
          <cell r="A3895" t="str">
            <v>SysFilterValueResolutionMethod</v>
          </cell>
          <cell r="B3895" t="str">
            <v>0: すべて_x000D_
1: なし</v>
          </cell>
        </row>
        <row r="3896">
          <cell r="A3896" t="str">
            <v>ExchAdjTaxableType_W</v>
          </cell>
          <cell r="B3896" t="str">
            <v>0: いいえ_x000D_
1: Tax_x000D_
2: Expense</v>
          </cell>
        </row>
        <row r="3897">
          <cell r="A3897" t="str">
            <v>RetailAuditEventType</v>
          </cell>
          <cell r="B3897" t="str">
            <v>0: 不明_x000D_
1: ログオン_x000D_
2: ログオフ_x000D_
3: マネージャー オーバーライド_x000D_
4: 無効にされた品目_x000D_
5: 無効にされたトランザクション_x000D_
6: 印刷されたレシートのコピー_x000D_
7: 価格の確認_x000D_
8: 税の上書き_x000D_
9: 品目数量の修正_x000D_
10: チャネル トランザクション データの削除_x000D_
11: オフライン モードが有効化されました_x000D_
12: オフライン モードが無効化されました_x000D_
13: トレーニング モードが有効化されました_x000D_
14: トレーニング モードが無効化されました_x000D_
15: シフトのクローズ_x000D_
16: 新しいシフトのオープン_x000D_
17: 価格変更_x000D_
18: ドロワーを開く_x000D_
19: メジャー バージョンのインストールまたはアップグレード</v>
          </cell>
        </row>
        <row r="3898">
          <cell r="A3898" t="str">
            <v>TrvPosting</v>
          </cell>
          <cell r="B3898" t="str">
            <v>0: 経費タイプの転記</v>
          </cell>
        </row>
        <row r="3899">
          <cell r="A3899" t="str">
            <v>WHSManifestRequirement</v>
          </cell>
          <cell r="B3899" t="str">
            <v>0: なし_x000D_
1: 手動_x000D_
2: 輸送管理</v>
          </cell>
        </row>
        <row r="3900">
          <cell r="A3900" t="str">
            <v>TaxExportImport_IN</v>
          </cell>
          <cell r="B3900" t="str">
            <v>0: エクスポート_x000D_
1: インポート</v>
          </cell>
        </row>
        <row r="3901">
          <cell r="A3901" t="str">
            <v>smmOutlookUpdateAction</v>
          </cell>
          <cell r="B3901" t="str">
            <v>0: なし_x000D_
1: 更新_x000D_
2: 削除_x000D_
3: 作成</v>
          </cell>
        </row>
        <row r="3902">
          <cell r="A3902" t="str">
            <v>AssetLeasePostingAccountCode</v>
          </cell>
          <cell r="B3902" t="str">
            <v>0: テーブル_x000D_
1: グループ_x000D_
2: すべて</v>
          </cell>
        </row>
        <row r="3903">
          <cell r="A3903" t="str">
            <v>MapEnum</v>
          </cell>
          <cell r="B3903" t="str">
            <v xml:space="preserve">0: _x000D_
1: _x000D_
2: _x000D_
3: _x000D_
4: _x000D_
5: _x000D_
6: _x000D_
7: _x000D_
8: _x000D_
9: _x000D_
10: _x000D_
11: _x000D_
12: _x000D_
13: _x000D_
14: _x000D_
15: _x000D_
16: _x000D_
17: _x000D_
18: _x000D_
19: _x000D_
20: </v>
          </cell>
        </row>
        <row r="3904">
          <cell r="A3904" t="str">
            <v>PurchReqOnBehalfReports</v>
          </cell>
          <cell r="B3904" t="str">
            <v>0: 代理_x000D_
1: レポート</v>
          </cell>
        </row>
        <row r="3905">
          <cell r="A3905" t="str">
            <v>TaxAccountingPostingAccountType</v>
          </cell>
          <cell r="B3905" t="str">
            <v>0: なし_x000D_
1: 税回収_x000D_
2: 税支払_x000D_
3: 税経費_x000D_
4: 回収可能繰延税_x000D_
5: 中間納付税支払_x000D_
6: 中間納付税回収</v>
          </cell>
        </row>
        <row r="3906">
          <cell r="A3906" t="str">
            <v>ReleaseUpdateBulkCopyExceptionType</v>
          </cell>
          <cell r="B3906" t="str">
            <v>2: コピー禁止_x000D_
1: コピー時に切り捨て</v>
          </cell>
        </row>
        <row r="3907">
          <cell r="A3907" t="str">
            <v>RPayCalcSumMetod</v>
          </cell>
          <cell r="B3907" t="str">
            <v>0: Period only_x000D_
1: From period_x000D_
2: From employment</v>
          </cell>
        </row>
        <row r="3908">
          <cell r="A3908" t="str">
            <v>DataExpansionLockStatus</v>
          </cell>
          <cell r="B3908" t="str">
            <v>0: Lock granted immediately._x000D_
1: Lock granted after wait._x000D_
2: Lock timed out.</v>
          </cell>
        </row>
        <row r="3909">
          <cell r="A3909" t="str">
            <v>EGAISOutgoingDocumentStatus_RU</v>
          </cell>
          <cell r="B3909" t="str">
            <v>0: _x000D_
1: 作成済_x000D_
2: Queued_x000D_
3: 送信済_x000D_
4: エラー</v>
          </cell>
        </row>
        <row r="3910">
          <cell r="A3910" t="str">
            <v>DomainEventActivityType</v>
          </cell>
          <cell r="B3910" t="str">
            <v xml:space="preserve">0: </v>
          </cell>
        </row>
        <row r="3911">
          <cell r="A3911" t="str">
            <v>TrvWorkflowAction</v>
          </cell>
          <cell r="B3911" t="str">
            <v>0: 送信_x000D_
1: 承認_x000D_
2: 返品_x000D_
3: キャンセル_x000D_
4: 再送信_x000D_
5: 委任</v>
          </cell>
        </row>
        <row r="3912">
          <cell r="A3912" t="str">
            <v>RetailMediaGalleryInvoker</v>
          </cell>
          <cell r="B3912" t="str">
            <v xml:space="preserve">0: _x000D_
1: </v>
          </cell>
        </row>
        <row r="3913">
          <cell r="A3913" t="str">
            <v>DimensionStructureChangedError</v>
          </cell>
          <cell r="B3913" t="str">
            <v>0: なし_x000D_
1: 構造変更済み_x000D_
2: 分析コードは予算に対して有効になっていません</v>
          </cell>
        </row>
        <row r="3914">
          <cell r="A3914" t="str">
            <v>ProjCompletePrincip</v>
          </cell>
          <cell r="B3914" t="str">
            <v>0: なし_x000D_
1: 完成基準_x000D_
2: 完成比率_x000D_
3: 仕掛品なし</v>
          </cell>
        </row>
        <row r="3915">
          <cell r="A3915" t="str">
            <v>XmlSchemaContentType</v>
          </cell>
          <cell r="B3915" t="str">
            <v xml:space="preserve">0: _x000D_
1: _x000D_
2: _x000D_
3: </v>
          </cell>
        </row>
        <row r="3916">
          <cell r="A3916" t="str">
            <v>CustVendOriginatingDFIQualifier_US</v>
          </cell>
          <cell r="B3916" t="str">
            <v>0: 1_x000D_
1: 2_x000D_
2: 3</v>
          </cell>
        </row>
        <row r="3917">
          <cell r="A3917" t="str">
            <v>ProjUtilCalcFilterType</v>
          </cell>
          <cell r="B3917" t="str">
            <v>0: 作業者_x000D_
1: カテゴリ_x000D_
2: カテゴリ グループ_x000D_
3: プロジェクト_x000D_
4: 下位プロジェクトを含むプロジェクト_x000D_
5: 顧客_x000D_
6: 部門_x000D_
7: プロジェクト契約_x000D_
8: 見積プロジェクト_x000D_
9: プロジェクト グループ_x000D_
10: 並べ替え 1_x000D_
11: 並べ替え 2_x000D_
12: 並べ替え 3_x000D_
13: 販売担当_x000D_
14: プロジェクト マネージャー_x000D_
15: 財務担当_x000D_
16: 従業員ロール</v>
          </cell>
        </row>
        <row r="3918">
          <cell r="A3918" t="str">
            <v>MonthsQuarter</v>
          </cell>
          <cell r="B3918" t="str">
            <v>0: _x000D_
1: 1 月_x000D_
2: 2 月_x000D_
3: 3 月_x000D_
4: 4 月_x000D_
5: 5 月_x000D_
6: 6 月_x000D_
7: 7 月_x000D_
8: 8 月_x000D_
9: 9 月_x000D_
10: 10 月_x000D_
11: 11 月_x000D_
12: 12 月_x000D_
13: 第 1 四半期_x000D_
14: 第 2 四半期_x000D_
15: 第 3 四半期_x000D_
16: 第 4 四半期</v>
          </cell>
        </row>
        <row r="3919">
          <cell r="A3919" t="str">
            <v>CAMMatchingCostBehavior</v>
          </cell>
          <cell r="B3919" t="str">
            <v>0: 未分類_x000D_
1: 固定費_x000D_
2: 変動費_x000D_
7: 合計</v>
          </cell>
        </row>
        <row r="3920">
          <cell r="A3920" t="str">
            <v>SysUpgradeTimeZoneStatusEnum</v>
          </cell>
          <cell r="B3920" t="str">
            <v>0: SysUpgradeTimeZoneStatusEnumReady_x000D_
1: SysUpgradeTimeZoneStatusEnumCompleted</v>
          </cell>
        </row>
        <row r="3921">
          <cell r="A3921" t="str">
            <v>RAssetPurchTransType</v>
          </cell>
          <cell r="B3921" t="str">
            <v>0: Purchase_x000D_
1: 返品_x000D_
2: Returned</v>
          </cell>
        </row>
        <row r="3922">
          <cell r="A3922" t="str">
            <v>RetailTerminalStoreBase</v>
          </cell>
          <cell r="B3922" t="str">
            <v>0: ターミナル_x000D_
1: 店舗</v>
          </cell>
        </row>
        <row r="3923">
          <cell r="A3923" t="str">
            <v>BusinessProcessGenericSubtype</v>
          </cell>
          <cell r="B3923" t="str">
            <v>0: なし_x000D_
3: 人事管理_x000D_
4: 給与_x000D_
5: 小売</v>
          </cell>
        </row>
        <row r="3924">
          <cell r="A3924" t="str">
            <v>JournalizingDefinitionSignId</v>
          </cell>
          <cell r="B3924" t="str">
            <v>1: バランスをとる_x000D_
2: 同じ</v>
          </cell>
        </row>
        <row r="3925">
          <cell r="A3925" t="str">
            <v>SRSFrameworkDimensionType</v>
          </cell>
          <cell r="B3925" t="str">
            <v>0: なし_x000D_
1: 設定_x000D_
2: 組み合わせ</v>
          </cell>
        </row>
        <row r="3926">
          <cell r="A3926" t="str">
            <v>StorageFileState</v>
          </cell>
          <cell r="B3926" t="str">
            <v xml:space="preserve">0: _x000D_
1: </v>
          </cell>
        </row>
        <row r="3927">
          <cell r="A3927" t="str">
            <v>PSAProjInvoiceDetailSortBy</v>
          </cell>
          <cell r="B3927" t="str">
            <v>0: なし_x000D_
1: A-Z_x000D_
2: Z-A_x000D_
3: 金額_x000D_
4: 金額の降順</v>
          </cell>
        </row>
        <row r="3928">
          <cell r="A3928" t="str">
            <v>PdsMRCEventModule</v>
          </cell>
          <cell r="B3928" t="str">
            <v>0: _x000D_
1: 販売注文_x000D_
2: 発注書</v>
          </cell>
        </row>
        <row r="3929">
          <cell r="A3929" t="str">
            <v>LedgerBondShowTransMode_RU</v>
          </cell>
          <cell r="B3929" t="str">
            <v>0: All transactions_x000D_
1: Debit only_x000D_
2: Credit only</v>
          </cell>
        </row>
        <row r="3930">
          <cell r="A3930" t="str">
            <v>BudgetAnalysisTransactionDataSource</v>
          </cell>
          <cell r="B3930" t="str">
            <v>0: 一般仕訳帳_x000D_
1: 予算ソース_x000D_
2: Budget transaction</v>
          </cell>
        </row>
        <row r="3931">
          <cell r="A3931" t="str">
            <v>TaxNatureOfAddress_TH</v>
          </cell>
          <cell r="B3931" t="str">
            <v>0: Head office_x000D_
1: 分岐</v>
          </cell>
        </row>
        <row r="3932">
          <cell r="A3932" t="str">
            <v>DimensionRuleType</v>
          </cell>
          <cell r="B3932" t="str">
            <v>0: 一般会計_x000D_
1: 予算計画</v>
          </cell>
        </row>
        <row r="3933">
          <cell r="A3933" t="str">
            <v>ExchangeRateProviderOANDAQuoteType</v>
          </cell>
          <cell r="B3933" t="str">
            <v>1: 平均売値_x000D_
2: 平均買値_x000D_
3: 売値低_x000D_
4: 買値低_x000D_
5: 中間値_x000D_
6: 売値高_x000D_
7: 買値高</v>
          </cell>
        </row>
        <row r="3934">
          <cell r="A3934" t="str">
            <v>ThresholdCalculationType_IN</v>
          </cell>
          <cell r="B3934" t="str">
            <v>0: Cumulative_x000D_
1: Per transaction_x000D_
2: Per transaction line</v>
          </cell>
        </row>
        <row r="3935">
          <cell r="A3935" t="str">
            <v>SysTaskRecorderEvents</v>
          </cell>
          <cell r="B3935" t="str">
            <v>1: FormOpen_x000D_
2: FormClose_x000D_
3: FormActivate_x000D_
4: FormDeActivate_x000D_
6: ControlSelected_x000D_
7: ControlDeSelected_x000D_
8: RecordChange_x000D_
39: NotSupported_x000D_
9: AfterFormOpen_x000D_
10: AfterFormClose_x000D_
11: AfterFormActivate_x000D_
12: AfterFormDeActivate_x000D_
13: AfterControlSelected_x000D_
14: AfterControlDeSelected_x000D_
15: AfterRecordChange_x000D_
16: TaskEvent_x000D_
17: AfterTaskEvent_x000D_
18: ControlClicked_x000D_
29: ControlValueChange_x000D_
30: RecordVisited_x000D_
31: AfterRecordVisited_x000D_
40: MessageBoxOpen_x000D_
43: ScriptBegin_x000D_
44: ScriptEnd_x000D_
45: FormWait_x000D_
46: AfterFormWait_x000D_
47: OnDemandScreenShot_x000D_
49: ActivateButton_x000D_
50: RunFavoriteNode_x000D_
51: CollapseFavoriteNode_x000D_
53: ExpandFavoriteNode_x000D_
59: SelectedFavoriteGroup_x000D_
61: SetSelectedFavoriteNode_x000D_
63: RunNode_x000D_
64: SelectedGroup_x000D_
65: SetSelectedNode_x000D_
66: ExpandNode_x000D_
67: CollapseNode_x000D_
68: NavPaneVisible_x000D_
69: FavPaneVisible_x000D_
70: AreaPageRunNode_x000D_
73: SelectionChangedGrid_x000D_
71: ActivateMenubarTask_x000D_
72: MenuItemButtonClicked_x000D_
74: BreadcrumbBarAddressNavigate_x000D_
75: BreadcrumbBarNodeNavigate_x000D_
76: TravelButtonNavigateBackward_x000D_
77: TravelButtonNavigateBackwardOneItem_x000D_
78: TravelButtonNavigateForward_x000D_
79: TravelButtonNavigateForwardOneItem_x000D_
80: AddressBarRefresh_x000D_
81: ActionPaneButtonClicked_x000D_
82: ActivateCommandbarTask_x000D_
83: ActivateGridDefaultAction_x000D_
84: UserSpecified</v>
          </cell>
        </row>
        <row r="3936">
          <cell r="A3936" t="str">
            <v>ProjTransLayoutCommittedCost</v>
          </cell>
          <cell r="B3936" t="str">
            <v>0: _x000D_
1: プロジェクト_x000D_
2: カテゴリ_x000D_
3: 作業者/品目_x000D_
4: 注文_x000D_
5: 仕入先_x000D_
6: 従業員ロール</v>
          </cell>
        </row>
        <row r="3937">
          <cell r="A3937" t="str">
            <v>BankPromissoryNoteFormType</v>
          </cell>
          <cell r="B3937" t="str">
            <v>0: スペイン式_x000D_
1: ベルギー_x000D_
2: イタリア_x000D_
3: フランス語_x000D_
4: メキシコ</v>
          </cell>
        </row>
        <row r="3938">
          <cell r="A3938" t="str">
            <v>SalesPurchGroup</v>
          </cell>
          <cell r="B3938" t="str">
            <v>0: 収益_x000D_
1: 顧客_x000D_
2: 顧客グループ_x000D_
3: 購買_x000D_
4: 仕入先_x000D_
5: 仕入先グループ</v>
          </cell>
        </row>
        <row r="3939">
          <cell r="A3939" t="str">
            <v>DemoDataPostDocument</v>
          </cell>
          <cell r="B3939" t="str">
            <v>3: 販売注文_x000D_
4: 自由書式の請求書_x000D_
5: 顧客支払仕訳帳_x000D_
6: 仕入先支払仕訳帳_x000D_
7: 一般仕訳帳_x000D_
8: 発注書_x000D_
9: 原価バージョン_x000D_
10: 在庫調整_x000D_
11: 価格計算_x000D_
12: 仕入先請求書_x000D_
13: 請求仕訳帳_x000D_
14: 売買契約_x000D_
15: 固定資産仕訳帳_x000D_
16: 予算登録エントリ</v>
          </cell>
        </row>
        <row r="3940">
          <cell r="A3940" t="str">
            <v>CustVendNetAgreementStatus</v>
          </cell>
          <cell r="B3940" t="str">
            <v>0: 無効_x000D_
1: 有効</v>
          </cell>
        </row>
        <row r="3941">
          <cell r="A3941" t="str">
            <v>DataFeedsOperations</v>
          </cell>
          <cell r="B3941" t="str">
            <v xml:space="preserve">1: _x000D_
2: _x000D_
4: </v>
          </cell>
        </row>
        <row r="3942">
          <cell r="A3942" t="str">
            <v>RetailMandatoryCheckForBase</v>
          </cell>
          <cell r="B3942" t="str">
            <v>0: 空白_x000D_
1: 空白でない_x000D_
2: ゼロ_x000D_
3: ゼロでない_x000D_
4: 定数_x000D_
5: いずれか</v>
          </cell>
        </row>
        <row r="3943">
          <cell r="A3943" t="str">
            <v>HrmCompPayFrequencyPeriod</v>
          </cell>
          <cell r="B3943" t="str">
            <v>0: 年次_x000D_
1: 隔週_x000D_
2: 時間_x000D_
3: 毎月 (12)_x000D_
4: 月 1 回 (13)_x000D_
5: 月 2 回_x000D_
6: 毎週</v>
          </cell>
        </row>
        <row r="3944">
          <cell r="A3944" t="str">
            <v>RetailDlvModeExclusionScope</v>
          </cell>
          <cell r="B3944" t="str">
            <v>0: カテゴリ_x000D_
1: 製品_x000D_
2: バリアント_x000D_
3: PartiallyExcludedProduct</v>
          </cell>
        </row>
        <row r="3945">
          <cell r="A3945" t="str">
            <v>LegalTermsLinks</v>
          </cell>
          <cell r="B3945" t="str">
            <v xml:space="preserve">0: _x000D_
1: </v>
          </cell>
        </row>
        <row r="3946">
          <cell r="A3946" t="str">
            <v>HcmEnrollmentStopError</v>
          </cell>
          <cell r="B3946" t="str">
            <v xml:space="preserve">0: _x000D_
1: _x000D_
2: _x000D_
3: </v>
          </cell>
        </row>
        <row r="3947">
          <cell r="A3947" t="str">
            <v>PurchRFQType</v>
          </cell>
          <cell r="B3947" t="str">
            <v>0: 発注書_x000D_
1: 購買契約_x000D_
2: 購買要求</v>
          </cell>
        </row>
        <row r="3948">
          <cell r="A3948" t="str">
            <v>CustVendSettleCompanyPostOption</v>
          </cell>
          <cell r="B3948" t="str">
            <v>0: 請求書の法人_x000D_
1: 支払の法人</v>
          </cell>
        </row>
        <row r="3949">
          <cell r="A3949" t="str">
            <v>TransportationParty</v>
          </cell>
          <cell r="B3949" t="str">
            <v>1: 配送業者_x000D_
2: 法人_x000D_
3: 顧客_x000D_
4: 仕入先</v>
          </cell>
        </row>
        <row r="3950">
          <cell r="A3950" t="str">
            <v>LogisticsLocationViewOption</v>
          </cell>
          <cell r="B3950" t="str">
            <v>0: 有効_x000D_
1: 履歴_x000D_
2: 今後</v>
          </cell>
        </row>
        <row r="3951">
          <cell r="A3951" t="str">
            <v>RetailProductAvailabilityJobControlModel</v>
          </cell>
          <cell r="B3951" t="str">
            <v>0: 製品使用可能性ジョブにレガシ プロセスを使用_x000D_
1: 製品使用可能性ジョブに最適化されたプロセスを使用</v>
          </cell>
        </row>
        <row r="3952">
          <cell r="A3952" t="str">
            <v>PmfBurdenType</v>
          </cell>
          <cell r="B3952" t="str">
            <v>0: なし_x000D_
1: パーセンテージ_x000D_
2: 生産数_x000D_
3: 数量ごと_x000D_
4: リサイクル済</v>
          </cell>
        </row>
        <row r="3953">
          <cell r="A3953" t="str">
            <v>smmOutlookSyncType</v>
          </cell>
          <cell r="B3953" t="str">
            <v>0: 表示のみ_x000D_
1: 編集_x000D_
2: チェック アウト</v>
          </cell>
        </row>
        <row r="3954">
          <cell r="A3954" t="str">
            <v>WMSShipmentStatus</v>
          </cell>
          <cell r="B3954" t="str">
            <v>0: 登録済_x000D_
15: キャンセル済_x000D_
1: 引当済_x000D_
2: ピッキングが有効です_x000D_
3: パレットが有効です_x000D_
4: 有効化_x000D_
5: ピッキング済_x000D_
7: ステージ完了_x000D_
8: 積載済_x000D_
9: 送信済</v>
          </cell>
        </row>
        <row r="3955">
          <cell r="A3955" t="str">
            <v>EFDocPresenceType_BR</v>
          </cell>
          <cell r="B3955" t="str">
            <v>0: Does not apply_x000D_
1: In person_x000D_
2: Internet_x000D_
3: Telesales_x000D_
5: In person outside of fiscal establishment_x000D_
9: その他</v>
          </cell>
        </row>
        <row r="3956">
          <cell r="A3956" t="str">
            <v>RetailxPickingPOSTypeBase</v>
          </cell>
          <cell r="B3956" t="str">
            <v>0: なし_x000D_
1: POS_x000D_
2: 転記済_x000D_
3: 転記エラー_x000D_
4: サンプル出荷_x000D_
5: 事前注文_x000D_
6: オープン注文_x000D_
7: PO 注文_x000D_
8: 見積_x000D_
9: 固定価格注文</v>
          </cell>
        </row>
        <row r="3957">
          <cell r="A3957" t="str">
            <v>ExpenseReportEditDisplayProviderType</v>
          </cell>
          <cell r="B3957" t="str">
            <v>0: 分割_x000D_
1: 明細表示_x000D_
2: ゲスト_x000D_
3: 受入</v>
          </cell>
        </row>
        <row r="3958">
          <cell r="A3958" t="str">
            <v>TaxAccountTypeCustoms_IN</v>
          </cell>
          <cell r="B3958" t="str">
            <v>0: Import duty expense account_x000D_
1: Import duty payable account_x000D_
2: Export duty expense account_x000D_
3: Export duty payable account_x000D_
4: AA receivable account_x000D_
5: DFIA receivable account_x000D_
6: DEPB receivable account</v>
          </cell>
        </row>
        <row r="3959">
          <cell r="A3959" t="str">
            <v>TaxVATNumCountryRegionType</v>
          </cell>
          <cell r="B3959" t="str">
            <v>0: なし_x000D_
1: 国内 + EU 各国_x000D_
2: EU 各国</v>
          </cell>
        </row>
        <row r="3960">
          <cell r="A3960" t="str">
            <v>PrintMgmtSSRS</v>
          </cell>
          <cell r="B3960" t="str">
            <v>0: SSRS_x000D_
1: Non-SSRS</v>
          </cell>
        </row>
        <row r="3961">
          <cell r="A3961" t="str">
            <v>DMFDsnTypes</v>
          </cell>
          <cell r="B3961" t="str">
            <v>0: ユーザー DSN_x000D_
1: システム DSN_x000D_
2: ファイル DSN</v>
          </cell>
        </row>
        <row r="3962">
          <cell r="A3962" t="str">
            <v>HrmRecruitingStatus</v>
          </cell>
          <cell r="B3962" t="str">
            <v>0: スケジュール済_x000D_
1: 開始済_x000D_
2: 完了済_x000D_
3: キャンセル済</v>
          </cell>
        </row>
        <row r="3963">
          <cell r="A3963" t="str">
            <v>PayrollVendorInvoiceFilterCriteria</v>
          </cell>
          <cell r="B3963" t="str">
            <v>0: すべて_x000D_
1: 給付金計画_x000D_
2: 税コード_x000D_
3: 仕入先</v>
          </cell>
        </row>
        <row r="3964">
          <cell r="A3964" t="str">
            <v>PCTableConstraintType</v>
          </cell>
          <cell r="B3964" t="str">
            <v>0: ユーザー定義_x000D_
1: システムで定義</v>
          </cell>
        </row>
        <row r="3965">
          <cell r="A3965" t="str">
            <v>ProdStatusAll</v>
          </cell>
          <cell r="B3965" t="str">
            <v>0: 作成済_x000D_
1: 見積済_x000D_
2: 工程スケジュール_x000D_
3: ジョブ スケジュール_x000D_
4: リリース済_x000D_
5: 開始済_x000D_
6: 完了報告済_x000D_
7: 終了</v>
          </cell>
        </row>
        <row r="3966">
          <cell r="A3966" t="str">
            <v>BIMeasurementCacheScope</v>
          </cell>
          <cell r="B3966" t="str">
            <v xml:space="preserve">0: _x000D_
1: </v>
          </cell>
        </row>
        <row r="3967">
          <cell r="A3967" t="str">
            <v>TMSLoadBuildSessionState</v>
          </cell>
          <cell r="B3967" t="str">
            <v>0: なし_x000D_
1: 提案された積荷_x000D_
2: 作成された積荷</v>
          </cell>
        </row>
        <row r="3968">
          <cell r="A3968" t="str">
            <v>PrePrintLevel</v>
          </cell>
          <cell r="B3968" t="str">
            <v>0: 空白の用紙_x000D_
1: 部分的なプレプリント_x000D_
2: プレプリント用紙</v>
          </cell>
        </row>
        <row r="3969">
          <cell r="A3969" t="str">
            <v>BankPromissoryNoteNumMethod</v>
          </cell>
          <cell r="B3969" t="str">
            <v>0: 制限なし_x000D_
1: 開始日固定</v>
          </cell>
        </row>
        <row r="3970">
          <cell r="A3970" t="str">
            <v>ITMFreightResponsibility</v>
          </cell>
          <cell r="B3970" t="str">
            <v>1: 陸海の差額を支払う工場_x000D_
2: 購入者が差額を支払い_x000D_
0: なし</v>
          </cell>
        </row>
        <row r="3971">
          <cell r="A3971" t="str">
            <v>InventReport_PrintQty_W</v>
          </cell>
          <cell r="B3971" t="str">
            <v>0: 印刷しない_x000D_
1: Accounting quantity_x000D_
2: Physical and financial quantities</v>
          </cell>
        </row>
        <row r="3972">
          <cell r="A3972" t="str">
            <v>BankLCLedgerJournalTransType</v>
          </cell>
          <cell r="B3972" t="str">
            <v>0: 空白_x000D_
1: 利益幅_x000D_
2: 請求_x000D_
3: 決済</v>
          </cell>
        </row>
        <row r="3973">
          <cell r="A3973" t="str">
            <v>BankCurrencyRevalRunMode</v>
          </cell>
          <cell r="B3973" t="str">
            <v>0: 調整レコードを計算してすぐに転記_x000D_
1: 調整レコードを計算してプレビュー_x000D_
2: 既に計算された調整レコードを転記</v>
          </cell>
        </row>
        <row r="3974">
          <cell r="A3974" t="str">
            <v>ProjCDSActualsRecordTypes</v>
          </cell>
          <cell r="B3974" t="str">
            <v xml:space="preserve">0: _x000D_
1: _x000D_
2: _x000D_
3: </v>
          </cell>
        </row>
        <row r="3975">
          <cell r="A3975" t="str">
            <v>RetailProductTender</v>
          </cell>
          <cell r="B3975" t="str">
            <v>0: 品目_x000D_
1: 支払/入金_x000D_
2: Loyalty points discount</v>
          </cell>
        </row>
        <row r="3976">
          <cell r="A3976" t="str">
            <v>HcmFMLAHoursTakenOrigin</v>
          </cell>
          <cell r="B3976" t="str">
            <v>0: System_x000D_
1: Manual</v>
          </cell>
        </row>
        <row r="3977">
          <cell r="A3977" t="str">
            <v>SalesQuotationTypeListPage</v>
          </cell>
          <cell r="B3977" t="str">
            <v>0: すべて_x000D_
1: 販売見積_x000D_
2: プロジェクト見積</v>
          </cell>
        </row>
        <row r="3978">
          <cell r="A3978" t="str">
            <v>WorkflowStatusFilterView</v>
          </cell>
          <cell r="B3978" t="str">
            <v>0: すべて_x000D_
1: 自分自身が送信_x000D_
2: 自分自身に割り当て_x000D_
3: 自分自身にエスカレート済_x000D_
4: 自分自身に委任済_x000D_
5: 所有者</v>
          </cell>
        </row>
        <row r="3979">
          <cell r="A3979" t="str">
            <v>CFMDistributionLineSelectionType</v>
          </cell>
          <cell r="B3979" t="str">
            <v>0: すべて_x000D_
1: 正_x000D_
2: 負_x000D_
3: ゼロ</v>
          </cell>
        </row>
        <row r="3980">
          <cell r="A3980" t="str">
            <v>ERFormatDataItemType</v>
          </cell>
          <cell r="B3980" t="str">
            <v>0: ブール型_x000D_
1: GUID_x000D_
2: Int64_x000D_
3: 整数_x000D_
4: 実数_x000D_
5: 文字列_x000D_
6: 日付_x000D_
7: 時刻_x000D_
8: 列挙_x000D_
9: コンテナー_x000D_
10: DateTime</v>
          </cell>
        </row>
        <row r="3981">
          <cell r="A3981" t="str">
            <v>MCRSOCancellationMethod</v>
          </cell>
          <cell r="B3981" t="str">
            <v>0: 行_x000D_
1: 注文_x000D_
2: すべての行</v>
          </cell>
        </row>
        <row r="3982">
          <cell r="A3982" t="str">
            <v>ProjTaskStatus</v>
          </cell>
          <cell r="B3982" t="str">
            <v>0: 開始されていません_x000D_
1: 完了</v>
          </cell>
        </row>
        <row r="3983">
          <cell r="A3983" t="str">
            <v>CFMCashFlowDirection</v>
          </cell>
          <cell r="B3983" t="str">
            <v>0: キャッシュ インフロー_x000D_
1: キャッシュ アウトフロー</v>
          </cell>
        </row>
        <row r="3984">
          <cell r="A3984" t="str">
            <v>EmplExchPrinciples_RU</v>
          </cell>
          <cell r="B3984" t="str">
            <v>0: 標準_x000D_
1: Transaction date</v>
          </cell>
        </row>
        <row r="3985">
          <cell r="A3985" t="str">
            <v>CustSpecTransOverviewFormMode</v>
          </cell>
          <cell r="B3985" t="str">
            <v>0: 仕訳帳_x000D_
1: 販売注文_x000D_
2: 請求書_x000D_
3: 支払提案_x000D_
4: 顧客</v>
          </cell>
        </row>
        <row r="3986">
          <cell r="A3986" t="str">
            <v>WHSWorkType</v>
          </cell>
          <cell r="B3986" t="str">
            <v>0: なし_x000D_
1: ピック_x000D_
2: プット_x000D_
3: 棚卸_x000D_
4: 調整_x000D_
5: カスタム_x000D_
6: 在庫状態の変更_x000D_
7: ライセンス プレートの構築_x000D_
8: 印刷_x000D_
9: ステータス変更_x000D_
10: 入れ子になったライセンス プレートに梱包する_x000D_
11: 品質チェック</v>
          </cell>
        </row>
        <row r="3987">
          <cell r="A3987" t="str">
            <v>Transaction</v>
          </cell>
          <cell r="B3987" t="str">
            <v>0: 販売注文_x000D_
1: 自由書式の請求書_x000D_
2: 返品済注文_x000D_
3: プロジェクト請求書</v>
          </cell>
        </row>
        <row r="3988">
          <cell r="A3988" t="str">
            <v>LvNRTaxFormNumber</v>
          </cell>
          <cell r="B3988" t="str">
            <v>0: Form 2_x000D_
1: Form 3</v>
          </cell>
        </row>
        <row r="3989">
          <cell r="A3989" t="str">
            <v>RetailCountingTypeBase</v>
          </cell>
          <cell r="B3989" t="str">
            <v>0: 入荷_x000D_
1: ピッキング</v>
          </cell>
        </row>
        <row r="3990">
          <cell r="A3990" t="str">
            <v>MCRRFMGrossOrNet</v>
          </cell>
          <cell r="B3990" t="str">
            <v>0: 総計_x000D_
1: 正味</v>
          </cell>
        </row>
        <row r="3991">
          <cell r="A3991" t="str">
            <v>DemoDataPostRunStatus</v>
          </cell>
          <cell r="B3991" t="str">
            <v>8: 未処理_x000D_
2: 準備完了_x000D_
3: スケジュール済_x000D_
4: 処理中_x000D_
5: 成功_x000D_
9: エラー</v>
          </cell>
        </row>
        <row r="3992">
          <cell r="A3992" t="str">
            <v>ModuleInventPurchSales</v>
          </cell>
          <cell r="B3992" t="str">
            <v>0: 在庫_x000D_
1: 発注書_x000D_
2: 販売注文</v>
          </cell>
        </row>
        <row r="3993">
          <cell r="A3993" t="str">
            <v>RActAdjustCVPartitionType</v>
          </cell>
          <cell r="B3993" t="str">
            <v>0: Counteragent_x000D_
1: 契約_x000D_
2: Invoices of previous periods_x000D_
3: Invoices of current period_x000D_
4: Advances of current period_x000D_
5: Advances of previous periods</v>
          </cell>
        </row>
        <row r="3994">
          <cell r="A3994" t="str">
            <v>InventSumDateType</v>
          </cell>
          <cell r="B3994" t="str">
            <v>0: 調整_x000D_
1: 基本_x000D_
2: 最終</v>
          </cell>
        </row>
        <row r="3995">
          <cell r="A3995" t="str">
            <v>FBSpedDRCSTProfile_BR</v>
          </cell>
          <cell r="B3995" t="str">
            <v>0: A</v>
          </cell>
        </row>
        <row r="3996">
          <cell r="A3996" t="str">
            <v>EngChgEcoResStateRuleType</v>
          </cell>
          <cell r="B3996" t="str">
            <v>0: 販売注文_x000D_
2: 販売見積_x000D_
3: 品目の WBS 見積_x000D_
4: 品目予測_x000D_
5: 発注書_x000D_
6: Request for quote_x000D_
7: 在庫移動_x000D_
8: 在庫仕訳帳_x000D_
9: 製造オーダー_x000D_
11: 生産 BOM_x000D_
12: 生産ピッキング リスト_x000D_
13: 在庫移動_x000D_
14: 在庫調整_x000D_
15: BOM 完了レポート_x000D_
16: 販売ピッキング リスト</v>
          </cell>
        </row>
        <row r="3997">
          <cell r="A3997" t="str">
            <v>TaxEngineLookupConditionUpgradeStatus</v>
          </cell>
          <cell r="B3997" t="str">
            <v>0: ドラフト_x000D_
1: アップグレード中_x000D_
2: 更新済</v>
          </cell>
        </row>
        <row r="3998">
          <cell r="A3998" t="str">
            <v>BatchLogLevel</v>
          </cell>
          <cell r="B3998" t="str">
            <v>0: 常時_x000D_
1: エラーのみ_x000D_
2: なし</v>
          </cell>
        </row>
        <row r="3999">
          <cell r="A3999" t="str">
            <v>TAMRebateTransactionType</v>
          </cell>
          <cell r="B3999" t="str">
            <v>0: Provision_x000D_
1: Rebate_x000D_
2: Write off</v>
          </cell>
        </row>
        <row r="4000">
          <cell r="A4000" t="str">
            <v>PurchRFQSealedAttachmentDocumentType</v>
          </cell>
          <cell r="B4000" t="str">
            <v>0: PDF</v>
          </cell>
        </row>
        <row r="4001">
          <cell r="A4001" t="str">
            <v>ProjLedgerStatusCost</v>
          </cell>
          <cell r="B4001" t="str">
            <v>1: 残高_x000D_
2: 損益</v>
          </cell>
        </row>
        <row r="4002">
          <cell r="A4002" t="str">
            <v>DocumentStatus</v>
          </cell>
          <cell r="B4002" t="str">
            <v>0: なし_x000D_
1: 見積書_x000D_
2: 発注書_x000D_
3: 確認書_x000D_
4: ピッキング リスト_x000D_
5: 梱包明細_x000D_
6: 入庫リスト_x000D_
7: 請求書_x000D_
8: 請求書承認仕訳帳_x000D_
9: プロジェクト - 請求書_x000D_
10: プロジェクト - 梱包明細_x000D_
11: 販売見積_x000D_
12: 失注_x000D_
13: キャンセル済_x000D_
14: 自由書式の請求書_x000D_
15: 見積依頼_x000D_
16: 見積依頼 - 受入_x000D_
17: 見積依頼 - 拒否_x000D_
18: 購買要求_x000D_
19: 返品_x000D_
30: 購買照会_x000D_
219: Invoice registration_x000D_
220: 税関申告書_x000D_
221: Shipping bill_x000D_
101: 支払の請求書_x000D_
102: Facture_x000D_
105: Free text invoice - invoice for payment_x000D_
150: 配送伝票_x000D_
103: SAD document_x000D_
222: プロジェクト配送伝票_x000D_
20: Debit note/Credit note_x000D_
21: プロジェクト - ピッキング リスト_x000D_
22: 輸送中の商品の受領_x000D_
23: 収益の取消_x000D_
24: 繰延収益請求書</v>
          </cell>
        </row>
        <row r="4003">
          <cell r="A4003" t="str">
            <v>RetailDlvModeType</v>
          </cell>
          <cell r="B4003" t="str">
            <v>0: なし_x000D_
1: 受取</v>
          </cell>
        </row>
        <row r="4004">
          <cell r="A4004" t="str">
            <v>BusinessProcessType</v>
          </cell>
          <cell r="B4004" t="str">
            <v>0: 全般</v>
          </cell>
        </row>
        <row r="4005">
          <cell r="A4005" t="str">
            <v>FBNonFiscalOpAccountType_BR</v>
          </cell>
          <cell r="B4005" t="str">
            <v>1: 顧客_x000D_
2: 仕入先_x000D_
6: 銀行</v>
          </cell>
        </row>
        <row r="4006">
          <cell r="A4006" t="str">
            <v>HrmAbsencePeriodUnit</v>
          </cell>
          <cell r="B4006" t="str">
            <v>0: カレンダーの月_x000D_
1: カレンダーの週_x000D_
2: 月 (固定日数)_x000D_
3: 期間なし</v>
          </cell>
        </row>
        <row r="4007">
          <cell r="A4007" t="str">
            <v>CustRecurrenceInvoiceDefaultType</v>
          </cell>
          <cell r="B4007" t="str">
            <v>0: フリー テキスト請求書のテンプレート_x000D_
1: 顧客 ID</v>
          </cell>
        </row>
        <row r="4008">
          <cell r="A4008" t="str">
            <v>FBSPEDFiscalProfile_BR</v>
          </cell>
          <cell r="B4008" t="str">
            <v>0: A</v>
          </cell>
        </row>
        <row r="4009">
          <cell r="A4009" t="str">
            <v>JmgProdStatusUpdate</v>
          </cell>
          <cell r="B4009" t="str">
            <v>0: いいえ_x000D_
1: ステータス + 数量_x000D_
2: ステータス</v>
          </cell>
        </row>
        <row r="4010">
          <cell r="A4010" t="str">
            <v>HcmPositionForecastStatus</v>
          </cell>
          <cell r="B4010" t="str">
            <v>0: 既存_x000D_
1: 提案済み</v>
          </cell>
        </row>
        <row r="4011">
          <cell r="A4011" t="str">
            <v>RetailDocumentOperationProcessingErrorCode</v>
          </cell>
          <cell r="B4011" t="str">
            <v>0: _x000D_
1: 操作が見つかりません。_x000D_
2: 操作は現在処理中であるか、既に処理されています_x000D_
3: 操作が処理状態ではありません_x000D_
4: ドキュメントの処理中に例外が発生しました: processInternal()_x000D_
5: 操作が予期せず終了しました_x000D_
6: 操作の処理時間がタイムアウトになりました_x000D_
7: 確定された操作時間がタイムアウトになりました_x000D_
8: 登録されたプロセッサは静的コンストラクターを提供しません_x000D_
9: 操作の再試行回数が制限を超えています_x000D_
10: 操作のアプリ ロックを取得できません_x000D_
11: プロセッサ パラメーターの展開に失敗しました _x000D_
12: 操作は登録されていません_x000D_
13: プロセッサ クラスが存在しません_x000D_
14: 有効なパラメーター ディクショナリ json 文字列が指定されていません_x000D_
15: 操作履歴の重複が検出されました_x000D_
16: 操作は既に成功しています</v>
          </cell>
        </row>
        <row r="4012">
          <cell r="A4012" t="str">
            <v>ReqPoStatKeyVendor</v>
          </cell>
          <cell r="B4012" t="str">
            <v>0: _x000D_
1: 仕入先_x000D_
2: 仕入先グループ</v>
          </cell>
        </row>
        <row r="4013">
          <cell r="A4013" t="str">
            <v>FundClassValueAll</v>
          </cell>
          <cell r="B4013" t="str">
            <v>1: 行政_x000D_
2: 所有_x000D_
3: 信託_x000D_
4: すべて_x000D_
5: メモ</v>
          </cell>
        </row>
        <row r="4014">
          <cell r="A4014" t="str">
            <v>TrendType</v>
          </cell>
          <cell r="B4014" t="str">
            <v xml:space="preserve">0: _x000D_
1: _x000D_
2: </v>
          </cell>
        </row>
        <row r="4015">
          <cell r="A4015" t="str">
            <v>TaxOperator_CN</v>
          </cell>
          <cell r="B4015" t="str">
            <v>0: Plus_x000D_
1: Minus_x000D_
2: Multiply_x000D_
3: Divide_x000D_
4: と等しい</v>
          </cell>
        </row>
        <row r="4016">
          <cell r="A4016" t="str">
            <v>BankLCDocumentaryCreditNatureType</v>
          </cell>
          <cell r="B4016" t="str">
            <v>0: 譲渡不可_x000D_
1: 転送可能_x000D_
2: リボルビング</v>
          </cell>
        </row>
        <row r="4017">
          <cell r="A4017" t="str">
            <v>PaymentStubProj</v>
          </cell>
          <cell r="B4017" t="str">
            <v>0: なし_x000D_
9: フィンランド語</v>
          </cell>
        </row>
        <row r="4018">
          <cell r="A4018" t="str">
            <v>EGAISWriteOffJourStatusIssue_RU</v>
          </cell>
          <cell r="B4018" t="str">
            <v>0: _x000D_
1: 作成済_x000D_
2: 送信済_x000D_
3: 受入済_x000D_
4: 否認済_x000D_
5: 確認済_x000D_
6: Confirmation error_x000D_
7: 登録済</v>
          </cell>
        </row>
        <row r="4019">
          <cell r="A4019" t="str">
            <v>PCConstraintEditorOpenPurpose</v>
          </cell>
          <cell r="B4019" t="str">
            <v>0: 式の入力_x000D_
1: 必須条件の入力_x000D_
2: 条件の入力_x000D_
3: 計算の入力</v>
          </cell>
        </row>
        <row r="4020">
          <cell r="A4020" t="str">
            <v>IntrastatPaymentMethod_IT</v>
          </cell>
          <cell r="B4020" t="str">
            <v>0: X - Other_x000D_
1: B - Bill of exchange_x000D_
2: A - Promissory note</v>
          </cell>
        </row>
        <row r="4021">
          <cell r="A4021" t="str">
            <v>SalesTableFormId</v>
          </cell>
          <cell r="B4021" t="str">
            <v>0: _x000D_
1: 仕訳帳_x000D_
2: プロジェクト_x000D_
3: 販売契約書_x000D_
4: 関連付けられている販売注文_x000D_
5: 会社間_x000D_
6: 在庫品目要求_x000D_
249: キャンペーン_x000D_
248: テレマーケティング_x000D_
7: 返品注文_x000D_
8: 配送スケジュール</v>
          </cell>
        </row>
        <row r="4022">
          <cell r="A4022" t="str">
            <v>VendCustType_IN</v>
          </cell>
          <cell r="B4022" t="str">
            <v>0: 仕入先_x000D_
1: 顧客</v>
          </cell>
        </row>
        <row r="4023">
          <cell r="A4023" t="str">
            <v>JmgPayStatBalanceAdjustmentType</v>
          </cell>
          <cell r="B4023" t="str">
            <v>0: 開始残高_x000D_
1: 残高_x000D_
2: 調整</v>
          </cell>
        </row>
        <row r="4024">
          <cell r="A4024" t="str">
            <v>RetailCatalogValidationError</v>
          </cell>
          <cell r="B4024" t="str">
            <v>0: なし_x000D_
1: 警告_x000D_
2: エラー</v>
          </cell>
        </row>
        <row r="4025">
          <cell r="A4025" t="str">
            <v>MCRSalesStatusSearch</v>
          </cell>
          <cell r="B4025" t="str">
            <v>0: オープン注文_x000D_
1: キャンセル済</v>
          </cell>
        </row>
        <row r="4026">
          <cell r="A4026" t="str">
            <v>EPViewType</v>
          </cell>
          <cell r="B4026" t="str">
            <v>0: すべて_x000D_
1: お気に入り_x000D_
2: 顧客セルフサービス_x000D_
3: 仕入先セルフサービス_x000D_
4: 見込顧客セルフサービス</v>
          </cell>
        </row>
        <row r="4027">
          <cell r="A4027" t="str">
            <v>CRSEFeatures_W</v>
          </cell>
          <cell r="B4027" t="str">
            <v>0: _x000D_
7: Russia</v>
          </cell>
        </row>
        <row r="4028">
          <cell r="A4028" t="str">
            <v>TaxGroupRounding</v>
          </cell>
          <cell r="B4028" t="str">
            <v>0: 消費税コード_x000D_
1: 消費税コードの組み合わせ</v>
          </cell>
        </row>
        <row r="4029">
          <cell r="A4029" t="str">
            <v>PaymProposalReportSubTotal</v>
          </cell>
          <cell r="B4029" t="str">
            <v>0: なし_x000D_
1: 通貨_x000D_
2: 支払方法</v>
          </cell>
        </row>
        <row r="4030">
          <cell r="A4030" t="str">
            <v>ASOHRelatedDocuments</v>
          </cell>
          <cell r="B4030" t="str">
            <v>0: ドキュメントが選択されていません_x000D_
1: 製造オーダーのリリース_x000D_
2: 発注書の確認_x000D_
3: 倉庫出荷_x000D_
4: 確認済販売注文_x000D_
5: 倉庫作業_x000D_
6: 倉庫リリース_x000D_
7: 販売注文の編集_x000D_
8: 売上請求書_x000D_
9: 製造オーダーの開始_x000D_
10: 倉庫計画_x000D_
11: 発注書の作成_x000D_
12: 製造オーダーまたはバッチ オーダーの作成_x000D_
13: ピッキングまたは出荷のブロック</v>
          </cell>
        </row>
        <row r="4031">
          <cell r="A4031" t="str">
            <v>LedgerPeriodCloseCalendarDateStatus</v>
          </cell>
          <cell r="B4031" t="str">
            <v>1: はい_x000D_
2: いいえ</v>
          </cell>
        </row>
        <row r="4032">
          <cell r="A4032" t="str">
            <v>TAMPaymentType</v>
          </cell>
          <cell r="B4032" t="str">
            <v>1: 買掛金勘定を使用した支払_x000D_
2: 顧客控除_x000D_
3: 請求書顧客控除</v>
          </cell>
        </row>
        <row r="4033">
          <cell r="A4033" t="str">
            <v>RetailItemCheckTypeBase</v>
          </cell>
          <cell r="B4033" t="str">
            <v>0: なし_x000D_
1: 有効な製品_x000D_
2: 有効な製品配分</v>
          </cell>
        </row>
        <row r="4034">
          <cell r="A4034" t="str">
            <v>FBSPEDContabilInstitutionType_BR</v>
          </cell>
          <cell r="B4034" t="str">
            <v>1: PJ in General_x000D_
2: PJ in General - Presumed Profit_x000D_
3: Financial_x000D_
4: Insurers_x000D_
5: Exempt in general_x000D_
6: Financial exempt_x000D_
7: Insures exempt_x000D_
8: Closed Supplementary Pension Entities_x000D_
9: Political entities_x000D_
10: Financial– Presumed profit</v>
          </cell>
        </row>
        <row r="4035">
          <cell r="A4035" t="str">
            <v>RetailOnlineChannelAction</v>
          </cell>
          <cell r="B4035" t="str">
            <v>0: リンク_x000D_
1: 編集_x000D_
2: 接続解除_x000D_
3: 表示_x000D_
4: 管理_x000D_
5: パブリッシュ</v>
          </cell>
        </row>
        <row r="4036">
          <cell r="A4036" t="str">
            <v>HrmSkillLevelType</v>
          </cell>
          <cell r="B4036" t="str">
            <v>0: 実績_x000D_
1: 目標</v>
          </cell>
        </row>
        <row r="4037">
          <cell r="A4037" t="str">
            <v>FactureCorrectionType_RU</v>
          </cell>
          <cell r="B4037" t="str">
            <v>0: なし_x000D_
1: 訂正_x000D_
2: Revision</v>
          </cell>
        </row>
        <row r="4038">
          <cell r="A4038" t="str">
            <v>FormDisplayTarget</v>
          </cell>
          <cell r="B4038" t="str">
            <v xml:space="preserve">0: _x000D_
1: _x000D_
2: </v>
          </cell>
        </row>
        <row r="4039">
          <cell r="A4039" t="str">
            <v>DEL_TrvDisputeIsTempCredit</v>
          </cell>
          <cell r="B4039" t="str">
            <v>0: 未設定_x000D_
1: 一時的クレジット_x000D_
2: 合法的取引</v>
          </cell>
        </row>
        <row r="4040">
          <cell r="A4040" t="str">
            <v>LedgerPreprintVoucher_CN</v>
          </cell>
          <cell r="B4040" t="str">
            <v>1: TR101 booking (Default currency)_x000D_
2: TW101 booking (Foreign currency)</v>
          </cell>
        </row>
        <row r="4041">
          <cell r="A4041" t="str">
            <v>ERBDEditableTemplateTypeFilter</v>
          </cell>
          <cell r="B4041" t="str">
            <v>100: すべて_x000D_
1: Excel_x000D_
2: Word</v>
          </cell>
        </row>
        <row r="4042">
          <cell r="A4042" t="str">
            <v>HcmBenefitExpirationResultStatus</v>
          </cell>
          <cell r="B4042" t="str">
            <v>0: _x000D_
1: 更新済_x000D_
2: 削除済</v>
          </cell>
        </row>
        <row r="4043">
          <cell r="A4043" t="str">
            <v>RpayPayFieldType</v>
          </cell>
          <cell r="B4043" t="str">
            <v>0: String_x000D_
1: 日付</v>
          </cell>
        </row>
        <row r="4044">
          <cell r="A4044" t="str">
            <v>ProjOffsetType</v>
          </cell>
          <cell r="B4044" t="str">
            <v>0: 元帳_x000D_
1: 顧客_x000D_
2: 仕入先_x000D_
3: 銀行</v>
          </cell>
        </row>
        <row r="4045">
          <cell r="A4045" t="str">
            <v>ProjProdPostingType</v>
          </cell>
          <cell r="B4045" t="str">
            <v>0: なし_x000D_
1: 注文にリンク済_x000D_
2: 完成品目_x000D_
3: 消費済</v>
          </cell>
        </row>
        <row r="4046">
          <cell r="A4046" t="str">
            <v>smmRecordDelimiters</v>
          </cell>
          <cell r="B4046" t="str">
            <v>0: 新しいライン</v>
          </cell>
        </row>
        <row r="4047">
          <cell r="A4047" t="str">
            <v>ERShowMappedType</v>
          </cell>
          <cell r="B4047" t="str">
            <v>0: すべて表示_x000D_
1: マップ済みのものだけを表示_x000D_
2: マップされていないものだけを表示</v>
          </cell>
        </row>
        <row r="4048">
          <cell r="A4048" t="str">
            <v>TaxAccountingPostingStage</v>
          </cell>
          <cell r="B4048" t="str">
            <v>0: 借方_x000D_
1: 貸方</v>
          </cell>
        </row>
        <row r="4049">
          <cell r="A4049" t="str">
            <v>DebCredProposal</v>
          </cell>
          <cell r="B4049" t="str">
            <v>0: _x000D_
1: 借方_x000D_
2: 貸方</v>
          </cell>
        </row>
        <row r="4050">
          <cell r="A4050" t="str">
            <v>ExpressionDataSourceCardinality</v>
          </cell>
          <cell r="B4050" t="str">
            <v>0: なし_x000D_
1: 4.23611111111111E-02_x000D_
2: 1:n</v>
          </cell>
        </row>
        <row r="4051">
          <cell r="A4051" t="str">
            <v>ELedgerAccVersion_MX</v>
          </cell>
          <cell r="B4051" t="str">
            <v>1: 1.1</v>
          </cell>
        </row>
        <row r="4052">
          <cell r="A4052" t="str">
            <v>HrmCourseTableStatus</v>
          </cell>
          <cell r="B4052" t="str">
            <v>0: 作成済_x000D_
1: 開始_x000D_
2: 終了済_x000D_
3: キャンセル済_x000D_
4: 再オープン</v>
          </cell>
        </row>
        <row r="4053">
          <cell r="A4053" t="str">
            <v>ITMGoodsInTransitStatus</v>
          </cell>
          <cell r="B4053" t="str">
            <v>0: 作成済み_x000D_
1: 輸送中_x000D_
2: 受取済</v>
          </cell>
        </row>
        <row r="4054">
          <cell r="A4054" t="str">
            <v>RAssetAssessedTaxBaseType</v>
          </cell>
          <cell r="B4054" t="str">
            <v>0: 年平均値_x000D_
1: Cadastral value</v>
          </cell>
        </row>
        <row r="4055">
          <cell r="A4055" t="str">
            <v>RetailConnSCPackageStatusEnum</v>
          </cell>
          <cell r="B4055" t="str">
            <v>0: 受入済_x000D_
1: 処理済_x000D_
2: エラー_x000D_
4: 待機中_x000D_
5: データなし_x000D_
7: 転送を保留中_x000D_
8: 転送待ち_x000D_
9: 転送済</v>
          </cell>
        </row>
        <row r="4056">
          <cell r="A4056" t="str">
            <v>RetailDeploymentHierarchyNodeType</v>
          </cell>
          <cell r="B4056" t="str">
            <v>0: 組織_x000D_
1: Real-time Service_x000D_
2: すべての Async Server サービス_x000D_
3: 小売サーバー_x000D_
4: チャネル DB_x000D_
5: Retail POS 端末_x000D_
6: Retail Modern POS 端末_x000D_
7: Real-time Service_x000D_
8: Async Server サービス_x000D_
9: Retail Server_x000D_
10: チャネル DB_x000D_
11: Async Client_x000D_
12: Retail POS 端末_x000D_
13: Retail Modern POS 端末_x000D_
14: Async Client_x000D_
15: ハードウェア ステーション_x000D_
16: Hardware Station</v>
          </cell>
        </row>
        <row r="4057">
          <cell r="A4057" t="str">
            <v>SysModule</v>
          </cell>
          <cell r="B4057" t="str">
            <v>0: _x000D_
1: 元帳_x000D_
2: 顧客_x000D_
3: 仕入先_x000D_
4: 販売注文_x000D_
5: 発注書_x000D_
6: 在庫_x000D_
7: 生産_x000D_
8: プロジェクト_x000D_
9: 給与_x000D_
10: 販売とマーケティング_x000D_
11: 固定資産_x000D_
12: 消費税_x000D_
13: 銀行_x000D_
14: システム_x000D_
15: 倉庫管理_x000D_
16: Fixed assets (Russia)_x000D_
31: アンケート_x000D_
32: 人事管理_x000D_
33: 原価会計_x000D_
34: 経費_x000D_
40: Advance holder_x000D_
41: Petty cash_x000D_
101: Retail Headquarters_x000D_
42: Deferrals_x000D_
17: 陸揚原価</v>
          </cell>
        </row>
        <row r="4058">
          <cell r="A4058" t="str">
            <v>LvReportXMLPrintoutType</v>
          </cell>
          <cell r="B4058" t="str">
            <v>0: 内部_x000D_
1: XML_x000D_
2: 両方</v>
          </cell>
        </row>
        <row r="4059">
          <cell r="A4059" t="str">
            <v>ProjectWbsUpdateAction</v>
          </cell>
          <cell r="B4059" t="str">
            <v xml:space="preserve">0: _x000D_
1: </v>
          </cell>
        </row>
        <row r="4060">
          <cell r="A4060" t="str">
            <v>PurchLineLeadTimeDocumentState</v>
          </cell>
          <cell r="B4060" t="str">
            <v>0: すべて_x000D_
1: 未承認_x000D_
2: 承認済_x000D_
3: 確認済_x000D_
4: 外部レビュー中</v>
          </cell>
        </row>
        <row r="4061">
          <cell r="A4061" t="str">
            <v>WMSSpaceUtilInconsistencyGroup</v>
          </cell>
          <cell r="B4061" t="str">
            <v>0: 製品の測定設定が見つかりません_x000D_
1: 製品の倉庫設定が見つかりません</v>
          </cell>
        </row>
        <row r="4062">
          <cell r="A4062" t="str">
            <v>EGAISWriteOffType_RU</v>
          </cell>
          <cell r="B4062" t="str">
            <v>0: _x000D_
1: Regrading_x000D_
2: Shortage_x000D_
3: Write-down_x000D_
4: Damage_x000D_
5: Loss_x000D_
6: Checks_x000D_
7: Arrest_x000D_
8: Other goals_x000D_
9: Realization</v>
          </cell>
        </row>
        <row r="4063">
          <cell r="A4063" t="str">
            <v>ReqTraceMessageDetailType</v>
          </cell>
          <cell r="B4063" t="str">
            <v>0: 最小/最大 補充コードに基づく注文数量 %1 (日付間隔: %2 ～ %3、最小: %4、最大: %5)_x000D_
1: 補充コードが "手動" であるため、注文数量は %1 です。_x000D_
2: 期間 補充コードに基づく注文数量 %1 (日付間隔: %2 ～ %3)_x000D_
3: 補充コード要件に基づく注文数量 %1_x000D_
5: %1 のオーダー サイズは最大オーダー サイズ %2 を上回ります。したがって、サイズを減らすと_x000D_
6: %1 のオーダー サイズは最小オーダー サイズ %2 を下回ります。したがって、サイズを増やすと_x000D_
7: %1 のオーダー サイズを在庫サイズ %2 に丸めます_x000D_
8: 要求日付 =%1、数量 =%2 の初期値_x000D_
9: BOM 明細行を追加しています: 項目 =%1、タイプ =%2、寸法 =%3、要求日 =%4、数量 =%5_x000D_
10: 特定の BOM %1 を使用しています_x000D_
11: 特定の工程 %1 を使用しています_x000D_
12: 派生済の転送が遅延しているため、"未来期日" が派生済の転送の未来期日 %1 に基づいて設定され、安全日数 %2 および予定表に従って順方向にスケジューリングされます。_x000D_
13: 派生済の転送が遅延していないため、"遅延日" は設定されません_x000D_
14: 初期入庫の遅延日 =%1_x000D_
15: 遅延日は、払出安全日数、受領安全日数およびカレンダー =%1 より後に設定されます_x000D_
16: 入庫の遅延日 %1 は既に設定されている遅延日 %2 より前の日付なので、変更は一切適用されません_x000D_
17: 遅延日 %1 は注文日付に基づいて設定され、カレンダーに従って要求された日付 %2 から順方向にスケジューリングされます_x000D_
18: 遅延日を基に将来期日 %1 が設定され、カレンダーに従って計画オーダーの終了予定日 %2 からスケジュールが繰り上げられました_x000D_
19: 派生転送の遅延日 %1 を基に遅延日が設定され、発注余裕日数 %2 とカレンダーに従ってスケジュールが繰り上げられました_x000D_
20: 本日の日付 %1 を基に遅延日が設定され、発注余裕日数 %2、リード タイム %3、購買カレンダー %4 およびカレンダーに従ってスケジュールが繰り上げられました_x000D_
21: 遅延日 %1 が要求日 %2 より後の日付であるため、注文が遅延しています_x000D_
22: 遅延日 %1 が要求日 %2 より前の日付であるため、注文は遅延していません_x000D_
23: BOM %1 が見つかりました_x000D_
24: BOM が見つかりませんでした_x000D_
25: ルート %1 が見つかりました_x000D_
26: ルートが見つかりませんでした_x000D_
27: 配送日 %2 に受領安全日数 %1 を適用しています_x000D_
28: %1 日のロッキング タイム フェンス後に配送日を配置しています_x000D_
29: 初期の非補償対象受入数量 %1_x000D_
30: 払出 %3 からの遅延日 %2 に基づいて、アクション数量 =%1 および設定日数を追加しています。アクション日数=%4、数量 =%5_x000D_
31: 基準日は未来期日 %1、設定日数 =%2 に基づいて設定する必要があります_x000D_
32: 受入時刻 %1 が最小要求時刻 %2 を超過したため、1 日だけ差し引いています_x000D_
33: 受入時刻 %1 が既定の受入時刻 %2 を超過したため、1 日だけ差し引いています_x000D_
34: 最小受入時刻 %1 が既定の受入時刻 %2 に満たないため、1 日だけ差し引いています_x000D_
35: アクション日数 %1 が %2/%3 の延期日数/要求日前受入許容日数以内に収まっていないか、延期/受入日数が許容されません。そのため、アクション日数は 0 に設定されます_x000D_
36: 受領書をアクション日数 %1、アクション数量 %2、およびアクション タイプ %3 で更新しています_x000D_
37: 計画発注書の要求日を延期された日付 %1 で更新しています_x000D_
38: アクション数量は %1 になっていましたが、この設定ではアクションの増減が許可されないため、0 に変更しています_x000D_
39: 最小/最大注文サイズまたは丸めによって、数量が %1 に変更されました_x000D_
40: タイプ %1 の受入はアクション数量を持てないため、0 に変更しています</v>
          </cell>
        </row>
        <row r="4064">
          <cell r="A4064" t="str">
            <v>LedgerRRGEResultCheck_W</v>
          </cell>
          <cell r="B4064" t="str">
            <v>2: すべて_x000D_
0: Without errors_x000D_
1: With errors</v>
          </cell>
        </row>
        <row r="4065">
          <cell r="A4065" t="str">
            <v>RHRMFlySwimType</v>
          </cell>
          <cell r="B4065" t="str">
            <v xml:space="preserve">0: _x000D_
1: Air_x000D_
2: Floating </v>
          </cell>
        </row>
        <row r="4066">
          <cell r="A4066" t="str">
            <v>InterCompanyFieldTransferType</v>
          </cell>
          <cell r="B4066" t="str">
            <v>0: 内部_x000D_
1: 外部品目番号</v>
          </cell>
        </row>
        <row r="4067">
          <cell r="A4067" t="str">
            <v>CatalogUIActionType</v>
          </cell>
          <cell r="B4067" t="str">
            <v>0: なし_x000D_
1: カタログの編集_x000D_
2: 無効化する_x000D_
3: 承認のために送信_x000D_
4: カタログの承認_x000D_
5: カタログの否認_x000D_
6: カタログを公開_x000D_
7: 取り消す_x000D_
8: カタログをコピー_x000D_
9: カタログの検証_x000D_
10: 有効化する_x000D_
11: 削除</v>
          </cell>
        </row>
        <row r="4068">
          <cell r="A4068" t="str">
            <v>RPayAverageSourceType</v>
          </cell>
          <cell r="B4068" t="str">
            <v>0: Wage fund_x000D_
1: Incentive fund_x000D_
2: FPP</v>
          </cell>
        </row>
        <row r="4069">
          <cell r="A4069" t="str">
            <v>BudgetCheckRevenueBalanceInterval</v>
          </cell>
          <cell r="B4069" t="str">
            <v>0: 会計年度期間_x000D_
1: 会計年度_x000D_
2: 会計年度の累計</v>
          </cell>
        </row>
        <row r="4070">
          <cell r="A4070" t="str">
            <v>TMSNumberSequenceType</v>
          </cell>
          <cell r="B4070" t="str">
            <v>0: 製品番号</v>
          </cell>
        </row>
        <row r="4071">
          <cell r="A4071" t="str">
            <v>HcmACATinRequestTypeCode</v>
          </cell>
          <cell r="B4071" t="str">
            <v>0: Individual_x000D_
1: Business_x000D_
2: Unknown</v>
          </cell>
        </row>
        <row r="4072">
          <cell r="A4072" t="str">
            <v>RPaySickListCalcType</v>
          </cell>
          <cell r="B4072" t="str">
            <v>0: Previous month sick list_x000D_
1: Current month sick list_x000D_
2: Sick list next month_x000D_
3: Previous month's sick lists from SIF_x000D_
4: Current month's sick lists from SIF_x000D_
5: Next month's sick lists from SIF</v>
          </cell>
        </row>
        <row r="4073">
          <cell r="A4073" t="str">
            <v>RetailConnProfileConnectionTypeEnum</v>
          </cell>
          <cell r="B4073" t="str">
            <v>1: データベース_x000D_
2: AOS_x000D_
3: ユーザー設定</v>
          </cell>
        </row>
        <row r="4074">
          <cell r="A4074" t="str">
            <v>CredManCreditLimitCompareStrategyType</v>
          </cell>
          <cell r="B4074" t="str">
            <v>0: 既定_x000D_
1: 与信限度額ブロックの超過_x000D_
2: 与信限度額の例外の超過</v>
          </cell>
        </row>
        <row r="4075">
          <cell r="A4075" t="str">
            <v>AssetRetirementObligationResultType_JP</v>
          </cell>
          <cell r="B4075" t="str">
            <v>0: _x000D_
1: 初度負債計上_x000D_
2: 見積りの増加_x000D_
3: 見積りの減少_x000D_
4: 支払利息_x000D_
5: 資産計上される資産除去債務の償却</v>
          </cell>
        </row>
        <row r="4076">
          <cell r="A4076" t="str">
            <v>RTax25DebtPolicy</v>
          </cell>
          <cell r="B4076" t="str">
            <v>0: 合計_x000D_
1: Accounting object</v>
          </cell>
        </row>
        <row r="4077">
          <cell r="A4077" t="str">
            <v>RPayVacationDuration</v>
          </cell>
          <cell r="B4077" t="str">
            <v>0: Work-days _x000D_
1: calendar days</v>
          </cell>
        </row>
        <row r="4078">
          <cell r="A4078" t="str">
            <v>WHSOutboundShipmentPolicy</v>
          </cell>
          <cell r="B4078" t="str">
            <v>0: なし_x000D_
1: 倉庫にリリース_x000D_
2: 出荷確認する_x000D_
3: リリースおよび出荷の確認</v>
          </cell>
        </row>
        <row r="4079">
          <cell r="A4079" t="str">
            <v>RetailMixAndMatchTypeBase</v>
          </cell>
          <cell r="B4079" t="str">
            <v>0: 製品_x000D_
1: 小売グループ_x000D_
2: バリアント_x000D_
3: すべて_x000D_
4: 小売部門_x000D_
5: 特殊グループ_x000D_
6: 業務グループ_x000D_
7: 区分グループ_x000D_
8: 小売カテゴリ_x000D_
9: 特別カテゴリ</v>
          </cell>
        </row>
        <row r="4080">
          <cell r="A4080" t="str">
            <v>EFDocEncoderType</v>
          </cell>
          <cell r="B4080" t="str">
            <v>0: カスタム メッセージ エンコーダー_x000D_
1: テキスト メッセージ エンコーダー</v>
          </cell>
        </row>
        <row r="4081">
          <cell r="A4081" t="str">
            <v>DirPartyType</v>
          </cell>
          <cell r="B4081" t="str">
            <v>0: 任意_x000D_
1: 個人_x000D_
2: 組織_x000D_
3: 法人_x000D_
4: チーム_x000D_
5: 作業単位</v>
          </cell>
        </row>
        <row r="4082">
          <cell r="A4082" t="str">
            <v>UserInteractive</v>
          </cell>
          <cell r="B4082" t="str">
            <v xml:space="preserve">0: _x000D_
1: </v>
          </cell>
        </row>
        <row r="4083">
          <cell r="A4083" t="str">
            <v>JmgStartupValidateMethod</v>
          </cell>
          <cell r="B4083" t="str">
            <v>0: 生産計画済数量_x000D_
1: 生産開始済数量_x000D_
2: 前工程開始済数量_x000D_
3: 前工程完了済数量</v>
          </cell>
        </row>
        <row r="4084">
          <cell r="A4084" t="str">
            <v>TaxIntervatElement</v>
          </cell>
          <cell r="B4084" t="str">
            <v>0: NL-BE_x000D_
1: FR-BE_x000D_
2: DE</v>
          </cell>
        </row>
        <row r="4085">
          <cell r="A4085" t="str">
            <v>PrlTaxPayType</v>
          </cell>
          <cell r="B4085" t="str">
            <v>1: 通常_x000D_
2: 補助_x000D_
3: 結合済</v>
          </cell>
        </row>
        <row r="4086">
          <cell r="A4086" t="str">
            <v>ERNumericType</v>
          </cell>
          <cell r="B4086" t="str">
            <v>0: 実数_x000D_
1: Int64_x000D_
2: 整数</v>
          </cell>
        </row>
        <row r="4087">
          <cell r="A4087" t="str">
            <v>RetailConnAllIncludeExclude</v>
          </cell>
          <cell r="B4087" t="str">
            <v>0: すべての配送場所_x000D_
1: 対象リスト_x000D_
2: 除外リスト</v>
          </cell>
        </row>
        <row r="4088">
          <cell r="A4088" t="str">
            <v>SysQueryRangeUtilDMFFunctions</v>
          </cell>
          <cell r="B4088" t="str">
            <v>0: 前回の定期的なジョブか開始された日時以降_x000D_
1: 前回の定期的なジョブが完了した日時以降_x000D_
2: 前回の実行が完了した日時以降_x000D_
3: 前回の実行が正常に完了した日時以降</v>
          </cell>
        </row>
        <row r="4089">
          <cell r="A4089" t="str">
            <v>AssetInvoiceLookupStatus</v>
          </cell>
          <cell r="B4089" t="str">
            <v>0: すべて_x000D_
1: 取得されていない固定資産</v>
          </cell>
        </row>
        <row r="4090">
          <cell r="A4090" t="str">
            <v>ExpressionOperator</v>
          </cell>
          <cell r="B4090" t="str">
            <v>0: 次の値で始まる_x000D_
1: 次の値を含む_x000D_
2: 次の値と等しい_x000D_
3: 次の値より大きい_x000D_
4: 次の値以上_x000D_
5: 等しくない_x000D_
6: 次の値より小さい_x000D_
7: 次の値以下_x000D_
8: 次の日付以降_x000D_
9: 次の日付以前_x000D_
10: は次の値以下_x000D_
11: は次の値以上_x000D_
12: は次の値に等しい_x000D_
13: は次の値より小さい_x000D_
14: は次の値より大きい</v>
          </cell>
        </row>
        <row r="4091">
          <cell r="A4091" t="str">
            <v>CostConfigurationPriceType</v>
          </cell>
          <cell r="B4091" t="str">
            <v>0: 原価_x000D_
1: 購買_x000D_
2: 販売価格</v>
          </cell>
        </row>
        <row r="4092">
          <cell r="A4092" t="str">
            <v>ShipCarrierReturnTo</v>
          </cell>
          <cell r="B4092" t="str">
            <v>0: 会社_x000D_
1: 倉庫_x000D_
2: サイト</v>
          </cell>
        </row>
        <row r="4093">
          <cell r="A4093" t="str">
            <v>PMFSeqCalendarPeriod</v>
          </cell>
          <cell r="B4093" t="str">
            <v>0: 期間_x000D_
1: カレンダー</v>
          </cell>
        </row>
        <row r="4094">
          <cell r="A4094" t="str">
            <v>BusinessProcessCalendarDayStatus</v>
          </cell>
          <cell r="B4094" t="str">
            <v>0: いいえ_x000D_
1: はい</v>
          </cell>
        </row>
        <row r="4095">
          <cell r="A4095" t="str">
            <v>ProjCostSales</v>
          </cell>
          <cell r="B4095" t="str">
            <v>0: 空白_x000D_
1: 原価_x000D_
2: 販売</v>
          </cell>
        </row>
        <row r="4096">
          <cell r="A4096" t="str">
            <v>RetailSearchType</v>
          </cell>
          <cell r="B4096" t="str">
            <v>0: すべて_x000D_
1: 品目_x000D_
2: 顧客_x000D_
3: カテゴリ</v>
          </cell>
        </row>
        <row r="4097">
          <cell r="A4097" t="str">
            <v>SysLocalizationCountryRegionCode</v>
          </cell>
          <cell r="B4097" t="str">
            <v>0: 会社の住所を使用して検出_x000D_
1: なし_x000D_
2: ベルギー_x000D_
3: ブラジル_x000D_
4: カナダ_x000D_
5: チェコ共和国_x000D_
6: ドイツ_x000D_
7: エストニア_x000D_
8: スペイン_x000D_
9: フランス_x000D_
10: 英国_x000D_
11: ハンガリー_x000D_
12: アイルランド_x000D_
13: インド_x000D_
14: イタリア_x000D_
15: 日本_x000D_
16: リトアニア_x000D_
17: ラトビア_x000D_
18: メキシコ_x000D_
19: オランダ_x000D_
20: ノルウェー_x000D_
21: ポーランド_x000D_
22: ロシア_x000D_
23: サウジアラビア_x000D_
24: タイ_x000D_
25: 米国_x000D_
26: オーストラリア_x000D_
27: 中国_x000D_
28: デンマーク_x000D_
29: フィンランド_x000D_
30: マレーシア_x000D_
31: シンガポール_x000D_
32: 南アフリカ_x000D_
33: スウェーデン_x000D_
34: スイス_x000D_
35: アイスランド_x000D_
36: オーストリア</v>
          </cell>
        </row>
        <row r="4098">
          <cell r="A4098" t="str">
            <v>LedgerJournalTypeBE</v>
          </cell>
          <cell r="B4098" t="str">
            <v xml:space="preserve">1: 購買_x000D_
2: 販売_x000D_
3: 財務_x000D_
4: その他_x000D_
5: </v>
          </cell>
        </row>
        <row r="4099">
          <cell r="A4099" t="str">
            <v>TaxVatReportOption_MX</v>
          </cell>
          <cell r="B4099" t="str">
            <v>0: 両方_x000D_
1: 実績_x000D_
2: 未実現</v>
          </cell>
        </row>
        <row r="4100">
          <cell r="A4100" t="str">
            <v>InventTestType</v>
          </cell>
          <cell r="B4100" t="str">
            <v>0: 小数_x000D_
1: 整数_x000D_
2: オプション</v>
          </cell>
        </row>
        <row r="4101">
          <cell r="A4101" t="str">
            <v>EGAISDocumentVersion_RU</v>
          </cell>
          <cell r="B4101" t="str">
            <v>0: Version 1_x000D_
1: Version 2</v>
          </cell>
        </row>
        <row r="4102">
          <cell r="A4102" t="str">
            <v>RAssetReportType</v>
          </cell>
          <cell r="B4102" t="str">
            <v>0: Acceptance report (#FA-1)_x000D_
1: Statement about fixed assets object acceptance-transference (#FA-1)_x000D_
2: Inventory card (#FA-6)_x000D_
3: Statement about FA writing off (#FA-4)_x000D_
4: Equipment acceptance statement (#FA-14)_x000D_
5: Acceptance-handover statement (#FA-3)_x000D_
6: Statement about FA writing off (#FA-4a)_x000D_
11: Acceptance report (#FA-1a)_x000D_
12: Statement about fixed assets object acceptance-transference (#FA-1a)_x000D_
13: Internal transfer  slip (#FA-2)_x000D_
14: Transference statement (#FA-1)_x000D_
15: Transference statement (#FA-1a)_x000D_
16: NVFA accounting card (No. MB-2)_x000D_
17: NVFA Act on disposal (No. MB-4)_x000D_
18: NVFA Act on writing-off No. MB-8)</v>
          </cell>
        </row>
        <row r="4103">
          <cell r="A4103" t="str">
            <v>AssetSortValue</v>
          </cell>
          <cell r="B4103" t="str">
            <v>0: ソート フィールド 1_x000D_
1: ソート フィールド 2_x000D_
2: ソート フィールド 3</v>
          </cell>
        </row>
        <row r="4104">
          <cell r="A4104" t="str">
            <v>WHSLPWFilterType</v>
          </cell>
          <cell r="B4104" t="str">
            <v>0: 積荷_x000D_
1: 販売注文_x000D_
2: 移動オーダー_x000D_
3: 発注書_x000D_
4: 出荷</v>
          </cell>
        </row>
        <row r="4105">
          <cell r="A4105" t="str">
            <v>InventAgingData</v>
          </cell>
          <cell r="B4105" t="str">
            <v>0: 金額_x000D_
1: 数量</v>
          </cell>
        </row>
        <row r="4106">
          <cell r="A4106" t="str">
            <v>DistributionProcessingState</v>
          </cell>
          <cell r="B4106" t="str">
            <v xml:space="preserve">0: _x000D_
1: _x000D_
2: </v>
          </cell>
        </row>
        <row r="4107">
          <cell r="A4107" t="str">
            <v>LedgerBondOrder_RU</v>
          </cell>
          <cell r="B4107" t="str">
            <v>0: 自動_x000D_
1: Debit to credit_x000D_
2: Credit to debit</v>
          </cell>
        </row>
        <row r="4108">
          <cell r="A4108" t="str">
            <v>InventQuarantineStatus</v>
          </cell>
          <cell r="B4108" t="str">
            <v>0: 作成済_x000D_
1: 開始済_x000D_
2: 完了報告済_x000D_
3: 終了</v>
          </cell>
        </row>
        <row r="4109">
          <cell r="A4109" t="str">
            <v>RpayFutureTaxTypeCalc</v>
          </cell>
          <cell r="B4109" t="str">
            <v>0: Not calculated_x000D_
1: In month when income was earned_x000D_
2: In month for which income was accrued</v>
          </cell>
        </row>
        <row r="4110">
          <cell r="A4110" t="str">
            <v>DataExpDataSourceSelectionMode</v>
          </cell>
          <cell r="B4110" t="str">
            <v xml:space="preserve">0: _x000D_
1: _x000D_
2: </v>
          </cell>
        </row>
        <row r="4111">
          <cell r="A4111" t="str">
            <v>UserImportType</v>
          </cell>
          <cell r="B4111" t="str">
            <v>0: オンデマンド インポート_x000D_
1: 定期インポート</v>
          </cell>
        </row>
        <row r="4112">
          <cell r="A4112" t="str">
            <v>WHSQtyPct</v>
          </cell>
          <cell r="B4112" t="str">
            <v>0: 数量_x000D_
1: 割合 (%)</v>
          </cell>
        </row>
        <row r="4113">
          <cell r="A4113" t="str">
            <v>ReqProcessStatus</v>
          </cell>
          <cell r="B4113" t="str">
            <v>10: 開始済_x000D_
30: 初期化_x000D_
35: 品目レベルの再計算_x000D_
39: 更新の準備中_x000D_
40: データの削除と挿入_x000D_
42: 企業間内要の挿入_x000D_
43: 要求需要の挿入_x000D_
45: 更新後_x000D_
59: 補充の準備_x000D_
60: 補充計画_x000D_
61: 適用後_x000D_
69: 遅延の計算の準備_x000D_
70: 遅延_x000D_
79: アクション メッセージの準備_x000D_
80: アクション メッセージ_x000D_
89: 自動補充の準備_x000D_
90: 自動補充_x000D_
92: 終了処理_x000D_
95: 品目レベルの更新_x000D_
100: ログの挿入_x000D_
110: 動的マスター プランを更新しています_x000D_
120: 自動確定_x000D_
125: 統計_x000D_
130: 終了_x000D_
240: エラー_x000D_
48: 在庫のない品目の要求トランザクションの挿入</v>
          </cell>
        </row>
        <row r="4114">
          <cell r="A4114" t="str">
            <v>LeanPlanStatusAction</v>
          </cell>
          <cell r="B4114" t="str">
            <v>0: 検証_x000D_
1: 承認_x000D_
2: 有効化_x000D_
3: 非アクティブ化_x000D_
4: 再計算</v>
          </cell>
        </row>
        <row r="4115">
          <cell r="A4115" t="str">
            <v>ServiceCategory_IN</v>
          </cell>
          <cell r="B4115" t="str">
            <v>0: Inward_x000D_
1: Inter-unit or input_x000D_
2: その他</v>
          </cell>
        </row>
        <row r="4116">
          <cell r="A4116" t="str">
            <v>TaxDomainConfigurationType</v>
          </cell>
          <cell r="B4116" t="str">
            <v>0: Global Tax Engine_x000D_
1: 税サービス</v>
          </cell>
        </row>
        <row r="4117">
          <cell r="A4117" t="str">
            <v>ERImportFormatFileStateAx</v>
          </cell>
          <cell r="B4117" t="str">
            <v>0: 準備完了_x000D_
1: インポート済_x000D_
2: インポート中_x000D_
3: 失敗_x000D_
4: 保留中</v>
          </cell>
        </row>
        <row r="4118">
          <cell r="A4118" t="str">
            <v>CAMDimensionHierarchyCopyToType</v>
          </cell>
          <cell r="B4118" t="str">
            <v>0: 分析コード分類階層_x000D_
1: 分析コード カテゴリ階層</v>
          </cell>
        </row>
        <row r="4119">
          <cell r="A4119" t="str">
            <v>RetailConnActionUpdate</v>
          </cell>
          <cell r="B4119" t="str">
            <v>0: 更新_x000D_
1: 追加_x000D_
2: 削除</v>
          </cell>
        </row>
        <row r="4120">
          <cell r="A4120" t="str">
            <v>DMFDSNLocations</v>
          </cell>
          <cell r="B4120" t="str">
            <v>0: クライアント_x000D_
1: AOS_x000D_
2: SQL</v>
          </cell>
        </row>
        <row r="4121">
          <cell r="A4121" t="str">
            <v>EInvoiceCFDIComplementVersion_MX</v>
          </cell>
          <cell r="B4121" t="str">
            <v xml:space="preserve">0: _x000D_
1: </v>
          </cell>
        </row>
        <row r="4122">
          <cell r="A4122" t="str">
            <v>TrvExpLineType</v>
          </cell>
          <cell r="B4122" t="str">
            <v>0: 既定_x000D_
1: 明細ヘッダー_x000D_
2: 明細行</v>
          </cell>
        </row>
        <row r="4123">
          <cell r="A4123" t="str">
            <v>SysAxUserSearchType</v>
          </cell>
          <cell r="B4123" t="str">
            <v>0: AD ユーザーの検索_x000D_
1: AD ユーザー グループの検索</v>
          </cell>
        </row>
        <row r="4124">
          <cell r="A4124" t="str">
            <v>TrvCostOwner</v>
          </cell>
          <cell r="B4124" t="str">
            <v>0: 会社_x000D_
1: 従業員_x000D_
2: 顧客 - その他</v>
          </cell>
        </row>
        <row r="4125">
          <cell r="A4125" t="str">
            <v>PaymentType_MX</v>
          </cell>
          <cell r="B4125" t="str">
            <v>1: 現金_x000D_
2: Check_x000D_
3: Transfer_x000D_
4: Credit card_x000D_
5: Electronic wallet_x000D_
6: Electronic money_x000D_
7: Electronic card_x000D_
8: Food voucher_x000D_
9: Goods_x000D_
10: サービス_x000D_
11: Third party_x000D_
12: Debt payment_x000D_
13: Payment by subrogation_x000D_
14: Consignment_x000D_
15: Debt cancellation_x000D_
16: 取消_x000D_
17: 報酬_x000D_
23: Novation_x000D_
24: Confusion_x000D_
25: Debt relief_x000D_
26: Prescription or expiration_x000D_
27: Satisfaction of creditor_x000D_
28: Debit card_x000D_
29: Service card_x000D_
30: Advance application_x000D_
98: 空白_x000D_
99: その他_x000D_
31: Intermediary payment</v>
          </cell>
        </row>
        <row r="4126">
          <cell r="A4126" t="str">
            <v>CreditCardAddEdit</v>
          </cell>
          <cell r="B4126" t="str">
            <v>0: 追加_x000D_
1: 編集</v>
          </cell>
        </row>
        <row r="4127">
          <cell r="A4127" t="str">
            <v>ERFunctionalAreaType</v>
          </cell>
          <cell r="B4127" t="str">
            <v>0: なし_x000D_
1: GL 会計_x000D_
2: 固定資産_x000D_
3: 請求_x000D_
4: 支払_x000D_
5: 規制に関する報告_x000D_
6: Retail_x000D_
7: SCM_x000D_
8: 税金_x000D_
9: HCM_x000D_
10: 給与</v>
          </cell>
        </row>
        <row r="4128">
          <cell r="A4128" t="str">
            <v>DateEffectivenessType</v>
          </cell>
          <cell r="B4128" t="str">
            <v>0: なし_x000D_
1: 組織_x000D_
2: 職位_x000D_
3: 職務_x000D_
4: タイトル_x000D_
5: 作業者</v>
          </cell>
        </row>
        <row r="4129">
          <cell r="A4129" t="str">
            <v>TaxDocumentRequestConditionFieldType</v>
          </cell>
          <cell r="B4129" t="str">
            <v>0: 属性_x000D_
1: 措置_x000D_
2: 税バケット_x000D_
3: 全額決済済_x000D_
4: 文書日付_x000D_
5: 税期間_x000D_
6: 税期間バージョン_x000D_
7: 決済済税期間_x000D_
8: 税タイプ_x000D_
9: 決済可能タイプ_x000D_
10: ドキュメント状態_x000D_
11: 属性を除外_x000D_
12: 決済残高あり_x000D_
13: 目的</v>
          </cell>
        </row>
        <row r="4130">
          <cell r="A4130" t="str">
            <v>RAssetCountingType</v>
          </cell>
          <cell r="B4130" t="str">
            <v>0: Tangible_x000D_
1: Intangible</v>
          </cell>
        </row>
        <row r="4131">
          <cell r="A4131" t="str">
            <v>HcmBudgetCostElementType</v>
          </cell>
          <cell r="B4131" t="str">
            <v>1: 所得_x000D_
2: 福利厚生_x000D_
3: 税金_x000D_
0: その他</v>
          </cell>
        </row>
        <row r="4132">
          <cell r="A4132" t="str">
            <v>CustomAllImportExport_RU</v>
          </cell>
          <cell r="B4132" t="str">
            <v>0: All_x000D_
1: インポート_x000D_
2: Export</v>
          </cell>
        </row>
        <row r="4133">
          <cell r="A4133" t="str">
            <v>OperationType</v>
          </cell>
          <cell r="B4133" t="str">
            <v>0: 請求書_x000D_
1: 期限切れの請求書_x000D_
2: 支払期限切れの請求書</v>
          </cell>
        </row>
        <row r="4134">
          <cell r="A4134" t="str">
            <v>InventCostDetail</v>
          </cell>
          <cell r="B4134" t="str">
            <v>0: いいえ_x000D_
1: 分解_x000D_
2: トランザクション</v>
          </cell>
        </row>
        <row r="4135">
          <cell r="A4135" t="str">
            <v>CaseYesNoPrompt</v>
          </cell>
          <cell r="B4135" t="str">
            <v>0: はい_x000D_
1: いいえ_x000D_
2: 確認</v>
          </cell>
        </row>
        <row r="4136">
          <cell r="A4136" t="str">
            <v>AlcoholDeclarationType_RU</v>
          </cell>
          <cell r="B4136" t="str">
            <v>1: Wholesale 5_x000D_
2: Wholesale 6_x000D_
3: Wholesale 7_x000D_
4: Retail 11_x000D_
5: Retail 12</v>
          </cell>
        </row>
        <row r="4137">
          <cell r="A4137" t="str">
            <v>CostConfigurationInputMeasurementBasis</v>
          </cell>
          <cell r="B4137" t="str">
            <v>0: 指定なし_x000D_
1: 標準_x000D_
2: 通常履歴_x000D_
3: 純粋履歴</v>
          </cell>
        </row>
        <row r="4138">
          <cell r="A4138" t="str">
            <v>PlSADPostingRule</v>
          </cell>
          <cell r="B4138" t="str">
            <v>0: On item_x000D_
1: In costs</v>
          </cell>
        </row>
        <row r="4139">
          <cell r="A4139" t="str">
            <v>CFMPaymentRequestWorkflowStatus</v>
          </cell>
          <cell r="B4139" t="str">
            <v>0: なし_x000D_
1: 未送信_x000D_
2: 送信済_x000D_
3: 承認済_x000D_
4: 否認済</v>
          </cell>
        </row>
        <row r="4140">
          <cell r="A4140" t="str">
            <v>HcmOSHA300APrepReportRecordType</v>
          </cell>
          <cell r="B4140" t="str">
            <v>1: Cases field_x000D_
2: Total field_x000D_
3: Injury field_x000D_
0: None</v>
          </cell>
        </row>
        <row r="4141">
          <cell r="A4141" t="str">
            <v>FBGeneralAdjustmentTypeINSSCPRB_BR</v>
          </cell>
          <cell r="B4141" t="str">
            <v>0: _x000D_
1: Debit increase_x000D_
2: Debit decrease</v>
          </cell>
        </row>
        <row r="4142">
          <cell r="A4142" t="str">
            <v>AssetSpecialDepAllocationConvention_JP</v>
          </cell>
          <cell r="B4142" t="str">
            <v>0: 次の会計年度_x000D_
1: 次の会計年度期間</v>
          </cell>
        </row>
        <row r="4143">
          <cell r="A4143" t="str">
            <v>PaymDayExceptionType</v>
          </cell>
          <cell r="B4143" t="str">
            <v>0: 休日_x000D_
1: 営業日</v>
          </cell>
        </row>
        <row r="4144">
          <cell r="A4144" t="str">
            <v>ProjSchedSort</v>
          </cell>
          <cell r="B4144" t="str">
            <v>0: トランザクション順序_x000D_
1: 活動</v>
          </cell>
        </row>
        <row r="4145">
          <cell r="A4145" t="str">
            <v>Status</v>
          </cell>
          <cell r="B4145" t="str">
            <v xml:space="preserve">0: _x000D_
1: _x000D_
2: </v>
          </cell>
        </row>
        <row r="4146">
          <cell r="A4146" t="str">
            <v>PDSCompensationPrincipleEnum</v>
          </cell>
          <cell r="B4146" t="str">
            <v>0: なし_x000D_
1: 不足量の追加</v>
          </cell>
        </row>
        <row r="4147">
          <cell r="A4147" t="str">
            <v>DataExpansionFieldFilter</v>
          </cell>
          <cell r="B4147" t="str">
            <v xml:space="preserve">0: _x000D_
1: _x000D_
2: _x000D_
3: </v>
          </cell>
        </row>
        <row r="4148">
          <cell r="A4148" t="str">
            <v>RPayStatusRButton</v>
          </cell>
          <cell r="B4148" t="str">
            <v>0: 期限_x000D_
1: 支払済_x000D_
2: すべて</v>
          </cell>
        </row>
        <row r="4149">
          <cell r="A4149" t="str">
            <v>RPayHRMPivotTableType</v>
          </cell>
          <cell r="B4149" t="str">
            <v>0: 作業者_x000D_
1: Pay type transaction list_x000D_
2: Timesheet totals_x000D_
3: Payroll lines_x000D_
4: Settlements with tax authorities</v>
          </cell>
        </row>
        <row r="4150">
          <cell r="A4150" t="str">
            <v>ReqTransFuturesActionPartType</v>
          </cell>
          <cell r="B4150" t="str">
            <v>1: 遅延_x000D_
2: アクション</v>
          </cell>
        </row>
        <row r="4151">
          <cell r="A4151" t="str">
            <v>ActiveExchangeRateType</v>
          </cell>
          <cell r="B4151" t="str">
            <v>0: ExchangeRateType1_x000D_
1: ExchangeRateType2</v>
          </cell>
        </row>
        <row r="4152">
          <cell r="A4152" t="str">
            <v>DeliveryDateUpdateInLines</v>
          </cell>
          <cell r="B4152" t="str">
            <v>0: 現在の配送日を使用し、配送日の管理は無効にする_x000D_
1: 配送日を再計算する</v>
          </cell>
        </row>
        <row r="4153">
          <cell r="A4153" t="str">
            <v>CostAllocationProcessType_RU</v>
          </cell>
          <cell r="B4153" t="str">
            <v>0: 拡散中_x000D_
1: キャンセルしています</v>
          </cell>
        </row>
        <row r="4154">
          <cell r="A4154" t="str">
            <v>LedgerCacheScope</v>
          </cell>
          <cell r="B4154" t="str">
            <v xml:space="preserve">0: 元帳_x000D_
1: 会計通貨_x000D_
2: レポート通貨_x000D_
3: 元帳_x000D_
4: 元帳_x000D_
5: 元帳_x000D_
6: 拡張キー_x000D_
7: 元帳_x000D_
8: 元帳_x000D_
9: 元帳_x000D_
10: 元帳_x000D_
11: 元帳_x000D_
12: 元帳_x000D_
13: 元帳_x000D_
15: 元帳_x000D_
16: 元帳_x000D_
17: 元帳_x000D_
18: 元帳_x000D_
19: 元帳_x000D_
20: 元帳_x000D_
21: 元帳_x000D_
22: 分析コード セット_x000D_
23: 元帳_x000D_
24: 元帳_x000D_
100: 元帳_x000D_
101: 元帳_x000D_
35: 元帳_x000D_
102: 予算管理の有効化_x000D_
103: 元帳名_x000D_
104: 基本法人_x000D_
105: テーブル フィールドの置換キー フィールド名_x000D_
106: EDT の置換キー フィールド名_x000D_
25: 元帳_x000D_
107: _x000D_
108: _x000D_
109: </v>
          </cell>
        </row>
        <row r="4155">
          <cell r="A4155" t="str">
            <v>RetailAttachedServiceStatusBase</v>
          </cell>
          <cell r="B4155" t="str">
            <v>1: 無効_x000D_
2: 処理中_x000D_
3: 有効_x000D_
4: 提出済_x000D_
5: 失敗</v>
          </cell>
        </row>
        <row r="4156">
          <cell r="A4156" t="str">
            <v>SysTaskRecordingRecorderStatus</v>
          </cell>
          <cell r="B4156" t="str">
            <v>0: Init_x000D_
1: レコード_x000D_
2: 一時停止_x000D_
3: 停止</v>
          </cell>
        </row>
        <row r="4157">
          <cell r="A4157" t="str">
            <v>RetailQuantityCommitMode</v>
          </cell>
          <cell r="B4157" t="str">
            <v xml:space="preserve">0: _x000D_
1: </v>
          </cell>
        </row>
        <row r="4158">
          <cell r="A4158" t="str">
            <v>PSAVendInvoiceStatus</v>
          </cell>
          <cell r="B4158" t="str">
            <v>0: すべて_x000D_
1: オープン_x000D_
2: 支払済</v>
          </cell>
        </row>
        <row r="4159">
          <cell r="A4159" t="str">
            <v>PurchReqSourcingCatalogItemHoldType</v>
          </cell>
          <cell r="B4159" t="str">
            <v>0: すべて_x000D_
1: なし_x000D_
2: 特定の条件下</v>
          </cell>
        </row>
        <row r="4160">
          <cell r="A4160" t="str">
            <v>projActualVsBudget</v>
          </cell>
          <cell r="B4160" t="str">
            <v>0: 差額_x000D_
1: 合計</v>
          </cell>
        </row>
        <row r="4161">
          <cell r="A4161" t="str">
            <v>WHSPostMethodBaseKanban</v>
          </cell>
          <cell r="B4161" t="str">
            <v>0: kanbanPickQty_x000D_
1: kanbanAllocateWave_x000D_
3: kanbanCreateWork_x000D_
2: 補充</v>
          </cell>
        </row>
        <row r="4162">
          <cell r="A4162" t="str">
            <v>TaxCalcCurrencyType</v>
          </cell>
          <cell r="B4162" t="str">
            <v>0: トランザクション通貨_x000D_
1: 会計通貨</v>
          </cell>
        </row>
        <row r="4163">
          <cell r="A4163" t="str">
            <v>ProdJourType</v>
          </cell>
          <cell r="B4163" t="str">
            <v>0: 材料消費量_x000D_
1: 工順消費_x000D_
2: 完了レポート_x000D_
3: 原価設定_x000D_
4: 間接原価_x000D_
100: 負担費用_x000D_
101: By-product_x000D_
50: Absorbed cost</v>
          </cell>
        </row>
        <row r="4164">
          <cell r="A4164" t="str">
            <v>LvCashReceiptStatus</v>
          </cell>
          <cell r="B4164" t="str">
            <v>1: 未取得_x000D_
2: Acquired_x000D_
3: 使用中_x000D_
4: クローズ済</v>
          </cell>
        </row>
        <row r="4165">
          <cell r="A4165" t="str">
            <v>HrmCompEventType</v>
          </cell>
          <cell r="B4165" t="str">
            <v>0: なし_x000D_
1: 固定_x000D_
2: 複合_x000D_
3: 特定の時点</v>
          </cell>
        </row>
        <row r="4166">
          <cell r="A4166" t="str">
            <v>AifChangeTrackingType</v>
          </cell>
          <cell r="B4166" t="str">
            <v>0: SQL Server 変更履歴_x000D_
1: SQL Server Change Data Capture</v>
          </cell>
        </row>
        <row r="4167">
          <cell r="A4167" t="str">
            <v>TMSDataType</v>
          </cell>
          <cell r="B4167" t="str">
            <v>0: 文字列_x000D_
1: 整数_x000D_
2: 実数</v>
          </cell>
        </row>
        <row r="4168">
          <cell r="A4168" t="str">
            <v>AssetImpairmentCGUAssetAllocBasis_JP</v>
          </cell>
          <cell r="B4168" t="str">
            <v>0: 正味帳簿価格_x000D_
1: 公正価値</v>
          </cell>
        </row>
        <row r="4169">
          <cell r="A4169" t="str">
            <v>ERFeatureAreaType</v>
          </cell>
          <cell r="B4169" t="str">
            <v>0: なし_x000D_
1: 勘定の対応_x000D_
2: 見越計上_x000D_
3: 連結_x000D_
4: 為替レートの処理_x000D_
5: 閉鎖期間_x000D_
6: 調整_x000D_
7: FA 減価償却_x000D_
8: FA 操作_x000D_
9: 修正請求書_x000D_
10: その他の請求書_x000D_
11: 請求処理_x000D_
12: 請求書調整_x000D_
13: 請求書の決済_x000D_
14: 前払および事前請求書_x000D_
15: 請求書レイアウト / 電子請求_x000D_
16: 銀行口座番号の検証_x000D_
17: 口座調整_x000D_
18: 銀行決済_x000D_
19: その他の支払方法_x000D_
20: 支払形式_x000D_
21: 小口現金_x000D_
22: AP/AR 報告_x000D_
23: 監査_x000D_
24: FA レポート作成_x000D_
25: GL/財務報告_x000D_
26: 在庫レポート_x000D_
27: レポートの設定_x000D_
28: 統計レポート_x000D_
29: 会計デバイス_x000D_
30: 請求_x000D_
31: ロイヤルティ スキーマ_x000D_
32: 支払_x000D_
33: 価格決定_x000D_
34: 製品検索_x000D_
35: 補充_x000D_
36: 返品_x000D_
37: 税金_x000D_
38: 前貸し保有者_x000D_
39: 契約_x000D_
40: AP/AR 調整_x000D_
41: 関税_x000D_
42: 経費管理_x000D_
43: 委託販売在庫_x000D_
44: 在庫原価計算_x000D_
45: 在庫処理_x000D_
46: 製造_x000D_
47: 住所形式_x000D_
49: 税管理_x000D_
51: 税額の計算_x000D_
52: 税ドキュメント_x000D_
53: 税レポート作成_x000D_
54: HCM コア_x000D_
55: 給与コア</v>
          </cell>
        </row>
        <row r="4170">
          <cell r="A4170" t="str">
            <v>PurchAgreementVendorType_PSN</v>
          </cell>
          <cell r="B4170" t="str">
            <v>1: 共同契約者_x000D_
0: 下請業者</v>
          </cell>
        </row>
        <row r="4171">
          <cell r="A4171" t="str">
            <v>PSAProjAmountVsUnit</v>
          </cell>
          <cell r="B4171" t="str">
            <v>0: 金額</v>
          </cell>
        </row>
        <row r="4172">
          <cell r="A4172" t="str">
            <v>FillVATDueDate_W</v>
          </cell>
          <cell r="B4172" t="str">
            <v>0: 手動_x000D_
1: 販売日_x000D_
2: 文書日付_x000D_
3: 転記日付_x000D_
4: 最後の配送日_x000D_
5: カスタマイズ</v>
          </cell>
        </row>
        <row r="4173">
          <cell r="A4173" t="str">
            <v>EInvoiceCFDIWebService_MX</v>
          </cell>
          <cell r="B4173" t="str">
            <v>0: なし_x000D_
1: Request stamp_x000D_
2: キャンセル_x000D_
3: Request stamp for withholding_x000D_
4: Cancel request</v>
          </cell>
        </row>
        <row r="4174">
          <cell r="A4174" t="str">
            <v>WHSInventTransFilter</v>
          </cell>
          <cell r="B4174" t="str">
            <v>0: すべてを表示_x000D_
1: 作業を省略します_x000D_
2: 作業のみ</v>
          </cell>
        </row>
        <row r="4175">
          <cell r="A4175" t="str">
            <v>WHSMobileDeviceQueueMessageState</v>
          </cell>
          <cell r="B4175" t="str">
            <v>0: 待機中_x000D_
1: キューに設定_x000D_
3: 失敗_x000D_
4: 完了</v>
          </cell>
        </row>
        <row r="4176">
          <cell r="A4176" t="str">
            <v>CustVendConsInvoiceActionType_JP</v>
          </cell>
          <cell r="B4176" t="str">
            <v>0: なし_x000D_
1: 確認_x000D_
2: 再オープン</v>
          </cell>
        </row>
        <row r="4177">
          <cell r="A4177" t="str">
            <v>TaxBookType</v>
          </cell>
          <cell r="B4177" t="str">
            <v>0: 含まない_x000D_
1: 販売_x000D_
2: 購買</v>
          </cell>
        </row>
        <row r="4178">
          <cell r="A4178" t="str">
            <v>RetailBusinessProcessActionTypeSelection</v>
          </cell>
          <cell r="B4178" t="str">
            <v>0: メニュー項目_x000D_
1: URL_x000D_
2: POS 操作_x000D_
3: 顧客 ID</v>
          </cell>
        </row>
        <row r="4179">
          <cell r="A4179" t="str">
            <v>RetailSafeStatusTypeBase</v>
          </cell>
          <cell r="B4179" t="str">
            <v>0: 手動_x000D_
1: POS_x000D_
2: 上書き</v>
          </cell>
        </row>
        <row r="4180">
          <cell r="A4180" t="str">
            <v>Tax1099FieldUpdateStatus</v>
          </cell>
          <cell r="B4180" t="str">
            <v xml:space="preserve">0: _x000D_
1: _x000D_
2: </v>
          </cell>
        </row>
        <row r="4181">
          <cell r="A4181" t="str">
            <v>FiscalDocumentFreightTerms_BR</v>
          </cell>
          <cell r="B4181" t="str">
            <v>0: 前払_x000D_
1: 回収_x000D_
2: サード パーティ_x000D_
9: No freight</v>
          </cell>
        </row>
        <row r="4182">
          <cell r="A4182" t="str">
            <v>AssetImpairmentLevel_JP</v>
          </cell>
          <cell r="B4182" t="str">
            <v>0: レベル 1_x000D_
1: レベル 2_x000D_
2: レベル 3</v>
          </cell>
        </row>
        <row r="4183">
          <cell r="A4183" t="str">
            <v>WHSApplicableDispositionCodeRule</v>
          </cell>
          <cell r="B4183" t="str">
            <v>0: 完全一致_x000D_
1: 任意の廃棄コード</v>
          </cell>
        </row>
        <row r="4184">
          <cell r="A4184" t="str">
            <v>WHSReplenishmentType</v>
          </cell>
          <cell r="B4184" t="str">
            <v>0: 最小または最大_x000D_
1: ウェーブ需要_x000D_
2: 積荷要求</v>
          </cell>
        </row>
        <row r="4185">
          <cell r="A4185" t="str">
            <v>DimensionValuesToUseForSummaryAccount</v>
          </cell>
          <cell r="B4185" t="str">
            <v>0: 元伝票_x000D_
1: 勘定配布</v>
          </cell>
        </row>
        <row r="4186">
          <cell r="A4186" t="str">
            <v>SalesPriceModelBasic</v>
          </cell>
          <cell r="B4186" t="str">
            <v>0: 購買価格_x000D_
1: 原価</v>
          </cell>
        </row>
        <row r="4187">
          <cell r="A4187" t="str">
            <v>InventUpdType</v>
          </cell>
          <cell r="B4187" t="str">
            <v>0: 財務_x000D_
1: 現物_x000D_
2: 予定</v>
          </cell>
        </row>
        <row r="4188">
          <cell r="A4188" t="str">
            <v>JmgJobRefTypeEnum</v>
          </cell>
          <cell r="B4188" t="str">
            <v>0: 作業前待ち時間_x000D_
1: 設定_x000D_
2: 処理_x000D_
3: 重複_x000D_
4: 配送_x000D_
5: 作業後待ち時間_x000D_
6: 間接カテゴリ_x000D_
7: 間接活動_x000D_
8: プロジェクト_x000D_
9: プロジェクト活動</v>
          </cell>
        </row>
        <row r="4189">
          <cell r="A4189" t="str">
            <v>DataRowAccess</v>
          </cell>
          <cell r="B4189" t="str">
            <v>0: すべてのデータ行にアクセスを許可_x000D_
1: それぞれのアクティブ化されたポリシーを通して特定の行にアクセスを許可</v>
          </cell>
        </row>
        <row r="4190">
          <cell r="A4190" t="str">
            <v>PlafondDateType_IT</v>
          </cell>
          <cell r="B4190" t="str">
            <v>0: 転記日付_x000D_
1: 文書日付</v>
          </cell>
        </row>
        <row r="4191">
          <cell r="A4191" t="str">
            <v>LedgerAccountCategoryAccountType</v>
          </cell>
          <cell r="B4191" t="str">
            <v>50: _x000D_
0: 損益_x000D_
1: 収益_x000D_
2: 原価_x000D_
3: 残高_x000D_
4: 資産_x000D_
5: 負債</v>
          </cell>
        </row>
        <row r="4192">
          <cell r="A4192" t="str">
            <v>RPayVacationCalcType</v>
          </cell>
          <cell r="B4192" t="str">
            <v>0: Vacation payment from Wage Fund in current month _x000D_
1: Vacation payment from Wage Fund next month_x000D_
2: Vacation payment from Incentive Fund in current month _x000D_
3: Vacation payment from Incentive Fund next month_x000D_
4: Total vacation payment</v>
          </cell>
        </row>
        <row r="4193">
          <cell r="A4193" t="str">
            <v>TMSLoadTender</v>
          </cell>
          <cell r="B4193" t="str">
            <v>0: なし_x000D_
1: 手動_x000D_
2: EDI</v>
          </cell>
        </row>
        <row r="4194">
          <cell r="A4194" t="str">
            <v>RepDecSep</v>
          </cell>
          <cell r="B4194" t="str">
            <v>0: 自動_x000D_
1: コンマ_x000D_
2: ポイント</v>
          </cell>
        </row>
        <row r="4195">
          <cell r="A4195" t="str">
            <v>TaxReportDomesticFunctionType_IT</v>
          </cell>
          <cell r="B4195" t="str">
            <v>2: Apply threshold_x000D_
3: Copy report_x000D_
4: 検証_x000D_
5: エクスポート</v>
          </cell>
        </row>
        <row r="4196">
          <cell r="A4196" t="str">
            <v>BOMCalcType</v>
          </cell>
          <cell r="B4196" t="str">
            <v>0: 注文_x000D_
1: バージョン</v>
          </cell>
        </row>
        <row r="4197">
          <cell r="A4197" t="str">
            <v>CustVendTransQueryType</v>
          </cell>
          <cell r="B4197" t="str">
            <v xml:space="preserve">0: _x000D_
1: _x000D_
2: _x000D_
3: </v>
          </cell>
        </row>
        <row r="4198">
          <cell r="A4198" t="str">
            <v>WHSWaveListPageFilter</v>
          </cell>
          <cell r="B4198" t="str">
            <v>0: 保留中のウェーブ_x000D_
1: オープン ウェーブ_x000D_
2: 終了したウェーブ_x000D_
3: 未処理_x000D_
4: 未リリース</v>
          </cell>
        </row>
        <row r="4199">
          <cell r="A4199" t="str">
            <v>TSWeekDayAbbrev</v>
          </cell>
          <cell r="B4199" t="str">
            <v>0: _x000D_
1: 月_x000D_
2: 火_x000D_
3: 水_x000D_
4: 木_x000D_
5: 金_x000D_
6: 土_x000D_
7: 日</v>
          </cell>
        </row>
        <row r="4200">
          <cell r="A4200" t="str">
            <v>RetailPRLStatusTypeBase</v>
          </cell>
          <cell r="B4200" t="str">
            <v>0: なし_x000D_
1: 多すぎます_x000D_
2: 十分ではありません_x000D_
3: 見つかりません_x000D_
4: 注文されていません_x000D_
5: 返品</v>
          </cell>
        </row>
        <row r="4201">
          <cell r="A4201" t="str">
            <v>RHRMReportType</v>
          </cell>
          <cell r="B4201" t="str">
            <v>0: Form  T-1_x000D_
10: Form  T-1a_x000D_
1: Form  T-2_x000D_
11: Form  T-3_x000D_
2: Form  T-4_x000D_
3: Form  T-5_x000D_
12: Form  T-5a_x000D_
4: Form  T-6_x000D_
9: Form  T-6a_x000D_
14: Form  T-7_x000D_
5: Form  T-8_x000D_
15: Form  T-8a_x000D_
6: Form  T-9_x000D_
16: Form  T-9a_x000D_
7: Form  T-10_x000D_
18: Form  T-10a_x000D_
8: Form  T-11_x000D_
13: Form  T-11a_x000D_
17: Form 6_x000D_
19: Changing staff list_x000D_
20: Certificate with data for social contributions accrual</v>
          </cell>
        </row>
        <row r="4202">
          <cell r="A4202" t="str">
            <v>TaxMeasureDisplayMode</v>
          </cell>
          <cell r="B4202" t="str">
            <v>2: 合計_x000D_
0: グリッド_x000D_
1: なし</v>
          </cell>
        </row>
        <row r="4203">
          <cell r="A4203" t="str">
            <v>LedgerAccountMethod_CN</v>
          </cell>
          <cell r="B4203" t="str">
            <v>0: Create root account_x000D_
1: Create sub account_x000D_
2: コピー</v>
          </cell>
        </row>
        <row r="4204">
          <cell r="A4204" t="str">
            <v>SysApplicationSetupMode</v>
          </cell>
          <cell r="B4204" t="str">
            <v xml:space="preserve">0: _x000D_
2: _x000D_
6: _x000D_
7: _x000D_
8: </v>
          </cell>
        </row>
        <row r="4205">
          <cell r="A4205" t="str">
            <v>PaymentType_ES</v>
          </cell>
          <cell r="B4205" t="str">
            <v>0: _x000D_
1: 現金_x000D_
2: 口座引落_x000D_
3: 受入_x000D_
4: Credit transfer_x000D_
5: Accepted bill of exchange_x000D_
6: 信用状_x000D_
7: 契約_x000D_
8: 受取手形_x000D_
9: Transferable promissory note_x000D_
10: Non-transferable promissory note_x000D_
11: 小切手_x000D_
12: 払い戻し_x000D_
13: 特別_x000D_
14: Mutual reimbursement_x000D_
15: Payment by postal giro_x000D_
16: Confirmed check_x000D_
17: Bank check_x000D_
18: Cash on delivery_x000D_
19: Payment by card</v>
          </cell>
        </row>
        <row r="4206">
          <cell r="A4206" t="str">
            <v>EcoResProductTemplateType</v>
          </cell>
          <cell r="B4206" t="str">
            <v>0: ユーザー_x000D_
1: 会社</v>
          </cell>
        </row>
        <row r="4207">
          <cell r="A4207" t="str">
            <v>BusinessEvent_BankStatement</v>
          </cell>
          <cell r="B4207" t="str">
            <v>0: なし_x000D_
1: 調整</v>
          </cell>
        </row>
        <row r="4208">
          <cell r="A4208" t="str">
            <v>RetailRecShowinSelectionListBase</v>
          </cell>
          <cell r="B4208" t="str">
            <v>0: 入荷番号_x000D_
1: 元のドキュメントの番号_x000D_
2: 両方</v>
          </cell>
        </row>
        <row r="4209">
          <cell r="A4209" t="str">
            <v>XmlSchemaUse</v>
          </cell>
          <cell r="B4209" t="str">
            <v xml:space="preserve">0: _x000D_
1: _x000D_
2: _x000D_
3: </v>
          </cell>
        </row>
        <row r="4210">
          <cell r="A4210" t="str">
            <v>PayrollW2EmploymentCode</v>
          </cell>
          <cell r="B4210" t="str">
            <v>1: 農務 | フォーム 943_x000D_
2: 家庭 | スケジュール H_x000D_
3: 軍隊 | フォーム 941_x000D_
4: メディケア認定政府雇用者 | フォーム 941_x000D_
5: 鉄道 | CT-1_x000D_
6: 通常 | フォーム 944_x000D_
7: 通常 (その他すべて) | フォーム 941</v>
          </cell>
        </row>
        <row r="4211">
          <cell r="A4211" t="str">
            <v>InventSiteGateInwardRefDocType_IN</v>
          </cell>
          <cell r="B4211" t="str">
            <v>0: その他_x000D_
1: 発注書_x000D_
2: 販売返品注文_x000D_
3: Stock transfer-in_x000D_
4: Sub-contract return_x000D_
5: RGP return</v>
          </cell>
        </row>
        <row r="4212">
          <cell r="A4212" t="str">
            <v>PSAProjStatus</v>
          </cell>
          <cell r="B4212" t="str">
            <v>0: 有効_x000D_
1: 保留中_x000D_
2: 完了済</v>
          </cell>
        </row>
        <row r="4213">
          <cell r="A4213" t="str">
            <v>BOMSort</v>
          </cell>
          <cell r="B4213" t="str">
            <v>0: 行タイプ_x000D_
1: 品目番号_x000D_
2: コンフィギュレーション グループ_x000D_
3: 位置_x000D_
4: 工程番号</v>
          </cell>
        </row>
        <row r="4214">
          <cell r="A4214" t="str">
            <v>PayrollRetirementType</v>
          </cell>
          <cell r="B4214" t="str">
            <v>1: 401(k)/Roth 401(k)_x000D_
2: 403(b)/Roth 403(b)_x000D_
3: 457/Roth 457</v>
          </cell>
        </row>
        <row r="4215">
          <cell r="A4215" t="str">
            <v>EGAISConfirmRepealWBStatusReceipt_RU</v>
          </cell>
          <cell r="B4215" t="str">
            <v>0: _x000D_
1: 受取済</v>
          </cell>
        </row>
        <row r="4216">
          <cell r="A4216" t="str">
            <v>PaymentType_BR</v>
          </cell>
          <cell r="B4216" t="str">
            <v>1: 現金_x000D_
2: 小切手_x000D_
3: クレジット カード_x000D_
4: Debit card_x000D_
5: Credit memo_x000D_
10: Food card_x000D_
11: Meal card_x000D_
12: Gift card_x000D_
13: Fuel card_x000D_
99: その他</v>
          </cell>
        </row>
        <row r="4217">
          <cell r="A4217" t="str">
            <v>RActAdjustCVPeriod</v>
          </cell>
          <cell r="B4217" t="str">
            <v>0: _x000D_
1: Current period_x000D_
2: Previous period</v>
          </cell>
        </row>
        <row r="4218">
          <cell r="A4218" t="str">
            <v>FBSpedEcfCSLLTaxRate_BR</v>
          </cell>
          <cell r="B4218" t="str">
            <v>0: Not Applicable_x000D_
1: 0.09_x000D_
2: 0.17_x000D_
3: 0.2</v>
          </cell>
        </row>
        <row r="4219">
          <cell r="A4219" t="str">
            <v>TaxPermanentAccountStatus_IN</v>
          </cell>
          <cell r="B4219" t="str">
            <v>0: 利用可_x000D_
1: Not available</v>
          </cell>
        </row>
        <row r="4220">
          <cell r="A4220" t="str">
            <v>MCRPickingWaveStatus</v>
          </cell>
          <cell r="B4220" t="str">
            <v>0: 作成済_x000D_
1: 印刷済_x000D_
2: 完成</v>
          </cell>
        </row>
        <row r="4221">
          <cell r="A4221" t="str">
            <v>RetailBudgetViewBase</v>
          </cell>
          <cell r="B4221" t="str">
            <v>0: 予算_x000D_
1: 実績_x000D_
2: 差額</v>
          </cell>
        </row>
        <row r="4222">
          <cell r="A4222" t="str">
            <v>RetailAuthorizationTypes</v>
          </cell>
          <cell r="B4222" t="str">
            <v>0: いいえ_x000D_
1: EFT サーバー_x000D_
2: EFT ターミナル_x000D_
3: 手動</v>
          </cell>
        </row>
        <row r="4223">
          <cell r="A4223" t="str">
            <v>TaxRepVersion</v>
          </cell>
          <cell r="B4223" t="str">
            <v>0: オリジナル_x000D_
1: 訂正_x000D_
2: 最新の訂正_x000D_
3: 合計リスト</v>
          </cell>
        </row>
        <row r="4224">
          <cell r="A4224" t="str">
            <v>InterCompanySalesIdNumbering</v>
          </cell>
          <cell r="B4224" t="str">
            <v>0: 番号順序コード_x000D_
1: 元の番号_x000D_
2: 会社 + 元の番号</v>
          </cell>
        </row>
        <row r="4225">
          <cell r="A4225" t="str">
            <v>MCRTestControl</v>
          </cell>
          <cell r="B4225" t="str">
            <v>0: なし_x000D_
1: テスト_x000D_
2: 状態</v>
          </cell>
        </row>
        <row r="4226">
          <cell r="A4226" t="str">
            <v>AssetDepPreTaxDedProcessTaskStatus_JP</v>
          </cell>
          <cell r="B4226" t="str">
            <v>0: 有効_x000D_
1: 処理中_x000D_
2: 成功_x000D_
3: 失敗</v>
          </cell>
        </row>
        <row r="4227">
          <cell r="A4227" t="str">
            <v>VoucherStatus_CN</v>
          </cell>
          <cell r="B4227" t="str">
            <v>0: 次_x000D_
1: 削除済_x000D_
2: 使用済</v>
          </cell>
        </row>
        <row r="4228">
          <cell r="A4228" t="str">
            <v>ActionType</v>
          </cell>
          <cell r="B4228" t="str">
            <v>0: _x000D_
1: 繰り上げ_x000D_
2: 延期_x000D_
3: 増加_x000D_
4: 減少_x000D_
5: 繰り上げ + 増加_x000D_
6: 繰り上げ + 減少_x000D_
7: 延期 + 増加_x000D_
8: 延期 + 減少_x000D_
9: キャンセル</v>
          </cell>
        </row>
        <row r="4229">
          <cell r="A4229" t="str">
            <v>JmgStdBundleTypeEnum</v>
          </cell>
          <cell r="B4229" t="str">
            <v>0: 見積_x000D_
1: 職務_x000D_
2: 正味時間_x000D_
3: リアル タイム</v>
          </cell>
        </row>
        <row r="4230">
          <cell r="A4230" t="str">
            <v>EUSalesListReportingAmountType</v>
          </cell>
          <cell r="B4230" t="str">
            <v>0: 品目の値_x000D_
1: 三国間貿易_x000D_
2: サービスの値_x000D_
3: Property movement</v>
          </cell>
        </row>
        <row r="4231">
          <cell r="A4231" t="str">
            <v>BankUSRoutingNumberFormat</v>
          </cell>
          <cell r="B4231" t="str">
            <v>0: チェック ディジットを含む_x000D_
1: チェック ディジットを含めない_x000D_
2: チェック ディジットのみ_x000D_
3: 連邦準備金銀行支店コード_x000D_
4: ABA 機関識別子</v>
          </cell>
        </row>
        <row r="4232">
          <cell r="A4232" t="str">
            <v>TMSUOM</v>
          </cell>
          <cell r="B4232" t="str">
            <v>1: 重量_x000D_
2: 単位_x000D_
3: 時刻_x000D_
4: 容積_x000D_
5: 値_x000D_
6: レート_x000D_
7: マイレージ_x000D_
8: 容積重量</v>
          </cell>
        </row>
        <row r="4233">
          <cell r="A4233" t="str">
            <v>VendInvoiceDefaultGroupType</v>
          </cell>
          <cell r="B4233" t="str">
            <v>0: ユーザー名_x000D_
1: 日付_x000D_
2: カスタム</v>
          </cell>
        </row>
        <row r="4234">
          <cell r="A4234" t="str">
            <v>RpayTaxGroupType</v>
          </cell>
          <cell r="B4234" t="str">
            <v>0: Basic income (13%)_x000D_
1: Dividends_x000D_
2: Other (35%)_x000D_
3: Untaxed income</v>
          </cell>
        </row>
        <row r="4235">
          <cell r="A4235" t="str">
            <v>EROperationContextTypeEnum</v>
          </cell>
          <cell r="B4235" t="str">
            <v>0: 形式_x000D_
1: 税務書類_x000D_
2: 税定義</v>
          </cell>
        </row>
        <row r="4236">
          <cell r="A4236" t="str">
            <v>AtlInventOnHandAdjustmentType</v>
          </cell>
          <cell r="B4236" t="str">
            <v xml:space="preserve">0: _x000D_
1: _x000D_
2: _x000D_
3: _x000D_
4: _x000D_
5: </v>
          </cell>
        </row>
        <row r="4237">
          <cell r="A4237" t="str">
            <v>DataMaintenanceActionHistorySource</v>
          </cell>
          <cell r="B4237" t="str">
            <v>0: Unknown_x000D_
1: Servicing_x000D_
2: Form_x000D_
3: Scanner</v>
          </cell>
        </row>
        <row r="4238">
          <cell r="A4238" t="str">
            <v>FiscalDocumentLineItemType_BR</v>
          </cell>
          <cell r="B4238" t="str">
            <v>0: Product_x000D_
1: Service</v>
          </cell>
        </row>
        <row r="4239">
          <cell r="A4239" t="str">
            <v>EInvoiceAction_IT</v>
          </cell>
          <cell r="B4239" t="str">
            <v>10: Create XML_x000D_
11: Re-create XML_x000D_
20: Create signature_x000D_
21: Re-create electronic signature_x000D_
30: 送信_x000D_
31: Re-send</v>
          </cell>
        </row>
        <row r="4240">
          <cell r="A4240" t="str">
            <v>DimensionsLedgerTransSpecDim</v>
          </cell>
          <cell r="B4240" t="str">
            <v>0: 転記_x000D_
1: 日_x000D_
2: 週_x000D_
3: 月_x000D_
4: 四半期_x000D_
5: 期間_x000D_
6: 合計</v>
          </cell>
        </row>
        <row r="4241">
          <cell r="A4241" t="str">
            <v>TSTimesheetOnBehalfReports</v>
          </cell>
          <cell r="B4241" t="str">
            <v>0: 代理_x000D_
1: レポート</v>
          </cell>
        </row>
        <row r="4242">
          <cell r="A4242" t="str">
            <v>BegBalProjTransTypeCost</v>
          </cell>
          <cell r="B4242" t="str">
            <v>0: _x000D_
1: 時間_x000D_
2: 経費_x000D_
3: 品目</v>
          </cell>
        </row>
        <row r="4243">
          <cell r="A4243" t="str">
            <v>BusinessEvent_PurchCommitment</v>
          </cell>
          <cell r="B4243" t="str">
            <v>0: なし_x000D_
1: CommitBudgetFund</v>
          </cell>
        </row>
        <row r="4244">
          <cell r="A4244" t="str">
            <v>ItemDimFormLetter</v>
          </cell>
          <cell r="B4244" t="str">
            <v>0: 品目番号の後_x000D_
1: 品目番号の一部_x000D_
2: 品目行の下</v>
          </cell>
        </row>
        <row r="4245">
          <cell r="A4245" t="str">
            <v>JmgStampLevel</v>
          </cell>
          <cell r="B4245" t="str">
            <v>0: ジョブ_x000D_
1: 工順</v>
          </cell>
        </row>
        <row r="4246">
          <cell r="A4246" t="str">
            <v>EngChgEcmRequestSeverity</v>
          </cell>
          <cell r="B4246" t="str">
            <v>0: 低_x000D_
1: 中_x000D_
2: 高_x000D_
3: 重大</v>
          </cell>
        </row>
        <row r="4247">
          <cell r="A4247" t="str">
            <v>TaxAccountType_IN</v>
          </cell>
          <cell r="B4247" t="str">
            <v>0: VAT, payable_x000D_
1: VAT, recoverable_x000D_
2: VAT, deferred_x000D_
3: Sales tax, payable_x000D_
4: Sales tax, expense_x000D_
5: Excise, payable_x000D_
6: Excise, recoverable_x000D_
7: Excise, interim PLA_x000D_
8: Excise, PLA_x000D_
9: Excise, deferred RG23A_x000D_
10: Excise, deferred RG23C_x000D_
11: Excise, payable RG23D_x000D_
12: Excise, recoverable RG23D_x000D_
13: Service tax, payable_x000D_
14: Service tax, recoverable_x000D_
15: Service tax, interim payable_x000D_
16: Service tax, interim recoverable_x000D_
17: Service tax, expense_x000D_
18: Customs, import duty expense_x000D_
19: Customs, import duty payable_x000D_
20: Customs, export duty expense_x000D_
21: Customs, export duty payable_x000D_
22: Excise, expense_x000D_
23: VAT, expense_x000D_
24: AA receivable account_x000D_
25: DFIA receivable account_x000D_
26: DEPB receivable account_x000D_
99: なし</v>
          </cell>
        </row>
        <row r="4248">
          <cell r="A4248" t="str">
            <v>HcmBenefitExpirationStatusState</v>
          </cell>
          <cell r="B4248" t="str">
            <v>2: 処理済_x000D_
1: 処理中_x000D_
0: 処理されません</v>
          </cell>
        </row>
        <row r="4249">
          <cell r="A4249" t="str">
            <v>CurrentOperationsTaxInclAll_FR</v>
          </cell>
          <cell r="B4249" t="str">
            <v>0: 現行_x000D_
1: 運用_x000D_
2: 税申告_x000D_
17: Dual warehouse_x000D_
100: すべて</v>
          </cell>
        </row>
        <row r="4250">
          <cell r="A4250" t="str">
            <v>WeekMonth</v>
          </cell>
          <cell r="B4250" t="str">
            <v>0: 週_x000D_
1: 月</v>
          </cell>
        </row>
        <row r="4251">
          <cell r="A4251" t="str">
            <v>RPayShowTime</v>
          </cell>
          <cell r="B4251" t="str">
            <v>0: Hours_x000D_
1: Days_x000D_
2: Days/Hours</v>
          </cell>
        </row>
        <row r="4252">
          <cell r="A4252" t="str">
            <v>ResRollUpResourceType</v>
          </cell>
          <cell r="B4252" t="str">
            <v xml:space="preserve">0: _x000D_
1: _x000D_
2: _x000D_
3: </v>
          </cell>
        </row>
        <row r="4253">
          <cell r="A4253" t="str">
            <v>BankType_RU</v>
          </cell>
          <cell r="B4253" t="str">
            <v>0: Main_x000D_
1: Branch_x000D_
2: Foreign</v>
          </cell>
        </row>
        <row r="4254">
          <cell r="A4254" t="str">
            <v>TaxWithholdCorrectionType_IN</v>
          </cell>
          <cell r="B4254" t="str">
            <v>0: なし_x000D_
1: C1_x000D_
2: C2_x000D_
3: C3_x000D_
4: C5_x000D_
5: C9_x000D_
6: 要</v>
          </cell>
        </row>
        <row r="4255">
          <cell r="A4255" t="str">
            <v>XmlConformanceLevel</v>
          </cell>
          <cell r="B4255" t="str">
            <v xml:space="preserve">0: _x000D_
1: _x000D_
2: </v>
          </cell>
        </row>
        <row r="4256">
          <cell r="A4256" t="str">
            <v>LeanTaktStatus</v>
          </cell>
          <cell r="B4256" t="str">
            <v>0: オン タクト_x000D_
1: 速度上昇_x000D_
2: 速度低下</v>
          </cell>
        </row>
        <row r="4257">
          <cell r="A4257" t="str">
            <v>BudgetReservation_BusinessEvent_PSN</v>
          </cell>
          <cell r="B4257" t="str">
            <v>0: なし_x000D_
1: General budget reservation posting_x000D_
2: Budget reservation period-end processing</v>
          </cell>
        </row>
        <row r="4258">
          <cell r="A4258" t="str">
            <v>InventCountCode</v>
          </cell>
          <cell r="B4258" t="str">
            <v>0: 手動_x000D_
1: 期間_x000D_
2: 在庫なし_x000D_
3: 最小</v>
          </cell>
        </row>
        <row r="4259">
          <cell r="A4259" t="str">
            <v>MCRGiftCardType</v>
          </cell>
          <cell r="B4259" t="str">
            <v>0: 電子メール_x000D_
1: 物理的なカード</v>
          </cell>
        </row>
        <row r="4260">
          <cell r="A4260" t="str">
            <v>PSAIndirectComponentType</v>
          </cell>
          <cell r="B4260" t="str">
            <v>0: 原価_x000D_
1: 収益_x000D_
2: 請求書</v>
          </cell>
        </row>
        <row r="4261">
          <cell r="A4261" t="str">
            <v>DOMSolverMode</v>
          </cell>
          <cell r="B4261" t="str">
            <v>0: レガシ ソルバー_x000D_
1: 本番ソルバー_x000D_
2: 簡易ソルバー</v>
          </cell>
        </row>
        <row r="4262">
          <cell r="A4262" t="str">
            <v>LedgerJournalVoucher</v>
          </cell>
          <cell r="B4262" t="str">
            <v>0: 仕訳帳_x000D_
1: 伝票</v>
          </cell>
        </row>
        <row r="4263">
          <cell r="A4263" t="str">
            <v>TaxAccountType_CA</v>
          </cell>
          <cell r="B4263" t="str">
            <v>0: なし_x000D_
1: 法人税 (RC)_x000D_
2: インポート/エクスポート (RM)_x000D_
3: 給料天引き (RP)_x000D_
4: GST/HST_x000D_
5: 公認慈善事業 (RR)_x000D_
6: 物品税 (RD)_x000D_
7: 物品税 (RE)_x000D_
8: 旅客保安料 (RG)_x000D_
9: 保険料税 (RN)</v>
          </cell>
        </row>
        <row r="4264">
          <cell r="A4264" t="str">
            <v>KanbanCardAssignmentType</v>
          </cell>
          <cell r="B4264" t="str">
            <v>1: 自動_x000D_
2: 手動</v>
          </cell>
        </row>
        <row r="4265">
          <cell r="A4265" t="str">
            <v>HrmCompVarAwardEmplType</v>
          </cell>
          <cell r="B4265" t="str">
            <v>0: 一般報奨_x000D_
1: 一括比例配分固定支払</v>
          </cell>
        </row>
        <row r="4266">
          <cell r="A4266" t="str">
            <v>WMSDefaultCheckText</v>
          </cell>
          <cell r="B4266" t="str">
            <v>0: なし_x000D_
1: 2 つのランダムな番号_x000D_
2: 場所の名前</v>
          </cell>
        </row>
        <row r="4267">
          <cell r="A4267" t="str">
            <v>ERObjectOperationAction</v>
          </cell>
          <cell r="B4267" t="str">
            <v>0: なし_x000D_
1: 削除</v>
          </cell>
        </row>
        <row r="4268">
          <cell r="A4268" t="str">
            <v>RetailSendFilterTypeBase</v>
          </cell>
          <cell r="B4268" t="str">
            <v>0: なし_x000D_
1: 配分</v>
          </cell>
        </row>
        <row r="4269">
          <cell r="A4269" t="str">
            <v>NumOfAmountCost</v>
          </cell>
          <cell r="B4269" t="str">
            <v>0: 数量_x000D_
1: 金額_x000D_
2: 原価価値_x000D_
3: 行割引</v>
          </cell>
        </row>
        <row r="4270">
          <cell r="A4270" t="str">
            <v>LedgerBalanceExportHiddenFields</v>
          </cell>
          <cell r="B4270" t="str">
            <v>0: 自動_x000D_
1: はい_x000D_
2: いいえ</v>
          </cell>
        </row>
        <row r="4271">
          <cell r="A4271" t="str">
            <v>FormGroupControlExtendedStyle</v>
          </cell>
          <cell r="B4271" t="str">
            <v xml:space="preserve">1: _x000D_
3: _x000D_
4: _x000D_
8: _x000D_
6: _x000D_
5: _x000D_
7: _x000D_
16: _x000D_
18: _x000D_
20: _x000D_
21: _x000D_
22: _x000D_
23: _x000D_
24: _x000D_
25: _x000D_
26: _x000D_
27: _x000D_
28: _x000D_
29: _x000D_
33: _x000D_
34: _x000D_
35: _x000D_
36: _x000D_
37: _x000D_
38: _x000D_
39: _x000D_
40: _x000D_
41: _x000D_
42: _x000D_
43: _x000D_
44: _x000D_
45: _x000D_
46: _x000D_
47: _x000D_
48: _x000D_
49: _x000D_
50: _x000D_
51: _x000D_
52: _x000D_
53: _x000D_
54: _x000D_
55: _x000D_
56: </v>
          </cell>
        </row>
        <row r="4272">
          <cell r="A4272" t="str">
            <v>LedgerRRGEBaseType_W</v>
          </cell>
          <cell r="B4272" t="str">
            <v xml:space="preserve">26: _x000D_
1: _x000D_
2: _x000D_
3: _x000D_
4: _x000D_
5: _x000D_
6: _x000D_
7: _x000D_
8: _x000D_
9: _x000D_
10: _x000D_
11: _x000D_
12: _x000D_
13: _x000D_
14: _x000D_
15: _x000D_
16: _x000D_
17: _x000D_
18: _x000D_
19: _x000D_
20: _x000D_
21: _x000D_
22: _x000D_
23: _x000D_
24: _x000D_
25: </v>
          </cell>
        </row>
        <row r="4273">
          <cell r="A4273" t="str">
            <v>CreditCardPropertyDataType</v>
          </cell>
          <cell r="B4273" t="str">
            <v>0: 文字列_x000D_
1: 実数_x000D_
2: DateTime_x000D_
3: PropertyList</v>
          </cell>
        </row>
        <row r="4274">
          <cell r="A4274" t="str">
            <v>InventTransferRemainStatus</v>
          </cell>
          <cell r="B4274" t="str">
            <v>0: なし_x000D_
1: 入庫更新_x000D_
2: 出荷更新</v>
          </cell>
        </row>
        <row r="4275">
          <cell r="A4275" t="str">
            <v>ReqAppLockStatus</v>
          </cell>
          <cell r="B4275" t="str">
            <v>0: 即座に許可済み_x000D_
1: 待機後に許可済み_x000D_
2: タイムアウト</v>
          </cell>
        </row>
        <row r="4276">
          <cell r="A4276" t="str">
            <v>DMFSqlBackend</v>
          </cell>
          <cell r="B4276" t="str">
            <v>0: SQL Server_x000D_
1: SQL Azure</v>
          </cell>
        </row>
        <row r="4277">
          <cell r="A4277" t="str">
            <v>TaxTypeTotal_IN</v>
          </cell>
          <cell r="B4277" t="str">
            <v>0: _x000D_
1: VAT_x000D_
2: India sales tax_x000D_
3: Excise_x000D_
4: Service tax_x000D_
5: 関税</v>
          </cell>
        </row>
        <row r="4278">
          <cell r="A4278" t="str">
            <v>JmgPayCreateRaiseMethod</v>
          </cell>
          <cell r="B4278" t="str">
            <v>0: 賃上げ_x000D_
1: 比率の上昇_x000D_
2: 新規レート</v>
          </cell>
        </row>
        <row r="4279">
          <cell r="A4279" t="str">
            <v>PMFSeqDependency</v>
          </cell>
          <cell r="B4279" t="str">
            <v>0: いいえ_x000D_
1: はい</v>
          </cell>
        </row>
        <row r="4280">
          <cell r="A4280" t="str">
            <v>AddressImportType_RU</v>
          </cell>
          <cell r="B4280" t="str">
            <v>0: 都道府県_x000D_
1: 省略形_x000D_
2: ドキュメントのコード</v>
          </cell>
        </row>
        <row r="4281">
          <cell r="A4281" t="str">
            <v>RetailItemMaskTypeBase</v>
          </cell>
          <cell r="B4281" t="str">
            <v>0: ユーザー_x000D_
1: 店舗_x000D_
2: すべて</v>
          </cell>
        </row>
        <row r="4282">
          <cell r="A4282" t="str">
            <v>DataExpLogType</v>
          </cell>
          <cell r="B4282" t="str">
            <v xml:space="preserve">0: _x000D_
1: _x000D_
2: _x000D_
3: _x000D_
4: _x000D_
5: </v>
          </cell>
        </row>
        <row r="4283">
          <cell r="A4283" t="str">
            <v>ProvisioningState</v>
          </cell>
          <cell r="B4283" t="str">
            <v>1: アクティブ_x000D_
2: 警告済み_x000D_
3: @ApplicationFoundation:ProvisioningStateSuspend_x000D_
4: 削除済</v>
          </cell>
        </row>
        <row r="4284">
          <cell r="A4284" t="str">
            <v>WarrantyDurationTimeUnit</v>
          </cell>
          <cell r="B4284" t="str">
            <v>0: 日_x000D_
1: 週_x000D_
2: 月_x000D_
3: 年</v>
          </cell>
        </row>
        <row r="4285">
          <cell r="A4285" t="str">
            <v>AscendingDescending</v>
          </cell>
          <cell r="B4285" t="str">
            <v>0: 昇順_x000D_
1: 降順</v>
          </cell>
        </row>
        <row r="4286">
          <cell r="A4286" t="str">
            <v>Tax1099FileIndicator</v>
          </cell>
          <cell r="B4286" t="str">
            <v>0: オリジナル_x000D_
1: 置換_x000D_
2: 訂正</v>
          </cell>
        </row>
        <row r="4287">
          <cell r="A4287" t="str">
            <v>JmgTermComPort</v>
          </cell>
          <cell r="B4287" t="str">
            <v>0: COM ポートが選択されていません_x000D_
1: COM1_x000D_
2: COM2</v>
          </cell>
        </row>
        <row r="4288">
          <cell r="A4288" t="str">
            <v>ProjBudgetManagement</v>
          </cell>
          <cell r="B4288" t="str">
            <v>0: なし_x000D_
1: サブプロジェクト用の独立予算作成</v>
          </cell>
        </row>
        <row r="4289">
          <cell r="A4289" t="str">
            <v>TAMPromoStatisticCalc</v>
          </cell>
          <cell r="B4289" t="str">
            <v>0: 収益_x000D_
1: 原価_x000D_
2: 粗利_x000D_
3: 注文数</v>
          </cell>
        </row>
        <row r="4290">
          <cell r="A4290" t="str">
            <v>RetailTaxOverrideType</v>
          </cell>
          <cell r="B4290" t="str">
            <v>0: 品目消費税グループ_x000D_
1: 消費税グループ</v>
          </cell>
        </row>
        <row r="4291">
          <cell r="A4291" t="str">
            <v>LedgerInquiryType_CN</v>
          </cell>
          <cell r="B4291" t="str">
            <v>0: 一般会計_x000D_
1: 集計された一般会計_x000D_
2: 試算表_x000D_
3: 詳細元帳_x000D_
4: 日次元帳_x000D_
5: 元帳トランザクション</v>
          </cell>
        </row>
        <row r="4292">
          <cell r="A4292" t="str">
            <v>smmSelectedMailingAddress</v>
          </cell>
          <cell r="B4292" t="str">
            <v>1: 自宅_x000D_
2: 業務_x000D_
3: その他</v>
          </cell>
        </row>
        <row r="4293">
          <cell r="A4293" t="str">
            <v>ERValidationPostActionType</v>
          </cell>
          <cell r="B4293" t="str">
            <v>0: 実行を停止 (エラーを生成)_x000D_
1: 実行を継続 (備考を出力)_x000D_
2: 実行を継続 (エラーを生成) 最後に停止</v>
          </cell>
        </row>
        <row r="4294">
          <cell r="A4294" t="str">
            <v>SourceDocument_ProductShipment</v>
          </cell>
          <cell r="B4294" t="str">
            <v>0: なし_x000D_
1: 顧客の梱包明細</v>
          </cell>
        </row>
        <row r="4295">
          <cell r="A4295" t="str">
            <v>CatalogStateFilter</v>
          </cell>
          <cell r="B4295" t="str">
            <v>0: ドラフト_x000D_
1: 送信済_x000D_
2: 承認済_x000D_
3: 否認済_x000D_
4: 公開済_x000D_
5: 検証済み_x000D_
6: 検証中</v>
          </cell>
        </row>
        <row r="4296">
          <cell r="A4296" t="str">
            <v>CustAutomationRecipient</v>
          </cell>
          <cell r="B4296" t="str">
            <v>2: なし_x000D_
0: 顧客_x000D_
3: 売上グループ_x000D_
4: 回収代行業者</v>
          </cell>
        </row>
        <row r="4297">
          <cell r="A4297" t="str">
            <v>PayrollAccrualTransSource</v>
          </cell>
          <cell r="B4297" t="str">
            <v>0: すべて_x000D_
1: システム_x000D_
2: 手動</v>
          </cell>
        </row>
        <row r="4298">
          <cell r="A4298" t="str">
            <v>ProjBudgetAllocationActionType</v>
          </cell>
          <cell r="B4298" t="str">
            <v>0: モード: 編集_x000D_
1: モード: 読み取り専用</v>
          </cell>
        </row>
        <row r="4299">
          <cell r="A4299" t="str">
            <v>EGAISQueryStatusIssue_RU</v>
          </cell>
          <cell r="B4299" t="str">
            <v>0: _x000D_
5: 作成済_x000D_
6: 送信済_x000D_
7: Reply received_x000D_
8: 受入済_x000D_
9: 否認済</v>
          </cell>
        </row>
        <row r="4300">
          <cell r="A4300" t="str">
            <v>TSTimesheetFilter</v>
          </cell>
          <cell r="B4300" t="str">
            <v>0: すべて_x000D_
1: オープン</v>
          </cell>
        </row>
        <row r="4301">
          <cell r="A4301" t="str">
            <v>TAMFundType</v>
          </cell>
          <cell r="B4301" t="str">
            <v>0: 裁量的_x000D_
1: 非裁量的</v>
          </cell>
        </row>
        <row r="4302">
          <cell r="A4302" t="str">
            <v>PSAProjTotal</v>
          </cell>
          <cell r="B4302" t="str">
            <v>0: なし_x000D_
1: レベル合計_x000D_
2: 小計_x000D_
3: 総計</v>
          </cell>
        </row>
        <row r="4303">
          <cell r="A4303" t="str">
            <v>CreditCardDataSupport</v>
          </cell>
          <cell r="B4303" t="str">
            <v>1: レベル 1_x000D_
2: レベル 2_x000D_
3: レベル 3</v>
          </cell>
        </row>
        <row r="4304">
          <cell r="A4304" t="str">
            <v>SysDataContextValueTypeEnum</v>
          </cell>
          <cell r="B4304" t="str">
            <v>1: 会社_x000D_
2: セキュリティ_x000D_
3: フィルター_x000D_
4: カスタム</v>
          </cell>
        </row>
        <row r="4305">
          <cell r="A4305" t="str">
            <v>HrmApplicantType</v>
          </cell>
          <cell r="B4305" t="str">
            <v>0: 申請者_x000D_
1: 非申請者</v>
          </cell>
        </row>
        <row r="4306">
          <cell r="A4306" t="str">
            <v>WorkflowImportType</v>
          </cell>
          <cell r="B4306" t="str">
            <v>0: いいえ_x000D_
1: はい_x000D_
2: エラー</v>
          </cell>
        </row>
        <row r="4307">
          <cell r="A4307" t="str">
            <v>SalesReturnAlert_IN</v>
          </cell>
          <cell r="B4307" t="str">
            <v>0: なし_x000D_
1: 警告_x000D_
2: エラー</v>
          </cell>
        </row>
        <row r="4308">
          <cell r="A4308" t="str">
            <v>smmCampaignBroadcastType</v>
          </cell>
          <cell r="B4308" t="str">
            <v>0: 電子メール_x000D_
1: メール_x000D_
2: 通話リスト_x000D_
3: 配信なし</v>
          </cell>
        </row>
        <row r="4309">
          <cell r="A4309" t="str">
            <v>AssetAcquisitionOnFirstDayCheckType_JP</v>
          </cell>
          <cell r="B4309" t="str">
            <v>0: 許可_x000D_
1: エラー</v>
          </cell>
        </row>
        <row r="4310">
          <cell r="A4310" t="str">
            <v>PlanActivityServiceQuantityBase</v>
          </cell>
          <cell r="B4310" t="str">
            <v>1: ジョブ_x000D_
2: 製品数量の確認_x000D_
3: 製品数量の合計_x000D_
4: 活動時間</v>
          </cell>
        </row>
        <row r="4311">
          <cell r="A4311" t="str">
            <v>RAssetBudgetPostingStatus</v>
          </cell>
          <cell r="B4311" t="str">
            <v>0: 未転記_x000D_
1: Posted to FA budgets_x000D_
2: Posted to GL budgets</v>
          </cell>
        </row>
        <row r="4312">
          <cell r="A4312" t="str">
            <v>RAssetSpecialClothsRigging</v>
          </cell>
          <cell r="B4312" t="str">
            <v>0: すべて_x000D_
1: Special rigging_x000D_
2: Working clothes</v>
          </cell>
        </row>
        <row r="4313">
          <cell r="A4313" t="str">
            <v>FormTrackingBasis_IN</v>
          </cell>
          <cell r="B4313" t="str">
            <v>0: To receive_x000D_
1: To issue</v>
          </cell>
        </row>
        <row r="4314">
          <cell r="A4314" t="str">
            <v>TaxDistributionType_RU</v>
          </cell>
          <cell r="B4314" t="str">
            <v>0: 自動_x000D_
1: 手動_x000D_
2: なし</v>
          </cell>
        </row>
        <row r="4315">
          <cell r="A4315" t="str">
            <v>SRSReportPrintOrientation</v>
          </cell>
          <cell r="B4315" t="str">
            <v>0: 既定_x000D_
1: 縦_x000D_
2: 横_x000D_
3: 縦</v>
          </cell>
        </row>
        <row r="4316">
          <cell r="A4316" t="str">
            <v>ProjValEmplProj</v>
          </cell>
          <cell r="B4316" t="str">
            <v>0: リソース_x000D_
1: プロジェクト</v>
          </cell>
        </row>
        <row r="4317">
          <cell r="A4317" t="str">
            <v>ProjLedgerPosting</v>
          </cell>
          <cell r="B4317" t="str">
            <v>0: プロジェクト_x000D_
1: カテゴリ</v>
          </cell>
        </row>
        <row r="4318">
          <cell r="A4318" t="str">
            <v>VendRequestStatusChangeStatus</v>
          </cell>
          <cell r="B4318" t="str">
            <v>0: ドラフト_x000D_
1: 要求は送信されました_x000D_
2: 承認の保留中_x000D_
3: 要求が承認されました_x000D_
4: 要求は拒否されました_x000D_
5: 要求はキャンセルされました_x000D_
7: 要求が完了</v>
          </cell>
        </row>
        <row r="4319">
          <cell r="A4319" t="str">
            <v>RetailAddressBookType</v>
          </cell>
          <cell r="B4319" t="str">
            <v>0: 顧客_x000D_
1: 従業員</v>
          </cell>
        </row>
        <row r="4320">
          <cell r="A4320" t="str">
            <v>SysChartDateTimeInterval</v>
          </cell>
          <cell r="B4320" t="str">
            <v>0: 既定_x000D_
1: 時間_x000D_
2: 日_x000D_
3: 週_x000D_
4: 月_x000D_
5: 四半期_x000D_
6: 半年_x000D_
7: 年</v>
          </cell>
        </row>
        <row r="4321">
          <cell r="A4321" t="str">
            <v>PdsVendorCheckResult</v>
          </cell>
          <cell r="B4321" t="str">
            <v>0: OK_x000D_
1: 警告_x000D_
2: 不許可</v>
          </cell>
        </row>
        <row r="4322">
          <cell r="A4322" t="str">
            <v>InventJournalWorkflowApprovalStatus</v>
          </cell>
          <cell r="B4322" t="str">
            <v>7: なし_x000D_
8: ドラフト_x000D_
9: 送信済_x000D_
10: 確認中_x000D_
11: 要求された変更_x000D_
12: 承認済_x000D_
13: 否認済</v>
          </cell>
        </row>
        <row r="4323">
          <cell r="A4323" t="str">
            <v>LedgerConsolidateAmountSource</v>
          </cell>
          <cell r="B4323" t="str">
            <v>0: 会計通貨_x000D_
1: レポート通貨</v>
          </cell>
        </row>
        <row r="4324">
          <cell r="A4324" t="str">
            <v>UserRequestAction</v>
          </cell>
          <cell r="B4324" t="str">
            <v>0: ユーザーの追加_x000D_
1: ユーザーの無効化</v>
          </cell>
        </row>
        <row r="4325">
          <cell r="A4325" t="str">
            <v>InventBlockingType</v>
          </cell>
          <cell r="B4325" t="str">
            <v>0: 手動_x000D_
1: 品質指示_x000D_
2: 在庫状態_x000D_
3: 返品場所</v>
          </cell>
        </row>
        <row r="4326">
          <cell r="A4326" t="str">
            <v>SysWindowsApprovalsTileStyle</v>
          </cell>
          <cell r="B4326" t="str">
            <v>0: 金額、単位、および説明_x000D_
1: タイトルと説明</v>
          </cell>
        </row>
        <row r="4327">
          <cell r="A4327" t="str">
            <v>EGAISWaybillActConfirmStatus_RU</v>
          </cell>
          <cell r="B4327" t="str">
            <v>0: _x000D_
1: 受入済_x000D_
2: Rejected</v>
          </cell>
        </row>
        <row r="4328">
          <cell r="A4328" t="str">
            <v>WHSApplicableDemand</v>
          </cell>
          <cell r="B4328" t="str">
            <v>0: 全数量_x000D_
1: 非拘束数量</v>
          </cell>
        </row>
        <row r="4329">
          <cell r="A4329" t="str">
            <v>CostSheetProdFlowMode</v>
          </cell>
          <cell r="B4329" t="str">
            <v>0: 仕掛品の入庫_x000D_
1: 仕掛品の出庫</v>
          </cell>
        </row>
        <row r="4330">
          <cell r="A4330" t="str">
            <v>WebApplicationResourceType</v>
          </cell>
          <cell r="B4330" t="str">
            <v>0: ファイル_x000D_
1: セキュリティで保護されたファイル_x000D_
2: Web ページ_x000D_
3: メニュー機能_x000D_
4: Web フォーム_x000D_
5: レポート_x000D_
6: メニュー_x000D_
7: クラス_x000D_
8: 表示_x000D_
9: 出力_x000D_
10: アクション_x000D_
11: テーブル</v>
          </cell>
        </row>
        <row r="4331">
          <cell r="A4331" t="str">
            <v>CreditCardApprovalType</v>
          </cell>
          <cell r="B4331" t="str">
            <v>0: 認証_x000D_
1: 終了処理_x000D_
2: 事後認証</v>
          </cell>
        </row>
        <row r="4332">
          <cell r="A4332" t="str">
            <v>OffReportTypeInvent_RU</v>
          </cell>
          <cell r="B4332" t="str">
            <v>0: Issue statement_x000D_
1: Transfer slip_x000D_
2: Requirement slip_x000D_
3: Collation statement_x000D_
4: Counting list (INV-3)_x000D_
6: Counting act (INV-6)_x000D_
5: Counting list (INV-5)</v>
          </cell>
        </row>
        <row r="4333">
          <cell r="A4333" t="str">
            <v>SequenceTypes</v>
          </cell>
          <cell r="B4333" t="str">
            <v>0: StartStart_x000D_
1: StartEnd_x000D_
2: EndStart_x000D_
3: EndEnd</v>
          </cell>
        </row>
        <row r="4334">
          <cell r="A4334" t="str">
            <v>WHSWarehouseTransferWeightCapturingMethod</v>
          </cell>
          <cell r="B4334" t="str">
            <v>0: ピッキング数量ごと_x000D_
1: CW 単位あたり</v>
          </cell>
        </row>
        <row r="4335">
          <cell r="A4335" t="str">
            <v>TMSEngine</v>
          </cell>
          <cell r="B4335" t="str">
            <v>0: レート エンジン_x000D_
1: マイレージ エンジン_x000D_
2: レート基準の割り当てエンジン_x000D_
3: ルート エンジン_x000D_
4: ゾーン エンジン_x000D_
6: 輸送時間エンジン_x000D_
7: 予定エンジン_x000D_
8: チェック ディジット_x000D_
9: 能力エンジン_x000D_
10: 翻訳</v>
          </cell>
        </row>
        <row r="4336">
          <cell r="A4336" t="str">
            <v>PrenoteTypes</v>
          </cell>
          <cell r="B4336" t="str">
            <v>0: 売掛金管理_x000D_
1: 買掛金勘定_x000D_
2: 銀行</v>
          </cell>
        </row>
        <row r="4337">
          <cell r="A4337" t="str">
            <v>LogisticsLocationAddressActionButtons</v>
          </cell>
          <cell r="B4337" t="str">
            <v>0: 新規_x000D_
1: 編集_x000D_
2: クリア_x000D_
3: マップ_x000D_
4: 削除_x000D_
5: 詳細_x000D_
6: 非アクティブ化</v>
          </cell>
        </row>
        <row r="4338">
          <cell r="A4338" t="str">
            <v>WorkflowStepCompletionPolicy</v>
          </cell>
          <cell r="B4338" t="str">
            <v>0: 1 人の承認者_x000D_
1: 大多数の承認者_x000D_
2: 承認者の割合_x000D_
3: すべての承認者</v>
          </cell>
        </row>
        <row r="4339">
          <cell r="A4339" t="str">
            <v>DataItemType</v>
          </cell>
          <cell r="B4339" t="str">
            <v>0: 無効_x000D_
1: ブール型_x000D_
2: GUID_x000D_
3: Int64_x000D_
4: 整数_x000D_
5: 実数_x000D_
6: 文字列_x000D_
7: 日付_x000D_
8: 時刻_x000D_
9: 列挙_x000D_
10: DataContainer_x000D_
11: DataContainerList_x000D_
12: 配列_x000D_
13: コンテナー_x000D_
14: DateTime_x000D_
15: この品目の ID 番号</v>
          </cell>
        </row>
        <row r="4340">
          <cell r="A4340" t="str">
            <v>BankLCImportShipmentDocumentStatusType</v>
          </cell>
          <cell r="B4340" t="str">
            <v>0: 未受領_x000D_
1: 受取済_x000D_
2: 出荷保証</v>
          </cell>
        </row>
        <row r="4341">
          <cell r="A4341" t="str">
            <v>BankAccountStatementStatus</v>
          </cell>
          <cell r="B4341" t="str">
            <v>0: _x000D_
1: 未調整_x000D_
2: 調整済_x000D_
3: キャンセル済</v>
          </cell>
        </row>
        <row r="4342">
          <cell r="A4342" t="str">
            <v>ReqReaderWriterLockState</v>
          </cell>
          <cell r="B4342" t="str">
            <v xml:space="preserve">0: 初期_x000D_
1: 取得済_x000D_
2: エラー_x000D_
3: エスカレート_x000D_
4: _x000D_
5: _x000D_
6: </v>
          </cell>
        </row>
        <row r="4343">
          <cell r="A4343" t="str">
            <v>RPayEmplPeriodCalcType</v>
          </cell>
          <cell r="B4343" t="str">
            <v>0: Quantity of days for which payment occurs_x000D_
1: Quantity of days in payment period_x000D_
2: Amount of periodic payment_x000D_
3: Allowance from FSS_x000D_
4: Allowance from budget</v>
          </cell>
        </row>
        <row r="4344">
          <cell r="A4344" t="str">
            <v>SysSecChangetype</v>
          </cell>
          <cell r="B4344" t="str">
            <v>0: 異なる_x000D_
1: 固有_x000D_
2: 等しい</v>
          </cell>
        </row>
        <row r="4345">
          <cell r="A4345" t="str">
            <v>OpeningMethod</v>
          </cell>
          <cell r="B4345" t="str">
            <v>0: リセット_x000D_
1: 処理済 -&gt; 未処理</v>
          </cell>
        </row>
        <row r="4346">
          <cell r="A4346" t="str">
            <v>TaxAmountType</v>
          </cell>
          <cell r="B4346" t="str">
            <v>0: 消費税が計算される元の金額_x000D_
1: 計算された消費税金額_x000D_
2: 原価価格に含まれる消費税_x000D_
3: 消費税支払通貨での計算済消費税率金額_x000D_
4: 消費税の計算基準となる元の金額 (現在の通貨で表示)_x000D_
5: 消費税の計算基準となる元の金額。支払通貨で表示します。_x000D_
6: 消費税の計算基準となる元の金額 (現在の通貨で表示)_x000D_
7: 入力時に手動で調整する非控除消費税_x000D_
8: 会計通貨による非控除消費税_x000D_
9: 報告通貨による消費税の費用</v>
          </cell>
        </row>
        <row r="4347">
          <cell r="A4347" t="str">
            <v>EFDocEventStatus_BR</v>
          </cell>
          <cell r="B4347" t="str">
            <v>0: Approved_x000D_
1: Rejected_x000D_
2: エラー</v>
          </cell>
        </row>
        <row r="4348">
          <cell r="A4348" t="str">
            <v>RAssetTypeDepr</v>
          </cell>
          <cell r="B4348" t="str">
            <v>0: From cost_x000D_
1: On 1000 km mileage</v>
          </cell>
        </row>
        <row r="4349">
          <cell r="A4349" t="str">
            <v>ProjStatisticDimension</v>
          </cell>
          <cell r="B4349" t="str">
            <v>0: 時間 - 数量_x000D_
1: 原価合計_x000D_
2: 総収益_x000D_
3: 粗利_x000D_
4: 付加価値_x000D_
5: 利幅率_x000D_
6: 総仕掛品_x000D_
7: 仕掛品 - 請求済 - 分割払_x000D_
8: 正味仕掛品_x000D_
9: 給与配賦_x000D_
10: 時間 - 数量_x000D_
12: 経費 - 原価_x000D_
13: 品目 - 原価_x000D_
14: 原価合計_x000D_
15: 分割払いで請求_x000D_
16: 時間 - 数量_x000D_
17: 時間 - 数量</v>
          </cell>
        </row>
        <row r="4350">
          <cell r="A4350" t="str">
            <v>HcmOpenPositionsType</v>
          </cell>
          <cell r="B4350" t="str">
            <v>0: 直属の部下のみ_x000D_
1: 非直属の部下_x000D_
2: 両方_x000D_
3: なし</v>
          </cell>
        </row>
        <row r="4351">
          <cell r="A4351" t="str">
            <v>SysDataIntegrationStatus</v>
          </cell>
          <cell r="B4351" t="str">
            <v>0: 削除およびインポート_x000D_
1: インポート_x000D_
2: 部分的にインポート_x000D_
3: 合計をインポート</v>
          </cell>
        </row>
        <row r="4352">
          <cell r="A4352" t="str">
            <v>ItemProcurementModeDisplay</v>
          </cell>
          <cell r="B4352" t="str">
            <v>0: 製造オーダー_x000D_
1: 生産フロー_x000D_
2: 発注書</v>
          </cell>
        </row>
        <row r="4353">
          <cell r="A4353" t="str">
            <v>ProjSelectTransOnAcc</v>
          </cell>
          <cell r="B4353" t="str">
            <v>0: すべて_x000D_
1: 請求済_x000D_
2: 課金対象</v>
          </cell>
        </row>
        <row r="4354">
          <cell r="A4354" t="str">
            <v>RetailCatalogPublishingType</v>
          </cell>
          <cell r="B4354" t="str">
            <v>0: 変更された製品のみ_x000D_
1: すべての製品</v>
          </cell>
        </row>
        <row r="4355">
          <cell r="A4355" t="str">
            <v>UserStatus</v>
          </cell>
          <cell r="B4355" t="str">
            <v>0: すべてのグループ_x000D_
1: アクセス権が付与されました_x000D_
2: アクセス権を要求済み_x000D_
3: アクセス許可なし_x000D_
4: ブロック</v>
          </cell>
        </row>
        <row r="4356">
          <cell r="A4356" t="str">
            <v>WeekDays</v>
          </cell>
          <cell r="B4356" t="str">
            <v>0: _x000D_
1: 月曜_x000D_
2: 火曜_x000D_
3: 水曜_x000D_
4: 木曜_x000D_
5: 金曜_x000D_
6: 土曜_x000D_
7: 日曜</v>
          </cell>
        </row>
        <row r="4357">
          <cell r="A4357" t="str">
            <v>DOMReasonCodeTypeEnum</v>
          </cell>
          <cell r="B4357" t="str">
            <v>0: 警告_x000D_
1: 例外</v>
          </cell>
        </row>
        <row r="4358">
          <cell r="A4358" t="str">
            <v>RetailDocumentOperationCommitResult</v>
          </cell>
          <cell r="B4358" t="str">
            <v xml:space="preserve">0: _x000D_
1: _x000D_
2: _x000D_
3: </v>
          </cell>
        </row>
        <row r="4359">
          <cell r="A4359" t="str">
            <v>ExpenseVisibilityTableType</v>
          </cell>
          <cell r="B4359" t="str">
            <v>0: 経費精算書_x000D_
1: 経費_x000D_
2: ホテル カテゴリ_x000D_
3: 自動車レンタル カテゴリ_x000D_
4: 航空カテゴリ</v>
          </cell>
        </row>
        <row r="4360">
          <cell r="A4360" t="str">
            <v>TaxUnrealizedDocuProdType</v>
          </cell>
          <cell r="B4360" t="str">
            <v>0: すべて_x000D_
1: 品目_x000D_
2: サービス</v>
          </cell>
        </row>
        <row r="4361">
          <cell r="A4361" t="str">
            <v>RTax25StdModuleType</v>
          </cell>
          <cell r="B4361" t="str">
            <v>0: Profit tax_x000D_
1: Deferral_x000D_
2: 売掛金</v>
          </cell>
        </row>
        <row r="4362">
          <cell r="A4362" t="str">
            <v>ProjBudgetAdjustmentType</v>
          </cell>
          <cell r="B4362" t="str">
            <v>0: 増分_x000D_
1: 減分</v>
          </cell>
        </row>
        <row r="4363">
          <cell r="A4363" t="str">
            <v>TAMRebateOutputType</v>
          </cell>
          <cell r="B4363" t="str">
            <v>0: 財務_x000D_
1: 品目</v>
          </cell>
        </row>
        <row r="4364">
          <cell r="A4364" t="str">
            <v>CustomsImportOrderType_IN</v>
          </cell>
          <cell r="B4364" t="str">
            <v>0: 発注書_x000D_
1: Import order</v>
          </cell>
        </row>
        <row r="4365">
          <cell r="A4365" t="str">
            <v>DMFModule</v>
          </cell>
          <cell r="B4365" t="str">
            <v>0: システム管理_x000D_
1: 買掛金管理_x000D_
2: 売掛金管理_x000D_
3: 一般会計_x000D_
4: 会計帳簿_x000D_
5: 予算作成_x000D_
6: 原価会計_x000D_
7: 固定資産_x000D_
8: Fixed assets (Russia)_x000D_
9: 現金および銀行管理_x000D_
10: 経費管理_x000D_
11: コンプライアンス コントロールと内部コントロール_x000D_
12: 人事管理_x000D_
13: 給与_x000D_
14: 調達_x000D_
15: 製品情報管理_x000D_
16: マスター プラン_x000D_
17: 生産管理_x000D_
18: 在庫および倉庫管理_x000D_
19: 販売とマーケティング_x000D_
21: プロジェクト管理および会計_x000D_
22: サービス管理_x000D_
23: 組織管理_x000D_
24: サード パーティのソリューション_x000D_
25: グローバル アドレス帳_x000D_
26: 通貨_x000D_
27: 財務分析コード_x000D_
20: 小売_x000D_
28: 共有 AP と AR_x000D_
29: 原価管理_x000D_
30: 与信および回収_x000D_
31: 共有経費とプロジェクト_x000D_
32: 古い形式_x000D_
33: その他_x000D_
34: 小売とコマース_x000D_
35: 税申告_x000D_
36: 輸送管理_x000D_
37: 倉庫管理_x000D_
38: ワークフロー_x000D_
39: 売掛金管理_x000D_
40: eInvoice_x000D_
41: 電子メッセージ_x000D_
42: 財務報告_x000D_
43: 公的機関_x000D_
44: キャッシュ フロー管理 (ロシア)_x000D_
45: Deferrals_x000D_
46: 売上帳簿と購買帳簿 (ロシア)_x000D_
47: 税 25 (ロシア)_x000D_
48: 買掛金管理_x000D_
49: チャネル管理_x000D_
50: 従来の店舗_x000D_
51: コール センター_x000D_
52: オンライン ストア_x000D_
53: 販売促進_x000D_
54: 顧客_x000D_
55: 従業員_x000D_
56: 在庫および高度な倉庫_x000D_
57: 支払_x000D_
58: トランザクションと注文_x000D_
59: Web 活動_x000D_
60: その他_x000D_
61: 現金管理_x000D_
62: リース_x000D_
63: グローバル在庫会計_x000D_
64: 与信の管理_x000D_
65: エンジニアリング変更管理_x000D_
66: 資産管理</v>
          </cell>
        </row>
        <row r="4366">
          <cell r="A4366" t="str">
            <v>FBAdjustmentCollectionType_BR</v>
          </cell>
          <cell r="B4366" t="str">
            <v>0: 0: Collection_x000D_
1: 1: Spontaneous collecting_x000D_
2: 2: Collection by infraction_x000D_
8: 8: Fiscal incentive_x000D_
9: 9: Informative</v>
          </cell>
        </row>
        <row r="4367">
          <cell r="A4367" t="str">
            <v>RetailPeripheralType</v>
          </cell>
          <cell r="B4367" t="str">
            <v>0: なし_x000D_
1: OPOS_x000D_
2: Windows ドライバー_x000D_
3: デバイス_x000D_
4: ネットワーク_x000D_
5: 予備</v>
          </cell>
        </row>
        <row r="4368">
          <cell r="A4368" t="str">
            <v>FiscalDocumentSpecie_BR</v>
          </cell>
          <cell r="B4368" t="str">
            <v>0: NFF_x000D_
1: NF_x000D_
2: CTRC_x000D_
3: CF</v>
          </cell>
        </row>
        <row r="4369">
          <cell r="A4369" t="str">
            <v>ProjBillingType</v>
          </cell>
          <cell r="B4369" t="str">
            <v>0: 指定なし_x000D_
1: 課金対象_x000D_
2: 請求不可能_x000D_
3: 結句_x000D_
4: 使用不可</v>
          </cell>
        </row>
        <row r="4370">
          <cell r="A4370" t="str">
            <v>RetailOfferLineDiscountMethodBaseN1</v>
          </cell>
          <cell r="B4370" t="str">
            <v>0: 割引率_x000D_
1: 現金割引金額_x000D_
2: 割引価格_x000D_
3: 税込割引価格</v>
          </cell>
        </row>
        <row r="4371">
          <cell r="A4371" t="str">
            <v>ProdJobStatus</v>
          </cell>
          <cell r="B4371" t="str">
            <v>0: 次にくる_x000D_
1: 待機中_x000D_
2: 中断_x000D_
3: 開始済_x000D_
4: 終了</v>
          </cell>
        </row>
        <row r="4372">
          <cell r="A4372" t="str">
            <v>WorkflowEventCategory</v>
          </cell>
          <cell r="B4372" t="str">
            <v>0: なし_x000D_
1: 開始済_x000D_
2: 完了_x000D_
3: キャンセル済</v>
          </cell>
        </row>
        <row r="4373">
          <cell r="A4373" t="str">
            <v>ProjSelected</v>
          </cell>
          <cell r="B4373" t="str">
            <v>0: 標準_x000D_
1: プロジェクト</v>
          </cell>
        </row>
        <row r="4374">
          <cell r="A4374" t="str">
            <v>ProjListLedgerTransType</v>
          </cell>
          <cell r="B4374" t="str">
            <v>0: 元帳の調整 - 損益_x000D_
1: 元帳の調整 - 仕掛品_x000D_
2: 元帳の調整 - 給与配賦_x000D_
3: 元帳の更新 - 損益_x000D_
4: 元帳の更新 - 仕掛品_x000D_
5: 元帳の更新 - 給与配賦_x000D_
6: 元帳の更新 - 消費_x000D_
7: 元帳の更新 - 分割払</v>
          </cell>
        </row>
        <row r="4375">
          <cell r="A4375" t="str">
            <v>PayrollTierType</v>
          </cell>
          <cell r="B4375" t="str">
            <v>0: 単一明細行_x000D_
1: 段階的な層</v>
          </cell>
        </row>
        <row r="4376">
          <cell r="A4376" t="str">
            <v>BankReconciliationMatchOperatorType</v>
          </cell>
          <cell r="B4376" t="str">
            <v>0: _x000D_
1: _x000D_
2: _x000D_
3: _x000D_
4: _x000D_
5: _x000D_
6: 次の値を含む_x000D_
7: 次の値で始まる_x000D_
8: 終了</v>
          </cell>
        </row>
        <row r="4377">
          <cell r="A4377" t="str">
            <v>ValueQty</v>
          </cell>
          <cell r="B4377" t="str">
            <v>0: 値_x000D_
1: 数量</v>
          </cell>
        </row>
        <row r="4378">
          <cell r="A4378" t="str">
            <v>SrsReportRunCacheScope</v>
          </cell>
          <cell r="B4378" t="str">
            <v>0: Rdl パーサー_x000D_
1: コンフィギュレーション キーでレポートは無効化されました_x000D_
2: レポートにはパラメーター ダイアログが必要です_x000D_
3: Waiting generation</v>
          </cell>
        </row>
        <row r="4379">
          <cell r="A4379" t="str">
            <v>WHSReverseWorkMode</v>
          </cell>
          <cell r="B4379" t="str">
            <v>0: 品目を現在の場所に配置したままにする_x000D_
1: 品目をこの場所に割り当てる_x000D_
3: 場所のディレクティブに基づいて品目を移動する_x000D_
2: 品目をこの場所に移動する</v>
          </cell>
        </row>
        <row r="4380">
          <cell r="A4380" t="str">
            <v>TilePaneStyle</v>
          </cell>
          <cell r="B4380" t="str">
            <v xml:space="preserve">0: ワークスペース_x000D_
1: ダッシュボード_x000D_
2: </v>
          </cell>
        </row>
        <row r="4381">
          <cell r="A4381" t="str">
            <v>EcoResVariantConfigurationTechnologyType</v>
          </cell>
          <cell r="B4381" t="str">
            <v>1: 事前に定義されたバリエーション_x000D_
2: 分析コードベースのコンフィギュレーション_x000D_
4: 制約ベースのコンフィギュレーション</v>
          </cell>
        </row>
        <row r="4382">
          <cell r="A4382" t="str">
            <v>GraphicsDateDim</v>
          </cell>
          <cell r="B4382" t="str">
            <v>0: _x000D_
1: 年/月/日_x000D_
2: 年/月_x000D_
3: 年_x000D_
4: 月/日_x000D_
5: 月_x000D_
6: 日_x000D_
7: 年/四半期_x000D_
8: 四半期_x000D_
9: 年/週_x000D_
10: 週_x000D_
11: 曜日</v>
          </cell>
        </row>
        <row r="4383">
          <cell r="A4383" t="str">
            <v>RetailConnConstantFilterField</v>
          </cell>
          <cell r="B4383" t="str">
            <v>0: =_x000D_
1: フィルター_x000D_
2: フィールド</v>
          </cell>
        </row>
        <row r="4384">
          <cell r="A4384" t="str">
            <v>DetailSummary</v>
          </cell>
          <cell r="B4384" t="str">
            <v>0: 詳細_x000D_
1: 集計</v>
          </cell>
        </row>
        <row r="4385">
          <cell r="A4385" t="str">
            <v>PayrollPaymentStatus</v>
          </cell>
          <cell r="B4385" t="str">
            <v>0: 計算済_x000D_
1: 計算が必要_x000D_
2: 支払仕訳帳に送信済_x000D_
3: 発行済支払</v>
          </cell>
        </row>
        <row r="4386">
          <cell r="A4386" t="str">
            <v>MCRRefundMethodType</v>
          </cell>
          <cell r="B4386" t="str">
            <v>0: 返品_x000D_
1: 支払調整</v>
          </cell>
        </row>
        <row r="4387">
          <cell r="A4387" t="str">
            <v>WHSChartPickingType</v>
          </cell>
          <cell r="B4387" t="str">
            <v>0: 初期および段階的な集荷_x000D_
1: 最初の集荷_x000D_
2: 段階的な集荷</v>
          </cell>
        </row>
        <row r="4388">
          <cell r="A4388" t="str">
            <v>OffIsOurGuy_RU</v>
          </cell>
          <cell r="B4388" t="str">
            <v>0: いいえ_x000D_
1: はい</v>
          </cell>
        </row>
        <row r="4389">
          <cell r="A4389" t="str">
            <v>PrlSupplementalCalculationMethod</v>
          </cell>
          <cell r="B4389" t="str">
            <v>0: 集計_x000D_
1: 定額</v>
          </cell>
        </row>
        <row r="4390">
          <cell r="A4390" t="str">
            <v>HcmPositionForecastCalcStatusState</v>
          </cell>
          <cell r="B4390" t="str">
            <v>0: 処理されません_x000D_
2: Pass_x000D_
3: Fail</v>
          </cell>
        </row>
        <row r="4391">
          <cell r="A4391" t="str">
            <v>WHSLoadDirection</v>
          </cell>
          <cell r="B4391" t="str">
            <v>0: なし_x000D_
1: 入庫_x000D_
2: 出庫</v>
          </cell>
        </row>
        <row r="4392">
          <cell r="A4392" t="str">
            <v>DimensionsTransRecordType</v>
          </cell>
          <cell r="B4392" t="str">
            <v>1: トランザクション_x000D_
2: 集計_x000D_
3: 期首_x000D_
4: 合計</v>
          </cell>
        </row>
        <row r="4393">
          <cell r="A4393" t="str">
            <v>WHSWorkBlockingReasonType</v>
          </cell>
          <cell r="B4393" t="str">
            <v>0: 未処理の補充作業_x000D_
1: 保有されたウェーブ_x000D_
2: 未処理の生産超過ピッキング作業_x000D_
3: 未定義の理由_x000D_
4: 未処理の繰延プット操作_x000D_
5: 作業を分割する_x000D_
6: 補充オーバーフロー容量を超えています_x000D_
7: サイクルの処理</v>
          </cell>
        </row>
        <row r="4394">
          <cell r="A4394" t="str">
            <v>ProjListProfitFactor</v>
          </cell>
          <cell r="B4394" t="str">
            <v>0: なし_x000D_
1: 粗利_x000D_
2: 付加価値_x000D_
3: 両方</v>
          </cell>
        </row>
        <row r="4395">
          <cell r="A4395" t="str">
            <v>PayrollWorkerAccrualDateMethod</v>
          </cell>
          <cell r="B4395" t="str">
            <v>0: 雇用開始日_x000D_
1: 年間計画の開始日_x000D_
3: 勤続日数_x000D_
2: カスタム日付</v>
          </cell>
        </row>
        <row r="4396">
          <cell r="A4396" t="str">
            <v>EuSalesListReportingPeriod</v>
          </cell>
          <cell r="B4396" t="str">
            <v>0: 第 1 四半期_x000D_
1: 第 2 四半期_x000D_
2: 第 3 四半期_x000D_
3: 第 4 四半期_x000D_
4: 暦年</v>
          </cell>
        </row>
        <row r="4397">
          <cell r="A4397" t="str">
            <v>SourceDocumentLine_ProductOrder</v>
          </cell>
          <cell r="B4397" t="str">
            <v>0: なし_x000D_
1: 発注書明細行_x000D_
2: PurchaseOrderTaxLine_x000D_
3: 行の行割引合計_x000D_
4: 明細行手数料_x000D_
5: 費用合計_x000D_
6: 源泉徴収税_x000D_
7: 税措置</v>
          </cell>
        </row>
        <row r="4398">
          <cell r="A4398" t="str">
            <v>HcmPersonnelActionOriginationPoint</v>
          </cell>
          <cell r="B4398" t="str">
            <v>0: _x000D_
1: 職位アクション_x000D_
2: 作業者アクション_x000D_
3: 作業者の非表示_x000D_
4: 作業者の振替_x000D_
5: 作業者報酬の変更_x000D_
6: 作業者の退職_x000D_
7: 休暇_x000D_
8: 作業者_x000D_
9: 職位_x000D_
10: 申請書_x000D_
11: グローバル アドレス帳_x000D_
12: 関係者_x000D_
13: 作成_x000D_
14: 編集_x000D_
15: 終了_x000D_
16: 作業者の振替_x000D_
18: 作業者報酬の変更</v>
          </cell>
        </row>
        <row r="4399">
          <cell r="A4399" t="str">
            <v>SYSSQLBlockingLockStatus</v>
          </cell>
          <cell r="B4399" t="str">
            <v>0: なし_x000D_
1: 待機中_x000D_
2: ブロック</v>
          </cell>
        </row>
        <row r="4400">
          <cell r="A4400" t="str">
            <v>FBSpedContabilOpeningPeriodSituation_BR</v>
          </cell>
          <cell r="B4400" t="str">
            <v>0: 通常_x000D_
1: 開始_x000D_
2: Split, Merge or Acquisition_x000D_
3: 必須</v>
          </cell>
        </row>
        <row r="4401">
          <cell r="A4401" t="str">
            <v>VendMobileAccountingDistributionDisplayMode</v>
          </cell>
          <cell r="B4401" t="str">
            <v xml:space="preserve">0: _x000D_
1: _x000D_
2: _x000D_
3: _x000D_
4: </v>
          </cell>
        </row>
        <row r="4402">
          <cell r="A4402" t="str">
            <v>AssetLeaseJournalPostingType</v>
          </cell>
          <cell r="B4402" t="str">
            <v>0: 初期認識_x000D_
1: 支払スケジュール_x000D_
2: 負債償却スケジュール_x000D_
3: 資産減価償却スケジュール_x000D_
4: 支払スケジュール_x000D_
5: 短期リース負債の再分類</v>
          </cell>
        </row>
        <row r="4403">
          <cell r="A4403" t="str">
            <v>RPayChildNumbers</v>
          </cell>
          <cell r="B4403" t="str">
            <v>1: First child_x000D_
2: Second and subsequent children</v>
          </cell>
        </row>
        <row r="4404">
          <cell r="A4404" t="str">
            <v>InventCostVarianceType</v>
          </cell>
          <cell r="B4404" t="str">
            <v>1: 生産価格_x000D_
2: 数量_x000D_
3: 代用_x000D_
4: 仕損_x000D_
5: ロット サイズ_x000D_
6: 再評価_x000D_
7: 購買価格_x000D_
8: 原価変更_x000D_
9: 差異を丸める</v>
          </cell>
        </row>
        <row r="4405">
          <cell r="A4405" t="str">
            <v>Tax1099FieldStatus</v>
          </cell>
          <cell r="B4405" t="str">
            <v xml:space="preserve">0: _x000D_
1: _x000D_
2: _x000D_
3: </v>
          </cell>
        </row>
        <row r="4406">
          <cell r="A4406" t="str">
            <v>CopySignature</v>
          </cell>
          <cell r="B4406" t="str">
            <v>0: 無効として署名を印刷_x000D_
1: コピーとして署名を印刷</v>
          </cell>
        </row>
        <row r="4407">
          <cell r="A4407" t="str">
            <v>VendIgnoreNoYes</v>
          </cell>
          <cell r="B4407" t="str">
            <v>0: 無視_x000D_
1: いいえ_x000D_
2: はい</v>
          </cell>
        </row>
        <row r="4408">
          <cell r="A4408" t="str">
            <v>CustomsPaymentType_IT</v>
          </cell>
          <cell r="B4408" t="str">
            <v>0: 関税_x000D_
1: 物品税</v>
          </cell>
        </row>
        <row r="4409">
          <cell r="A4409" t="str">
            <v>BankLCBankDocumentType</v>
          </cell>
          <cell r="B4409" t="str">
            <v>0: すべて_x000D_
1: 信用状_x000D_
2: 収集のインポート</v>
          </cell>
        </row>
        <row r="4410">
          <cell r="A4410" t="str">
            <v>RTax25AssetProductionType</v>
          </cell>
          <cell r="B4410" t="str">
            <v>0: Use for production_x000D_
1: Don't use for production</v>
          </cell>
        </row>
        <row r="4411">
          <cell r="A4411" t="str">
            <v>DEL_TaxEdivatDeclarationType</v>
          </cell>
          <cell r="B4411" t="str">
            <v>0: AE_x000D_
1: DT</v>
          </cell>
        </row>
        <row r="4412">
          <cell r="A4412" t="str">
            <v>ProjAllocationMethod</v>
          </cell>
          <cell r="B4412" t="str">
            <v>0: 年度ごと_x000D_
1: 四半期ごと_x000D_
2: 期間を指定</v>
          </cell>
        </row>
        <row r="4413">
          <cell r="A4413" t="str">
            <v>EntAssetCreateWo</v>
          </cell>
          <cell r="B4413" t="str">
            <v>1: 行ごとに 1 つの作業指示書_x000D_
2: ごとに 1 つの作業指示書</v>
          </cell>
        </row>
        <row r="4414">
          <cell r="A4414" t="str">
            <v>ERMonacoCompletionItemInsertTextRule</v>
          </cell>
          <cell r="B4414" t="str">
            <v>4: Insert as snippet_x000D_
1: Keep whitespace</v>
          </cell>
        </row>
        <row r="4415">
          <cell r="A4415" t="str">
            <v>VendRequestQuestionnairesCompleted</v>
          </cell>
          <cell r="B4415" t="str">
            <v>0: いいえ_x000D_
1: はい_x000D_
2: 不要</v>
          </cell>
        </row>
        <row r="4416">
          <cell r="A4416" t="str">
            <v>InventJournalReportType_RU</v>
          </cell>
          <cell r="B4416" t="str">
            <v>0: Certificate of unserviceability_x000D_
1: Transfer slip_x000D_
2: Requirement slip_x000D_
3: Collation statement_x000D_
4: Counting list (INV-3)_x000D_
5: Counting list (INV-5)_x000D_
6: Counting act (INV-6)</v>
          </cell>
        </row>
        <row r="4417">
          <cell r="A4417" t="str">
            <v>PayrollTaxMethod</v>
          </cell>
          <cell r="B4417" t="str">
            <v>1: 通常_x000D_
2: 補助_x000D_
3: 免税_x000D_
4: ユーザー設定</v>
          </cell>
        </row>
        <row r="4418">
          <cell r="A4418" t="str">
            <v>VendCutOffDateOptions</v>
          </cell>
          <cell r="B4418" t="str">
            <v>0: バージョン日付_x000D_
1: 転記日</v>
          </cell>
        </row>
        <row r="4419">
          <cell r="A4419" t="str">
            <v>LedgerTransferOpeningProcessState</v>
          </cell>
          <cell r="B4419" t="str">
            <v xml:space="preserve">0: _x000D_
1: _x000D_
2: _x000D_
3: _x000D_
4: _x000D_
5: _x000D_
6: _x000D_
7: _x000D_
8: _x000D_
9: _x000D_
10: _x000D_
11: </v>
          </cell>
        </row>
        <row r="4420">
          <cell r="A4420" t="str">
            <v>TransLogActionType_NL</v>
          </cell>
          <cell r="B4420" t="str">
            <v>0: オランダ用に監査ファイルと XBRL をエクスポート_x000D_
1: XBRL 用にパスとファイル名を変更</v>
          </cell>
        </row>
        <row r="4421">
          <cell r="A4421" t="str">
            <v>IntrastatDirection</v>
          </cell>
          <cell r="B4421" t="str">
            <v>0: 着荷_x000D_
1: 出荷</v>
          </cell>
        </row>
        <row r="4422">
          <cell r="A4422" t="str">
            <v>FeatureManagementViewMode</v>
          </cell>
          <cell r="B4422" t="str">
            <v>0: すべて_x000D_
1: 新規_x000D_
2: 無効_x000D_
3: スケジュール済</v>
          </cell>
        </row>
        <row r="4423">
          <cell r="A4423" t="str">
            <v>DataExpFieldType</v>
          </cell>
          <cell r="B4423" t="str">
            <v xml:space="preserve">0: _x000D_
1: _x000D_
2: _x000D_
3: </v>
          </cell>
        </row>
        <row r="4424">
          <cell r="A4424" t="str">
            <v>CzAdvanceInvoiceStatusDisplay</v>
          </cell>
          <cell r="B4424" t="str">
            <v>0: すべて_x000D_
1: Open_x000D_
2: Non-closed_x000D_
3: 支払済_x000D_
4: Closed</v>
          </cell>
        </row>
        <row r="4425">
          <cell r="A4425" t="str">
            <v>TSVendorPerformanceThreshold</v>
          </cell>
          <cell r="B4425" t="str">
            <v>0: 除外しない_x000D_
1: 1_x000D_
2: 2_x000D_
3: 4_x000D_
4: 8_x000D_
5: 16_x000D_
6: 32</v>
          </cell>
        </row>
        <row r="4426">
          <cell r="A4426" t="str">
            <v>WorkflowConfigurationTreeType</v>
          </cell>
          <cell r="B4426" t="str">
            <v>0: すべて_x000D_
1: タスク_x000D_
2: ステップ</v>
          </cell>
        </row>
        <row r="4427">
          <cell r="A4427" t="str">
            <v>EngChgEcoResStateBlockRule</v>
          </cell>
          <cell r="B4427" t="str">
            <v>0: 有効_x000D_
1: ブロック_x000D_
2: 有効 (警告あり)</v>
          </cell>
        </row>
        <row r="4428">
          <cell r="A4428" t="str">
            <v>PlIntrastatFormType</v>
          </cell>
          <cell r="B4428" t="str">
            <v>0: Declaration_x000D_
1: Declaration correction - replacement</v>
          </cell>
        </row>
        <row r="4429">
          <cell r="A4429" t="str">
            <v>RAssetTaxType</v>
          </cell>
          <cell r="B4429" t="str">
            <v>0: _x000D_
6: Assessed tax_x000D_
7: Transport tax_x000D_
8: Land tax</v>
          </cell>
        </row>
        <row r="4430">
          <cell r="A4430" t="str">
            <v>CardType_BR</v>
          </cell>
          <cell r="B4430" t="str">
            <v>0: Blank_x000D_
1: Visa_x000D_
2: MasterCard_x000D_
3: American Express_x000D_
4: Sorocred_x000D_
5: Diners Club_x000D_
6: Elo_x000D_
7: Hipercard_x000D_
8: Aura_x000D_
9: Cabal_x000D_
99: Other</v>
          </cell>
        </row>
        <row r="4431">
          <cell r="A4431" t="str">
            <v>EconomicActivityType</v>
          </cell>
          <cell r="B4431" t="str">
            <v>0: なし_x000D_
1: Goods delivery_x000D_
2: Issue to the other tax payer_x000D_
3: Transfer</v>
          </cell>
        </row>
        <row r="4432">
          <cell r="A4432" t="str">
            <v>PCConstraintType</v>
          </cell>
          <cell r="B4432" t="str">
            <v>1: 式の制約_x000D_
2: テーブルの制約</v>
          </cell>
        </row>
        <row r="4433">
          <cell r="A4433" t="str">
            <v>HcmPositionForecastScenarioState</v>
          </cell>
          <cell r="B4433" t="str">
            <v>0: Clean_x000D_
1: Position dirty_x000D_
2: Ledger dimension dirty_x000D_
3: Cost dirty</v>
          </cell>
        </row>
        <row r="4434">
          <cell r="A4434" t="str">
            <v>ProjReduceCostPriority</v>
          </cell>
          <cell r="B4434" t="str">
            <v>0: なし_x000D_
1: プロジェクト_x000D_
2: カテゴリ_x000D_
3: 作業者/品目_x000D_
4: 親プロジェクト_x000D_
5: 見積プロジェクト_x000D_
6: 活動_x000D_
7: カテゴリ グループ_x000D_
8: 費用テンプレート行_x000D_
9: プロジェクト日付</v>
          </cell>
        </row>
        <row r="4435">
          <cell r="A4435" t="str">
            <v>LedgerPeriodCloseWorkerTaskVisibility</v>
          </cell>
          <cell r="B4435" t="str">
            <v>0: すべてのタスクと状態_x000D_
1: 割り当てられたタスクのみ</v>
          </cell>
        </row>
        <row r="4436">
          <cell r="A4436" t="str">
            <v>TypeOfDraft</v>
          </cell>
          <cell r="B4436" t="str">
            <v>0: 手形なし_x000D_
1: 引受なしの手形_x000D_
2: 引受手形_x000D_
3: 支払手形_x000D_
4: 銀行引受受取手形</v>
          </cell>
        </row>
        <row r="4437">
          <cell r="A4437" t="str">
            <v>MCRGiftCertStatus</v>
          </cell>
          <cell r="B4437" t="str">
            <v>0: 保留中_x000D_
1: 処理準備完了_x000D_
2: オープン_x000D_
3: 配送不能_x000D_
4: クローズ済_x000D_
5: 無効状態</v>
          </cell>
        </row>
        <row r="4438">
          <cell r="A4438" t="str">
            <v>EMAccountType</v>
          </cell>
          <cell r="B4438" t="str">
            <v>0: すべて_x000D_
1: 顧客_x000D_
2: 仕入先</v>
          </cell>
        </row>
        <row r="4439">
          <cell r="A4439" t="str">
            <v>LedgerPreprintSummerized_CN</v>
          </cell>
          <cell r="B4439" t="str">
            <v>0: TW501_x000D_
1: TR202</v>
          </cell>
        </row>
        <row r="4440">
          <cell r="A4440" t="str">
            <v>TrvCarRentalChargeType</v>
          </cell>
          <cell r="B4440" t="str">
            <v>1: 基本レンタル料_x000D_
2: 保険料_x000D_
3: 燃料代_x000D_
4: 乗り捨て料金_x000D_
5: レッカー料金_x000D_
6: 超過距離料金_x000D_
7: 返却遅延料金_x000D_
8: 電話料金_x000D_
9: その他</v>
          </cell>
        </row>
        <row r="4441">
          <cell r="A4441" t="str">
            <v>RetailItemTransactionCode</v>
          </cell>
          <cell r="B4441" t="str">
            <v>0: ファイルされている製品_x000D_
1: ファイルされていない製品/バーコード_x000D_
2: 製品がブロックされました</v>
          </cell>
        </row>
        <row r="4442">
          <cell r="A4442" t="str">
            <v>BIKpiTimeTrend</v>
          </cell>
          <cell r="B4442" t="str">
            <v>0: 年_x000D_
1: 月_x000D_
2: 週_x000D_
3: 日</v>
          </cell>
        </row>
        <row r="4443">
          <cell r="A4443" t="str">
            <v>ProjCommittedCostStatus</v>
          </cell>
          <cell r="B4443" t="str">
            <v>0: オープン_x000D_
1: すべて</v>
          </cell>
        </row>
        <row r="4444">
          <cell r="A4444" t="str">
            <v>DataExpansionRunMode</v>
          </cell>
          <cell r="B4444" t="str">
            <v xml:space="preserve">0: _x000D_
1: _x000D_
2: _x000D_
3: _x000D_
4: </v>
          </cell>
        </row>
        <row r="4445">
          <cell r="A4445" t="str">
            <v>IntegrationActivityState</v>
          </cell>
          <cell r="B4445" t="str">
            <v>0: 無効_x000D_
1: アクティブ</v>
          </cell>
        </row>
        <row r="4446">
          <cell r="A4446" t="str">
            <v>MCRPriceOverrideCosts</v>
          </cell>
          <cell r="B4446" t="str">
            <v>0: 品目原価_x000D_
1: 利益幅コスト</v>
          </cell>
        </row>
        <row r="4447">
          <cell r="A4447" t="str">
            <v>UniqueCertificationFieldType_IT</v>
          </cell>
          <cell r="B4447" t="str">
            <v>0: レコード B - 特例イベント_x000D_
1: レコード D - 特別カテゴリ_x000D_
2: レコード D - 特例イベント_x000D_
3: レコード D - 統合市郡_x000D_
4: レコード H - 理由_x000D_
5: レコード H - コード</v>
          </cell>
        </row>
        <row r="4448">
          <cell r="A4448" t="str">
            <v>DEL_CzIntrastatDeclarationType</v>
          </cell>
          <cell r="B4448" t="str">
            <v>0: _x000D_
1: Primary_x000D_
2: Null_x000D_
3: Replacement_x000D_
4: Deletion</v>
          </cell>
        </row>
        <row r="4449">
          <cell r="A4449" t="str">
            <v>RAssetStatus</v>
          </cell>
          <cell r="B4449" t="str">
            <v>0: In operation_x000D_
1: Temporary closing-down_x000D_
2: クローズ_x000D_
3: Written off (sale)_x000D_
4: Sold (waiting for posting)_x000D_
5: Written off (dismantlement)_x000D_
6: Scheduled_x000D_
7: Bought_x000D_
8: Leased_x000D_
9: Written off</v>
          </cell>
        </row>
        <row r="4450">
          <cell r="A4450" t="str">
            <v>CashDiscDue</v>
          </cell>
          <cell r="B4450" t="str">
            <v>0: 現金割引_x000D_
1: 期限</v>
          </cell>
        </row>
        <row r="4451">
          <cell r="A4451" t="str">
            <v>RetailEmployeeLogonType</v>
          </cell>
          <cell r="B4451" t="str">
            <v>0: 個人 ID とパスワード_x000D_
1: Azure AD (シングル サインオンなし)_x000D_
2: Azure AD (シングル サインオンあり)</v>
          </cell>
        </row>
        <row r="4452">
          <cell r="A4452" t="str">
            <v>WHSFieldInputMode</v>
          </cell>
          <cell r="B4452" t="str">
            <v>0: スキャン_x000D_
1: 手動</v>
          </cell>
        </row>
        <row r="4453">
          <cell r="A4453" t="str">
            <v>WHSExceptionType</v>
          </cell>
          <cell r="B4453" t="str">
            <v>0: 作業_x000D_
1: 入荷_x000D_
2: 未処理ピッキング</v>
          </cell>
        </row>
        <row r="4454">
          <cell r="A4454" t="str">
            <v>SysChartRangeType</v>
          </cell>
          <cell r="B4454" t="str">
            <v xml:space="preserve">0: _x000D_
1: _x000D_
2: _x000D_
3: _x000D_
4: </v>
          </cell>
        </row>
        <row r="4455">
          <cell r="A4455" t="str">
            <v>JmgTerminalInsertMode</v>
          </cell>
          <cell r="B4455" t="str">
            <v>0: 開始/開始_x000D_
1: 開始/停止</v>
          </cell>
        </row>
        <row r="4456">
          <cell r="A4456" t="str">
            <v>SysSQLBlockingLockMode</v>
          </cell>
          <cell r="B4456" t="str">
            <v>0: なし_x000D_
1: ロックの共有_x000D_
2: ロックの更新_x000D_
3: 排他ロック</v>
          </cell>
        </row>
        <row r="4457">
          <cell r="A4457" t="str">
            <v>EximAuthorizationBasis_IN</v>
          </cell>
          <cell r="B4457" t="str">
            <v>0: Confirmed orders_x000D_
1: Annual consumption_x000D_
2: Export orders_x000D_
3: 購買</v>
          </cell>
        </row>
        <row r="4458">
          <cell r="A4458" t="str">
            <v>WHSTransferOrderReceivingProcess</v>
          </cell>
          <cell r="B4458" t="str">
            <v>0: 登録と入荷を結合する_x000D_
1: 登録と入荷を分離する</v>
          </cell>
        </row>
        <row r="4459">
          <cell r="A4459" t="str">
            <v>EximEPCGSchemeBasis_IN</v>
          </cell>
          <cell r="B4459" t="str">
            <v>0: 基本_x000D_
1: Technology upgrade</v>
          </cell>
        </row>
        <row r="4460">
          <cell r="A4460" t="str">
            <v>BusinessEventsProducerConsumerType</v>
          </cell>
          <cell r="B4460" t="str">
            <v xml:space="preserve">0: _x000D_
1: </v>
          </cell>
        </row>
        <row r="4461">
          <cell r="A4461" t="str">
            <v>SysOperationDataContractProcessingMode</v>
          </cell>
          <cell r="B4461" t="str">
            <v>0: 各契約に対して別の UI ビルダーを作成する_x000D_
1: ルート契約に対してのみ UI ビルダーを作成する</v>
          </cell>
        </row>
        <row r="4462">
          <cell r="A4462" t="str">
            <v>PrintedStatusFilter</v>
          </cell>
          <cell r="B4462" t="str">
            <v>0: すべて_x000D_
1: 印刷済_x000D_
2: 未印刷</v>
          </cell>
        </row>
        <row r="4463">
          <cell r="A4463" t="str">
            <v>ReqItemJournalType</v>
          </cell>
          <cell r="B4463" t="str">
            <v>0: 安全在庫</v>
          </cell>
        </row>
        <row r="4464">
          <cell r="A4464" t="str">
            <v>RDeferralsPostValue</v>
          </cell>
          <cell r="B4464" t="str">
            <v>0: None_x000D_
1: Remaining amount_x000D_
2: Initial amount_x000D_
3: Amount written off</v>
          </cell>
        </row>
        <row r="4465">
          <cell r="A4465" t="str">
            <v>RetailNoneAlwaysPositiveNegative</v>
          </cell>
          <cell r="B4465" t="str">
            <v>0: _x000D_
1: 常時_x000D_
2: 正_x000D_
3: 負</v>
          </cell>
        </row>
        <row r="4466">
          <cell r="A4466" t="str">
            <v>WHSCrossDockWindowUnit</v>
          </cell>
          <cell r="B4466" t="str">
            <v>0: 時間_x000D_
1: 日数</v>
          </cell>
        </row>
        <row r="4467">
          <cell r="A4467" t="str">
            <v>PaymAllCode</v>
          </cell>
          <cell r="B4467" t="str">
            <v>0: すべて_x000D_
1: コード</v>
          </cell>
        </row>
        <row r="4468">
          <cell r="A4468" t="str">
            <v>AssetDocumentImpairmentAccType_JP</v>
          </cell>
          <cell r="B4468" t="str">
            <v>0: 減損</v>
          </cell>
        </row>
        <row r="4469">
          <cell r="A4469" t="str">
            <v>SysTaskGuideProgressStatus</v>
          </cell>
          <cell r="B4469" t="str">
            <v xml:space="preserve">0: _x000D_
1: _x000D_
2: _x000D_
3: _x000D_
4: </v>
          </cell>
        </row>
        <row r="4470">
          <cell r="A4470" t="str">
            <v>WHSDeferredPutProcessingMobileDevicePolicy</v>
          </cell>
          <cell r="B4470" t="str">
            <v>0: 優先設定_x000D_
1: 設定を上書きし、プットを同期的に処理します</v>
          </cell>
        </row>
        <row r="4471">
          <cell r="A4471" t="str">
            <v>WHSClusterType</v>
          </cell>
          <cell r="B4471" t="str">
            <v>0: ピッキング_x000D_
1: プットアウェイ</v>
          </cell>
        </row>
        <row r="4472">
          <cell r="A4472" t="str">
            <v>ISAFDataType_LT</v>
          </cell>
          <cell r="B4472" t="str">
            <v>0: F (received and issued VAT invoices)_x000D_
1: S (issued VAT invoices)_x000D_
2: P (received VAT invoices)</v>
          </cell>
        </row>
        <row r="4473">
          <cell r="A4473" t="str">
            <v>RetailCustomerHistoryType</v>
          </cell>
          <cell r="B4473" t="str">
            <v>0: 30 日間_x000D_
1: 60 日間_x000D_
2: 90 日間_x000D_
250: すべて</v>
          </cell>
        </row>
        <row r="4474">
          <cell r="A4474" t="str">
            <v>SysPolicyRuleTypeEnum</v>
          </cell>
          <cell r="B4474" t="str">
            <v>0: ユーザー定義ルール_x000D_
1: 製品カテゴリ ポリシー ルール_x000D_
2: 優先仕入先のポリシー ルール_x000D_
3: 購買ルール_x000D_
4: 発注書作成および需要連結ルール_x000D_
5: 既定の署名限度_x000D_
6: 契約の制限_x000D_
7: 通貨の制限_x000D_
8: カテゴリ アクセス ポリシー ルール_x000D_
9: カテゴリ ポリシー ルール_x000D_
10: 購買要求管理ルール_x000D_
11: 購買要求 RFQ ルール_x000D_
12: 航空会社_x000D_
13: ホテル_x000D_
14: レンタカー_x000D_
15: 食費_x000D_
16: マイレージ_x000D_
17: 接待_x000D_
18: 優先取引先_x000D_
19: ヘッダー_x000D_
20: その他_x000D_
21: 会議_x000D_
22: 雑費_x000D_
23: 航空会社_x000D_
24: ホテル_x000D_
25: 食費_x000D_
26: レンタカー_x000D_
27: マイレージ_x000D_
28: 接待_x000D_
29: 会議_x000D_
30: 個人_x000D_
31: 雑費_x000D_
32: ヘッダー_x000D_
33: その他_x000D_
34: 優先取引先_x000D_
35: 領収書が必要_x000D_
36: ギフト券/有形のギフト_x000D_
37: カタログ ポリシー ルール_x000D_
38: カテゴリごとの支出のしきい値_x000D_
39: 発注書の再承認ルール_x000D_
40: 補充管理ルール_x000D_
41: 要求目的ルール_x000D_
42: 補充のカテゴリ アクセス ポリシー ルール_x000D_
43: @Expense:ExpCategory_x000D_
44: 1 日あたりの時間数_x000D_
45: 週あたりの時間数</v>
          </cell>
        </row>
        <row r="4475">
          <cell r="A4475" t="str">
            <v>CatImportProcessingMessageType</v>
          </cell>
          <cell r="B4475" t="str">
            <v>0: 情報_x000D_
1: 警告_x000D_
2: エラー</v>
          </cell>
        </row>
        <row r="4476">
          <cell r="A4476" t="str">
            <v>RetailNoneItemGroupDepartment</v>
          </cell>
          <cell r="B4476" t="str">
            <v>0: なし_x000D_
1: 製品レベル_x000D_
2: 製品グループ レベル_x000D_
3: 製品部門レベル</v>
          </cell>
        </row>
        <row r="4477">
          <cell r="A4477" t="str">
            <v>PowerBIControlSize</v>
          </cell>
          <cell r="B4477" t="str">
            <v xml:space="preserve">0: _x000D_
1: _x000D_
2: </v>
          </cell>
        </row>
        <row r="4478">
          <cell r="A4478" t="str">
            <v>DimensionDataIntegrityIssueType</v>
          </cell>
          <cell r="B4478" t="str">
            <v xml:space="preserve">0: 複数のデータ領域の分析コード値_x000D_
2: 変更されたデータ領域の分析コード値_x000D_
3: 分析コード値に従って表示値を変更しました。_x000D_
4: _x000D_
5: _x000D_
6: _x000D_
1: _x000D_
7: _x000D_
8: </v>
          </cell>
        </row>
        <row r="4479">
          <cell r="A4479" t="str">
            <v>EngChgCaseBOMRouteVersionApprovalAction</v>
          </cell>
          <cell r="B4479" t="str">
            <v>0: _x000D_
1: 承認_x000D_
2: 有効化_x000D_
4: 承認と有効化_x000D_
5: 期限切れ</v>
          </cell>
        </row>
        <row r="4480">
          <cell r="A4480" t="str">
            <v>TaxInwardOutward_IN</v>
          </cell>
          <cell r="B4480" t="str">
            <v>0: Inward_x000D_
1: Outward_x000D_
2: Both</v>
          </cell>
        </row>
        <row r="4481">
          <cell r="A4481" t="str">
            <v>ExchangeRateProvider</v>
          </cell>
          <cell r="B4481" t="str">
            <v>3: _x000D_
0: 欧州中央銀行_x000D_
2: ロシア連邦中央銀行_x000D_
1: OANDA Rates®</v>
          </cell>
        </row>
        <row r="4482">
          <cell r="A4482" t="str">
            <v>RetailReceiptOutputFormatType</v>
          </cell>
          <cell r="B4482" t="str">
            <v>0: 不明_x000D_
1: 電子メール</v>
          </cell>
        </row>
        <row r="4483">
          <cell r="A4483" t="str">
            <v>HrmInjurySystemInjuryType</v>
          </cell>
          <cell r="B4483" t="str">
            <v>0: ユーザー定義_x000D_
1: 負傷_x000D_
2: 皮膚疾患_x000D_
3: 呼吸状態_x000D_
4: 中毒_x000D_
5: 聴力喪失_x000D_
6: その他</v>
          </cell>
        </row>
        <row r="4484">
          <cell r="A4484" t="str">
            <v>SalesBookFactureProcessingType_RU</v>
          </cell>
          <cell r="B4484" t="str">
            <v>0: _x000D_
1: VAT 0%_x000D_
2: 未確認 VAT 0%_x000D_
3: VAT 0% with correction_x000D_
4: Unconfirmed VAT 0% with correction_x000D_
5: Overdue confirmation_x000D_
6: Unconfirmed VAT 0% cancellation</v>
          </cell>
        </row>
        <row r="4485">
          <cell r="A4485" t="str">
            <v>CopyMove</v>
          </cell>
          <cell r="B4485" t="str">
            <v>0: コピー_x000D_
1: 移動</v>
          </cell>
        </row>
        <row r="4486">
          <cell r="A4486" t="str">
            <v>DOMShipLocationTypes</v>
          </cell>
          <cell r="B4486" t="str">
            <v>1: 物流センター_x000D_
2: 小売店舗_x000D_
3: すべて</v>
          </cell>
        </row>
        <row r="4487">
          <cell r="A4487" t="str">
            <v>RPayByWorkerCalcType</v>
          </cell>
          <cell r="B4487" t="str">
            <v>0: 訂正金額</v>
          </cell>
        </row>
        <row r="4488">
          <cell r="A4488" t="str">
            <v>WHSCountingWeightCapturingMethod</v>
          </cell>
          <cell r="B4488" t="str">
            <v>0: 未キャプチャ_x000D_
1: 数量の不一致を処理する時</v>
          </cell>
        </row>
        <row r="4489">
          <cell r="A4489" t="str">
            <v>SysCheckListStatus</v>
          </cell>
          <cell r="B4489" t="str">
            <v>0: 準備完了_x000D_
1: 仕掛品_x000D_
2: 準備ができていません_x000D_
3: 終了_x000D_
4: 準備ができていません</v>
          </cell>
        </row>
        <row r="4490">
          <cell r="A4490" t="str">
            <v>RetailRoundingTypeBase</v>
          </cell>
          <cell r="B4490" t="str">
            <v>0: 切り上げ_x000D_
1: 切り捨て_x000D_
2: 四捨五入</v>
          </cell>
        </row>
        <row r="4491">
          <cell r="A4491" t="str">
            <v>LeanDependentPeggedRequirementStatus</v>
          </cell>
          <cell r="B4491" t="str">
            <v>0: なし_x000D_
1: ピッキング_x000D_
2: 開始_x000D_
3: 完了_x000D_
4: 終了</v>
          </cell>
        </row>
        <row r="4492">
          <cell r="A4492" t="str">
            <v>CatPunchoutEntityType</v>
          </cell>
          <cell r="B4492" t="str">
            <v>0: _x000D_
1: cXML</v>
          </cell>
        </row>
        <row r="4493">
          <cell r="A4493" t="str">
            <v>RActAdjustCVReportLineType</v>
          </cell>
          <cell r="B4493" t="str">
            <v>0: キャプション_x000D_
1: Payment_x000D_
2: 請求書_x000D_
3: Balance on the beginning of the period_x000D_
4: 合計_x000D_
5: Report footer_x000D_
6: Totals into report footer</v>
          </cell>
        </row>
        <row r="4494">
          <cell r="A4494" t="str">
            <v>DataExpansionTreeNodeType</v>
          </cell>
          <cell r="B4494" t="str">
            <v xml:space="preserve">0: _x000D_
1: _x000D_
2: _x000D_
3: _x000D_
4: </v>
          </cell>
        </row>
        <row r="4495">
          <cell r="A4495" t="str">
            <v>EGAISConfirmTicketStatusIssue_RU</v>
          </cell>
          <cell r="B4495" t="str">
            <v>0: _x000D_
1: 作成済_x000D_
2: 送信済_x000D_
3: 受入済_x000D_
4: Acceptance error</v>
          </cell>
        </row>
        <row r="4496">
          <cell r="A4496" t="str">
            <v>BankDocumentStatusChangeType</v>
          </cell>
          <cell r="B4496" t="str">
            <v>0: なし_x000D_
1: 調整_x000D_
2: 取消_x000D_
3: 調整の取消_x000D_
4: クリア_x000D_
5: 取消の取消</v>
          </cell>
        </row>
        <row r="4497">
          <cell r="A4497" t="str">
            <v>smmActivityPriority</v>
          </cell>
          <cell r="B4497" t="str">
            <v>1: 低_x000D_
0: 標準_x000D_
2: 高</v>
          </cell>
        </row>
        <row r="4498">
          <cell r="A4498" t="str">
            <v>WHSShipConsolidationSessionState</v>
          </cell>
          <cell r="B4498" t="str">
            <v>0: なし_x000D_
1: 出荷が提案されました_x000D_
2: 出荷が作成されました</v>
          </cell>
        </row>
        <row r="4499">
          <cell r="A4499" t="str">
            <v>SubledgerJournalType</v>
          </cell>
          <cell r="B4499" t="str">
            <v>0: 債務_x000D_
1: 実績_x000D_
2: 予算_x000D_
3: 梱包明細</v>
          </cell>
        </row>
        <row r="4500">
          <cell r="A4500" t="str">
            <v>WHSManifestRequirementContainerGroup</v>
          </cell>
          <cell r="B4500" t="str">
            <v>0: なし_x000D_
1: 手動</v>
          </cell>
        </row>
        <row r="4501">
          <cell r="A4501" t="str">
            <v>BudgetPlanElementDefinitionType</v>
          </cell>
          <cell r="B4501" t="str">
            <v>0: 行_x000D_
1: 列</v>
          </cell>
        </row>
        <row r="4502">
          <cell r="A4502" t="str">
            <v>RHRMReasonType</v>
          </cell>
          <cell r="B4502" t="str">
            <v>0: Transfer_x000D_
1: Dismissal</v>
          </cell>
        </row>
        <row r="4503">
          <cell r="A4503" t="str">
            <v>LedgerJournalWFApprovalStatus</v>
          </cell>
          <cell r="B4503" t="str">
            <v>0: なし_x000D_
1: ドラフト_x000D_
2: 送信済_x000D_
3: 確認中_x000D_
4: 要求された変更_x000D_
5: 承認済_x000D_
6: 否認済</v>
          </cell>
        </row>
        <row r="4504">
          <cell r="A4504" t="str">
            <v>PayrollPremiumEarningCodeSelectionOption</v>
          </cell>
          <cell r="B4504" t="str">
            <v>0: すべての割増給与コードの所得を生成_x000D_
1: 指定したコードのみの所得を生成</v>
          </cell>
        </row>
        <row r="4505">
          <cell r="A4505" t="str">
            <v>OffReportTypeGL_RU</v>
          </cell>
          <cell r="B4505" t="str">
            <v>0: 現金伝票_x000D_
1: Advance report_x000D_
2: Page of cash book_x000D_
3: Count statement_x000D_
4: Deferrals</v>
          </cell>
        </row>
        <row r="4506">
          <cell r="A4506" t="str">
            <v>BankCodaTransactionType</v>
          </cell>
          <cell r="B4506" t="str">
            <v>0: なし_x000D_
1: 振替_x000D_
2: 自由書式のメッセージ_x000D_
3: 情報_x000D_
4: 開始残高_x000D_
5: 期末残高_x000D_
6: 残高統制</v>
          </cell>
        </row>
        <row r="4507">
          <cell r="A4507" t="str">
            <v>CAMDimensionHierarchyNodeMoveAction</v>
          </cell>
          <cell r="B4507" t="str">
            <v>0: 下へ移動_x000D_
1: 後に移動</v>
          </cell>
        </row>
        <row r="4508">
          <cell r="A4508" t="str">
            <v>WMSAutoAddStop</v>
          </cell>
          <cell r="B4508" t="str">
            <v>0: なし_x000D_
1: 登録済_x000D_
2: 引当済_x000D_
3: 有効化_x000D_
4: ピッキング済_x000D_
5: ステージ完了_x000D_
6: 積載済</v>
          </cell>
        </row>
        <row r="4509">
          <cell r="A4509" t="str">
            <v>ListStatus</v>
          </cell>
          <cell r="B4509" t="str">
            <v>0: 指定済_x000D_
1: 報告済_x000D_
2: クローズ</v>
          </cell>
        </row>
        <row r="4510">
          <cell r="A4510" t="str">
            <v>UnitOfMeasureConversionRounding</v>
          </cell>
          <cell r="B4510" t="str">
            <v>0: 四捨五入_x000D_
1: 切り上げ_x000D_
2: 切り捨て</v>
          </cell>
        </row>
        <row r="4511">
          <cell r="A4511" t="str">
            <v>RetailLeftCenterRightBarcode</v>
          </cell>
          <cell r="B4511" t="str">
            <v>0: 左_x000D_
1: 中央_x000D_
2: 右側_x000D_
3: バーコード</v>
          </cell>
        </row>
        <row r="4512">
          <cell r="A4512" t="str">
            <v>PSAPWPAssessment</v>
          </cell>
          <cell r="B4512" t="str">
            <v>0: 仕入先_x000D_
1: プロジェクト</v>
          </cell>
        </row>
        <row r="4513">
          <cell r="A4513" t="str">
            <v>XMLMapItemId</v>
          </cell>
          <cell r="B4513" t="str">
            <v>0: 指定なし_x000D_
1: 当社_x000D_
2: 外部コード_x000D_
3: 外部品目番号_x000D_
4: バーコード</v>
          </cell>
        </row>
        <row r="4514">
          <cell r="A4514" t="str">
            <v>SysAppJobError</v>
          </cell>
          <cell r="B4514" t="str">
            <v xml:space="preserve">0: _x000D_
1: _x000D_
2: _x000D_
3: </v>
          </cell>
        </row>
        <row r="4515">
          <cell r="A4515" t="str">
            <v>TMSZoneType</v>
          </cell>
          <cell r="B4515" t="str">
            <v>0: 評価_x000D_
1: ルート指定</v>
          </cell>
        </row>
        <row r="4516">
          <cell r="A4516" t="str">
            <v>WHSAuditBreakFunction</v>
          </cell>
          <cell r="B4516" t="str">
            <v>0: データのキャプチャ_x000D_
1: 表示_x000D_
2: 印刷_x000D_
3: イベント_x000D_
4: カスタム</v>
          </cell>
        </row>
        <row r="4517">
          <cell r="A4517" t="str">
            <v>JmgAttendanceRegistrationType</v>
          </cell>
          <cell r="B4517" t="str">
            <v>0: 出勤_x000D_
1: 休暇の開始_x000D_
2: 休暇を中止_x000D_
4: 切り替えコード_x000D_
5: 退勤_x000D_
6: アシスタント開始_x000D_
7: アシスタント中止</v>
          </cell>
        </row>
        <row r="4518">
          <cell r="A4518" t="str">
            <v>BudgetPlanHeaderAction</v>
          </cell>
          <cell r="B4518" t="str">
            <v xml:space="preserve">0: </v>
          </cell>
        </row>
        <row r="4519">
          <cell r="A4519" t="str">
            <v>FreightNature_BR</v>
          </cell>
          <cell r="B4519" t="str">
            <v>0: Sales operations with fiscal establishment encumbrance_x000D_
1: Sales operations with third party encumbrance_x000D_
2: Purchase operations (credit generators)_x000D_
3: Purchase operations (no credit generator)_x000D_
4: Goods transfer between fiscal establishments_x000D_
5: Goods in process transfer between fiscal establishments_x000D_
9: その他_x000D_
250: 空白</v>
          </cell>
        </row>
        <row r="4520">
          <cell r="A4520" t="str">
            <v>WHSCrossDockFulfillmentStrategy</v>
          </cell>
          <cell r="B4520" t="str">
            <v>0: 日時</v>
          </cell>
        </row>
        <row r="4521">
          <cell r="A4521" t="str">
            <v>BudgetGroupCheckOverbudgetOption</v>
          </cell>
          <cell r="B4521" t="str">
            <v>0: 予算財源が利用できない場合に、予算グループの確認を行う_x000D_
1: 予算財源が利用できない場合に、予算グループの確認を行わない</v>
          </cell>
        </row>
        <row r="4522">
          <cell r="A4522" t="str">
            <v>ProdGanttLoad</v>
          </cell>
          <cell r="B4522" t="str">
            <v>0: _x000D_
1: 工順_x000D_
2: 職務</v>
          </cell>
        </row>
        <row r="4523">
          <cell r="A4523" t="str">
            <v>ERQuotationScope</v>
          </cell>
          <cell r="B4523" t="str">
            <v>0: なし_x000D_
1: テキストのみ_x000D_
2: すべて_x000D_
3: 親から派生</v>
          </cell>
        </row>
        <row r="4524">
          <cell r="A4524" t="str">
            <v>SourceDocumentLine_EmplAdvReport_RU</v>
          </cell>
          <cell r="B4524" t="str">
            <v>0: なし_x000D_
1: Advance report line_x000D_
2: Advance report tax line</v>
          </cell>
        </row>
        <row r="4525">
          <cell r="A4525" t="str">
            <v>AVBoundaryType</v>
          </cell>
          <cell r="B4525" t="str">
            <v>0: 自動_x000D_
1: 自動</v>
          </cell>
        </row>
        <row r="4526">
          <cell r="A4526" t="str">
            <v>DimensionsTransTableType</v>
          </cell>
          <cell r="B4526" t="str">
            <v>0: 元帳_x000D_
1: 予算_x000D_
2: キャッシュ フロー</v>
          </cell>
        </row>
        <row r="4527">
          <cell r="A4527" t="str">
            <v>EntAssetObjectFaultTrend</v>
          </cell>
          <cell r="B4527" t="str">
            <v>0: なし_x000D_
1: 下へ_x000D_
2: 上へ_x000D_
3: 安定</v>
          </cell>
        </row>
        <row r="4528">
          <cell r="A4528" t="str">
            <v>KMQuestionAnswerMode</v>
          </cell>
          <cell r="B4528" t="str">
            <v>0: 選択_x000D_
1: 入力</v>
          </cell>
        </row>
        <row r="4529">
          <cell r="A4529" t="str">
            <v>DMFPackageType</v>
          </cell>
          <cell r="B4529" t="str">
            <v xml:space="preserve">0: _x000D_
1: </v>
          </cell>
        </row>
        <row r="4530">
          <cell r="A4530" t="str">
            <v>RHRMBirthPlaceType</v>
          </cell>
          <cell r="B4530" t="str">
            <v>0: STANDARD_x000D_
1: SPECIAL</v>
          </cell>
        </row>
        <row r="4531">
          <cell r="A4531" t="str">
            <v>JmgStampTypeSpecEnum</v>
          </cell>
          <cell r="B4531" t="str">
            <v>0: 作業時間_x000D_
1: 法定休暇_x000D_
2: 法定外休暇_x000D_
3: フレックス時間短縮休暇_x000D_
4: フレックス時間短縮法定外休暇_x000D_
5: 無断欠勤_x000D_
6: 非有給登録休暇_x000D_
7: 有給登録休暇_x000D_
8: 休暇を 1 日キャンセル_x000D_
9: 休暇をすべてキャンセル_x000D_
10: 非業務フレックス ゾーン_x000D_
11: エラー_x000D_
12: 出勤_x000D_
13: 退勤</v>
          </cell>
        </row>
        <row r="4532">
          <cell r="A4532" t="str">
            <v>OperatingSystemList</v>
          </cell>
          <cell r="B4532" t="str">
            <v>0: Windows 95/98_x000D_
1: Windows NT_x000D_
2: Windows 2000</v>
          </cell>
        </row>
        <row r="4533">
          <cell r="A4533" t="str">
            <v>ITMOverTolerance</v>
          </cell>
          <cell r="B4533" t="str">
            <v>0: 警告</v>
          </cell>
        </row>
        <row r="4534">
          <cell r="A4534" t="str">
            <v>TaxRepRoundOffType</v>
          </cell>
          <cell r="B4534" t="str">
            <v>0: 標準_x000D_
1: 切り捨て_x000D_
2: 切り上げ_x000D_
3: 自社の利益</v>
          </cell>
        </row>
        <row r="4535">
          <cell r="A4535" t="str">
            <v>ProjSalesPriceMatchingPrincip</v>
          </cell>
          <cell r="B4535" t="str">
            <v>0: (なし)_x000D_
1: 値上げ率 - 合計_x000D_
2: 値上げ率 - 見積行_x000D_
3: 付加価値 - 値上げ率_x000D_
4: 付加価値 - 時間率</v>
          </cell>
        </row>
        <row r="4536">
          <cell r="A4536" t="str">
            <v>ERMultiplicityOptional</v>
          </cell>
          <cell r="B4536" t="str">
            <v>0: _x000D_
1: ゼロ、1 つ</v>
          </cell>
        </row>
        <row r="4537">
          <cell r="A4537" t="str">
            <v>KanbanQuantityCalculationStatus</v>
          </cell>
          <cell r="B4537" t="str">
            <v>0: 作成済_x000D_
1: 計算済_x000D_
2: 更新済</v>
          </cell>
        </row>
        <row r="4538">
          <cell r="A4538" t="str">
            <v>SalesQuotationLinkToProject</v>
          </cell>
          <cell r="B4538" t="str">
            <v>0: 既存のプロジェクト_x000D_
1: 新規プロジェクト</v>
          </cell>
        </row>
        <row r="4539">
          <cell r="A4539" t="str">
            <v>RetailLoyaltyRewardPointActivityEntryType</v>
          </cell>
          <cell r="B4539" t="str">
            <v>1: 獲得済み_x000D_
2: 返品済_x000D_
3: 償還済_x000D_
4: 払戻済み_x000D_
5: 調整済_x000D_
6: 期限切れ_x000D_
7: 保留中_x000D_
8: 期限切れ間近</v>
          </cell>
        </row>
        <row r="4540">
          <cell r="A4540" t="str">
            <v>FBContribSituationType_BR</v>
          </cell>
          <cell r="B4540" t="str">
            <v>9: なし</v>
          </cell>
        </row>
        <row r="4541">
          <cell r="A4541" t="str">
            <v>LedgerMandatoryLevel_CN</v>
          </cell>
          <cell r="B4541" t="str">
            <v>0: 高_x000D_
1: 中_x000D_
2: 低</v>
          </cell>
        </row>
        <row r="4542">
          <cell r="A4542" t="str">
            <v>SpecTransViewerMode</v>
          </cell>
          <cell r="B4542" t="str">
            <v>0: なし_x000D_
1: 顧客_x000D_
2: 仕入先_x000D_
3: システム管理者</v>
          </cell>
        </row>
        <row r="4543">
          <cell r="A4543" t="str">
            <v>EPRetOccCode_BR</v>
          </cell>
          <cell r="B4543" t="str">
            <v>1: 1_x000D_
2: 2_x000D_
3: 3_x000D_
4: 4</v>
          </cell>
        </row>
        <row r="4544">
          <cell r="A4544" t="str">
            <v>AssetDocumentTransType_JP</v>
          </cell>
          <cell r="B4544" t="str">
            <v>0: なし_x000D_
1: 圧縮記帳-直接減額方式_x000D_
2: 圧縮記帳-積立金方式_x000D_
3: Retirement obligation liability_x000D_
4: Retirement obligation interest_x000D_
5: 減損_x000D_
6: 圧縮記帳 - 積立の配賦_x000D_
7: 増加償却_x000D_
8: 圧縮記帳 - 引当の取消_x000D_
9: 圧縮記帳 - 比例還付_x000D_
10: 圧縮記帳 - 補助金の還付</v>
          </cell>
        </row>
        <row r="4545">
          <cell r="A4545" t="str">
            <v>RetailLedgerBank</v>
          </cell>
          <cell r="B4545" t="str">
            <v>0: 勘定科目_x000D_
1: 銀行口座_x000D_
2: Cash account</v>
          </cell>
        </row>
        <row r="4546">
          <cell r="A4546" t="str">
            <v>SysAccessRights</v>
          </cell>
          <cell r="B4546" t="str">
            <v>0: アクセス許可なし_x000D_
1: 表示_x000D_
2: 編集_x000D_
3: 作成_x000D_
4: フル コントロール</v>
          </cell>
        </row>
        <row r="4547">
          <cell r="A4547" t="str">
            <v>PlafondType_IT</v>
          </cell>
          <cell r="B4547" t="str">
            <v>0: 固定_x000D_
1: 携帯電話</v>
          </cell>
        </row>
        <row r="4548">
          <cell r="A4548" t="str">
            <v>SalesStatus</v>
          </cell>
          <cell r="B4548" t="str">
            <v>0: _x000D_
1: オープン注文_x000D_
2: 出荷済_x000D_
3: 請求済_x000D_
4: 取消済</v>
          </cell>
        </row>
        <row r="4549">
          <cell r="A4549" t="str">
            <v>ERFileSourceType</v>
          </cell>
          <cell r="B4549" t="str">
            <v>0: SharePoint</v>
          </cell>
        </row>
        <row r="4550">
          <cell r="A4550" t="str">
            <v>TaxDocumentStatus</v>
          </cell>
          <cell r="B4550" t="str">
            <v>0: ドラフト_x000D_
1: 転記済_x000D_
2: 転送済_x000D_
3: 取消済</v>
          </cell>
        </row>
        <row r="4551">
          <cell r="A4551" t="str">
            <v>ProjectReportingAnalyticsWorkspaces</v>
          </cell>
          <cell r="B4551" t="str">
            <v xml:space="preserve">0: _x000D_
1: </v>
          </cell>
        </row>
        <row r="4552">
          <cell r="A4552" t="str">
            <v>HcmCompletionStatus</v>
          </cell>
          <cell r="B4552" t="str">
            <v>0: 未完了_x000D_
1: 成功_x000D_
2: 不合格</v>
          </cell>
        </row>
        <row r="4553">
          <cell r="A4553" t="str">
            <v>WHSCatchWeightTagDimensionTrackingMethod</v>
          </cell>
          <cell r="B4553" t="str">
            <v>0: 製品、追跡、および在庫状態_x000D_
1: 製品、追跡、およびすべての保管分析コード</v>
          </cell>
        </row>
        <row r="4554">
          <cell r="A4554" t="str">
            <v>ReconciliationPeriodType</v>
          </cell>
          <cell r="B4554" t="str">
            <v>0: 日付範囲_x000D_
1: 会計年度</v>
          </cell>
        </row>
        <row r="4555">
          <cell r="A4555" t="str">
            <v>RetailConnErrorHandling</v>
          </cell>
          <cell r="B4555" t="str">
            <v>0: 次の実行にスキップ_x000D_
1: エラーをマークし再試行_x000D_
2: エラーをマークし停止</v>
          </cell>
        </row>
        <row r="4556">
          <cell r="A4556" t="str">
            <v>SourceDocumentLine_ProductSale</v>
          </cell>
          <cell r="B4556" t="str">
            <v>0: なし_x000D_
1: 販売注文行</v>
          </cell>
        </row>
        <row r="4557">
          <cell r="A4557" t="str">
            <v>TaxCertificateType</v>
          </cell>
          <cell r="B4557" t="str">
            <v>0: ソフト トークン_x000D_
1: ハードウェア トークン</v>
          </cell>
        </row>
        <row r="4558">
          <cell r="A4558" t="str">
            <v>PercentHours</v>
          </cell>
          <cell r="B4558" t="str">
            <v>0: パーセンテージ_x000D_
1: 時間</v>
          </cell>
        </row>
        <row r="4559">
          <cell r="A4559" t="str">
            <v>DataExpansionQueueStatus</v>
          </cell>
          <cell r="B4559" t="str">
            <v xml:space="preserve">0: _x000D_
1: _x000D_
2: _x000D_
20: _x000D_
30: _x000D_
40: </v>
          </cell>
        </row>
        <row r="4560">
          <cell r="A4560" t="str">
            <v>NoYesUnchanged</v>
          </cell>
          <cell r="B4560" t="str">
            <v>0: いいえ_x000D_
1: はい_x000D_
2: 変更なし</v>
          </cell>
        </row>
        <row r="4561">
          <cell r="A4561" t="str">
            <v>ThreadStatus</v>
          </cell>
          <cell r="B4561" t="str">
            <v>0: 初期化済み_x000D_
1: 実行中_x000D_
2: 終了_x000D_
3: エラー</v>
          </cell>
        </row>
        <row r="4562">
          <cell r="A4562" t="str">
            <v>InventValueReportLedgerAccountCategory</v>
          </cell>
          <cell r="B4562" t="str">
            <v>0: 在庫_x000D_
1: 仕掛品_x000D_
2: 繰延 COGS_x000D_
3: COGS_x000D_
4: 利益/損失</v>
          </cell>
        </row>
        <row r="4563">
          <cell r="A4563" t="str">
            <v>RetailDiscountOfferLineDiscMethodBase</v>
          </cell>
          <cell r="B4563" t="str">
            <v>0: 割引率_x000D_
1: 現金割引金額_x000D_
2: 割引価格</v>
          </cell>
        </row>
        <row r="4564">
          <cell r="A4564" t="str">
            <v>WHSMobileAppSoundTheme</v>
          </cell>
          <cell r="B4564" t="str">
            <v>0: ハッピー_x000D_
1: メロウ_x000D_
2: 強い</v>
          </cell>
        </row>
        <row r="4565">
          <cell r="A4565" t="str">
            <v>CreditCardOperation</v>
          </cell>
          <cell r="B4565" t="str">
            <v>0: なし_x000D_
1: 事後認証_x000D_
2: 認証_x000D_
4: 貸方_x000D_
5: 無効_x000D_
6: 終了処理_x000D_
7: 残高_x000D_
8: 有効化</v>
          </cell>
        </row>
        <row r="4566">
          <cell r="A4566" t="str">
            <v>smmOutlookRecurrenceType</v>
          </cell>
          <cell r="B4566" t="str">
            <v>0: 毎日_x000D_
1: 毎週_x000D_
2: 月 1 回_x000D_
3: 月間の N 番目_x000D_
5: 年 1 回_x000D_
6: 年間の N 番目</v>
          </cell>
        </row>
        <row r="4567">
          <cell r="A4567" t="str">
            <v>RetailMediaPromotionDestination</v>
          </cell>
          <cell r="B4567" t="str">
            <v>0: なし_x000D_
1: プロモーション ページの使用_x000D_
2: カスタム URL の使用</v>
          </cell>
        </row>
        <row r="4568">
          <cell r="A4568" t="str">
            <v>MpsPlanRegenerationJobStatus</v>
          </cell>
          <cell r="B4568" t="str">
            <v>0: 使用可能_x000D_
5: キャンセルしています_x000D_
4: キャンセルされました_x000D_
3: 失敗_x000D_
1: 処理中_x000D_
2: 処理済_x000D_
250: 不明</v>
          </cell>
        </row>
        <row r="4569">
          <cell r="A4569" t="str">
            <v>FinancialReportingFactType</v>
          </cell>
          <cell r="B4569" t="str">
            <v xml:space="preserve">0: _x000D_
1: _x000D_
2: _x000D_
3: _x000D_
4: </v>
          </cell>
        </row>
        <row r="4570">
          <cell r="A4570" t="str">
            <v>ITMCostEstimateRefType</v>
          </cell>
          <cell r="B4570" t="str">
            <v>0: なし_x000D_
1: 発注書_x000D_
2: 見積依頼_x000D_
3: 販売注文_x000D_
4: 販売見積</v>
          </cell>
        </row>
        <row r="4571">
          <cell r="A4571" t="str">
            <v>EntAssetChecklistLineStatus</v>
          </cell>
          <cell r="B4571" t="str">
            <v>0: なし_x000D_
1: 不合格_x000D_
2: 成功</v>
          </cell>
        </row>
        <row r="4572">
          <cell r="A4572" t="str">
            <v>ProjTableEditSubProj</v>
          </cell>
          <cell r="B4572" t="str">
            <v>0: 親プロジェクトのみ_x000D_
1: 現在の値を共有するサブプロジェクトのみ_x000D_
2: すべてのサブプロジェクト</v>
          </cell>
        </row>
        <row r="4573">
          <cell r="A4573" t="str">
            <v>XMLMapCode</v>
          </cell>
          <cell r="B4573" t="str">
            <v>0: 指定なし_x000D_
1: 当社_x000D_
2: 外部コード_x000D_
3: 仕入先_x000D_
4: ISO 通貨コード_x000D_
5: 外部品目番号_x000D_
6: バーコード</v>
          </cell>
        </row>
        <row r="4574">
          <cell r="A4574" t="str">
            <v>LeanPeggedEventType</v>
          </cell>
          <cell r="B4574" t="str">
            <v>0: なし_x000D_
1: 販売注文明細行_x000D_
2: BOM 明細行_x000D_
3: かんばんライン_x000D_
4: 販売注文_x000D_
5: かんばん</v>
          </cell>
        </row>
        <row r="4575">
          <cell r="A4575" t="str">
            <v>WHSMobileAppDisplayOrientation</v>
          </cell>
          <cell r="B4575" t="str">
            <v>0: 縦_x000D_
1: 横</v>
          </cell>
        </row>
        <row r="4576">
          <cell r="A4576" t="str">
            <v>ProcessGuideStepCancellationReason</v>
          </cell>
          <cell r="B4576" t="str">
            <v>0: なし_x000D_
1: リセット_x000D_
2: Exit</v>
          </cell>
        </row>
        <row r="4577">
          <cell r="A4577" t="str">
            <v>EntAssetInfoType</v>
          </cell>
          <cell r="B4577" t="str">
            <v>0: 情報_x000D_
1: 警告_x000D_
2: エラー</v>
          </cell>
        </row>
        <row r="4578">
          <cell r="A4578" t="str">
            <v>TrvDateRangeFilter</v>
          </cell>
          <cell r="B4578" t="str">
            <v>0: 先月_x000D_
1: 最後の 3 か月_x000D_
2: すべての時間</v>
          </cell>
        </row>
        <row r="4579">
          <cell r="A4579" t="str">
            <v>SysSecCompareSide</v>
          </cell>
          <cell r="B4579" t="str">
            <v>0: 両方_x000D_
1: 左_x000D_
2: 右</v>
          </cell>
        </row>
        <row r="4580">
          <cell r="A4580" t="str">
            <v>CustEinvoiceIntegrationAllNoYes</v>
          </cell>
          <cell r="B4580" t="str">
            <v>0: すべて_x000D_
1: いいえ_x000D_
2: はい</v>
          </cell>
        </row>
        <row r="4581">
          <cell r="A4581" t="str">
            <v>GanttColorSchemeWrkCtrProd</v>
          </cell>
          <cell r="B4581" t="str">
            <v>0: 不明_x000D_
1: アクティブ/パッシブ_x000D_
2: 生産色_x000D_
3: タスク タイプ_x000D_
4: ジョブ状態</v>
          </cell>
        </row>
        <row r="4582">
          <cell r="A4582" t="str">
            <v>Assessment</v>
          </cell>
          <cell r="B4582" t="str">
            <v>0: 詳細見積_x000D_
1: トランザクション タイプ別に集計_x000D_
2: プロジェクト カテゴリ別に集計</v>
          </cell>
        </row>
        <row r="4583">
          <cell r="A4583" t="str">
            <v>TAMRebateSourceType</v>
          </cell>
          <cell r="B4583" t="str">
            <v>0: Order_x000D_
1: Delivery_x000D_
2: Invoice</v>
          </cell>
        </row>
        <row r="4584">
          <cell r="A4584" t="str">
            <v>GanttColorSchemeWrkCtrProj</v>
          </cell>
          <cell r="B4584" t="str">
            <v>0: 不明_x000D_
1: アクティブ/パッシブ_x000D_
2: 活動</v>
          </cell>
        </row>
        <row r="4585">
          <cell r="A4585" t="str">
            <v>WHSWorkProcessingMethod</v>
          </cell>
          <cell r="B4585" t="str">
            <v>0: 即時_x000D_
1: 繰延</v>
          </cell>
        </row>
        <row r="4586">
          <cell r="A4586" t="str">
            <v>RTax25RegisterJournalType</v>
          </cell>
          <cell r="B4586" t="str">
            <v>0: Profit tax_x000D_
1: Fixed assets_x000D_
2: Profit tax allocation</v>
          </cell>
        </row>
        <row r="4587">
          <cell r="A4587" t="str">
            <v>FMDriveType</v>
          </cell>
          <cell r="B4587" t="str">
            <v>1: FWD_x000D_
2: RWD_x000D_
3: AWD</v>
          </cell>
        </row>
        <row r="4588">
          <cell r="A4588" t="str">
            <v>RPayVacationRecordType</v>
          </cell>
          <cell r="B4588" t="str">
            <v>0: 休暇_x000D_
1: Vacation breaking_x000D_
2: Compensation</v>
          </cell>
        </row>
        <row r="4589">
          <cell r="A4589" t="str">
            <v>InventValueReportLineType</v>
          </cell>
          <cell r="B4589" t="str">
            <v>10: 期首残高_x000D_
20: トランザクション_x000D_
30: 期末残高_x000D_
40: 現在の残高</v>
          </cell>
        </row>
        <row r="4590">
          <cell r="A4590" t="str">
            <v>HcmFrequencyUnit</v>
          </cell>
          <cell r="B4590" t="str">
            <v>0: 一時のみ_x000D_
1: 毎日_x000D_
2: 毎週_x000D_
3: 月 1 回_x000D_
4: 年 1 回</v>
          </cell>
        </row>
        <row r="4591">
          <cell r="A4591" t="str">
            <v>SalesQuotationStatusNew</v>
          </cell>
          <cell r="B4591" t="str">
            <v>0: _x000D_
2: 確認済_x000D_
3: 失注_x000D_
4: キャンセル済</v>
          </cell>
        </row>
        <row r="4592">
          <cell r="A4592" t="str">
            <v>HrmCourseAttendeeStatus</v>
          </cell>
          <cell r="B4592" t="str">
            <v>0: 登録済_x000D_
1: 確認済み_x000D_
2: 完了_x000D_
3: 合格_x000D_
4: 順番待ちリスト_x000D_
5: コースがキャンセルされました_x000D_
6: 登録がキャンセルされました_x000D_
7: 承認の保留中</v>
          </cell>
        </row>
        <row r="4593">
          <cell r="A4593" t="str">
            <v>TaxAccountTypeServiceTax_IN</v>
          </cell>
          <cell r="B4593" t="str">
            <v>0: Payable account_x000D_
1: Recoverable account_x000D_
2: Interim payable account_x000D_
3: Interim recoverable account_x000D_
4: Expense account</v>
          </cell>
        </row>
        <row r="4594">
          <cell r="A4594" t="str">
            <v>InterCompanyOrigin</v>
          </cell>
          <cell r="B4594" t="str">
            <v>0: 配賦元_x000D_
1: 派生</v>
          </cell>
        </row>
        <row r="4595">
          <cell r="A4595" t="str">
            <v>JmgModuleEnum</v>
          </cell>
          <cell r="B4595" t="str">
            <v>0: 間接活動_x000D_
1: 生産_x000D_
2: プロジェクト</v>
          </cell>
        </row>
        <row r="4596">
          <cell r="A4596" t="str">
            <v>PerfTimeLogMode</v>
          </cell>
          <cell r="B4596" t="str">
            <v xml:space="preserve">0: _x000D_
1: </v>
          </cell>
        </row>
        <row r="4597">
          <cell r="A4597" t="str">
            <v>AccountingDistributionReferenceRole</v>
          </cell>
          <cell r="B4597" t="str">
            <v>0: _x000D_
1: 逆仕訳_x000D_
2: 調整_x000D_
3: 一致します_x000D_
4: 仕掛品</v>
          </cell>
        </row>
        <row r="4598">
          <cell r="A4598" t="str">
            <v>ReqDemPlanPageDirection</v>
          </cell>
          <cell r="B4598" t="str">
            <v>0: リセット_x000D_
1: 次_x000D_
2: 前へ_x000D_
3: 現在</v>
          </cell>
        </row>
        <row r="4599">
          <cell r="A4599" t="str">
            <v>MCRUpSellLeftParen</v>
          </cell>
          <cell r="B4599" t="str">
            <v>0: _x000D_
1: (_x000D_
2: !(</v>
          </cell>
        </row>
        <row r="4600">
          <cell r="A4600" t="str">
            <v>LogisticsElectronicAddressMethodType</v>
          </cell>
          <cell r="B4600" t="str">
            <v>0: _x000D_
1: 電話_x000D_
2: 電子メール アドレス_x000D_
3: URL_x000D_
4: テレックス_x000D_
5: FAX_x000D_
6: Facebook_x000D_
7: Twitter_x000D_
8: LinkedIn</v>
          </cell>
        </row>
        <row r="4601">
          <cell r="A4601" t="str">
            <v>VendTableChangeProposalWorkflowState</v>
          </cell>
          <cell r="B4601" t="str">
            <v>0: 変更内容が送信されていません_x000D_
1: 変更内容が承認保留中です_x000D_
2: 承認された変更_x000D_
3: 変更内容が拒否されました</v>
          </cell>
        </row>
        <row r="4602">
          <cell r="A4602" t="str">
            <v>CatProcurementErrorCode</v>
          </cell>
          <cell r="B4602" t="str">
            <v>0: エラーなし_x000D_
1: 製品注文サイトにアクセスするには、ユーザー関係タイプが "作業者" に割り当てられている必要があります。管理者に問い合わせてください_x000D_
2: 製品注文サイトにアクセスするには、個人レコードに割り当てられている必要があります。管理者に問い合わせてください_x000D_
3: 製品注文サイトにアクセスするには、アクティブな従業員である必要があります。管理者に問い合わせてください_x000D_
4: アクティブなカタログ ポリシーが法人と作業単位に定義されている必要があります。管理者に問い合わせてください_x000D_
5: カタログ構造にエラーがあります。管理者に問い合わせてください_x000D_
6: カタログがアクティブではありません。管理者に問い合わせてください_x000D_
7: 予期しないエラーが発生しました。システム管理者にエラー コード %1 を問い合わせてください_x000D_
8: 予期しないエラーが発生しました。システム管理者にエラー コード %1 を問い合わせてください_x000D_
9: 予期しないエラーが発生しました。システム管理者にエラー コード %1 を問い合わせてください_x000D_
10: 予期しないエラーが発生しました。システム管理者にエラー コード %1 を問い合わせてください_x000D_
11: 予期しないエラーが発生しました。システム管理者にエラー コード %1 を問い合わせてください_x000D_
12: 予期しないエラーが発生しました。システム管理者にエラー コード %1 を問い合わせてください_x000D_
13: 予期しないエラーが発生しました。システム管理者にエラー コード %1 を問い合わせてください_x000D_
14: 予期しないエラーが発生しました。システム管理者にエラー コード %1 を問い合わせてください_x000D_
15: 予期しないエラーが発生しました。システム管理者にエラー コード %1 を問い合わせてください_x000D_
16: 予期しないエラーが発生しました。システム管理者にエラー コード %1 を問い合わせてください</v>
          </cell>
        </row>
        <row r="4603">
          <cell r="A4603" t="str">
            <v>HcmDiscussionListPageFilter</v>
          </cell>
          <cell r="B4603" t="str">
            <v>0: _x000D_
1: 期限のものについて議論</v>
          </cell>
        </row>
        <row r="4604">
          <cell r="A4604" t="str">
            <v>BusinessEventsWorkflowType</v>
          </cell>
          <cell r="B4604" t="str">
            <v xml:space="preserve">1: _x000D_
2: _x000D_
3: _x000D_
4: _x000D_
5: </v>
          </cell>
        </row>
        <row r="4605">
          <cell r="A4605" t="str">
            <v>KMNextPrevious</v>
          </cell>
          <cell r="B4605" t="str">
            <v>0: 前へ_x000D_
1: 次</v>
          </cell>
        </row>
        <row r="4606">
          <cell r="A4606" t="str">
            <v>HcmInjuryOshaCaseType</v>
          </cell>
          <cell r="B4606" t="str">
            <v>0: 適用できません_x000D_
1: 死亡_x000D_
2: 離職日数_x000D_
3: 配置転換または制限_x000D_
4: その他の記録可能なケース</v>
          </cell>
        </row>
        <row r="4607">
          <cell r="A4607" t="str">
            <v>ForeignBankFee_LT</v>
          </cell>
          <cell r="B4607" t="str">
            <v>0: Of the sender_x000D_
1: Shared_x000D_
2: Of the beneficiary</v>
          </cell>
        </row>
        <row r="4608">
          <cell r="A4608" t="str">
            <v>CustAssessment</v>
          </cell>
          <cell r="B4608" t="str">
            <v>1: 顧客_x000D_
2: 契約_x000D_
0: プロジェクト_x000D_
3: 請求ルール</v>
          </cell>
        </row>
        <row r="4609">
          <cell r="A4609" t="str">
            <v>ProjInvoiceSearchSelectionFilter</v>
          </cell>
          <cell r="B4609" t="str">
            <v>1: プロジェクト契約_x000D_
2: 資金調達ソース</v>
          </cell>
        </row>
        <row r="4610">
          <cell r="A4610" t="str">
            <v>RTax25DebtModelType</v>
          </cell>
          <cell r="B4610" t="str">
            <v>0: 企業会計_x000D_
1: 税会計</v>
          </cell>
        </row>
        <row r="4611">
          <cell r="A4611" t="str">
            <v>CostMeasure</v>
          </cell>
          <cell r="B4611" t="str">
            <v>0: なし_x000D_
1: 製品原価数量_x000D_
2: 製品原価</v>
          </cell>
        </row>
        <row r="4612">
          <cell r="A4612" t="str">
            <v>JmgPostAutomatically</v>
          </cell>
          <cell r="B4612" t="str">
            <v>0: はい_x000D_
1: いいえ_x000D_
2: オープン</v>
          </cell>
        </row>
        <row r="4613">
          <cell r="A4613" t="str">
            <v>NoYesCombo</v>
          </cell>
          <cell r="B4613" t="str">
            <v>0: いいえ_x000D_
1: はい</v>
          </cell>
        </row>
        <row r="4614">
          <cell r="A4614" t="str">
            <v>EngChgCaseCategoryValidationRuleLevel</v>
          </cell>
          <cell r="B4614" t="str">
            <v>0: 情報_x000D_
1: 警告_x000D_
2: エラー</v>
          </cell>
        </row>
        <row r="4615">
          <cell r="A4615" t="str">
            <v>AssetDepreciationYear</v>
          </cell>
          <cell r="B4615" t="str">
            <v>0: カレンダー_x000D_
1: 会計年度</v>
          </cell>
        </row>
        <row r="4616">
          <cell r="A4616" t="str">
            <v>JmgProdStatusUpdateReportFinished</v>
          </cell>
          <cell r="B4616" t="str">
            <v>0: いいえ_x000D_
1: ステータス + 数量_x000D_
2: ステータス_x000D_
3: 数量</v>
          </cell>
        </row>
        <row r="4617">
          <cell r="A4617" t="str">
            <v>TMSLineType</v>
          </cell>
          <cell r="B4617" t="str">
            <v>0: 付帯サービス_x000D_
1: 運賃</v>
          </cell>
        </row>
        <row r="4618">
          <cell r="A4618" t="str">
            <v>FMVehicle_DisplayRelationType</v>
          </cell>
          <cell r="B4618" t="str">
            <v>0: 不明_x000D_
1: 車両_x000D_
2: トラック_x000D_
3: 自動車_x000D_
4: SUV</v>
          </cell>
        </row>
        <row r="4619">
          <cell r="A4619" t="str">
            <v>BIKpiGoalType</v>
          </cell>
          <cell r="B4619" t="str">
            <v>0: 固定値_x000D_
1: メジャーに基づく</v>
          </cell>
        </row>
        <row r="4620">
          <cell r="A4620" t="str">
            <v>DataExpansionTreeType</v>
          </cell>
          <cell r="B4620" t="str">
            <v xml:space="preserve">0: _x000D_
1: </v>
          </cell>
        </row>
        <row r="4621">
          <cell r="A4621" t="str">
            <v>CustPostedPrinted</v>
          </cell>
          <cell r="B4621" t="str">
            <v>0: 転記_x000D_
1: 印刷</v>
          </cell>
        </row>
        <row r="4622">
          <cell r="A4622" t="str">
            <v>RetailPosBatchStatus</v>
          </cell>
          <cell r="B4622" t="str">
            <v>1: オープン_x000D_
2: クローズ済_x000D_
0: なし</v>
          </cell>
        </row>
        <row r="4623">
          <cell r="A4623" t="str">
            <v>TableGroupCategoryAll</v>
          </cell>
          <cell r="B4623" t="str">
            <v>0: テーブル_x000D_
1: グループ_x000D_
2: カテゴリ_x000D_
3: すべて</v>
          </cell>
        </row>
        <row r="4624">
          <cell r="A4624" t="str">
            <v>LedgerJournalFeePosting</v>
          </cell>
          <cell r="B4624" t="str">
            <v>0: 手数料を仕訳帳に保持_x000D_
1: 転送手数料、伝票番号を保持_x000D_
2: 転送手数料、新規伝票番号</v>
          </cell>
        </row>
        <row r="4625">
          <cell r="A4625" t="str">
            <v>AssetComponentDisassemblePriceMethod_JP</v>
          </cell>
          <cell r="B4625" t="str">
            <v>0: 割合_x000D_
1: 繰り返し</v>
          </cell>
        </row>
        <row r="4626">
          <cell r="A4626" t="str">
            <v>EPCSSProductViewType</v>
          </cell>
          <cell r="B4626" t="str">
            <v>0: 製品カタログ_x000D_
1: キャンペーン品目_x000D_
2: 開始ページ</v>
          </cell>
        </row>
        <row r="4627">
          <cell r="A4627" t="str">
            <v>CFMPaymentRequestSourceType</v>
          </cell>
          <cell r="B4627" t="str">
            <v>0: 手動_x000D_
1: 仕入先請求書_x000D_
2: 顧客請求書_x000D_
3: 計画支払_x000D_
4: Advance report_x000D_
5: 経費精算書</v>
          </cell>
        </row>
        <row r="4628">
          <cell r="A4628" t="str">
            <v>SysPolicyTypeEnum</v>
          </cell>
          <cell r="B4628" t="str">
            <v>7: 購入ポリシー_x000D_
1: 署名限度ポリシー_x000D_
2: 経費_x000D_
3: 旅行費用_x000D_
5: 監査ポリシー_x000D_
6: 仕入先請求ポリシー_x000D_
0: 未選択_x000D_
8: 給付金の適格性ポリシー_x000D_
9: 割増所得ポリシー_x000D_
11: 経費_x000D_
10: タイムシート ポリシー</v>
          </cell>
        </row>
        <row r="4629">
          <cell r="A4629" t="str">
            <v>TaxGSTEwayBillSubType_IN</v>
          </cell>
          <cell r="B4629" t="str">
            <v>0: Supply_x000D_
1: Import_x000D_
2: Export</v>
          </cell>
        </row>
        <row r="4630">
          <cell r="A4630" t="str">
            <v>SoleShareholder_IT</v>
          </cell>
          <cell r="B4630" t="str">
            <v>0: _x000D_
1: SU (sole shareholder)_x000D_
2: SM (multiple shareholders)</v>
          </cell>
        </row>
        <row r="4631">
          <cell r="A4631" t="str">
            <v>TMSFeeType</v>
          </cell>
          <cell r="B4631" t="str">
            <v>1: 均一_x000D_
2: 単位あたり_x000D_
3: パーセンテージ_x000D_
4: 燃料割増金</v>
          </cell>
        </row>
        <row r="4632">
          <cell r="A4632" t="str">
            <v>DateControlType_W</v>
          </cell>
          <cell r="B4632" t="str">
            <v>0: なし_x000D_
1: 警告_x000D_
2: エラー</v>
          </cell>
        </row>
        <row r="4633">
          <cell r="A4633" t="str">
            <v>BIKpiDrillThruType</v>
          </cell>
          <cell r="B4633" t="str">
            <v>1: メニュー項目_x000D_
0: 外部 URL</v>
          </cell>
        </row>
        <row r="4634">
          <cell r="A4634" t="str">
            <v>RetailPRTypeBase</v>
          </cell>
          <cell r="B4634" t="str">
            <v>0: スキャン済_x000D_
1: 先行_x000D_
3: 差異入力済_x000D_
4: アクションなし</v>
          </cell>
        </row>
        <row r="4635">
          <cell r="A4635" t="str">
            <v>PurchReqReportStatus</v>
          </cell>
          <cell r="B4635" t="str">
            <v>0: すべて_x000D_
1: 完了_x000D_
2: 承認済_x000D_
3: 否認済_x000D_
4: 送信済</v>
          </cell>
        </row>
        <row r="4636">
          <cell r="A4636" t="str">
            <v>CustInterestByRange</v>
          </cell>
          <cell r="B4636" t="str">
            <v>0: なし_x000D_
1: 金額_x000D_
2: 日数_x000D_
3: 月</v>
          </cell>
        </row>
        <row r="4637">
          <cell r="A4637" t="str">
            <v>TaxFormulaGroupType</v>
          </cell>
          <cell r="B4637" t="str">
            <v>0: 両方_x000D_
1: 税式_x000D_
2: 税解決式</v>
          </cell>
        </row>
        <row r="4638">
          <cell r="A4638" t="str">
            <v>DMFErrorCategory</v>
          </cell>
          <cell r="B4638" t="str">
            <v>0: 未定義_x000D_
1: 更新の競合</v>
          </cell>
        </row>
        <row r="4639">
          <cell r="A4639" t="str">
            <v>QueryClassification</v>
          </cell>
          <cell r="B4639" t="str">
            <v>0: 条件付_x000D_
1: 集計_x000D_
2: サンプリング_x000D_
3: 複製_x000D_
4: リスト検索_x000D_
5: キーワード検索</v>
          </cell>
        </row>
        <row r="4640">
          <cell r="A4640" t="str">
            <v>TAMCustRebateApprovalStatus</v>
          </cell>
          <cell r="B4640" t="str">
            <v>0: 未送信_x000D_
1: 確認中_x000D_
2: 承認済_x000D_
3: 否認済</v>
          </cell>
        </row>
        <row r="4641">
          <cell r="A4641" t="str">
            <v>SQLBuilderExpressionNodeType</v>
          </cell>
          <cell r="B4641" t="str">
            <v>0: なし_x000D_
1: ノードの選択_x000D_
2: フィールド ノード_x000D_
3: フィールド ノードの選択_x000D_
4: すべてのフィールド ノード_x000D_
5: 単項ノード_x000D_
6: 二項ノード_x000D_
7: リテラル フィールド範囲ノード_x000D_
8: コンマ区切りリスト ノード_x000D_
9: 値ノード_x000D_
10: 集計されたフィールド_x000D_
11: GROUP BY リスト_x000D_
12: ORDER BY リスト_x000D_
13: WHERE 句</v>
          </cell>
        </row>
        <row r="4642">
          <cell r="A4642" t="str">
            <v>ReqPOType</v>
          </cell>
          <cell r="B4642" t="str">
            <v>0: 発注書_x000D_
1: 生産_x000D_
2: 転送_x000D_
3: かんばん</v>
          </cell>
        </row>
        <row r="4643">
          <cell r="A4643" t="str">
            <v>RetailFiscalRegistrationType</v>
          </cell>
          <cell r="B4643" t="str">
            <v>0: なし_x000D_
1: 販売トランザクション_x000D_
2: 非販売トランザクション_x000D_
3: 監査イベント_x000D_
4: その他</v>
          </cell>
        </row>
        <row r="4644">
          <cell r="A4644" t="str">
            <v>DataExpansionFieldTreeType</v>
          </cell>
          <cell r="B4644" t="str">
            <v xml:space="preserve">0: _x000D_
1: </v>
          </cell>
        </row>
        <row r="4645">
          <cell r="A4645" t="str">
            <v>RetailInventJournalPosAdjustmentType</v>
          </cell>
          <cell r="B4645" t="str">
            <v>0: 入庫_x000D_
1: 出庫</v>
          </cell>
        </row>
        <row r="4646">
          <cell r="A4646" t="str">
            <v>ProdWIPHistoricalTransType_RU</v>
          </cell>
          <cell r="B4646" t="str">
            <v>0: 生産_x000D_
1: By-product</v>
          </cell>
        </row>
        <row r="4647">
          <cell r="A4647" t="str">
            <v>FBTaxAssessmentPaymentByDocumentType_BR</v>
          </cell>
          <cell r="B4647" t="str">
            <v>0: ICMS only_x000D_
1: FCP only_x000D_
2: ICMS and FCP</v>
          </cell>
        </row>
        <row r="4648">
          <cell r="A4648" t="str">
            <v>SalesPurchBoth_BR</v>
          </cell>
          <cell r="B4648" t="str">
            <v>0: 販売_x000D_
1: 購買_x000D_
2: 両方</v>
          </cell>
        </row>
        <row r="4649">
          <cell r="A4649" t="str">
            <v>InventAccountTypeInvent</v>
          </cell>
          <cell r="B4649" t="str">
            <v>0: 固定入庫価格差益_x000D_
1: 固定入庫価格損失_x000D_
2: 在庫払出_x000D_
3: 棚卸資産経費、損失_x000D_
4: 在庫入庫_x000D_
5: 棚卸資産経費、利益_x000D_
9: 単位間の支払_x000D_
10: 単位間の収入_x000D_
20: CW 損失勘定_x000D_
21: CW 利益勘定_x000D_
46: 固定資産払出_x000D_
47: 移動平均の価格差異_x000D_
48: 移動平均の原価の再評価_x000D_
100: Rounding - Loss_x000D_
101: Rounding - Profit</v>
          </cell>
        </row>
        <row r="4650">
          <cell r="A4650" t="str">
            <v>ProjRevenueDirection</v>
          </cell>
          <cell r="B4650" t="str">
            <v>0: 未収収益_x000D_
1: 収益の取消</v>
          </cell>
        </row>
        <row r="4651">
          <cell r="A4651" t="str">
            <v>SMALogStatus</v>
          </cell>
          <cell r="B4651" t="str">
            <v>0: _x000D_
1: 開始済_x000D_
2: 停止_x000D_
3: キャンセル済</v>
          </cell>
        </row>
        <row r="4652">
          <cell r="A4652" t="str">
            <v>VendVendorRequestNewCategoryOriginType</v>
          </cell>
          <cell r="B4652" t="str">
            <v>0: 仕入先_x000D_
1: 外部インポート</v>
          </cell>
        </row>
        <row r="4653">
          <cell r="A4653" t="str">
            <v>WebFormFactor</v>
          </cell>
          <cell r="B4653" t="str">
            <v>0: 標準_x000D_
1: PDA 水平方向_x000D_
2: PDA 垂直方向_x000D_
3: 中_x000D_
4: ミニ</v>
          </cell>
        </row>
        <row r="4654">
          <cell r="A4654" t="str">
            <v>DimensionDefaultingSource</v>
          </cell>
          <cell r="B4654" t="str">
            <v>0: テーブル_x000D_
1: なし_x000D_
2: 転記</v>
          </cell>
        </row>
        <row r="4655">
          <cell r="A4655" t="str">
            <v>CashFlowFilterType</v>
          </cell>
          <cell r="B4655" t="str">
            <v>0: 分析コード_x000D_
1: 主勘定</v>
          </cell>
        </row>
        <row r="4656">
          <cell r="A4656" t="str">
            <v>TaxReportLayout</v>
          </cell>
          <cell r="B4656" t="str">
            <v>0: 既定_x000D_
1: ノルウェー語のレポートのレイアウト_x000D_
2: 英語のレポートのレイアウト_x000D_
3: スウェーデン語のレポートのレイアウト_x000D_
4: ドイツ レポートのレイアウト_x000D_
5: オーストラリア レポートのレイアウト_x000D_
6: オランダ報告書のレイアウト_x000D_
7: 米国レポートのレイアウト_x000D_
8: イタリアのレポート レイアウト_x000D_
9: ベルギー レポートのレイアウト_x000D_
10: シンガポールの報告書レイアウト_x000D_
11: 日本の報告書レイアウト_x000D_
12: フィンランド レポートのレイアウト_x000D_
13: Estonia report layout_x000D_
15: UAE report layout</v>
          </cell>
        </row>
        <row r="4657">
          <cell r="A4657" t="str">
            <v>DEL_TaxEdivatStatus</v>
          </cell>
          <cell r="B4657" t="str">
            <v>0: 作成済_x000D_
1: 送信済_x000D_
2: 拒否済_x000D_
3: 承認済</v>
          </cell>
        </row>
        <row r="4658">
          <cell r="A4658" t="str">
            <v>KMQuestionnaireStatisticsFunction</v>
          </cell>
          <cell r="B4658" t="str">
            <v>0: 平均_x000D_
1: 合計_x000D_
2: 最小_x000D_
3: 最大_x000D_
4: 棚卸_x000D_
5: 差異_x000D_
6: 標準偏差</v>
          </cell>
        </row>
        <row r="4659">
          <cell r="A4659" t="str">
            <v>TSApprovalLevel</v>
          </cell>
          <cell r="B4659" t="str">
            <v>0: タイムシート ドキュメント_x000D_
1: タイムシート行</v>
          </cell>
        </row>
        <row r="4660">
          <cell r="A4660" t="str">
            <v>TMSRouteAccessorialLevel</v>
          </cell>
          <cell r="B4660" t="str">
            <v>0: ルート_x000D_
1: 区分_x000D_
2: 貨物_x000D_
3: 出荷_x000D_
4: コンテナー</v>
          </cell>
        </row>
        <row r="4661">
          <cell r="A4661" t="str">
            <v>SettlementWriteOffOrigin</v>
          </cell>
          <cell r="B4661" t="str">
            <v>0: なし_x000D_
1: 支払仕訳帳_x000D_
2: 勘定</v>
          </cell>
        </row>
        <row r="4662">
          <cell r="A4662" t="str">
            <v>RetailChangeDueBehavior</v>
          </cell>
          <cell r="B4662" t="str">
            <v>0: 常に表示_x000D_
1: ゼロをスキップ</v>
          </cell>
        </row>
        <row r="4663">
          <cell r="A4663" t="str">
            <v>RetailConnDataDirectorTransactionServer</v>
          </cell>
          <cell r="B4663" t="str">
            <v>0: Commerce Data Exchange: Synch Service_x000D_
1: トランザクション サーバー</v>
          </cell>
        </row>
        <row r="4664">
          <cell r="A4664" t="str">
            <v>RetailInventStatusSales</v>
          </cell>
          <cell r="B4664" t="str">
            <v>0: なし_x000D_
1: 引当済_x000D_
2: 転記済</v>
          </cell>
        </row>
        <row r="4665">
          <cell r="A4665" t="str">
            <v>CFDIWithholdingComplementType_MX</v>
          </cell>
          <cell r="B4665" t="str">
            <v>0: なし_x000D_
16: Interests_x000D_
18: Payments to foreign residents</v>
          </cell>
        </row>
        <row r="4666">
          <cell r="A4666" t="str">
            <v>IntentLetterStatus_IT</v>
          </cell>
          <cell r="B4666" t="str">
            <v>0: オープン_x000D_
1: クローズ_x000D_
2: キャンセル済</v>
          </cell>
        </row>
        <row r="4667">
          <cell r="A4667" t="str">
            <v>EximAuthorizationAADFIA_IN</v>
          </cell>
          <cell r="B4667" t="str">
            <v>0: AA_x000D_
1: DFIA</v>
          </cell>
        </row>
        <row r="4668">
          <cell r="A4668" t="str">
            <v>LedgerRRGReportType_RU</v>
          </cell>
          <cell r="B4668" t="str">
            <v>0: Microsoft Office Word_x000D_
1: Microsoft Office Excel</v>
          </cell>
        </row>
        <row r="4669">
          <cell r="A4669" t="str">
            <v>HrmAbsenceTableStatus</v>
          </cell>
          <cell r="B4669" t="str">
            <v>0: 作成済_x000D_
1: 開始済_x000D_
2: 転送済_x000D_
3: 承認済_x000D_
4: 否認済</v>
          </cell>
        </row>
        <row r="4670">
          <cell r="A4670" t="str">
            <v>RouteJobType</v>
          </cell>
          <cell r="B4670" t="str">
            <v>0: 作業前待ち時間_x000D_
1: 段取り_x000D_
2: 処理_x000D_
3: 重複_x000D_
4: 輸送_x000D_
5: 作業後待ち時間_x000D_
6: 負担</v>
          </cell>
        </row>
        <row r="4671">
          <cell r="A4671" t="str">
            <v>TaxCalculationType</v>
          </cell>
          <cell r="B4671" t="str">
            <v>0: 通常_x000D_
1: 汎用税エンジン</v>
          </cell>
        </row>
        <row r="4672">
          <cell r="A4672" t="str">
            <v>PCNewSelectComponent</v>
          </cell>
          <cell r="B4672" t="str">
            <v>1: 新規コンポーネント_x000D_
2: 既存コンポーネントの選択</v>
          </cell>
        </row>
        <row r="4673">
          <cell r="A4673" t="str">
            <v>EGAISClientState_RU</v>
          </cell>
          <cell r="B4673" t="str">
            <v>0: _x000D_
1: Active_x000D_
2: Deleted</v>
          </cell>
        </row>
        <row r="4674">
          <cell r="A4674" t="str">
            <v>AssetDepEntityType_JP</v>
          </cell>
          <cell r="B4674" t="str">
            <v>0: 通常償却_x000D_
1: 特別償却（直接減額）_x000D_
2: 特別償却（準備金）_x000D_
3: 割増償却 (直接償却)_x000D_
4: 割増償却 (準備金)</v>
          </cell>
        </row>
        <row r="4675">
          <cell r="A4675" t="str">
            <v>PCRuntimeMode</v>
          </cell>
          <cell r="B4675" t="str">
            <v>1: テスト_x000D_
3: 既存のテンプレートの編集_x000D_
4: 新規のバリエーション構成_x000D_
5: バリエーション構成の編集_x000D_
6: 表示_x000D_
7: バリアントの表示</v>
          </cell>
        </row>
        <row r="4676">
          <cell r="A4676" t="str">
            <v>LegalTxtSection_BR</v>
          </cell>
          <cell r="B4676" t="str">
            <v>0: Memo_x000D_
1: 請求明細行</v>
          </cell>
        </row>
        <row r="4677">
          <cell r="A4677" t="str">
            <v>FBFiscalOrganizationStatus_BR</v>
          </cell>
          <cell r="B4677" t="str">
            <v>0: Normal situation_x000D_
1: Closing-down_x000D_
2: Merge_x000D_
3: Split_x000D_
4: Incorporation</v>
          </cell>
        </row>
        <row r="4678">
          <cell r="A4678" t="str">
            <v>SysServerStatus</v>
          </cell>
          <cell r="B4678" t="str">
            <v>1: アクティブ_x000D_
2: 枯渇_x000D_
0: オフライン</v>
          </cell>
        </row>
        <row r="4679">
          <cell r="A4679" t="str">
            <v>TMSFieldType</v>
          </cell>
          <cell r="B4679" t="str">
            <v>0: レート基準_x000D_
1: 割り当て</v>
          </cell>
        </row>
        <row r="4680">
          <cell r="A4680" t="str">
            <v>HcmPrimarySecondary</v>
          </cell>
          <cell r="B4680" t="str">
            <v>0: 基本_x000D_
1: 副次</v>
          </cell>
        </row>
        <row r="4681">
          <cell r="A4681" t="str">
            <v>FMColor</v>
          </cell>
          <cell r="B4681" t="str">
            <v>1: 赤_x000D_
2: 青_x000D_
3: 緑_x000D_
4: 白_x000D_
5: 灰色_x000D_
6: オレンジ_x000D_
7: 黄</v>
          </cell>
        </row>
        <row r="4682">
          <cell r="A4682" t="str">
            <v>BarcodeCoverPageEntityType</v>
          </cell>
          <cell r="B4682" t="str">
            <v>0: 経費精算書_x000D_
1: 作業者</v>
          </cell>
        </row>
        <row r="4683">
          <cell r="A4683" t="str">
            <v>CustVendNegInstProtestProcess</v>
          </cell>
          <cell r="B4683" t="str">
            <v>0: 未決済の支払として_x000D_
1: 請求書として</v>
          </cell>
        </row>
        <row r="4684">
          <cell r="A4684" t="str">
            <v>RHRMTransferType</v>
          </cell>
          <cell r="B4684" t="str">
            <v>0: Permanent_x000D_
2: Temporary</v>
          </cell>
        </row>
        <row r="4685">
          <cell r="A4685" t="str">
            <v>KMKnowledgeCollectorPersonRole</v>
          </cell>
          <cell r="B4685" t="str">
            <v>0: 名前_x000D_
1: 作業者_x000D_
2: 申請者_x000D_
3: 連絡先</v>
          </cell>
        </row>
        <row r="4686">
          <cell r="A4686" t="str">
            <v>CustomTotalType_RU</v>
          </cell>
          <cell r="B4686" t="str">
            <v>0: コスト_x000D_
1: 関税_x000D_
2: Excise_x000D_
3: VAT_x000D_
4: Issuance fee_x000D_
5: Escort fee_x000D_
6: Storage fee_x000D_
20: Total of payments</v>
          </cell>
        </row>
        <row r="4687">
          <cell r="A4687" t="str">
            <v>TAMRebateUOMOption</v>
          </cell>
          <cell r="B4687" t="str">
            <v>0: 変換_x000D_
1: 完全一致</v>
          </cell>
        </row>
        <row r="4688">
          <cell r="A4688" t="str">
            <v>WorkflowMessageType</v>
          </cell>
          <cell r="B4688" t="str">
            <v>0: なし_x000D_
1: 有効化_x000D_
2: ワークフロー開始済の確認_x000D_
3: ワークフロー開始済_x000D_
4: ワークフロー完了済_x000D_
5: ワークフロー キャンセル済_x000D_
6: タスクが開始されました_x000D_
7: タスクが完了しました_x000D_
8: タスクがキャンセルされました_x000D_
9: タスク変更が要求されました_x000D_
10: タスクが返されました_x000D_
11: ワークフロー完了済の確認_x000D_
12: 開始されたタスクの確認_x000D_
13: 完了したタスクの確認_x000D_
14: 完了した WorkItem の確認_x000D_
15: StepCompleted_x000D_
16: TaskMaxRuntimeExceeded_x000D_
17: 自動化タスクの実行_x000D_
18: 自動化タスクの実行の確認_x000D_
19: ワークフローは取り消されました</v>
          </cell>
        </row>
        <row r="4689">
          <cell r="A4689" t="str">
            <v>RetailEodBatchStrategy</v>
          </cell>
          <cell r="B4689" t="str">
            <v>0: @Retail:RetailBatchStrategyTopPicking_x000D_
1: @Retail:RetailBatchStrategyBatchBundling_x000D_
2: @Retail:RetailBatchStrategySingleThread_x000D_
3: @Retail:RetailBatchStrategySingleThreadBatch</v>
          </cell>
        </row>
        <row r="4690">
          <cell r="A4690" t="str">
            <v>ResBookingType</v>
          </cell>
          <cell r="B4690" t="str">
            <v xml:space="preserve">0: _x000D_
1: _x000D_
2: _x000D_
3: _x000D_
4: _x000D_
5: </v>
          </cell>
        </row>
        <row r="4691">
          <cell r="A4691" t="str">
            <v>AssetRetirementObligationAccountType_JP</v>
          </cell>
          <cell r="B4691" t="str">
            <v>0: 除去費用の資産計上_x000D_
1: 除去費用の費用配分</v>
          </cell>
        </row>
        <row r="4692">
          <cell r="A4692" t="str">
            <v>SysTaskRecorderAnnotationValueType</v>
          </cell>
          <cell r="B4692" t="str">
            <v xml:space="preserve">0: _x000D_
1: </v>
          </cell>
        </row>
        <row r="4693">
          <cell r="A4693" t="str">
            <v>WHSLoadSynchronizationPolicy</v>
          </cell>
          <cell r="B4693" t="str">
            <v>0: 無効化_x000D_
1: 失敗</v>
          </cell>
        </row>
        <row r="4694">
          <cell r="A4694" t="str">
            <v>KanbanProdBOMLineEventType</v>
          </cell>
          <cell r="B4694" t="str">
            <v>0: 無効_x000D_
1: 自動</v>
          </cell>
        </row>
        <row r="4695">
          <cell r="A4695" t="str">
            <v>LedgerRRGBalancePeriodType_RU</v>
          </cell>
          <cell r="B4695" t="str">
            <v xml:space="preserve">0: 着信_x000D_
1: 発信_x000D_
2: </v>
          </cell>
        </row>
        <row r="4696">
          <cell r="A4696" t="str">
            <v>RAssetAssessedTaxBaseCalc</v>
          </cell>
          <cell r="B4696" t="str">
            <v>0: 資産の種類別_x000D_
1: Cadastral value</v>
          </cell>
        </row>
        <row r="4697">
          <cell r="A4697" t="str">
            <v>PaymentSchemaName</v>
          </cell>
          <cell r="B4697" t="str">
            <v>0: _x000D_
1: SEPA 口座振替_x000D_
2: SEPA 口座引落</v>
          </cell>
        </row>
        <row r="4698">
          <cell r="A4698" t="str">
            <v>BOMCostPriceModel</v>
          </cell>
          <cell r="B4698" t="str">
            <v>0: 計算グループ_x000D_
1: バージョンの原価価格</v>
          </cell>
        </row>
        <row r="4699">
          <cell r="A4699" t="str">
            <v>CaseCreateFromParent</v>
          </cell>
          <cell r="B4699" t="str">
            <v>0: いいえ_x000D_
1: はい</v>
          </cell>
        </row>
        <row r="4700">
          <cell r="A4700" t="str">
            <v>OffReportTypeProd_RU</v>
          </cell>
          <cell r="B4700" t="str">
            <v>0: Limit consumption card</v>
          </cell>
        </row>
        <row r="4701">
          <cell r="A4701" t="str">
            <v>PurchReqReportSortOrder</v>
          </cell>
          <cell r="B4701" t="str">
            <v>0: 従業員/ステータス_x000D_
1: ステータス/従業員</v>
          </cell>
        </row>
        <row r="4702">
          <cell r="A4702" t="str">
            <v>RPayPFTariff</v>
          </cell>
          <cell r="B4702" t="str">
            <v xml:space="preserve">0: _x000D_
1: </v>
          </cell>
        </row>
        <row r="4703">
          <cell r="A4703" t="str">
            <v>CatPunchoutRequestStatus</v>
          </cell>
          <cell r="B4703" t="str">
            <v xml:space="preserve">0: _x000D_
1: _x000D_
2: _x000D_
3: </v>
          </cell>
        </row>
        <row r="4704">
          <cell r="A4704" t="str">
            <v>ProjEstimateOutput</v>
          </cell>
          <cell r="B4704" t="str">
            <v>0: 元帳_x000D_
1: 固定資産_x000D_
2: プロジェクト</v>
          </cell>
        </row>
        <row r="4705">
          <cell r="A4705" t="str">
            <v>SysMergeType</v>
          </cell>
          <cell r="B4705" t="str">
            <v>0: 合致_x000D_
1: A の新機能_x000D_
2: B の新機能_x000D_
3: A と B の新機能_x000D_
4: A から削除されました_x000D_
5: B から削除されました_x000D_
6: A と B から削除されました</v>
          </cell>
        </row>
        <row r="4706">
          <cell r="A4706" t="str">
            <v>EUSalesListCorrectionPeriod_ES</v>
          </cell>
          <cell r="B4706" t="str">
            <v>0: 月_x000D_
1: 四半期_x000D_
2: 年</v>
          </cell>
        </row>
        <row r="4707">
          <cell r="A4707" t="str">
            <v>FinancialReportingReportExportFormat</v>
          </cell>
          <cell r="B4707" t="str">
            <v xml:space="preserve">0: _x000D_
1: _x000D_
2: </v>
          </cell>
        </row>
        <row r="4708">
          <cell r="A4708" t="str">
            <v>RTax25StdRateCritMode</v>
          </cell>
          <cell r="B4708" t="str">
            <v>0: 合計額_x000D_
1: 間隔</v>
          </cell>
        </row>
        <row r="4709">
          <cell r="A4709" t="str">
            <v>DateControl</v>
          </cell>
          <cell r="B4709" t="str">
            <v>0: なし_x000D_
1: 警告_x000D_
2: エラー</v>
          </cell>
        </row>
        <row r="4710">
          <cell r="A4710" t="str">
            <v>CustVendorBlocked</v>
          </cell>
          <cell r="B4710" t="str">
            <v>0: いいえ_x000D_
1: 請求書_x000D_
2: すべて_x000D_
3: 支払_x000D_
4: 要求_x000D_
5: なし</v>
          </cell>
        </row>
        <row r="4711">
          <cell r="A4711" t="str">
            <v>ERBDTemplateTypeFilter</v>
          </cell>
          <cell r="B4711" t="str">
            <v>100: すべて_x000D_
1: Excel_x000D_
2: Word_x000D_
0: その他</v>
          </cell>
        </row>
        <row r="4712">
          <cell r="A4712" t="str">
            <v>WHSRFColorText</v>
          </cell>
          <cell r="B4712" t="str">
            <v>1: 既定_x000D_
2: エラー_x000D_
3: 成功_x000D_
4: 警告</v>
          </cell>
        </row>
        <row r="4713">
          <cell r="A4713" t="str">
            <v>BudgetAnalysisColumnSet</v>
          </cell>
          <cell r="B4713" t="str">
            <v>0: 経費予算_x000D_
1: 繰越を含む経費予算_x000D_
2: 収益予算_x000D_
3: 操作結果</v>
          </cell>
        </row>
        <row r="4714">
          <cell r="A4714" t="str">
            <v>RetailEndTimeStartTime</v>
          </cell>
          <cell r="B4714" t="str">
            <v>0: 終了時刻_x000D_
1: 開始時刻</v>
          </cell>
        </row>
        <row r="4715">
          <cell r="A4715" t="str">
            <v>RetailPointsOnReceiptBase</v>
          </cell>
          <cell r="B4715" t="str">
            <v>0: いいえ_x000D_
1: 発行されたポイント_x000D_
2: ポイント集計</v>
          </cell>
        </row>
        <row r="4716">
          <cell r="A4716" t="str">
            <v>RPayDepositType</v>
          </cell>
          <cell r="B4716" t="str">
            <v>0: Petty cash_x000D_
1: 給与_x000D_
2: Against payroll_x000D_
3: Against profit</v>
          </cell>
        </row>
        <row r="4717">
          <cell r="A4717" t="str">
            <v>TrvTaxRecoveryStatus</v>
          </cell>
          <cell r="B4717" t="str">
            <v>0: 未送信_x000D_
1: 確認中_x000D_
2: 返品済_x000D_
3: 回復の準備完了_x000D_
4: 回復不能_x000D_
5: 送信済_x000D_
6: 回復のために送信済み</v>
          </cell>
        </row>
        <row r="4718">
          <cell r="A4718" t="str">
            <v>ZeroOrOne</v>
          </cell>
          <cell r="B4718" t="str">
            <v xml:space="preserve">0: _x000D_
1: </v>
          </cell>
        </row>
        <row r="4719">
          <cell r="A4719" t="str">
            <v>FinancialReportingScenarioType</v>
          </cell>
          <cell r="B4719" t="str">
            <v xml:space="preserve">0: _x000D_
1: _x000D_
2: _x000D_
3: _x000D_
4: _x000D_
5: _x000D_
6: _x000D_
7: _x000D_
8: _x000D_
9: _x000D_
10: </v>
          </cell>
        </row>
        <row r="4720">
          <cell r="A4720" t="str">
            <v>TaxWithholdACType_IN</v>
          </cell>
          <cell r="B4720" t="str">
            <v>0: 仕入先_x000D_
1: 顧客_x000D_
2: 元帳</v>
          </cell>
        </row>
        <row r="4721">
          <cell r="A4721" t="str">
            <v>RHRMMilitaryStructure</v>
          </cell>
          <cell r="B4721" t="str">
            <v>0: Soldiers_x000D_
1: Seamen_x000D_
2: Sergeants_x000D_
3: Master sergeants_x000D_
4: Ensigns_x000D_
5: Warrant officers_x000D_
6: Junior officers_x000D_
7: Senior officer_x000D_
8: Top officers</v>
          </cell>
        </row>
        <row r="4722">
          <cell r="A4722" t="str">
            <v>RetailIdentityProviderType</v>
          </cell>
          <cell r="B4722" t="str">
            <v>1: OpenID 接続_x000D_
2: Azure AD B2C (id_token)_x000D_
4: AAD ACS_x000D_
3: Azure Active Directory_x000D_
5: Azure AD B2C (access_token)</v>
          </cell>
        </row>
        <row r="4723">
          <cell r="A4723" t="str">
            <v>PeriodUnitCalc</v>
          </cell>
          <cell r="B4723" t="str">
            <v>0: 日数_x000D_
1: 月_x000D_
2: 年_x000D_
3: 期間</v>
          </cell>
        </row>
        <row r="4724">
          <cell r="A4724" t="str">
            <v>ReleaseUpdateScriptStage</v>
          </cell>
          <cell r="B4724" t="str">
            <v>0: PreSync_x000D_
1: PostSync_x000D_
2: 追加_x000D_
3: 一括コピー_x000D_
16: PreSync_x000D_
17: PostSync_x000D_
18: 追加</v>
          </cell>
        </row>
        <row r="4725">
          <cell r="A4725" t="str">
            <v>KanbanPrintLocation</v>
          </cell>
          <cell r="B4725" t="str">
            <v>0: 既定_x000D_
1: 作業セル_x000D_
2: 単体テスト</v>
          </cell>
        </row>
        <row r="4726">
          <cell r="A4726" t="str">
            <v>SysAppApplicationSize</v>
          </cell>
          <cell r="B4726" t="str">
            <v>0: シン_x000D_
1: ワイド</v>
          </cell>
        </row>
        <row r="4727">
          <cell r="A4727" t="str">
            <v>RevRecDeferredType</v>
          </cell>
          <cell r="B4727" t="str">
            <v>0: 収益_x000D_
1: 売却済商品の原価</v>
          </cell>
        </row>
        <row r="4728">
          <cell r="A4728" t="str">
            <v>RPayHospitalType</v>
          </cell>
          <cell r="B4728" t="str">
            <v>0: _x000D_
1: 顧客_x000D_
2: 仕入先</v>
          </cell>
        </row>
        <row r="4729">
          <cell r="A4729" t="str">
            <v>PurchRFQReplyStatus_PSN</v>
          </cell>
          <cell r="B4729" t="str">
            <v>0: 部分的な返信_x000D_
1: 完全な返信</v>
          </cell>
        </row>
        <row r="4730">
          <cell r="A4730" t="str">
            <v>SysHelpWashType</v>
          </cell>
          <cell r="B4730" t="str">
            <v>0: 検索_x000D_
1: リスト_x000D_
2: 編集</v>
          </cell>
        </row>
        <row r="4731">
          <cell r="A4731" t="str">
            <v>RetailNumbering</v>
          </cell>
          <cell r="B4731" t="str">
            <v>0: 番号順序_x000D_
1: 自動_x000D_
2: なし</v>
          </cell>
        </row>
        <row r="4732">
          <cell r="A4732" t="str">
            <v>DashboardImageType</v>
          </cell>
          <cell r="B4732" t="str">
            <v>0: 既定_x000D_
1: なし_x000D_
2: バナー_x000D_
3: ロゴ</v>
          </cell>
        </row>
        <row r="4733">
          <cell r="A4733" t="str">
            <v>EntAssetObjectConsumptionReportLineType</v>
          </cell>
          <cell r="B4733" t="str">
            <v>0: 資産_x000D_
1: 作業指示書タイプ_x000D_
2: メンテナンス作業タイプ_x000D_
3: カテゴリ</v>
          </cell>
        </row>
        <row r="4734">
          <cell r="A4734" t="str">
            <v>TrvPaymentStatus</v>
          </cell>
          <cell r="B4734" t="str">
            <v>0: 開始されていません_x000D_
1: システム外部で行われた経費の支払_x000D_
2: 完了</v>
          </cell>
        </row>
        <row r="4735">
          <cell r="A4735" t="str">
            <v>JmgStampTypeCategory</v>
          </cell>
          <cell r="B4735" t="str">
            <v>0: ジョブ_x000D_
1: 分割_x000D_
2: 切り替えコード_x000D_
3: 待機</v>
          </cell>
        </row>
        <row r="4736">
          <cell r="A4736" t="str">
            <v>WorkflowWorkitemQueueExpressionStatus</v>
          </cell>
          <cell r="B4736" t="str">
            <v>0: すべて_x000D_
1: アクティブなキューのみ_x000D_
2: 保留中のキューのみ</v>
          </cell>
        </row>
        <row r="4737">
          <cell r="A4737" t="str">
            <v>RetailInfocodeTransType</v>
          </cell>
          <cell r="B4737" t="str">
            <v>0: ヘッダー_x000D_
1: 販売トランザクション_x000D_
2: 支払トランザクション_x000D_
3: 収入/経費トランザクション_x000D_
4: 売上なし_x000D_
5: 所属_x000D_
6: 会計トランザクション</v>
          </cell>
        </row>
        <row r="4738">
          <cell r="A4738" t="str">
            <v>RetailGiftCardStatus</v>
          </cell>
          <cell r="B4738" t="str">
            <v>0: アクティブ_x000D_
1: 引き換え済みまたは期限切れ_x000D_
2: 終了済み</v>
          </cell>
        </row>
        <row r="4739">
          <cell r="A4739" t="str">
            <v>TaxFormulaOperatorType</v>
          </cell>
          <cell r="B4739" t="str">
            <v xml:space="preserve">0: _x000D_
1: _x000D_
2: _x000D_
3: _x000D_
4: _x000D_
5: _x000D_
6: _x000D_
7: </v>
          </cell>
        </row>
        <row r="4740">
          <cell r="A4740" t="str">
            <v>ProjListIDType</v>
          </cell>
          <cell r="B4740" t="str">
            <v>0: 作業者_x000D_
1: 品目_x000D_
2: サブスクリプション</v>
          </cell>
        </row>
        <row r="4741">
          <cell r="A4741" t="str">
            <v>JmgFeedbackStyle</v>
          </cell>
          <cell r="B4741" t="str">
            <v>0: グリッド_x000D_
1: ウィザード</v>
          </cell>
        </row>
        <row r="4742">
          <cell r="A4742" t="str">
            <v>RetailLabelChangeJournalShowStatus</v>
          </cell>
          <cell r="B4742" t="str">
            <v>0: すべて_x000D_
1: オープン_x000D_
2: 確認済</v>
          </cell>
        </row>
        <row r="4743">
          <cell r="A4743" t="str">
            <v>FBSpedEcfExtinctionRTT_BR</v>
          </cell>
          <cell r="B4743" t="str">
            <v>0: Not Applicable_x000D_
1: はい_x000D_
2: いいえ</v>
          </cell>
        </row>
        <row r="4744">
          <cell r="A4744" t="str">
            <v>InventTransferReceiveUpdateQty</v>
          </cell>
          <cell r="B4744" t="str">
            <v>0: 今回受入_x000D_
1: すべて_x000D_
2: 出荷_x000D_
3: 登録済_x000D_
8: Received quantity return</v>
          </cell>
        </row>
        <row r="4745">
          <cell r="A4745" t="str">
            <v>RetailStatusInItemImportJournalBase</v>
          </cell>
          <cell r="B4745" t="str">
            <v>0: なし_x000D_
1: 仕訳帳に存在_x000D_
2: 仕訳帳から削除済_x000D_
3: 仕訳帳から転記済</v>
          </cell>
        </row>
        <row r="4746">
          <cell r="A4746" t="str">
            <v>ServiceTaxPOTStatus_IN</v>
          </cell>
          <cell r="B4746" t="str">
            <v>0: なし_x000D_
1: オリジナル_x000D_
2: 取消済_x000D_
3: Partially reversed_x000D_
4: Reclaimed_x000D_
5: Partially reclaimed</v>
          </cell>
        </row>
        <row r="4747">
          <cell r="A4747" t="str">
            <v>DistributionStatus</v>
          </cell>
          <cell r="B4747" t="str">
            <v>0: 作成_x000D_
1: 変更済_x000D_
2: 補助元帳仕訳が作成されました</v>
          </cell>
        </row>
        <row r="4748">
          <cell r="A4748" t="str">
            <v>QRCodeErrorCorrectionLevel</v>
          </cell>
          <cell r="B4748" t="str">
            <v>0: 低_x000D_
1: 中_x000D_
2: 四分位_x000D_
3: 高</v>
          </cell>
        </row>
        <row r="4749">
          <cell r="A4749" t="str">
            <v>TelematicForward_IT</v>
          </cell>
          <cell r="B4749" t="str">
            <v>0: _x000D_
1: 代替で準備済_x000D_
2: フォワーダーでの準備</v>
          </cell>
        </row>
        <row r="4750">
          <cell r="A4750" t="str">
            <v>BankFormat</v>
          </cell>
          <cell r="B4750" t="str">
            <v>0: エクスポート形式_x000D_
1: インポート形式_x000D_
2: 返金形式_x000D_
3: 送金_x000D_
4: ファイルの分析</v>
          </cell>
        </row>
        <row r="4751">
          <cell r="A4751" t="str">
            <v>SysPowerAIProvisioningStatus</v>
          </cell>
          <cell r="B4751" t="str">
            <v>0: 開始されていません_x000D_
1: 処理中_x000D_
2: 完了_x000D_
3: 失敗</v>
          </cell>
        </row>
        <row r="4752">
          <cell r="A4752" t="str">
            <v>CustBillOfExchangePostingType</v>
          </cell>
          <cell r="B4752" t="str">
            <v>0: なし_x000D_
1: 裏書_x000D_
2: 裏書の取消_x000D_
3: 裏書決済</v>
          </cell>
        </row>
        <row r="4753">
          <cell r="A4753" t="str">
            <v>MCRRoyaltyUnitType</v>
          </cell>
          <cell r="B4753" t="str">
            <v>1: 在庫単位_x000D_
2: CW 単位</v>
          </cell>
        </row>
        <row r="4754">
          <cell r="A4754" t="str">
            <v>LvNRTaxReportLineType</v>
          </cell>
          <cell r="B4754" t="str">
            <v>0: Header_x000D_
1: Line_x000D_
2: Total</v>
          </cell>
        </row>
        <row r="4755">
          <cell r="A4755" t="str">
            <v>BankLGAccountType</v>
          </cell>
          <cell r="B4755" t="str">
            <v>0: 顧客_x000D_
1: 仕入先_x000D_
2: 取引 ID</v>
          </cell>
        </row>
        <row r="4756">
          <cell r="A4756" t="str">
            <v>ExchangeRateProviderType</v>
          </cell>
          <cell r="B4756" t="str">
            <v xml:space="preserve">1: _x000D_
2: </v>
          </cell>
        </row>
        <row r="4757">
          <cell r="A4757" t="str">
            <v>EcoResProductPerCompanyListPageType</v>
          </cell>
          <cell r="B4757" t="str">
            <v>0: 主要_x000D_
1: 仕入先</v>
          </cell>
        </row>
        <row r="4758">
          <cell r="A4758" t="str">
            <v>JmgJobPayTypeEnum</v>
          </cell>
          <cell r="B4758" t="str">
            <v>0: すべて_x000D_
1: 時間レート_x000D_
2: 出来高払い率</v>
          </cell>
        </row>
        <row r="4759">
          <cell r="A4759" t="str">
            <v>ResCancelationType</v>
          </cell>
          <cell r="B4759" t="str">
            <v>0: 終日_x000D_
1: 時間配分_x000D_
2: パーセント配分_x000D_
3: 時間スケジューリング_x000D_
4: パーセント スケジューリング</v>
          </cell>
        </row>
        <row r="4760">
          <cell r="A4760" t="str">
            <v>WHSTransportLoadStatus</v>
          </cell>
          <cell r="B4760" t="str">
            <v>0: 処理中_x000D_
1: 積載済_x000D_
2: 出荷済</v>
          </cell>
        </row>
        <row r="4761">
          <cell r="A4761" t="str">
            <v>JmgProfileCalendarType</v>
          </cell>
          <cell r="B4761" t="str">
            <v>0: すべて_x000D_
1: グループ_x000D_
2: テーブル</v>
          </cell>
        </row>
        <row r="4762">
          <cell r="A4762" t="str">
            <v>CostConfigurationLedgerStatus</v>
          </cell>
          <cell r="B4762" t="str">
            <v>0: 準備_x000D_
1: レガシー トランザクションをプライミング中_x000D_
2: 処理中_x000D_
3: 失敗</v>
          </cell>
        </row>
        <row r="4763">
          <cell r="A4763" t="str">
            <v>RetailStartAmountCalculationBase</v>
          </cell>
          <cell r="B4763" t="str">
            <v>0: 合計_x000D_
1: 最後</v>
          </cell>
        </row>
        <row r="4764">
          <cell r="A4764" t="str">
            <v>AttributeDataType</v>
          </cell>
          <cell r="B4764" t="str">
            <v>1: 通貨_x000D_
2: DateTime_x000D_
3: 実数_x000D_
4: 整数_x000D_
5: テキスト_x000D_
6: ブール型_x000D_
20: 参照</v>
          </cell>
        </row>
        <row r="4765">
          <cell r="A4765" t="str">
            <v>VendInvoiceWorkflowStatusEvent</v>
          </cell>
          <cell r="B4765" t="str">
            <v>0: 失敗_x000D_
1: 処理中_x000D_
2: 成功</v>
          </cell>
        </row>
        <row r="4766">
          <cell r="A4766" t="str">
            <v>ReportControlBold</v>
          </cell>
          <cell r="B4766" t="str">
            <v xml:space="preserve">0: _x000D_
1: _x000D_
2: _x000D_
3: _x000D_
4: _x000D_
5: _x000D_
6: _x000D_
7: _x000D_
8: _x000D_
9: </v>
          </cell>
        </row>
        <row r="4767">
          <cell r="A4767" t="str">
            <v>ProdMode</v>
          </cell>
          <cell r="B4767" t="str">
            <v>0: すべて_x000D_
1: 製造オーダー_x000D_
2: 生産フロー</v>
          </cell>
        </row>
        <row r="4768">
          <cell r="A4768" t="str">
            <v>WHSWaveTemplateType</v>
          </cell>
          <cell r="B4768" t="str">
            <v>0: なし_x000D_
1: 出荷先_x000D_
2: 製造オーダー_x000D_
3: かんばん</v>
          </cell>
        </row>
        <row r="4769">
          <cell r="A4769" t="str">
            <v>FilterStatus</v>
          </cell>
          <cell r="B4769" t="str">
            <v>0: 未設定_x000D_
1: 設定_x000D_
2: 未定義</v>
          </cell>
        </row>
        <row r="4770">
          <cell r="A4770" t="str">
            <v>OffReportTypeInventLocation_RU</v>
          </cell>
          <cell r="B4770" t="str">
            <v>0: Issue slip for sales order (M-15)_x000D_
1: Rmb. slip/Receipt order_x000D_
2: Issue slip for transfer order (M-15)</v>
          </cell>
        </row>
        <row r="4771">
          <cell r="A4771" t="str">
            <v>AllPositiveNegativeZero</v>
          </cell>
          <cell r="B4771" t="str">
            <v>0: すべて_x000D_
1: 正数手持在庫_x000D_
2: マイナス手持在庫_x000D_
3: 在庫なし</v>
          </cell>
        </row>
        <row r="4772">
          <cell r="A4772" t="str">
            <v>SysFilterOperator</v>
          </cell>
          <cell r="B4772" t="str">
            <v>0: なし_x000D_
1: 次の値と等しい_x000D_
2: 次の値以上_x000D_
3: 次の値以下_x000D_
4: 次の値より大きい_x000D_
5: 次の値より小さい</v>
          </cell>
        </row>
        <row r="4773">
          <cell r="A4773" t="str">
            <v>TMSAccessorialAssignmentLevel</v>
          </cell>
          <cell r="B4773" t="str">
            <v>0: 出荷_x000D_
1: 梱包_x000D_
2: 貨物_x000D_
3: ハブ</v>
          </cell>
        </row>
        <row r="4774">
          <cell r="A4774" t="str">
            <v>EngChgCaseCategoryRule</v>
          </cell>
          <cell r="B4774" t="str">
            <v>0: 製品がリリースされている_x000D_
1: リリース済製品がケースに関連付けられている_x000D_
2: 部品表およびフォーミュラが承認されている_x000D_
3: 工順が承認されている_x000D_
4: リリース済製品が BOM、フォーミュラ、または工順に割り当てられている_x000D_
5: 部品表とフォーミュラがリリース済製品に割り当てられている_x000D_
6: 工順がリリース済製品に割り当てられている_x000D_
7: 影響を受けるリリース済製品がケースに関連付けられている_x000D_
8: 部品表バージョンおよびフォーミュラ バージョンが承認されている_x000D_
9: 工順バージョンが承認されている_x000D_
10: リリース済製品にアクティブな部品表バージョンまたはフォーミュラ バージョンがある_x000D_
11: リリース済製品に有効な工順バージョンがある_x000D_
12: 依存ケースが閉じられている_x000D_
13: プロセス活動が完了している</v>
          </cell>
        </row>
        <row r="4775">
          <cell r="A4775" t="str">
            <v>DataExpansionFieldType</v>
          </cell>
          <cell r="B4775" t="str">
            <v xml:space="preserve">0: _x000D_
1: _x000D_
2: _x000D_
3: </v>
          </cell>
        </row>
        <row r="4776">
          <cell r="A4776" t="str">
            <v>TAMRebateReconciliation</v>
          </cell>
          <cell r="B4776" t="str">
            <v>0: Deal_x000D_
1: ライン</v>
          </cell>
        </row>
        <row r="4777">
          <cell r="A4777" t="str">
            <v>WHSChartDisplayLevel</v>
          </cell>
          <cell r="B4777" t="str">
            <v>0: 未処理の明細行_x000D_
1: ヘッダーを開く</v>
          </cell>
        </row>
        <row r="4778">
          <cell r="A4778" t="str">
            <v>TaxDocumentUIDisplayMode</v>
          </cell>
          <cell r="B4778" t="str">
            <v>0: 税務書類_x000D_
1: 税集計</v>
          </cell>
        </row>
        <row r="4779">
          <cell r="A4779" t="str">
            <v>EPRemitOccCode_BR</v>
          </cell>
          <cell r="B4779" t="str">
            <v xml:space="preserve">0: _x000D_
1: _x000D_
2: </v>
          </cell>
        </row>
        <row r="4780">
          <cell r="A4780" t="str">
            <v>PurchRFQReplyActivity</v>
          </cell>
          <cell r="B4780" t="str">
            <v>0: 開始済_x000D_
1: 未封印_x000D_
2: 保存済_x000D_
3: 提出済</v>
          </cell>
        </row>
        <row r="4781">
          <cell r="A4781" t="str">
            <v>ChartTemplates</v>
          </cell>
          <cell r="B4781" t="str">
            <v xml:space="preserve">0: _x000D_
1: _x000D_
2: </v>
          </cell>
        </row>
        <row r="4782">
          <cell r="A4782" t="str">
            <v>HcmBudgetPurposeAllocationOption</v>
          </cell>
          <cell r="B4782" t="str">
            <v>0: 開始日_x000D_
1: 毎月_x000D_
2: 四半期に 1 回_x000D_
3: 毎週_x000D_
4: 隔週</v>
          </cell>
        </row>
        <row r="4783">
          <cell r="A4783" t="str">
            <v>ReqDemPlanDemandCategory</v>
          </cell>
          <cell r="B4783" t="str">
            <v>0: 履歴需要_x000D_
1: ベースライン予測_x000D_
2: 調整済予測_x000D_
3: 現在の予測</v>
          </cell>
        </row>
        <row r="4784">
          <cell r="A4784" t="str">
            <v>TaxGSTRTaxPeriod_IN</v>
          </cell>
          <cell r="B4784" t="str">
            <v>0: _x000D_
1: 4 月_x000D_
2: 5 月_x000D_
3: 6 月_x000D_
4: 7 月_x000D_
5: 8 月_x000D_
6: 9 月_x000D_
7: 10 月_x000D_
8: 11 月_x000D_
9: 12 月_x000D_
10: 1 月_x000D_
11: 2 月_x000D_
12: 3 月_x000D_
13: April-June_x000D_
14: July-September_x000D_
15: October-December_x000D_
16: January-March</v>
          </cell>
        </row>
        <row r="4785">
          <cell r="A4785" t="str">
            <v>ReqReduceType</v>
          </cell>
          <cell r="B4785" t="str">
            <v>0: なし_x000D_
1: 率 - 下方修正キー_x000D_
2: トランザクション - 下方修正キー_x000D_
3: トランザクション - 動的期間</v>
          </cell>
        </row>
        <row r="4786">
          <cell r="A4786" t="str">
            <v>JournalizingDefinitionModuleId</v>
          </cell>
          <cell r="B4786" t="str">
            <v>1: 買掛金管理_x000D_
5: 売掛金管理_x000D_
10: 購買_x000D_
15: 予算_x000D_
25: 銀行_x000D_
27: 一般会計_x000D_
35: 給与_x000D_
40: Budget reservation</v>
          </cell>
        </row>
        <row r="4787">
          <cell r="A4787" t="str">
            <v>FormColorScheme</v>
          </cell>
          <cell r="B4787" t="str">
            <v xml:space="preserve">0: _x000D_
1: _x000D_
2: </v>
          </cell>
        </row>
        <row r="4788">
          <cell r="A4788" t="str">
            <v>DataJobServiceInitializeStatus</v>
          </cell>
          <cell r="B4788" t="str">
            <v>0: なし_x000D_
1: 初期化中_x000D_
2: 実行中_x000D_
3: 失敗_x000D_
4: キャンセル済_x000D_
5: 完了</v>
          </cell>
        </row>
        <row r="4789">
          <cell r="A4789" t="str">
            <v>BudgetAnalysisBudgetType</v>
          </cell>
          <cell r="B4789" t="str">
            <v xml:space="preserve">0: _x000D_
1: _x000D_
2: _x000D_
3: </v>
          </cell>
        </row>
        <row r="4790">
          <cell r="A4790" t="str">
            <v>QuantityAdjustmentType</v>
          </cell>
          <cell r="B4790" t="str">
            <v>0: 等しい_x000D_
1: 増加_x000D_
2: 減少</v>
          </cell>
        </row>
        <row r="4791">
          <cell r="A4791" t="str">
            <v>smmAccountNumToCreate</v>
          </cell>
          <cell r="B4791" t="str">
            <v>0: 販売注文_x000D_
1: 顧客 ID_x000D_
2: 仕入先_x000D_
3: 営業案件</v>
          </cell>
        </row>
        <row r="4792">
          <cell r="A4792" t="str">
            <v>ProjWIPType</v>
          </cell>
          <cell r="B4792" t="str">
            <v>0: 未収収益_x000D_
1: 未収収益 - 生産_x000D_
2: 未収収益 - 利益_x000D_
3: 原価</v>
          </cell>
        </row>
        <row r="4793">
          <cell r="A4793" t="str">
            <v>FBAdjustmentResponsibilityType_BR</v>
          </cell>
          <cell r="B4793" t="str">
            <v>0: 0: Own_x000D_
1: 1: Optional_x000D_
9: 9 : Informative</v>
          </cell>
        </row>
        <row r="4794">
          <cell r="A4794" t="str">
            <v>QuarterOfYear</v>
          </cell>
          <cell r="B4794" t="str">
            <v>0: _x000D_
1: 第 1 四半期_x000D_
2: 第 2 四半期_x000D_
3: 第 3 四半期_x000D_
4: 第 4 四半期</v>
          </cell>
        </row>
        <row r="4795">
          <cell r="A4795" t="str">
            <v>InventTestOrderStatus</v>
          </cell>
          <cell r="B4795" t="str">
            <v>0: 未処理_x000D_
1: 不合格_x000D_
2: 成功</v>
          </cell>
        </row>
        <row r="4796">
          <cell r="A4796" t="str">
            <v>JmgJourRegTypeEnum</v>
          </cell>
          <cell r="B4796" t="str">
            <v>0: _x000D_
1: 休暇_x000D_
2: 出勤_x000D_
3: アシスタント開始_x000D_
4: 分割_x000D_
5: 間接活動_x000D_
6: 作業前待ち時間_x000D_
7: 設定_x000D_
8: 処理_x000D_
9: 重複_x000D_
10: 配送_x000D_
11: 作業後待ち時間_x000D_
12: プロジェクト_x000D_
13: プロジェクト活動_x000D_
14: アシスタント中止_x000D_
15: 退勤_x000D_
16: 切り替えコード</v>
          </cell>
        </row>
        <row r="4797">
          <cell r="A4797" t="str">
            <v>TaxWriteSelection</v>
          </cell>
          <cell r="B4797" t="str">
            <v>0: コードの印刷_x000D_
1: 消費税率</v>
          </cell>
        </row>
        <row r="4798">
          <cell r="A4798" t="str">
            <v>JmgStoppedCompletedStatus</v>
          </cell>
          <cell r="B4798" t="str">
            <v>0: 停止済_x000D_
1: 完了</v>
          </cell>
        </row>
        <row r="4799">
          <cell r="A4799" t="str">
            <v>TaxRegistrationTypesList</v>
          </cell>
          <cell r="B4799" t="str">
            <v>0: None_x000D_
2: RRC_x000D_
1: INN_x000D_
4: OKDP_x000D_
3: OKPO_x000D_
5: RCOAD_x000D_
6: OGRN_x000D_
7: SNILS_x000D_
8: CIFTS_x000D_
9: エンタープライズ ID (COID)_x000D_
10: VAT ID_x000D_
11: 支店 ID_x000D_
12: Spisova znacka_x000D_
14: 税関顧客 ID_x000D_
15: パスポート_x000D_
16: 公式の ID ドキュメント_x000D_
17: 居住証明書_x000D_
18: 他の ID ドキュメント_x000D_
19: 調査されていません_x000D_
20: Business Premise ID_x000D_
21: Lottery code</v>
          </cell>
        </row>
        <row r="4800">
          <cell r="A4800" t="str">
            <v>RAssetSumType</v>
          </cell>
          <cell r="B4800" t="str">
            <v>0: Acquisition cost_x000D_
1: 正味帳簿価格_x000D_
2: Initial cost_x000D_
3: Cost revaluation_x000D_
4: Major repairs_x000D_
5: Depreciation_x000D_
6: Depreciation revaluation_x000D_
7: Disposal (sale)_x000D_
8: Disposal (dismantlement)_x000D_
9: Currency revaluation_x000D_
10: Currency cost revaluation_x000D_
11: Gain/Loss_x000D_
12: Writing-off</v>
          </cell>
        </row>
        <row r="4801">
          <cell r="A4801" t="str">
            <v>UnitOfMeasureCodeSymbol</v>
          </cell>
          <cell r="B4801" t="str">
            <v>0: 個_x000D_
1: フィート_x000D_
2: インチ_x000D_
3: ヤード_x000D_
4: センチメートル_x000D_
5: メートル_x000D_
6: ミリメートル_x000D_
7: ガロン_x000D_
8: リットル_x000D_
9: オンス_x000D_
10: トロイオンス_x000D_
11: ポンド_x000D_
12: グラム_x000D_
13: キログラム_x000D_
14: ミリ秒_x000D_
15: 秒_x000D_
16: 分_x000D_
17: 時間_x000D_
18: 日数_x000D_
19: 週_x000D_
20: 月数_x000D_
21: 年_x000D_
101: Metric tons</v>
          </cell>
        </row>
        <row r="4802">
          <cell r="A4802" t="str">
            <v>TAMRebateType</v>
          </cell>
          <cell r="B4802" t="str">
            <v>0: Rebate_x000D_
1: Royalty</v>
          </cell>
        </row>
        <row r="4803">
          <cell r="A4803" t="str">
            <v>RPayBorrowingGainCalcType</v>
          </cell>
          <cell r="B4803" t="str">
            <v>0: Borrowing percentage</v>
          </cell>
        </row>
        <row r="4804">
          <cell r="A4804" t="str">
            <v>PDSPotencyAttribRecordingEnum</v>
          </cell>
          <cell r="B4804" t="str">
            <v>0: 受入時入力_x000D_
1: 品質指示の結果</v>
          </cell>
        </row>
        <row r="4805">
          <cell r="A4805" t="str">
            <v>SourceDocumentLine_ProjectRevenue</v>
          </cell>
          <cell r="B4805" t="str">
            <v>0: なし_x000D_
1: プロジェクト収益詳細行</v>
          </cell>
        </row>
        <row r="4806">
          <cell r="A4806" t="str">
            <v>DocumentStatus_LT</v>
          </cell>
          <cell r="B4806" t="str">
            <v>0: なし_x000D_
1: Canceled_x000D_
2: Broken</v>
          </cell>
        </row>
        <row r="4807">
          <cell r="A4807" t="str">
            <v>EntAssetScheduleStatus</v>
          </cell>
          <cell r="B4807" t="str">
            <v>0: スケジュール済_x000D_
10: 準備完了_x000D_
20: 開始済_x000D_
30: 停止済_x000D_
40: 終了</v>
          </cell>
        </row>
        <row r="4808">
          <cell r="A4808" t="str">
            <v>PDSElementTypeEnum</v>
          </cell>
          <cell r="B4808" t="str">
            <v>0: _x000D_
1: 属性_x000D_
2: 定数_x000D_
3: 受入数量</v>
          </cell>
        </row>
        <row r="4809">
          <cell r="A4809" t="str">
            <v>ProjBudgetWorkflowStatus</v>
          </cell>
          <cell r="B4809" t="str">
            <v>0: 作成済_x000D_
1: 送信済_x000D_
2: 承認済_x000D_
3: 否認済</v>
          </cell>
        </row>
        <row r="4810">
          <cell r="A4810" t="str">
            <v>AllAuditedNotAudited_BR</v>
          </cell>
          <cell r="B4810" t="str">
            <v>0: すべて_x000D_
1: Audited_x000D_
2: Not audited</v>
          </cell>
        </row>
        <row r="4811">
          <cell r="A4811" t="str">
            <v>CredManCreditLimitAdjJournalStatus</v>
          </cell>
          <cell r="B4811" t="str">
            <v>0: 未送信_x000D_
1: 送信済_x000D_
2: 承認の保留中_x000D_
3: 否認済_x000D_
4: 承認済_x000D_
5: 要求された変更_x000D_
6: キャンセル済_x000D_
7: 完了</v>
          </cell>
        </row>
        <row r="4812">
          <cell r="A4812" t="str">
            <v>StockInTransit_RU</v>
          </cell>
          <cell r="B4812" t="str">
            <v>0: Common_x000D_
1: Purchased items in route</v>
          </cell>
        </row>
        <row r="4813">
          <cell r="A4813" t="str">
            <v>SysDataCacheContextState</v>
          </cell>
          <cell r="B4813" t="str">
            <v>0: 無効_x000D_
1: 有効</v>
          </cell>
        </row>
        <row r="4814">
          <cell r="A4814" t="str">
            <v>SysWizardCmd</v>
          </cell>
          <cell r="B4814" t="str">
            <v>0: 次_x000D_
1: 戻る_x000D_
2: 完了_x000D_
3: キャンセル</v>
          </cell>
        </row>
        <row r="4815">
          <cell r="A4815" t="str">
            <v>RetailItemHierarchy</v>
          </cell>
          <cell r="B4815" t="str">
            <v>0: 業務グループ_x000D_
1: 区分グループ_x000D_
2: 部門_x000D_
3: グループ</v>
          </cell>
        </row>
        <row r="4816">
          <cell r="A4816" t="str">
            <v>smmSalesUnitType</v>
          </cell>
          <cell r="B4816" t="str">
            <v>0: 行_x000D_
1: マトリックス_x000D_
2: プロジェクト</v>
          </cell>
        </row>
        <row r="4817">
          <cell r="A4817" t="str">
            <v>DimensionLedgerAccountReportingType</v>
          </cell>
          <cell r="B4817" t="str">
            <v>0: _x000D_
1: ヘッダー_x000D_
2: 空のヘッダー_x000D_
3: ページのヘッダー</v>
          </cell>
        </row>
        <row r="4818">
          <cell r="A4818" t="str">
            <v>PrintoutType_RU</v>
          </cell>
          <cell r="B4818" t="str">
            <v>0: Invoice for release to external party_x000D_
1: Reimbursement slip/Receipts order_x000D_
2: Issue slip for transfer order (M-15)</v>
          </cell>
        </row>
        <row r="4819">
          <cell r="A4819" t="str">
            <v>RetailCDXDataOutputFormat</v>
          </cell>
          <cell r="B4819" t="str">
            <v>0: CSV_x000D_
1: SC6XML_x000D_
2: SC5Binary</v>
          </cell>
        </row>
        <row r="4820">
          <cell r="A4820" t="str">
            <v>TaxReportDomesticTaxCodeFilterType_IT</v>
          </cell>
          <cell r="B4820" t="str">
            <v>0: 消費税グループ_x000D_
1: 消費税コード</v>
          </cell>
        </row>
        <row r="4821">
          <cell r="A4821" t="str">
            <v>TaxFiscalValue_BR</v>
          </cell>
          <cell r="B4821" t="str">
            <v>0: _x000D_
1: 1. with credit/debit_x000D_
2: 2. without credit/debit (exempt or not taxable)_x000D_
3: 3. without credit/debit (other)</v>
          </cell>
        </row>
        <row r="4822">
          <cell r="A4822" t="str">
            <v>ProjAccountType</v>
          </cell>
          <cell r="B4822" t="str">
            <v>0: 仕掛品 - 原価価値_x000D_
1: 請求済み収益 - 分割払_x000D_
2: 原価_x000D_
3: 相手勘定_x000D_
4: 為替レートの差額_x000D_
5: 給与配賦_x000D_
6: 請求済み収益_x000D_
7: 未収収益 - 販売額_x000D_
8: 仕掛品 - 販売額_x000D_
9: 原価 - 品目_x000D_
10: 仕掛品 - 原価価値 - 品目_x000D_
11: 未収収益 - 生産_x000D_
12: 仕掛品 - 生産_x000D_
13: 未収収益 - 利益_x000D_
14: 仕掛品 - 利益_x000D_
15: 未収損益_x000D_
16: 仕掛品 - 未収損失_x000D_
17: 未収収益 - 分割払_x000D_
18: 仕掛品 - 請求済 - 分割払_x000D_
19: 未収収益 - 定期売買_x000D_
20: 仕掛品 - 定期売買_x000D_
55: 損金処理の上限_x000D_
56: 会社間原価_x000D_
57: 会社間収益_x000D_
58: 借方票_x000D_
59: Cancelled invoiced revenue_x000D_
21: 繰延請求書収益_x000D_
22: 繰延原価</v>
          </cell>
        </row>
        <row r="4823">
          <cell r="A4823" t="str">
            <v>DialogDefaultButton</v>
          </cell>
          <cell r="B4823" t="str">
            <v>0: キャンセル_x000D_
1: OK</v>
          </cell>
        </row>
        <row r="4824">
          <cell r="A4824" t="str">
            <v>LvDocumentType</v>
          </cell>
          <cell r="B4824" t="str">
            <v>0: VAT invoice_x000D_
1: Cashier's check_x000D_
2: Payment document_x000D_
3: Creditors' invoices_x000D_
4: その他_x000D_
5: customs declaration</v>
          </cell>
        </row>
        <row r="4825">
          <cell r="A4825" t="str">
            <v>SelectionCriteria</v>
          </cell>
          <cell r="B4825" t="str">
            <v>0: 限定_x000D_
1: 非限定</v>
          </cell>
        </row>
        <row r="4826">
          <cell r="A4826" t="str">
            <v>CAMQueueEntryStatusType</v>
          </cell>
          <cell r="B4826" t="str">
            <v>0: 新規_x000D_
1: 処理済_x000D_
2: 失敗_x000D_
3: 停止_x000D_
4: もう一度キューに格納済み</v>
          </cell>
        </row>
        <row r="4827">
          <cell r="A4827" t="str">
            <v>NumberSeqHistoryAction</v>
          </cell>
          <cell r="B4827" t="str">
            <v>0: 作成済_x000D_
1: 更新済</v>
          </cell>
        </row>
        <row r="4828">
          <cell r="A4828" t="str">
            <v>RetailOpenToBuyTypeBase</v>
          </cell>
          <cell r="B4828" t="str">
            <v>0: _x000D_
1: 販売予算金額_x000D_
2: 販売予算金額 (原価)_x000D_
3: 終了在庫価値_x000D_
4: 終了在庫価値 (予定)_x000D_
5: 売上金額_x000D_
6: 売上金額 (原価)_x000D_
7: 割引_x000D_
8: 割引 (予定)_x000D_
9: 購買_x000D_
10: 購買 (予定)_x000D_
11: 購買 (確定済)_x000D_
12: マイナス調整_x000D_
13: マイナス調整 (予定)_x000D_
14: 開始在庫価値_x000D_
15: 開始在庫価値 (予定)_x000D_
16: 手持ち仕入れ予算</v>
          </cell>
        </row>
        <row r="4829">
          <cell r="A4829" t="str">
            <v>RetailAttributeGroupType</v>
          </cell>
          <cell r="B4829" t="str">
            <v>0: 既定_x000D_
1: 詳細</v>
          </cell>
        </row>
        <row r="4830">
          <cell r="A4830" t="str">
            <v>TrvExpenseFilter</v>
          </cell>
          <cell r="B4830" t="str">
            <v>0: 開く_x000D_
1: すべて</v>
          </cell>
        </row>
        <row r="4831">
          <cell r="A4831" t="str">
            <v>RPayAverageTimeCalcType</v>
          </cell>
          <cell r="B4831" t="str">
            <v>0: Summary_x000D_
1: Calendar_x000D_
2: By coefficient</v>
          </cell>
        </row>
        <row r="4832">
          <cell r="A4832" t="str">
            <v>DueDateComplianceCalculationMethod_ES</v>
          </cell>
          <cell r="B4832" t="str">
            <v>0: Invoice date_x000D_
1: Due date</v>
          </cell>
        </row>
        <row r="4833">
          <cell r="A4833" t="str">
            <v>DOMCalculationBases</v>
          </cell>
          <cell r="B4833" t="str">
            <v>0: 簡易_x000D_
1: 階層化</v>
          </cell>
        </row>
        <row r="4834">
          <cell r="A4834" t="str">
            <v>DOMRuleType</v>
          </cell>
          <cell r="B4834" t="str">
            <v>0: 最小在庫_x000D_
1: 場所優先順位_x000D_
2: 最大注文数_x000D_
3: オフライン場所_x000D_
4: 最大許容距離_x000D_
7: 部分注文_x000D_
8: 最大拒否回数_x000D_
6: 不明</v>
          </cell>
        </row>
        <row r="4835">
          <cell r="A4835" t="str">
            <v>AgreementFulfillmentExpiredDateRange</v>
          </cell>
          <cell r="B4835" t="str">
            <v>0: 期限なし_x000D_
1: 30 日_x000D_
2: 60 日_x000D_
3: 6 か月_x000D_
4: 過去</v>
          </cell>
        </row>
        <row r="4836">
          <cell r="A4836" t="str">
            <v>CostStatementLineCategoryLevel3</v>
          </cell>
          <cell r="B4836" t="str">
            <v>0: _x000D_
1: 棚卸_x000D_
101: 生産価格_x000D_
102: 数量_x000D_
103: 代用_x000D_
104: 仕損_x000D_
105: ロット サイズ_x000D_
106: 再評価_x000D_
107: 購買価格_x000D_
108: 原価変更_x000D_
109: 差異を丸める</v>
          </cell>
        </row>
        <row r="4837">
          <cell r="A4837" t="str">
            <v>SourceDocumentLine_BankStatement</v>
          </cell>
          <cell r="B4837" t="str">
            <v>0: なし_x000D_
1: 口座取引明細書行_x000D_
2: 口座取引明細書の税金明細行</v>
          </cell>
        </row>
        <row r="4838">
          <cell r="A4838" t="str">
            <v>CostStatementLineCategoryLevel2</v>
          </cell>
          <cell r="B4838" t="str">
            <v>0: _x000D_
1: 調達済み_x000D_
3: 処分済み_x000D_
5: 転送済み_x000D_
6: 売却済み_x000D_
4: 消費された材料費_x000D_
7: 消費された製造原価_x000D_
8: 消費された外注費_x000D_
9: 消費された間接原価_x000D_
2: 製造原価_x000D_
10: 差異</v>
          </cell>
        </row>
        <row r="4839">
          <cell r="A4839" t="str">
            <v>CostStatementLineCategoryLevel1</v>
          </cell>
          <cell r="B4839" t="str">
            <v>0: _x000D_
1: 正味調達_x000D_
2: 正味使用量_x000D_
3: 正味換算原価_x000D_
4: 製造品の正味原価_x000D_
5: 期首残高</v>
          </cell>
        </row>
        <row r="4840">
          <cell r="A4840" t="str">
            <v>ProjPlanVersionType</v>
          </cell>
          <cell r="B4840" t="str">
            <v>1: ドラフト_x000D_
2: 現在発行済み_x000D_
3: 過去に発行済み</v>
          </cell>
        </row>
        <row r="4841">
          <cell r="A4841" t="str">
            <v>WHSRawMaterialPolicy</v>
          </cell>
          <cell r="B4841" t="str">
            <v>0: ピッキング済_x000D_
1: 引当済現物</v>
          </cell>
        </row>
        <row r="4842">
          <cell r="A4842" t="str">
            <v>FormMenuFunctionButtonControlExtendedStyle</v>
          </cell>
          <cell r="B4842" t="str">
            <v xml:space="preserve">0: _x000D_
1: </v>
          </cell>
        </row>
        <row r="4843">
          <cell r="A4843" t="str">
            <v>UserRequestStatus</v>
          </cell>
          <cell r="B4843" t="str">
            <v>0: ドラフト_x000D_
1: 送信済_x000D_
4: 承認の保留中_x000D_
3: 否認済_x000D_
5: 承認済_x000D_
6: 完了の保留中_x000D_
8: ユーザー タスクは完了しました_x000D_
2: キャンセル済_x000D_
7: 完了_x000D_
9: 認証保留中_x000D_
10: 認証済</v>
          </cell>
        </row>
        <row r="4844">
          <cell r="A4844" t="str">
            <v>TMSAccessorialDeliveryType</v>
          </cell>
          <cell r="B4844" t="str">
            <v>0: なし_x000D_
1: 代金引換払い_x000D_
2: 土曜日配送_x000D_
3: 代金引換払いの前払_x000D_
4: 回収_x000D_
5: 署名の確認_x000D_
6: 配送確認</v>
          </cell>
        </row>
        <row r="4845">
          <cell r="A4845" t="str">
            <v>CAT4218SPVersion_BR</v>
          </cell>
          <cell r="B4845" t="str">
            <v>0: 1_x000D_
1: 2</v>
          </cell>
        </row>
        <row r="4846">
          <cell r="A4846" t="str">
            <v>TaxTransactionCategory_IN</v>
          </cell>
          <cell r="B4846" t="str">
            <v>0: GST invoice_x000D_
1: Bill of supply_x000D_
2: Credit note_x000D_
3: Debit note_x000D_
4: Advanced payment voucher_x000D_
5: Advanced refund voucher</v>
          </cell>
        </row>
        <row r="4847">
          <cell r="A4847" t="str">
            <v>PdsDispModuleType</v>
          </cell>
          <cell r="B4847" t="str">
            <v>0: 販売注文_x000D_
1: 移動オーダー_x000D_
2: 製造オーダーまたはバッチ オーダー_x000D_
3: マスター プラン</v>
          </cell>
        </row>
        <row r="4848">
          <cell r="A4848" t="str">
            <v>TableEntireCache</v>
          </cell>
          <cell r="B4848" t="str">
            <v>0: 管理が無効になっています_x000D_
1: 無効なユーザー アクセス_x000D_
2: 有効</v>
          </cell>
        </row>
        <row r="4849">
          <cell r="A4849" t="str">
            <v>EximLicenseStatus_IN</v>
          </cell>
          <cell r="B4849" t="str">
            <v>0: オリジナル_x000D_
1: 拡張_x000D_
2: 売却済</v>
          </cell>
        </row>
        <row r="4850">
          <cell r="A4850" t="str">
            <v>MCRSearchMatchType</v>
          </cell>
          <cell r="B4850" t="str">
            <v>0: 部分一致_x000D_
1: 完全一致</v>
          </cell>
        </row>
        <row r="4851">
          <cell r="A4851" t="str">
            <v>ProjBudgetOverrunOption</v>
          </cell>
          <cell r="B4851" t="str">
            <v>2: 超過を許可しない_x000D_
1: 超過の警告_x000D_
0: 超過を許可</v>
          </cell>
        </row>
        <row r="4852">
          <cell r="A4852" t="str">
            <v>DEL_RAssetDeprInterval</v>
          </cell>
          <cell r="B4852" t="str">
            <v>0: Monthly_x000D_
1: Quarterly_x000D_
2: Half-Yearly_x000D_
3: Yearly</v>
          </cell>
        </row>
        <row r="4853">
          <cell r="A4853" t="str">
            <v>InventItemOrderSetupCallerType</v>
          </cell>
          <cell r="B4853" t="str">
            <v>0: 既定_x000D_
1: 分析コード別</v>
          </cell>
        </row>
        <row r="4854">
          <cell r="A4854" t="str">
            <v>RetailTeamsIntegrationSourceType</v>
          </cell>
          <cell r="B4854" t="str">
            <v>0: 通信_x000D_
1: 小売店舗</v>
          </cell>
        </row>
        <row r="4855">
          <cell r="A4855" t="str">
            <v>CalcExpression</v>
          </cell>
          <cell r="B4855" t="str">
            <v xml:space="preserve">0: _x000D_
1: _x000D_
2: _x000D_
3: _x000D_
4: _x000D_
5: _x000D_
6: _x000D_
7: </v>
          </cell>
        </row>
        <row r="4856">
          <cell r="A4856" t="str">
            <v>RPayStatus</v>
          </cell>
          <cell r="B4856" t="str">
            <v>0: Not calculated_x000D_
1: Calculated</v>
          </cell>
        </row>
        <row r="4857">
          <cell r="A4857" t="str">
            <v>RAssetAssessedTaxType</v>
          </cell>
          <cell r="B4857" t="str">
            <v>0: _x000D_
1: 1_x000D_
2: 2_x000D_
3: 3_x000D_
4: 4_x000D_
5: 5_x000D_
6: 6_x000D_
7: 7_x000D_
8: 8_x000D_
9: 9_x000D_
10: 10_x000D_
11: 11_x000D_
12: 12_x000D_
13: 13</v>
          </cell>
        </row>
        <row r="4858">
          <cell r="A4858" t="str">
            <v>StorageSharedAccessPermission</v>
          </cell>
          <cell r="B4858" t="str">
            <v xml:space="preserve">0: _x000D_
1: _x000D_
2: </v>
          </cell>
        </row>
        <row r="4859">
          <cell r="A4859" t="str">
            <v>CatVendorLegalEntityStatus</v>
          </cell>
          <cell r="B4859" t="str">
            <v>1: 有効_x000D_
2: 保留中</v>
          </cell>
        </row>
        <row r="4860">
          <cell r="A4860" t="str">
            <v>InventoryServiceStatus</v>
          </cell>
          <cell r="B4860" t="str">
            <v>0: 無効_x000D_
1: 有効化_x000D_
2: 初期同期_x000D_
3: 有効_x000D_
4: 無効化</v>
          </cell>
        </row>
        <row r="4861">
          <cell r="A4861" t="str">
            <v>BOMCalcCostPrice</v>
          </cell>
          <cell r="B4861" t="str">
            <v>0: 品目原価価格_x000D_
1: 品目購買価格_x000D_
2: 売買契約_x000D_
3: 在庫価格</v>
          </cell>
        </row>
        <row r="4862">
          <cell r="A4862" t="str">
            <v>FBContribVersion_BR</v>
          </cell>
          <cell r="B4862" t="str">
            <v>3: 2.01A_x000D_
4: 4_x000D_
5: 5_x000D_
6: 6</v>
          </cell>
        </row>
        <row r="4863">
          <cell r="A4863" t="str">
            <v>IntrastatCalcMethod_HU</v>
          </cell>
          <cell r="B4863" t="str">
            <v>0: Shipping date_x000D_
1: Fulfillment of contract</v>
          </cell>
        </row>
        <row r="4864">
          <cell r="A4864" t="str">
            <v>VendCISStatus</v>
          </cell>
          <cell r="B4864" t="str">
            <v>0: なし_x000D_
1: 総計_x000D_
2: 標準_x000D_
3: Higher</v>
          </cell>
        </row>
        <row r="4865">
          <cell r="A4865" t="str">
            <v>DMFExecutionHistoryDateFilterOptions</v>
          </cell>
          <cell r="B4865" t="str">
            <v>0: すべてのジョブ_x000D_
1: 過去 24 時間_x000D_
2: 過去 3 日_x000D_
3: 先週_x000D_
4: 先月_x000D_
5: 過去 3 か月_x000D_
6: 過去 6 か月</v>
          </cell>
        </row>
        <row r="4866">
          <cell r="A4866" t="str">
            <v>WorkflowDurationType</v>
          </cell>
          <cell r="B4866" t="str">
            <v>0: 時間_x000D_
1: 日数_x000D_
2: 週</v>
          </cell>
        </row>
        <row r="4867">
          <cell r="A4867" t="str">
            <v>ProjUtilOption</v>
          </cell>
          <cell r="B4867" t="str">
            <v>0: 使用_x000D_
1: 負荷_x000D_
2: 含まない_x000D_
3: 明細行プロパティに基づく</v>
          </cell>
        </row>
        <row r="4868">
          <cell r="A4868" t="str">
            <v>PdsTestResultValueDerivation</v>
          </cell>
          <cell r="B4868" t="str">
            <v>1: 平均_x000D_
2: 最小_x000D_
3: 最大_x000D_
5: 手動</v>
          </cell>
        </row>
        <row r="4869">
          <cell r="A4869" t="str">
            <v>VendReviewRatingScore</v>
          </cell>
          <cell r="B4869" t="str">
            <v>0: 0 - 不明_x000D_
1: 1 - 最低_x000D_
2: 2 - 不良_x000D_
3: 3 - 普通_x000D_
4: 4 - 良_x000D_
5: 5 - 優秀_x000D_
6: 6 - 該当なし</v>
          </cell>
        </row>
        <row r="4870">
          <cell r="A4870" t="str">
            <v>CustBillOfExchangeOpenTrans_ES</v>
          </cell>
          <cell r="B4870" t="str">
            <v>0: 受取手形 ID_x000D_
1: 期日_x000D_
2: 顧客</v>
          </cell>
        </row>
        <row r="4871">
          <cell r="A4871" t="str">
            <v>BIProcessingPriorityLevelFullOnly</v>
          </cell>
          <cell r="B4871" t="str">
            <v>3: 1 日 1 回_x000D_
4: 1 週間に 1 回_x000D_
5: 1 時間ごと_x000D_
6: 1 日 2 回</v>
          </cell>
        </row>
        <row r="4872">
          <cell r="A4872" t="str">
            <v>SysSecurityType</v>
          </cell>
          <cell r="B4872" t="str">
            <v xml:space="preserve">0: _x000D_
1: _x000D_
2: _x000D_
3: _x000D_
4: _x000D_
5: _x000D_
6: _x000D_
7: _x000D_
8: _x000D_
9: Web コンテンツ オブジェクトの表示_x000D_
10: Weblet_x000D_
11: _x000D_
12: _x000D_
13: _x000D_
14: _x000D_
15: </v>
          </cell>
        </row>
        <row r="4873">
          <cell r="A4873" t="str">
            <v>AssetAccountType</v>
          </cell>
          <cell r="B4873" t="str">
            <v>0: 取得_x000D_
1: 取得原価調整_x000D_
2: 減価償却_x000D_
3: 減価償却調整_x000D_
4: 再評価_x000D_
5: 評価増調整_x000D_
6: 評価減調整_x000D_
7: 処分 - 売却_x000D_
8: 処分 - 仕損_x000D_
9: 繰入_x000D_
10: 繰入金から転送_x000D_
11: 特別減価償却_x000D_
12: 特別償却の増加_x000D_
13: 特別償却の減少_x000D_
14: 特別減価償却費_x000D_
100: Pre-Acquisition_x000D_
102: Non-cost depreciation_x000D_
103: Opening balance depreciation_x000D_
104: Revaluation of accumulated depreciation_x000D_
131: Major repairs_x000D_
132: Partial dismantlement_x000D_
133: Others_x000D_
134: Currency cost revaluation_x000D_
135: Currency depreciation revaluation</v>
          </cell>
        </row>
        <row r="4874">
          <cell r="A4874" t="str">
            <v>RPSType_BR</v>
          </cell>
          <cell r="B4874" t="str">
            <v>0: なし_x000D_
1: RPS_x000D_
2: RPS-M</v>
          </cell>
        </row>
        <row r="4875">
          <cell r="A4875" t="str">
            <v>InventReleaseOrderPickingType</v>
          </cell>
          <cell r="B4875" t="str">
            <v>0: 販売注文_x000D_
1: 移動オーダー</v>
          </cell>
        </row>
        <row r="4876">
          <cell r="A4876" t="str">
            <v>SRSImageFileFormat</v>
          </cell>
          <cell r="B4876" t="str">
            <v>0: BMP_x000D_
1: EMF_x000D_
2: GIF_x000D_
3: JPEG_x000D_
4: PNG_x000D_
5: TIFF</v>
          </cell>
        </row>
        <row r="4877">
          <cell r="A4877" t="str">
            <v>EMActionExecutionLevel</v>
          </cell>
          <cell r="B4877" t="str">
            <v>0: メッセージ_x000D_
1: メッセージ項目</v>
          </cell>
        </row>
        <row r="4878">
          <cell r="A4878" t="str">
            <v>TAMRebatePostingAccountType</v>
          </cell>
          <cell r="B4878" t="str">
            <v>0: 勘定科目_x000D_
1: 顧客/仕入先</v>
          </cell>
        </row>
        <row r="4879">
          <cell r="A4879" t="str">
            <v>MeasurementCategoryEnabledForModule</v>
          </cell>
          <cell r="B4879" t="str">
            <v>1: 時刻と出勤</v>
          </cell>
        </row>
        <row r="4880">
          <cell r="A4880" t="str">
            <v>FactureOperationTypeDefault_RU</v>
          </cell>
          <cell r="B4880" t="str">
            <v>0: _x000D_
1: 出荷_x000D_
2: 前払仕訳伝票_x000D_
3: Return of goods_x000D_
4: Revision_x000D_
5: Correction_x000D_
6: Revision of correction_x000D_
7: Prepayment on commission_x000D_
8: コミッション_x000D_
9: Shipment not liable for VAT_x000D_
10: Tax agent</v>
          </cell>
        </row>
        <row r="4881">
          <cell r="A4881" t="str">
            <v>LedgerAccrualVoucher</v>
          </cell>
          <cell r="B4881" t="str">
            <v>1: すべてのトランザクションに同じ伝票_x000D_
2: 見越計上トランザクションの新しい伝票_x000D_
3: 見越計上トランザクションの各日付の新しい伝票</v>
          </cell>
        </row>
        <row r="4882">
          <cell r="A4882" t="str">
            <v>SchedMethod</v>
          </cell>
          <cell r="B4882" t="str">
            <v>0: 工程のスケジューリング_x000D_
1: ジョブのスケジューリング</v>
          </cell>
        </row>
        <row r="4883">
          <cell r="A4883" t="str">
            <v>BudgetClass</v>
          </cell>
          <cell r="B4883" t="str">
            <v>0: 経費_x000D_
1: 収益</v>
          </cell>
        </row>
        <row r="4884">
          <cell r="A4884" t="str">
            <v>BankLCActionType</v>
          </cell>
          <cell r="B4884" t="str">
            <v>0: なし_x000D_
1: 確認_x000D_
2: 修正_x000D_
3: 閉じる_x000D_
4: フェッチ</v>
          </cell>
        </row>
        <row r="4885">
          <cell r="A4885" t="str">
            <v>VendPaymFeeTaxDirection_JP</v>
          </cell>
          <cell r="B4885" t="str">
            <v>0: 消費税収入_x000D_
1: 消費税支払_x000D_
2: 自動</v>
          </cell>
        </row>
        <row r="4886">
          <cell r="A4886" t="str">
            <v>DEL_RAssetSumType</v>
          </cell>
          <cell r="B4886" t="str">
            <v>0: Acquisition cost_x000D_
1: 正味帳簿価格_x000D_
2: Initial cost_x000D_
3: Cost revaluation_x000D_
4: Major repairs_x000D_
5: Depreciation_x000D_
6: Depreciation revaluation_x000D_
7: Disposal (sale)_x000D_
8: Disposal (dismantlement)_x000D_
9: Currency revaluation_x000D_
10: Currency cost revaluation_x000D_
11: Gain/Loss_x000D_
12: Writing-off</v>
          </cell>
        </row>
        <row r="4887">
          <cell r="A4887" t="str">
            <v>PaymSchedBy</v>
          </cell>
          <cell r="B4887" t="str">
            <v>0: 合計_x000D_
1: 固定金額_x000D_
2: 固定数量_x000D_
3: 指定</v>
          </cell>
        </row>
        <row r="4888">
          <cell r="A4888" t="str">
            <v>CustPKWiUErrorLevel</v>
          </cell>
          <cell r="B4888" t="str">
            <v>0: なし_x000D_
1: 警告_x000D_
2: エラー</v>
          </cell>
        </row>
        <row r="4889">
          <cell r="A4889" t="str">
            <v>BudgetControlErrorWarning</v>
          </cell>
          <cell r="B4889" t="str">
            <v>1: 法人が無効_x000D_
3: 予算サイクルが無効_x000D_
4: ユーザー ID が無効_x000D_
5: 日付が無効_x000D_
6: 予算モデルが無効_x000D_
7: 予算ソースが無効_x000D_
9: 予算しきい値を超過_x000D_
10: 利用可能な予算財源を超過_x000D_
11: 軽減予算ソースが存在しません_x000D_
13: 軽減予算ソースのカテゴリが無効_x000D_
14: 利用可能な予算財源を超過しましたが、ユーザーは利用可能な予算財源を超過できます_x000D_
15: 利用可能な予算財源を超過しましたが、認可されたユーザーによって承認されました_x000D_
16: 予算しきい値を超過しましたが、認可されたユーザーによって承認されました_x000D_
17: 予算しきい値を超過しましたが、ユーザーは予算しきい値を超過できます_x000D_
18: 通貨が無効_x000D_
19: 予算財源は利用できません。しかし、指定した予算しきい値は 100% よりも上です。従って、予算のしきい値を超えるまでは、引き続き取引を処理できます_x000D_
20: 予算財源は予算管理ルールで定義された規模に対して利用できません。しかし、予算財源は予算グループに対しては利用可能です。従って、取引は処理できます_x000D_
21: 配賦</v>
          </cell>
        </row>
        <row r="4890">
          <cell r="A4890" t="str">
            <v>FileUploadStyle</v>
          </cell>
          <cell r="B4890" t="str">
            <v xml:space="preserve">0: _x000D_
1: _x000D_
2: </v>
          </cell>
        </row>
        <row r="4891">
          <cell r="A4891" t="str">
            <v>RetailRFStatusBase</v>
          </cell>
          <cell r="B4891" t="str">
            <v>0: なし_x000D_
1: 開始済_x000D_
2: 完了済</v>
          </cell>
        </row>
        <row r="4892">
          <cell r="A4892" t="str">
            <v>RetailDocumentOperationCommitResultCode</v>
          </cell>
          <cell r="B4892" t="str">
            <v xml:space="preserve">0: _x000D_
1: _x000D_
2: _x000D_
3: _x000D_
4: _x000D_
5: </v>
          </cell>
        </row>
        <row r="4893">
          <cell r="A4893" t="str">
            <v>HcmBenefitExpirationOption</v>
          </cell>
          <cell r="B4893" t="str">
            <v>0: 給付金およびその影響を受ける作業者登録を期限切れにします_x000D_
1: 給付金および選択した作業者登録を延長します_x000D_
2: 選択した作業者登録を期限切れにします_x000D_
3: 選択した作業者登録を延長します</v>
          </cell>
        </row>
        <row r="4894">
          <cell r="A4894" t="str">
            <v>SubLedgerJournalStatus</v>
          </cell>
          <cell r="B4894" t="str">
            <v>0: 必須_x000D_
1: 処理中_x000D_
2: 完了</v>
          </cell>
        </row>
        <row r="4895">
          <cell r="A4895" t="str">
            <v>FalseTrue</v>
          </cell>
          <cell r="B4895" t="str">
            <v>0: いいえ_x000D_
1: True</v>
          </cell>
        </row>
        <row r="4896">
          <cell r="A4896" t="str">
            <v>smmDisplayEMailInOutlook</v>
          </cell>
          <cell r="B4896" t="str">
            <v>0: いいえ_x000D_
1: はい</v>
          </cell>
        </row>
        <row r="4897">
          <cell r="A4897" t="str">
            <v>TaxWithholdBasis_IN</v>
          </cell>
          <cell r="B4897" t="str">
            <v>0: 総額_x000D_
1: Excl. Gross amount</v>
          </cell>
        </row>
        <row r="4898">
          <cell r="A4898" t="str">
            <v>RetailEFTConfiguration</v>
          </cell>
          <cell r="B4898" t="str">
            <v>0: 非 EMV USA_x000D_
1: EMV カナダ</v>
          </cell>
        </row>
        <row r="4899">
          <cell r="A4899" t="str">
            <v>JmgControlType</v>
          </cell>
          <cell r="B4899" t="str">
            <v>0: なし_x000D_
1: 小_x000D_
2: 大</v>
          </cell>
        </row>
        <row r="4900">
          <cell r="A4900" t="str">
            <v>AssetSoldScrap</v>
          </cell>
          <cell r="B4900" t="str">
            <v>0: 売却_x000D_
1: 仕損_x000D_
10: Lease_x000D_
11: Writing-off_x000D_
12: Return from lease_x000D_
13: Transference_x000D_
14: Receipt_x000D_
15: Partial dismantlement</v>
          </cell>
        </row>
        <row r="4901">
          <cell r="A4901" t="str">
            <v>RTSLTranslationMethod</v>
          </cell>
          <cell r="B4901" t="str">
            <v>0: オンライン_x000D_
1: ファイルからインポート</v>
          </cell>
        </row>
        <row r="4902">
          <cell r="A4902" t="str">
            <v>MCRMessageType</v>
          </cell>
          <cell r="B4902" t="str">
            <v>0: スクリプト_x000D_
1: 注記</v>
          </cell>
        </row>
        <row r="4903">
          <cell r="A4903" t="str">
            <v>DMFFileType</v>
          </cell>
          <cell r="B4903" t="str">
            <v>0: ファイル_x000D_
1: ディレクトリ</v>
          </cell>
        </row>
        <row r="4904">
          <cell r="A4904" t="str">
            <v>PayrollWorkerEnrollmentDetailInterval</v>
          </cell>
          <cell r="B4904" t="str">
            <v>0: 不明_x000D_
1: 包含_x000D_
2: 有効日より前で、有効期限と同じか、それより前_x000D_
3: 有効日より後で、有効期限が経過している_x000D_
4: 有効日より前で、有効期限が経過している</v>
          </cell>
        </row>
        <row r="4905">
          <cell r="A4905" t="str">
            <v>CustEinvoiceIntegrationSet</v>
          </cell>
          <cell r="B4905" t="str">
            <v xml:space="preserve">0: _x000D_
1: _x000D_
2: _x000D_
3: _x000D_
4: _x000D_
5: _x000D_
6: </v>
          </cell>
        </row>
        <row r="4906">
          <cell r="A4906" t="str">
            <v>ProjDimensionStrType</v>
          </cell>
          <cell r="B4906" t="str">
            <v xml:space="preserve">0: _x000D_
1: </v>
          </cell>
        </row>
        <row r="4907">
          <cell r="A4907" t="str">
            <v>SMAReasonType</v>
          </cell>
          <cell r="B4907" t="str">
            <v>0: ステージの変更_x000D_
1: 停止_x000D_
2: キャンセル_x000D_
3: 手動</v>
          </cell>
        </row>
        <row r="4908">
          <cell r="A4908" t="str">
            <v>EGAISWaybillType_RU</v>
          </cell>
          <cell r="B4908" t="str">
            <v>0: _x000D_
1: Outgoing EGAIS BOL_x000D_
2: Return of outgoing EGAIS BOL_x000D_
3: Incoming EGAIS BOL_x000D_
4: Return of incoming EGAIS BOL</v>
          </cell>
        </row>
        <row r="4909">
          <cell r="A4909" t="str">
            <v>OffPosition_RU</v>
          </cell>
          <cell r="B4909" t="str">
            <v>0: 取締役_x000D_
1: 経理課長_x000D_
2: Cashier_x000D_
3: 充填剤_x000D_
4: Supplier_x000D_
5: 引受人_x000D_
6: 受付者_x000D_
7: 依頼者_x000D_
8: マネージャー_x000D_
9: 議長_x000D_
10: メンバー_x000D_
11: 担当者_x000D_
12: 担当_x000D_
13: Accountant_x000D_
14: 代表者_x000D_
15: Checked_x000D_
16: Transportation responsible_x000D_
17: Customer transportation responsible_x000D_
18: Vendor transportation responsible_x000D_
19: Carrier transportation responsible</v>
          </cell>
        </row>
        <row r="4910">
          <cell r="A4910" t="str">
            <v>FBAdministrativeProcessAuthor_BR</v>
          </cell>
          <cell r="B4910" t="str">
            <v>0: Taxpayer_x000D_
1: Other (third party)</v>
          </cell>
        </row>
        <row r="4911">
          <cell r="A4911" t="str">
            <v>PayrollAutoGenerateSalary</v>
          </cell>
          <cell r="B4911" t="str">
            <v>1: 無効_x000D_
2: 有効</v>
          </cell>
        </row>
        <row r="4912">
          <cell r="A4912" t="str">
            <v>SMAKPIIndicatorType</v>
          </cell>
          <cell r="B4912" t="str">
            <v>0: 正_x000D_
1: 負</v>
          </cell>
        </row>
        <row r="4913">
          <cell r="A4913" t="str">
            <v>HrmCourseReferenceType</v>
          </cell>
          <cell r="B4913" t="str">
            <v>0: コース_x000D_
1: タイプ</v>
          </cell>
        </row>
        <row r="4914">
          <cell r="A4914" t="str">
            <v>ItemCalcType</v>
          </cell>
          <cell r="B4914" t="str">
            <v>0: 生産_x000D_
1: 品目_x000D_
2: BOM_x000D_
3: サービス_x000D_
4: 設定_x000D_
5: 処理_x000D_
6: 数量_x000D_
7: 割増金_x000D_
8: 単位ごとの料金_x000D_
9: 原価グループ_x000D_
10: 生産単位基準_x000D_
14: 入力単位基準_x000D_
15: 購買_x000D_
16: 単位ベースの発注オーバーヘッド_x000D_
20: 負担_x000D_
21: バッチ</v>
          </cell>
        </row>
        <row r="4915">
          <cell r="A4915" t="str">
            <v>ITMCostReportCategory</v>
          </cell>
          <cell r="B4915" t="str">
            <v>0: 運賃_x000D_
1: 税_x000D_
2: 現地請求_x000D_
3: 代理店手数料_x000D_
4: 海外請求_x000D_
5: その他</v>
          </cell>
        </row>
        <row r="4916">
          <cell r="A4916" t="str">
            <v>DOMItemFulfillmentType</v>
          </cell>
          <cell r="B4916" t="str">
            <v>0: なし_x000D_
1: 部分_x000D_
2: 完全</v>
          </cell>
        </row>
        <row r="4917">
          <cell r="A4917" t="str">
            <v>EUSalesListPresentationType_ES</v>
          </cell>
          <cell r="B4917" t="str">
            <v>0: テレマティック_x000D_
1: DVD</v>
          </cell>
        </row>
        <row r="4918">
          <cell r="A4918" t="str">
            <v>SysComputedColumnDatePart</v>
          </cell>
          <cell r="B4918" t="str">
            <v>0: 日_x000D_
1: 2 番目_x000D_
2: 月_x000D_
3: 年</v>
          </cell>
        </row>
        <row r="4919">
          <cell r="A4919" t="str">
            <v>AssetRuleValidationStatus</v>
          </cell>
          <cell r="B4919" t="str">
            <v xml:space="preserve">0: _x000D_
10: _x000D_
20: _x000D_
30: _x000D_
40: _x000D_
50: _x000D_
60: </v>
          </cell>
        </row>
        <row r="4920">
          <cell r="A4920" t="str">
            <v>PayrollCalculationBasis</v>
          </cell>
          <cell r="B4920" t="str">
            <v>0: すべて_x000D_
1: カスタム</v>
          </cell>
        </row>
        <row r="4921">
          <cell r="A4921" t="str">
            <v>HrmCompPayFrequencyType</v>
          </cell>
          <cell r="B4921" t="str">
            <v>0: 年次_x000D_
1: 毎月 (12)_x000D_
2: 毎週_x000D_
4: 時間</v>
          </cell>
        </row>
        <row r="4922">
          <cell r="A4922" t="str">
            <v>BusinessEvent_ProjAdvancedJournal</v>
          </cell>
          <cell r="B4922" t="str">
            <v>0: なし_x000D_
1: プロジェクト活動のレコード</v>
          </cell>
        </row>
        <row r="4923">
          <cell r="A4923" t="str">
            <v>DEL_RAssetStatus</v>
          </cell>
          <cell r="B4923" t="str">
            <v>0: In operation_x000D_
1: Temporary closing-down_x000D_
2: クローズ_x000D_
3: Written off (sale)_x000D_
4: Sold (waiting for posting)_x000D_
5: Written off (dismantlement)_x000D_
6: Scheduled_x000D_
7: Bought_x000D_
8: Leased_x000D_
9: Written off</v>
          </cell>
        </row>
        <row r="4924">
          <cell r="A4924" t="str">
            <v>SRSReportFileFormat</v>
          </cell>
          <cell r="B4924" t="str">
            <v>0: CSV_x000D_
1: Microsoft Excel_x000D_
2: HTML4.0_x000D_
3: 画像_x000D_
4: MHTML_x000D_
5: PDF_x000D_
6: XML_x000D_
7: Word</v>
          </cell>
        </row>
        <row r="4925">
          <cell r="A4925" t="str">
            <v>RetailPriceBasisType</v>
          </cell>
          <cell r="B4925" t="str">
            <v>0: 基準原価_x000D_
1: 基準価格_x000D_
2: 現在の価格_x000D_
3: 購買価格_x000D_
4: 在庫原価_x000D_
5: 価格グループ_x000D_
6: 最新購買価格</v>
          </cell>
        </row>
        <row r="4926">
          <cell r="A4926" t="str">
            <v>RPayReportPensionPeriod2010</v>
          </cell>
          <cell r="B4926" t="str">
            <v>1: 1st half-year_x000D_
3: 年</v>
          </cell>
        </row>
        <row r="4927">
          <cell r="A4927" t="str">
            <v>BudgetAnalysisColumns</v>
          </cell>
          <cell r="B4927" t="str">
            <v xml:space="preserve">0: _x000D_
1: _x000D_
2: _x000D_
3: _x000D_
4: _x000D_
5: _x000D_
6: _x000D_
7: _x000D_
8: _x000D_
9: _x000D_
10: _x000D_
11: _x000D_
12: _x000D_
13: _x000D_
14: _x000D_
15: _x000D_
17: _x000D_
18: </v>
          </cell>
        </row>
        <row r="4928">
          <cell r="A4928" t="str">
            <v>TaxSettlementPeriodVersionSelection</v>
          </cell>
          <cell r="B4928" t="str">
            <v>0: オリジナル_x000D_
1: 最遅</v>
          </cell>
        </row>
        <row r="4929">
          <cell r="A4929" t="str">
            <v>SyncProjTableAddSubProj</v>
          </cell>
          <cell r="B4929" t="str">
            <v>0: 現在のプロジェクトのみを統合_x000D_
1: 同じプロジェクト タイプを持つ下位プロジェクトのみを統合_x000D_
2: すべての下位プロジェクトの統合</v>
          </cell>
        </row>
        <row r="4930">
          <cell r="A4930" t="str">
            <v>LeanPlanJobReferenceTypes</v>
          </cell>
          <cell r="B4930" t="str">
            <v>0: 行番号_x000D_
1: かんばん作業</v>
          </cell>
        </row>
        <row r="4931">
          <cell r="A4931" t="str">
            <v>EGAISAlcProdUnitType_RU</v>
          </cell>
          <cell r="B4931" t="str">
            <v>0: _x000D_
1: Packed_x000D_
2: Unpacked</v>
          </cell>
        </row>
        <row r="4932">
          <cell r="A4932" t="str">
            <v>ProjTransLayout</v>
          </cell>
          <cell r="B4932" t="str">
            <v>0: _x000D_
1: プロジェクト_x000D_
2: カテゴリ_x000D_
3: リソース/品目_x000D_
4: 資金調達元_x000D_
5: 従業員ロール</v>
          </cell>
        </row>
        <row r="4933">
          <cell r="A4933" t="str">
            <v>EmplEEORaceIntlCodeValues</v>
          </cell>
          <cell r="B4933" t="str">
            <v xml:space="preserve">0: _x000D_
1: _x000D_
2: _x000D_
3: _x000D_
4: _x000D_
5: _x000D_
6: </v>
          </cell>
        </row>
        <row r="4934">
          <cell r="A4934" t="str">
            <v>SysUserRequestEntityType</v>
          </cell>
          <cell r="B4934" t="str">
            <v>0: _x000D_
2: 作業者_x000D_
3: 仕入先コラボレーションのユーザー要求</v>
          </cell>
        </row>
        <row r="4935">
          <cell r="A4935" t="str">
            <v>RetailLeastExpensiveMode</v>
          </cell>
          <cell r="B4935" t="str">
            <v>0: 優先順位の高い顧客_x000D_
1: 優先順位の高い小売業者</v>
          </cell>
        </row>
        <row r="4936">
          <cell r="A4936" t="str">
            <v>PaymCalendarRuleType</v>
          </cell>
          <cell r="B4936" t="str">
            <v>0: 限定_x000D_
1: 顧客/仕入先所在地_x000D_
2: 会社の所在地</v>
          </cell>
        </row>
        <row r="4937">
          <cell r="A4937" t="str">
            <v>RPaySheetType</v>
          </cell>
          <cell r="B4937" t="str">
            <v>0: Aggregate_x000D_
1: Payroll_x000D_
2: Vacations_x000D_
3: Advance_x000D_
4: Interim_x000D_
5: 税申告</v>
          </cell>
        </row>
        <row r="4938">
          <cell r="A4938" t="str">
            <v>MCRRoyaltyAmtType</v>
          </cell>
          <cell r="B4938" t="str">
            <v>0: 単位ごとの金額_x000D_
1: 固定金額_x000D_
2: 割合 (%)</v>
          </cell>
        </row>
        <row r="4939">
          <cell r="A4939" t="str">
            <v>FBIPIAssessmentPeriodicity_BR</v>
          </cell>
          <cell r="B4939" t="str">
            <v>0: 月_x000D_
1: Ten-day</v>
          </cell>
        </row>
        <row r="4940">
          <cell r="A4940" t="str">
            <v>ProductLicenseLinks</v>
          </cell>
          <cell r="B4940" t="str">
            <v xml:space="preserve">0: _x000D_
1: </v>
          </cell>
        </row>
        <row r="4941">
          <cell r="A4941" t="str">
            <v>ProjForecastInvoiceFrequency</v>
          </cell>
          <cell r="B4941" t="str">
            <v>0: 毎日_x000D_
1: 毎週_x000D_
2: 月 1 回_x000D_
3: 四半期に 1 回_x000D_
4: 年 1 回_x000D_
5: プロジェクトの終了_x000D_
6: 隔週_x000D_
7: 月 2 回</v>
          </cell>
        </row>
        <row r="4942">
          <cell r="A4942" t="str">
            <v>SMAActiveAll</v>
          </cell>
          <cell r="B4942" t="str">
            <v>0: すべて_x000D_
1: 有効_x000D_
2: 無効</v>
          </cell>
        </row>
        <row r="4943">
          <cell r="A4943" t="str">
            <v>ParmJobStatusFilter</v>
          </cell>
          <cell r="B4943" t="str">
            <v>250: すべて_x000D_
0: 実行済_x000D_
1: 検出されたエラー_x000D_
2: 待機中</v>
          </cell>
        </row>
        <row r="4944">
          <cell r="A4944" t="str">
            <v>SourceDocumentLine_CustomerInvoice</v>
          </cell>
          <cell r="B4944" t="str">
            <v>0: なし_x000D_
1: 顧客のフリー テキスト請求明細行_x000D_
2: 顧客請求書予想税率明細行_x000D_
4: 顧客請求書合計明細行_x000D_
5: 顧客請求書金額明細行_x000D_
6: Customer invoice line_x000D_
7: 顧客請求明細行の請求金額行_x000D_
101: 源泉徴収税_x000D_
102: 税措置</v>
          </cell>
        </row>
        <row r="4945">
          <cell r="A4945" t="str">
            <v>FormReferenceGroupControlExtendedStyle</v>
          </cell>
          <cell r="B4945" t="str">
            <v xml:space="preserve">1: _x000D_
2: _x000D_
3: _x000D_
4: _x000D_
5: _x000D_
6: </v>
          </cell>
        </row>
        <row r="4946">
          <cell r="A4946" t="str">
            <v>TradeTable2LineUpdate</v>
          </cell>
          <cell r="B4946" t="str">
            <v>0: なし_x000D_
1: 常時_x000D_
2: 確認</v>
          </cell>
        </row>
        <row r="4947">
          <cell r="A4947" t="str">
            <v>LedgerRRGEColumnType_W</v>
          </cell>
          <cell r="B4947" t="str">
            <v>0: Line code_x000D_
1: 説明_x000D_
2: 値</v>
          </cell>
        </row>
        <row r="4948">
          <cell r="A4948" t="str">
            <v>TAMStatusFilter</v>
          </cell>
          <cell r="B4948" t="str">
            <v>0: 進行中_x000D_
3: 承認済の管理_x000D_
6: 承認済の顧客_x000D_
9: クローズ済_x000D_
10: すべて</v>
          </cell>
        </row>
        <row r="4949">
          <cell r="A4949" t="str">
            <v>ITMCostCategory</v>
          </cell>
          <cell r="B4949" t="str">
            <v>0: 固定_x000D_
1: 個数_x000D_
2: パーセント_x000D_
3: レート_x000D_
4: 容積測定</v>
          </cell>
        </row>
        <row r="4950">
          <cell r="A4950" t="str">
            <v>ProjInvoiceTypeSelection</v>
          </cell>
          <cell r="B4950" t="str">
            <v>0: 両方_x000D_
1: 請求書_x000D_
2: 訂正票</v>
          </cell>
        </row>
        <row r="4951">
          <cell r="A4951" t="str">
            <v>IntentLetterType_IT</v>
          </cell>
          <cell r="B4951" t="str">
            <v>0: 期間_x000D_
1: 金額_x000D_
2: 特別な操作</v>
          </cell>
        </row>
        <row r="4952">
          <cell r="A4952" t="str">
            <v>XmlNewLineHandling</v>
          </cell>
          <cell r="B4952" t="str">
            <v xml:space="preserve">0: _x000D_
1: _x000D_
2: </v>
          </cell>
        </row>
        <row r="4953">
          <cell r="A4953" t="str">
            <v>DayWeekMonth</v>
          </cell>
          <cell r="B4953" t="str">
            <v>0: 日_x000D_
1: 週_x000D_
2: 月_x000D_
3: 四半期</v>
          </cell>
        </row>
        <row r="4954">
          <cell r="A4954" t="str">
            <v>RAssetDisposalCondition</v>
          </cell>
          <cell r="B4954" t="str">
            <v>0: By lifetime_x000D_
1: By depreciation group</v>
          </cell>
        </row>
        <row r="4955">
          <cell r="A4955" t="str">
            <v>InventModuleUnits</v>
          </cell>
          <cell r="B4955" t="str">
            <v>0: 在庫単位_x000D_
1: 販売単位_x000D_
2: 購買単位_x000D_
3: その他の単位</v>
          </cell>
        </row>
        <row r="4956">
          <cell r="A4956" t="str">
            <v>BIProcessingPriorityLevel</v>
          </cell>
          <cell r="B4956" t="str">
            <v>1: 高頻度_x000D_
2: 低頻度_x000D_
3: 1 日 1 回_x000D_
4: 1 週間に 1 回_x000D_
5: 1 時間ごと_x000D_
6: 1 日 2 回</v>
          </cell>
        </row>
        <row r="4957">
          <cell r="A4957" t="str">
            <v>ReqDemPlanForecastType</v>
          </cell>
          <cell r="B4957" t="str">
            <v>0: 予測済み_x000D_
1: 調整済_x000D_
2: 一時</v>
          </cell>
        </row>
        <row r="4958">
          <cell r="A4958" t="str">
            <v>RPayPFSeniorityType</v>
          </cell>
          <cell r="B4958" t="str">
            <v>0: _x000D_
1: 一般_x000D_
2: Additional</v>
          </cell>
        </row>
        <row r="4959">
          <cell r="A4959" t="str">
            <v>RetailAssortmentExclusionScope</v>
          </cell>
          <cell r="B4959" t="str">
            <v>0: カテゴリ_x000D_
1: 製品_x000D_
2: バリアント_x000D_
3: PartiallyExcludedProduct</v>
          </cell>
        </row>
        <row r="4960">
          <cell r="A4960" t="str">
            <v>KittingKitReportMode</v>
          </cell>
          <cell r="B4960" t="str">
            <v>0: 両方_x000D_
1: パーツ_x000D_
2: キット</v>
          </cell>
        </row>
        <row r="4961">
          <cell r="A4961" t="str">
            <v>RetailDiscountConcurrency</v>
          </cell>
          <cell r="B4961" t="str">
            <v>0: ジョブ占有_x000D_
1: 最良価格_x000D_
2: 複合済み_x000D_
3: 常時適用</v>
          </cell>
        </row>
        <row r="4962">
          <cell r="A4962" t="str">
            <v>smmKAOpenFrom</v>
          </cell>
          <cell r="B4962" t="str">
            <v>0: すべてのカテゴリ_x000D_
1: 選択したカテゴリ_x000D_
2: すべてのケース_x000D_
3: 選択したケース</v>
          </cell>
        </row>
        <row r="4963">
          <cell r="A4963" t="str">
            <v>PurchReqShowRequisitions</v>
          </cell>
          <cell r="B4963" t="str">
            <v>6: すべて_x000D_
0: 自分の要求_x000D_
1: 自分自身に割り当て_x000D_
2: 自分自身で準備_x000D_
3: 自分の直属の部下_x000D_
4: 自分のすべての報告</v>
          </cell>
        </row>
        <row r="4964">
          <cell r="A4964" t="str">
            <v>WMSPhysicalUpdateStatus</v>
          </cell>
          <cell r="B4964" t="str">
            <v>0: _x000D_
1: 待機中_x000D_
2: 更新準備完了_x000D_
3: 完了</v>
          </cell>
        </row>
        <row r="4965">
          <cell r="A4965" t="str">
            <v>AxdRecordAction</v>
          </cell>
          <cell r="B4965" t="str">
            <v>1: 作成_x000D_
2: 更新_x000D_
3: 削除_x000D_
0: なし_x000D_
4: 置換</v>
          </cell>
        </row>
        <row r="4966">
          <cell r="A4966" t="str">
            <v>CostPriceCompareChartDrillLevel</v>
          </cell>
          <cell r="B4966" t="str">
            <v>0: ドリル レベルのリセット_x000D_
1: 原価グループ タイプ レベルを表示_x000D_
2: 原価グループ レベルの表示</v>
          </cell>
        </row>
        <row r="4967">
          <cell r="A4967" t="str">
            <v>PSAActivityDisplayDefault</v>
          </cell>
          <cell r="B4967" t="str">
            <v>0: ツリー_x000D_
1: グリッド</v>
          </cell>
        </row>
        <row r="4968">
          <cell r="A4968" t="str">
            <v>ProdTableFormId</v>
          </cell>
          <cell r="B4968" t="str">
            <v>0: _x000D_
1: プロジェクト_x000D_
2: プロジェクト契約_x000D_
3: 見積プロジェクト</v>
          </cell>
        </row>
        <row r="4969">
          <cell r="A4969" t="str">
            <v>LtModuleCustVendProj</v>
          </cell>
          <cell r="B4969" t="str">
            <v>0: 顧客_x000D_
1: 仕入先_x000D_
2: プロジェクト</v>
          </cell>
        </row>
        <row r="4970">
          <cell r="A4970" t="str">
            <v>InvestorType</v>
          </cell>
          <cell r="B4970" t="str">
            <v>0: なし_x000D_
1: 所有者_x000D_
2: 受取人/ブローカー</v>
          </cell>
        </row>
        <row r="4971">
          <cell r="A4971" t="str">
            <v>FBTaxAdjustmentSourceType_BR</v>
          </cell>
          <cell r="B4971" t="str">
            <v>0: 0: 司法プロセス_x000D_
1: 1: 管理プロセス_x000D_
2: 2: PER/DCOMP_x000D_
3: 3: 会計ドキュメント_x000D_
9: 9: その他</v>
          </cell>
        </row>
        <row r="4972">
          <cell r="A4972" t="str">
            <v>PayrollGenerationSource</v>
          </cell>
          <cell r="B4972" t="str">
            <v>1: ユーザー入力_x000D_
2: 繰り返し_x000D_
3: 給与_x000D_
4: インポート済_x000D_
5: 作業者の休暇_x000D_
6: 職位スケジュール_x000D_
7: 遡及_x000D_
8: 割増給与</v>
          </cell>
        </row>
        <row r="4973">
          <cell r="A4973" t="str">
            <v>CFDIDocType_MX</v>
          </cell>
          <cell r="B4973" t="str">
            <v>0: 請求書_x000D_
1: 前払_x000D_
2: Prepayment reverse_x000D_
3: Prepayment settlement_x000D_
4: Payment complement_x000D_
5: CFDI withholding_x000D_
6: 梱包明細</v>
          </cell>
        </row>
        <row r="4974">
          <cell r="A4974" t="str">
            <v>WHSOutboundCatchWeightTagCapturingMethod</v>
          </cell>
          <cell r="B4974" t="str">
            <v>0: 常にタグの入力を求める_x000D_
1: 必要時にのみタグの確認を要求</v>
          </cell>
        </row>
        <row r="4975">
          <cell r="A4975" t="str">
            <v>VendRequestRoleType</v>
          </cell>
          <cell r="B4975" t="str">
            <v>0: なし_x000D_
1: 管理者_x000D_
2: フロント係</v>
          </cell>
        </row>
        <row r="4976">
          <cell r="A4976" t="str">
            <v>ProjValProjCategory</v>
          </cell>
          <cell r="B4976" t="str">
            <v>0: プロジェクト_x000D_
1: カテゴリ</v>
          </cell>
        </row>
        <row r="4977">
          <cell r="A4977" t="str">
            <v>RetailCashChanger</v>
          </cell>
          <cell r="B4977" t="str">
            <v>0: なし_x000D_
1: 有効</v>
          </cell>
        </row>
        <row r="4978">
          <cell r="A4978" t="str">
            <v>LedgerTransEnigneBuildQuery</v>
          </cell>
          <cell r="B4978" t="str">
            <v xml:space="preserve">1: _x000D_
2: _x000D_
4: _x000D_
8: _x000D_
16: </v>
          </cell>
        </row>
        <row r="4979">
          <cell r="A4979" t="str">
            <v>prodSchedulingSortType</v>
          </cell>
          <cell r="B4979" t="str">
            <v>0: 品目レベル、配送時間を昇順_x000D_
1: 品目レベル、配送時間を降順_x000D_
2: ステータス - 開始予定_x000D_
3: 優先順位 - 配送日</v>
          </cell>
        </row>
        <row r="4980">
          <cell r="A4980" t="str">
            <v>CollabSiteSharePointType</v>
          </cell>
          <cell r="B4980" t="str">
            <v>0: 設置型 SharePoint Server_x000D_
1: SharePoint Online</v>
          </cell>
        </row>
        <row r="4981">
          <cell r="A4981" t="str">
            <v>smmOutlookContactDeleteAction</v>
          </cell>
          <cell r="B4981" t="str">
            <v>0: 同期フィールドのクリア_x000D_
1: Microsoft Exchange の連絡先を削除</v>
          </cell>
        </row>
        <row r="4982">
          <cell r="A4982" t="str">
            <v>LedgerJournalACTypeAll</v>
          </cell>
          <cell r="B4982" t="str">
            <v>250: &lt;すべて&gt;_x000D_
0: 元帳_x000D_
1: 顧客_x000D_
2: 仕入先_x000D_
3: プロジェクト_x000D_
5: 固定資産_x000D_
6: 銀行</v>
          </cell>
        </row>
        <row r="4983">
          <cell r="A4983" t="str">
            <v>MCRUpSellType</v>
          </cell>
          <cell r="B4983" t="str">
            <v>0: クロスセル_x000D_
1: アップセル</v>
          </cell>
        </row>
        <row r="4984">
          <cell r="A4984" t="str">
            <v>InventTestDocumentStatus</v>
          </cell>
          <cell r="B4984" t="str">
            <v>0: _x000D_
4: ピッキング プロセスがスケジュールされます_x000D_
5: 梱包明細_x000D_
6: 入庫リスト_x000D_
9: 完了レポート_x000D_
10: 終了_x000D_
11: 登録_x000D_
12: 製品受領書</v>
          </cell>
        </row>
        <row r="4985">
          <cell r="A4985" t="str">
            <v>BankLCExportShipmentStatusType</v>
          </cell>
          <cell r="B4985" t="str">
            <v>0: オープン_x000D_
1: 出荷済_x000D_
2: 請求済_x000D_
3: 支払領収済</v>
          </cell>
        </row>
        <row r="4986">
          <cell r="A4986" t="str">
            <v>AssetLimitForAccumulatedDepType_JP</v>
          </cell>
          <cell r="B4986" t="str">
            <v>0: 取得価額 * 95%_x000D_
1: 取得価額_x000D_
2: 取得価額 - 1円</v>
          </cell>
        </row>
        <row r="4987">
          <cell r="A4987" t="str">
            <v>MCRMarkupTransCreatedBy</v>
          </cell>
          <cell r="B4987" t="str">
            <v>0: その他_x000D_
1: 返品理由コード_x000D_
2: ユーザー</v>
          </cell>
        </row>
        <row r="4988">
          <cell r="A4988" t="str">
            <v>RetailGrandTotalJourUpdAction</v>
          </cell>
          <cell r="B4988" t="str">
            <v>0: 新規_x000D_
1: 計算_x000D_
2: クリア_x000D_
3: 閉じる_x000D_
4: キャンセル</v>
          </cell>
        </row>
        <row r="4989">
          <cell r="A4989" t="str">
            <v>HcmDateEffectiveStatusFilter</v>
          </cell>
          <cell r="B4989" t="str">
            <v>0: すべて_x000D_
1: 期限切れ_x000D_
2: 有効_x000D_
3: 今後</v>
          </cell>
        </row>
        <row r="4990">
          <cell r="A4990" t="str">
            <v>TaxCurConvPath</v>
          </cell>
          <cell r="B4990" t="str">
            <v>0: 会計通貨_x000D_
1: レポート通貨</v>
          </cell>
        </row>
        <row r="4991">
          <cell r="A4991" t="str">
            <v>RetailRetailStatusTypeBase</v>
          </cell>
          <cell r="B4991" t="str">
            <v>0: _x000D_
1: 文書_x000D_
2: 送信済_x000D_
3: 一部入庫_x000D_
4: 終了処理完了_x000D_
5: 終了処理後の差異_x000D_
6: キャンセル済</v>
          </cell>
        </row>
        <row r="4992">
          <cell r="A4992" t="str">
            <v>RetailConfigurationType_BR</v>
          </cell>
          <cell r="B4992" t="str">
            <v>0: なし_x000D_
1: 税率_x000D_
2: Non-fiscal totalizer_x000D_
3: Management report_x000D_
4: 支払方法</v>
          </cell>
        </row>
        <row r="4993">
          <cell r="A4993" t="str">
            <v>SubledgerJournalAccountEntryEventRole</v>
          </cell>
          <cell r="B4993" t="str">
            <v>0: 現在_x000D_
1: 訂正の取消</v>
          </cell>
        </row>
        <row r="4994">
          <cell r="A4994" t="str">
            <v>SRSReportDuplexPrintingSetting</v>
          </cell>
          <cell r="B4994" t="str">
            <v>0: なし_x000D_
1: 長辺を綴じる_x000D_
2: 短辺を綴じる</v>
          </cell>
        </row>
        <row r="4995">
          <cell r="A4995" t="str">
            <v>BudgetPlanExpressionOperator</v>
          </cell>
          <cell r="B4995" t="str">
            <v>0: =_x000D_
1: BETWEEN_x000D_
2: &lt;_x000D_
3: &lt;=_x000D_
4: &gt;_x000D_
5: &gt;=</v>
          </cell>
        </row>
        <row r="4996">
          <cell r="A4996" t="str">
            <v>HierarchicalGridControlState</v>
          </cell>
          <cell r="B4996" t="str">
            <v>0: アクティブ_x000D_
1: 無効_x000D_
2: 同期</v>
          </cell>
        </row>
        <row r="4997">
          <cell r="A4997" t="str">
            <v>JmgShopSupervisorMaterialAvailabilityStatus</v>
          </cell>
          <cell r="B4997" t="str">
            <v xml:space="preserve">3: _x000D_
0: _x000D_
1: _x000D_
2: </v>
          </cell>
        </row>
        <row r="4998">
          <cell r="A4998" t="str">
            <v>InterCompanyGoodsInTransitLayout</v>
          </cell>
          <cell r="B4998" t="str">
            <v>0: トランザクション_x000D_
1: 合計</v>
          </cell>
        </row>
        <row r="4999">
          <cell r="A4999" t="str">
            <v>ERDataItemType</v>
          </cell>
          <cell r="B4999" t="str">
            <v>0: 無効_x000D_
1: ブール型_x000D_
2: GUID_x000D_
3: Int64_x000D_
4: 整数_x000D_
5: 実数_x000D_
6: 文字列_x000D_
7: 日付_x000D_
8: 時刻_x000D_
9: 列挙_x000D_
10: レコード_x000D_
11: レコード リスト_x000D_
13: コンテナー_x000D_
14: DateTime</v>
          </cell>
        </row>
        <row r="5000">
          <cell r="A5000" t="str">
            <v>PurchRFQBidType</v>
          </cell>
          <cell r="B5000" t="str">
            <v>0: 公開_x000D_
1: 封緘</v>
          </cell>
        </row>
        <row r="5001">
          <cell r="A5001" t="str">
            <v>SRSModelFieldsType</v>
          </cell>
          <cell r="B5001" t="str">
            <v>0: 属性_x000D_
1: 役割_x000D_
2: フィールド フォルダー</v>
          </cell>
        </row>
        <row r="5002">
          <cell r="A5002" t="str">
            <v>FBPISCOFINSFixedAssetCreditPurpose_BR</v>
          </cell>
          <cell r="B5002" t="str">
            <v>0: なし_x000D_
1: Production of goods for sale_x000D_
2: サービス_x000D_
3: Third party lease_x000D_
9: その他</v>
          </cell>
        </row>
        <row r="5003">
          <cell r="A5003" t="str">
            <v>CurrentOperationsTax</v>
          </cell>
          <cell r="B5003" t="str">
            <v>0: 現行_x000D_
1: 運用_x000D_
2: 税申告_x000D_
17: Dual warehouse_x000D_
18: カスタム レイヤー 1_x000D_
19: カスタム レイヤー 2_x000D_
20: カスタム レイヤー 3_x000D_
21: カスタム レイヤー 4_x000D_
22: カスタム レイヤー 5_x000D_
23: カスタム レイヤー 6_x000D_
24: カスタム レイヤー 7_x000D_
3: なし</v>
          </cell>
        </row>
        <row r="5004">
          <cell r="A5004" t="str">
            <v>EcoResCategoryAttributeModifier</v>
          </cell>
          <cell r="B5004" t="str">
            <v>1: 品目_x000D_
2: カテゴリ_x000D_
3: コンポーネント_x000D_
0: エンジニアリング</v>
          </cell>
        </row>
        <row r="5005">
          <cell r="A5005" t="str">
            <v>RevRecRecognitionBasis</v>
          </cell>
          <cell r="B5005" t="str">
            <v xml:space="preserve">1: 毎月日単位_x000D_
2: 毎月_x000D_
3: 発生回数_x000D_
4: 日数単位の会計年度期間_x000D_
0: </v>
          </cell>
        </row>
        <row r="5006">
          <cell r="A5006" t="str">
            <v>RetailChannelReportVersion</v>
          </cell>
          <cell r="B5006" t="str">
            <v>0: 現行_x000D_
1: AX 2012</v>
          </cell>
        </row>
        <row r="5007">
          <cell r="A5007" t="str">
            <v>SysDataChangeDetectionMethodEnum</v>
          </cell>
          <cell r="B5007" t="str">
            <v>0: _x000D_
1: 作成/変更日時ベース_x000D_
2: 明細書の挿入/更新/削除ベース_x000D_
3: 自動_x000D_
4: X++ イベント</v>
          </cell>
        </row>
        <row r="5008">
          <cell r="A5008" t="str">
            <v>CreditCardAddressVerificationLevel</v>
          </cell>
          <cell r="B5008" t="str">
            <v>0: トランザクションを常に承諾_x000D_
1: 口座の名義_x000D_
3: 請求先郵便番号_x000D_
2: 請求先住所</v>
          </cell>
        </row>
        <row r="5009">
          <cell r="A5009" t="str">
            <v>smmOutlookRecurrenceState</v>
          </cell>
          <cell r="B5009" t="str">
            <v>0: 無循環_x000D_
1: 循環マスター_x000D_
2: 循環の発生_x000D_
3: 循環の例外</v>
          </cell>
        </row>
        <row r="5010">
          <cell r="A5010" t="str">
            <v>CreditCardCVC</v>
          </cell>
          <cell r="B5010" t="str">
            <v>0: _x000D_
1: いいえ_x000D_
2: はい</v>
          </cell>
        </row>
        <row r="5011">
          <cell r="A5011" t="str">
            <v>TSDocumentStatusReset</v>
          </cell>
          <cell r="B5011" t="str">
            <v>0: 確認中_x000D_
15: 送信済_x000D_
1: 承認済_x000D_
14: 返品済_x000D_
13: 転送準備完了_x000D_
12: 転送済</v>
          </cell>
        </row>
        <row r="5012">
          <cell r="A5012" t="str">
            <v>FBPaymentType_BR</v>
          </cell>
          <cell r="B5012" t="str">
            <v>0: 現金_x000D_
1: Installments_x000D_
2: その他</v>
          </cell>
        </row>
        <row r="5013">
          <cell r="A5013" t="str">
            <v>HrmApplicationStatus</v>
          </cell>
          <cell r="B5013" t="str">
            <v>0: 受取済_x000D_
1: 確認済_x000D_
2: 面接_x000D_
3: 不採用_x000D_
4: キャンセル済_x000D_
5: 採用済</v>
          </cell>
        </row>
        <row r="5014">
          <cell r="A5014" t="str">
            <v>CaseResolutionType</v>
          </cell>
          <cell r="B5014" t="str">
            <v>0: なし_x000D_
1: 適用_x000D_
2: 否認</v>
          </cell>
        </row>
        <row r="5015">
          <cell r="A5015" t="str">
            <v>KPIGoalType</v>
          </cell>
          <cell r="B5015" t="str">
            <v>0: 固定値_x000D_
1: メジャーに基づく_x000D_
2: 数式に基づく</v>
          </cell>
        </row>
        <row r="5016">
          <cell r="A5016" t="str">
            <v>FormStringControlExtendedStyle</v>
          </cell>
          <cell r="B5016" t="str">
            <v xml:space="preserve">0: _x000D_
1: _x000D_
2: _x000D_
3: _x000D_
4: _x000D_
5: _x000D_
6: _x000D_
7: _x000D_
8: _x000D_
11: _x000D_
12: _x000D_
13: _x000D_
14: _x000D_
15: _x000D_
16: _x000D_
17: _x000D_
18: </v>
          </cell>
        </row>
        <row r="5017">
          <cell r="A5017" t="str">
            <v>IntentLetterReportDeclarerType_IT</v>
          </cell>
          <cell r="B5017" t="str">
            <v>1: 同一法人の申告_x000D_
2: 他の法人の申告_x000D_
3: 会計アシスタンス センターによる申告 (CAF)</v>
          </cell>
        </row>
        <row r="5018">
          <cell r="A5018" t="str">
            <v>RetailSalesRepPromptAtPOS</v>
          </cell>
          <cell r="B5018" t="str">
            <v>0: いいえ_x000D_
1: トランザクションの開始_x000D_
2: 各行用</v>
          </cell>
        </row>
        <row r="5019">
          <cell r="A5019" t="str">
            <v>CustCollectionsBIGraphs</v>
          </cell>
          <cell r="B5019" t="str">
            <v>1: 会社ごとの期日経過_x000D_
2: 会社ごとの予期される支払い_x000D_
3: 顧客グループごとの予期される支払い_x000D_
4: 地域ごとの予期される支払い_x000D_
5: 回収状態の金額_x000D_
6: 督促状コードの金額_x000D_
7: 顧客グループ別の督促状_x000D_
8: 会社別の督促状_x000D_
9: 地域ごとの督促状_x000D_
10: 与信限度額と地域で使用されたクレジット_x000D_
11: 信用格付けごとの顧客_x000D_
12: 会社ごとの与信限度額_x000D_
13: 顧客グループごとの与信限度額_x000D_
14: 与信限度額と地域で使用されたクレジット_x000D_
15: 会社ごと、信用格付けごとの与信限度額_x000D_
16: 会社ごとの与信限度額_x000D_
17: 地域ごとの与信限度額を超えた顧客_x000D_
18: 顧客グループごとの与信限度額_x000D_
19: 指定の期間に達している残高_x000D_
20: 回収状態の金額_x000D_
21: 督促状コードの金額_x000D_
22: 地域ごとの未払い残高_x000D_
24: 地域ごとの期日が経過した顧客_x000D_
25: 顧客グループごとの期日が経過した顧客_x000D_
26: 指定の期間に達している残高_x000D_
27: 会社ごとの指定の期間に達している残高_x000D_
28: 顧客グループごとの指定の期間に達している残高_x000D_
29: 会社ごとの与信限度額を超えた顧客</v>
          </cell>
        </row>
        <row r="5020">
          <cell r="A5020" t="str">
            <v>PdsBatchAttribType</v>
          </cell>
          <cell r="B5020" t="str">
            <v>0: 文字列_x000D_
4: 整数_x000D_
2: 小数_x000D_
1: 列挙_x000D_
5: 日付</v>
          </cell>
        </row>
        <row r="5021">
          <cell r="A5021" t="str">
            <v>RetailEodStatementEvent</v>
          </cell>
          <cell r="B5021" t="str">
            <v>0: 明細書作成処理が呼び出されました。_x000D_
1: 明細書計算処理が呼び出されました。_x000D_
2: 明細書転記処理が呼び出されました。_x000D_
3: 明細書消去処理が呼び出されました。</v>
          </cell>
        </row>
        <row r="5022">
          <cell r="A5022" t="str">
            <v>AssetAccrualCalendar</v>
          </cell>
          <cell r="B5022" t="str">
            <v>0: 年 1 回_x000D_
1: 月 1 回_x000D_
2: 四半期に 1 回_x000D_
3: 半期に 1 回_x000D_
4: 毎日</v>
          </cell>
        </row>
        <row r="5023">
          <cell r="A5023" t="str">
            <v>EntAssetScheduleStartDay</v>
          </cell>
          <cell r="B5023" t="str">
            <v>0: 今日_x000D_
1: 月曜</v>
          </cell>
        </row>
        <row r="5024">
          <cell r="A5024" t="str">
            <v>ExciseReference_IN</v>
          </cell>
          <cell r="B5024" t="str">
            <v>0: PLA_x000D_
1: RG23A - I_x000D_
2: RG23A - II_x000D_
3: RG23C - I_x000D_
4: RG23C - II_x000D_
5: RG23D_x000D_
6: DSA_x000D_
7: Excise entry ID_x000D_
8: Excise credit entry ID_x000D_
9: Excise invoice</v>
          </cell>
        </row>
        <row r="5025">
          <cell r="A5025" t="str">
            <v>RetailLayoutType</v>
          </cell>
          <cell r="B5025" t="str">
            <v>1: Modern POS - 最適化_x000D_
2: Modern POS - 完全_x000D_
3: EPOS</v>
          </cell>
        </row>
        <row r="5026">
          <cell r="A5026" t="str">
            <v>PurchMatchingPolicyWithNotSetOption</v>
          </cell>
          <cell r="B5026" t="str">
            <v>0: 会社ポリシー_x000D_
1: スリーウェイ マッチング_x000D_
2: ツーウェイ マッチング_x000D_
3: 不要</v>
          </cell>
        </row>
        <row r="5027">
          <cell r="A5027" t="str">
            <v>TAMPromotionDate</v>
          </cell>
          <cell r="B5027" t="str">
            <v>0: 注文_x000D_
1: 出荷予定日_x000D_
2: 出荷_x000D_
3: パフォーマンス</v>
          </cell>
        </row>
        <row r="5028">
          <cell r="A5028" t="str">
            <v>InventVendCust</v>
          </cell>
          <cell r="B5028" t="str">
            <v>0: 在庫_x000D_
1: 仕入先_x000D_
2: 顧客</v>
          </cell>
        </row>
        <row r="5029">
          <cell r="A5029" t="str">
            <v>ProjBudgetInterval</v>
          </cell>
          <cell r="B5029" t="str">
            <v>1: プロジェクトの開始から今日まで_x000D_
2: 会計年度の初めから今日まで_x000D_
3: 年合計_x000D_
4: 現在の期間_x000D_
0: 合計予算</v>
          </cell>
        </row>
        <row r="5030">
          <cell r="A5030" t="str">
            <v>WHSProductSelection</v>
          </cell>
          <cell r="B5030" t="str">
            <v>0: すべて_x000D_
1: 選択済</v>
          </cell>
        </row>
        <row r="5031">
          <cell r="A5031" t="str">
            <v>PaymSchedTaxDistribution</v>
          </cell>
          <cell r="B5031" t="str">
            <v>0: 均等_x000D_
1: 最初の分割分_x000D_
2: 最後の分割分</v>
          </cell>
        </row>
        <row r="5032">
          <cell r="A5032" t="str">
            <v>BusinessEvent_ProductReceipt</v>
          </cell>
          <cell r="B5032" t="str">
            <v>0: なし_x000D_
1: 経費で処理された製品の受領書</v>
          </cell>
        </row>
        <row r="5033">
          <cell r="A5033" t="str">
            <v>ProjMsgLevel</v>
          </cell>
          <cell r="B5033" t="str">
            <v>0: なし_x000D_
1: 情報_x000D_
2: 警告_x000D_
3: エラー</v>
          </cell>
        </row>
        <row r="5034">
          <cell r="A5034" t="str">
            <v>Voided</v>
          </cell>
          <cell r="B5034" t="str">
            <v>0: いいえ_x000D_
1: 無効明細行_x000D_
2: 無効</v>
          </cell>
        </row>
        <row r="5035">
          <cell r="A5035" t="str">
            <v>OverwriteAppend</v>
          </cell>
          <cell r="B5035" t="str">
            <v>0: 上書き_x000D_
1: 追記</v>
          </cell>
        </row>
        <row r="5036">
          <cell r="A5036" t="str">
            <v>PdsDispDisplayType</v>
          </cell>
          <cell r="B5036" t="str">
            <v>0: 両方_x000D_
1: 利用可_x000D_
2: ブロック</v>
          </cell>
        </row>
        <row r="5037">
          <cell r="A5037" t="str">
            <v>WBSType</v>
          </cell>
          <cell r="B5037" t="str">
            <v xml:space="preserve">0: _x000D_
1: _x000D_
2: </v>
          </cell>
        </row>
        <row r="5038">
          <cell r="A5038" t="str">
            <v>EMResponseType</v>
          </cell>
          <cell r="B5038" t="str">
            <v>0: 正常に実行されました_x000D_
1: ビジネス エラー_x000D_
2: 技術エラー_x000D_
3: ユーザー定義_x000D_
4: キャンセル_x000D_
5: 部分的に実行済み</v>
          </cell>
        </row>
        <row r="5039">
          <cell r="A5039" t="str">
            <v>HcmPersonMaritalStatus</v>
          </cell>
          <cell r="B5039" t="str">
            <v>0: なし_x000D_
1: 既婚_x000D_
2: 未婚_x000D_
3: 死別_x000D_
4: 離婚_x000D_
5: 共有中_x000D_
6: 登録済パートナーシップ_x000D_
7: 別居_x000D_
8: シビル パートナーシップ</v>
          </cell>
        </row>
        <row r="5040">
          <cell r="A5040" t="str">
            <v>AxBCRunState</v>
          </cell>
          <cell r="B5040" t="str">
            <v>0: 変更_x000D_
1: 保存</v>
          </cell>
        </row>
        <row r="5041">
          <cell r="A5041" t="str">
            <v>FiscalDocumentIssuer_BR</v>
          </cell>
          <cell r="B5041" t="str">
            <v>0: Fiscal establishment_x000D_
1: サード パーティ</v>
          </cell>
        </row>
        <row r="5042">
          <cell r="A5042" t="str">
            <v>ProjCDSTransType</v>
          </cell>
          <cell r="B5042" t="str">
            <v>0: 原価_x000D_
1: 販売_x000D_
2: 税金_x000D_
3: 請求済み売上_x000D_
4: 組織間の売上_x000D_
5: 調達単位原価</v>
          </cell>
        </row>
        <row r="5043">
          <cell r="A5043" t="str">
            <v>SysTestWellKnownDatasetConstants</v>
          </cell>
          <cell r="B5043" t="str">
            <v xml:space="preserve">0: _x000D_
1: _x000D_
2: </v>
          </cell>
        </row>
        <row r="5044">
          <cell r="A5044" t="str">
            <v>PrintPostCancelFilter</v>
          </cell>
          <cell r="B5044" t="str">
            <v>0: すべて_x000D_
1: 作成済_x000D_
2: 転記済_x000D_
3: キャンセル済</v>
          </cell>
        </row>
        <row r="5045">
          <cell r="A5045" t="str">
            <v>TMSFreightBillMatchStatus</v>
          </cell>
          <cell r="B5045" t="str">
            <v>0: なし_x000D_
1: 一部照合済_x000D_
2: 完全に一致</v>
          </cell>
        </row>
        <row r="5046">
          <cell r="A5046" t="str">
            <v>RetailImageAlignmentTypeBase</v>
          </cell>
          <cell r="B5046" t="str">
            <v>0: 既定_x000D_
1: 近い_x000D_
2: 中央_x000D_
3: 遠い</v>
          </cell>
        </row>
        <row r="5047">
          <cell r="A5047" t="str">
            <v>FormButtonControlExtendedStyle</v>
          </cell>
          <cell r="B5047" t="str">
            <v xml:space="preserve">0: _x000D_
2: _x000D_
3: _x000D_
4: _x000D_
5: </v>
          </cell>
        </row>
        <row r="5048">
          <cell r="A5048" t="str">
            <v>HcmRelationshipGroup</v>
          </cell>
          <cell r="B5048" t="str">
            <v xml:space="preserve">1: _x000D_
2: _x000D_
3: _x000D_
4: </v>
          </cell>
        </row>
        <row r="5049">
          <cell r="A5049" t="str">
            <v>BudgetTransactionColumnType</v>
          </cell>
          <cell r="B5049" t="str">
            <v>0: 元の予算_x000D_
1: 補正予算</v>
          </cell>
        </row>
        <row r="5050">
          <cell r="A5050" t="str">
            <v>ProjActualBudgetOnly</v>
          </cell>
          <cell r="B5050" t="str">
            <v>0: 実績_x000D_
1: 予算</v>
          </cell>
        </row>
        <row r="5051">
          <cell r="A5051" t="str">
            <v>ProjLedgerSorting</v>
          </cell>
          <cell r="B5051" t="str">
            <v>0: プロジェクト_x000D_
1: 勘定</v>
          </cell>
        </row>
        <row r="5052">
          <cell r="A5052" t="str">
            <v>MCRPriceDiscGroupType</v>
          </cell>
          <cell r="B5052" t="str">
            <v>0: 標準_x000D_
1: ソース コード_x000D_
250: 取引割引</v>
          </cell>
        </row>
        <row r="5053">
          <cell r="A5053" t="str">
            <v>CustVendConsInvoiceStatus_JP</v>
          </cell>
          <cell r="B5053" t="str">
            <v>0: 未確認_x000D_
1: 確認済_x000D_
2: 決済済_x000D_
3: 一部決済</v>
          </cell>
        </row>
        <row r="5054">
          <cell r="A5054" t="str">
            <v>BankClientEncoding_RU</v>
          </cell>
          <cell r="B5054" t="str">
            <v>0: DOS_x000D_
1: Windows_x000D_
2: Unicode</v>
          </cell>
        </row>
        <row r="5055">
          <cell r="A5055" t="str">
            <v>ProjCategoryEmplOption</v>
          </cell>
          <cell r="B5055" t="str">
            <v>0: 必須_x000D_
1: オプション_x000D_
2: なし</v>
          </cell>
        </row>
        <row r="5056">
          <cell r="A5056" t="str">
            <v>CzAdvanceInvoiceStatus</v>
          </cell>
          <cell r="B5056" t="str">
            <v>0: Open_x000D_
1: Partially paid_x000D_
3: クローズ</v>
          </cell>
        </row>
        <row r="5057">
          <cell r="A5057" t="str">
            <v>MCRSOAllocPriority</v>
          </cell>
          <cell r="B5057" t="str">
            <v>9: 高 - 1_x000D_
8: 高 - 2_x000D_
7: 高 - 3_x000D_
6: 中 - 4_x000D_
5: 中 - 5_x000D_
4: 中 - 6_x000D_
3: 中 - 7_x000D_
2: 低 - 8_x000D_
1: 低 - 9_x000D_
0: 低 - 10</v>
          </cell>
        </row>
        <row r="5058">
          <cell r="A5058" t="str">
            <v>EntryCertificateReceiptStatus_W</v>
          </cell>
          <cell r="B5058" t="str">
            <v>0: 不要_x000D_
1: 必須_x000D_
2: 受取済</v>
          </cell>
        </row>
        <row r="5059">
          <cell r="A5059" t="str">
            <v>CustWhtContributionType_BR</v>
          </cell>
          <cell r="B5059" t="str">
            <v>0: その他_x000D_
1: Federal government foundation or agency_x000D_
2: Federal government administration_x000D_
3: Legal entity_x000D_
4: Cooperative_x000D_
5: Machine or vehicle manufacturer</v>
          </cell>
        </row>
        <row r="5060">
          <cell r="A5060" t="str">
            <v>HcmCompensationType</v>
          </cell>
          <cell r="B5060" t="str">
            <v>0: _x000D_
1: 等級_x000D_
2: バンド_x000D_
3: ステップ</v>
          </cell>
        </row>
        <row r="5061">
          <cell r="A5061" t="str">
            <v>HrmNameSuffix</v>
          </cell>
          <cell r="B5061" t="str">
            <v>0: _x000D_
1: I_x000D_
2: II_x000D_
3: III_x000D_
4: Jr._x000D_
5: Sr.</v>
          </cell>
        </row>
        <row r="5062">
          <cell r="A5062" t="str">
            <v>LedgerRRGIntervalType_RU</v>
          </cell>
          <cell r="B5062" t="str">
            <v xml:space="preserve">0: 勘定_x000D_
1: 間隔_x000D_
2: </v>
          </cell>
        </row>
        <row r="5063">
          <cell r="A5063" t="str">
            <v>WorkflowStatusHistoryDrillDown</v>
          </cell>
          <cell r="B5063" t="str">
            <v>0: ドリルダウンなし_x000D_
1: サブワークフロー_x000D_
2: 並列</v>
          </cell>
        </row>
        <row r="5064">
          <cell r="A5064" t="str">
            <v>SysSecGeneralObjectType</v>
          </cell>
          <cell r="B5064" t="str">
            <v>0: ロール セキュリティ オブジェクト_x000D_
1: 職務セキュリティ オブジェクト_x000D_
2: 権限セキュリティ オブジェクト_x000D_
3: エントリ ポイント セキュリティ オブジェクト_x000D_
4: リソース セキュリティ オブジェクト</v>
          </cell>
        </row>
        <row r="5065">
          <cell r="A5065" t="str">
            <v>WMHEInboundStatus</v>
          </cell>
          <cell r="B5065" t="str">
            <v>0: 作成済_x000D_
1: 処理済_x000D_
2: エラー</v>
          </cell>
        </row>
        <row r="5066">
          <cell r="A5066" t="str">
            <v>WorkflowTrackingContext</v>
          </cell>
          <cell r="B5066" t="str">
            <v>0: なし_x000D_
1: ワークフロー_x000D_
2: 承認_x000D_
3: タスク_x000D_
4: ステップ_x000D_
5: 作業項目_x000D_
6: サブワークフロー_x000D_
7: 条件_x000D_
8: 手動決定_x000D_
10: 行項目ワークフロー_x000D_
11: 品目作業項目_x000D_
12: 品目要素_x000D_
13: 並列_x000D_
14: 並列分岐_x000D_
15: 自動化タスク</v>
          </cell>
        </row>
        <row r="5067">
          <cell r="A5067" t="str">
            <v>SalesInvoicePostingType_RU</v>
          </cell>
          <cell r="B5067" t="str">
            <v>0: 標準_x000D_
1: Postponed passing of property</v>
          </cell>
        </row>
        <row r="5068">
          <cell r="A5068" t="str">
            <v>PaymCalendarModuleType</v>
          </cell>
          <cell r="B5068" t="str">
            <v>0: 顧客_x000D_
1: 仕入先</v>
          </cell>
        </row>
        <row r="5069">
          <cell r="A5069" t="str">
            <v>DataExpRecoveryMode</v>
          </cell>
          <cell r="B5069" t="str">
            <v xml:space="preserve">0: _x000D_
1: </v>
          </cell>
        </row>
        <row r="5070">
          <cell r="A5070" t="str">
            <v>ProjHierarchySortingType</v>
          </cell>
          <cell r="B5070" t="str">
            <v xml:space="preserve">0: </v>
          </cell>
        </row>
        <row r="5071">
          <cell r="A5071" t="str">
            <v>SysDateEffectiveOperation</v>
          </cell>
          <cell r="B5071" t="str">
            <v>0: 新しいトランザクションの追跡_x000D_
1: 更新_x000D_
2: 削除</v>
          </cell>
        </row>
        <row r="5072">
          <cell r="A5072" t="str">
            <v>SMABOMCopyRefType</v>
          </cell>
          <cell r="B5072" t="str">
            <v>0: 手動_x000D_
1: テンプレート BOM_x000D_
2: BOM_x000D_
3: 生産</v>
          </cell>
        </row>
        <row r="5073">
          <cell r="A5073" t="str">
            <v>TMSInvoiceLineStatus</v>
          </cell>
          <cell r="B5073" t="str">
            <v>0: オープン_x000D_
1: 争議中_x000D_
2: 提出済_x000D_
3: 承認済_x000D_
4: 否認済_x000D_
5: 部分的に承認済_x000D_
6: 再送信済</v>
          </cell>
        </row>
        <row r="5074">
          <cell r="A5074" t="str">
            <v>FBGeneralAdjustmentTypePISCOFINS_BR</v>
          </cell>
          <cell r="B5074" t="str">
            <v>0: Debit increase_x000D_
1: Debit decrease_x000D_
2: Cumulative deduction_x000D_
3: Non cumulative deduction_x000D_
4: Credit increase_x000D_
5: Credit decrease_x000D_
6: Credit Transfer_x000D_
7: Asset credit appropriation_x000D_
8: Debit base increase_x000D_
9: Debit base decrease</v>
          </cell>
        </row>
        <row r="5075">
          <cell r="A5075" t="str">
            <v>TMSSourceType</v>
          </cell>
          <cell r="B5075" t="str">
            <v>0: .NET アセンブリ_x000D_
1: X++</v>
          </cell>
        </row>
        <row r="5076">
          <cell r="A5076" t="str">
            <v>CreditCardMSCVCResultCode</v>
          </cell>
          <cell r="B5076" t="str">
            <v>0: 成功_x000D_
1: 失敗_x000D_
2: 発行者は登録されていません_x000D_
3: 処理されません_x000D_
4: 不明</v>
          </cell>
        </row>
        <row r="5077">
          <cell r="A5077" t="str">
            <v>EcoResModifierType</v>
          </cell>
          <cell r="B5077" t="str">
            <v>1: 非表示_x000D_
2: 必須_x000D_
3: 読み取り専用</v>
          </cell>
        </row>
        <row r="5078">
          <cell r="A5078" t="str">
            <v>RetailPriceOverrideWorkflowState</v>
          </cell>
          <cell r="B5078" t="str">
            <v>0: _x000D_
1: 未送信_x000D_
2: 送信済_x000D_
3: 承認済_x000D_
4: 否認済_x000D_
5: 完成</v>
          </cell>
        </row>
        <row r="5079">
          <cell r="A5079" t="str">
            <v>FormWindowResize</v>
          </cell>
          <cell r="B5079" t="str">
            <v xml:space="preserve">0: _x000D_
1: _x000D_
2: </v>
          </cell>
        </row>
        <row r="5080">
          <cell r="A5080" t="str">
            <v>SysMessageState</v>
          </cell>
          <cell r="B5080" t="str">
            <v>0: なし_x000D_
1: キューに設定_x000D_
2: 処理済_x000D_
3: キャンセル済</v>
          </cell>
        </row>
        <row r="5081">
          <cell r="A5081" t="str">
            <v>PSAPReqControl</v>
          </cell>
          <cell r="B5081" t="str">
            <v>0: なし_x000D_
1: 警告_x000D_
2: 状態</v>
          </cell>
        </row>
        <row r="5082">
          <cell r="A5082" t="str">
            <v>PeriodCode</v>
          </cell>
          <cell r="B5082" t="str">
            <v>0: 開始_x000D_
1: 標準_x000D_
2: 終了</v>
          </cell>
        </row>
        <row r="5083">
          <cell r="A5083" t="str">
            <v>TaxLimitBase</v>
          </cell>
          <cell r="B5083" t="str">
            <v>0: ラインごとの正味金額_x000D_
1: 単位ごとの正味金額_x000D_
2: 請求書残高の正味金額_x000D_
3: ラインごとの総額_x000D_
4: 単位ごとの総額_x000D_
5: 請求合計には他の消費税金額が含まれています</v>
          </cell>
        </row>
        <row r="5084">
          <cell r="A5084" t="str">
            <v>TaxReporting_IN</v>
          </cell>
          <cell r="B5084" t="str">
            <v>0: Excise invoice</v>
          </cell>
        </row>
        <row r="5085">
          <cell r="A5085" t="str">
            <v>TMSCommunicationType</v>
          </cell>
          <cell r="B5085" t="str">
            <v>1: RATE_x000D_
2: RATESHOP_x000D_
3: RATE|ROUTE_x000D_
4: ROUTE_x000D_
5: CONFIRMATION_x000D_
6: APPORTIONMENT_x000D_
7: SHIP_x000D_
8: VOID_x000D_
9: ADHOCAPPORTIONMENT</v>
          </cell>
        </row>
        <row r="5086">
          <cell r="A5086" t="str">
            <v>PSAExpenseProjValCategoryType</v>
          </cell>
          <cell r="B5086" t="str">
            <v>0: 標準_x000D_
1: 最大単位_x000D_
2: 最大合計</v>
          </cell>
        </row>
        <row r="5087">
          <cell r="A5087" t="str">
            <v>RTSLCurrencyAction</v>
          </cell>
          <cell r="B5087" t="str">
            <v>0: From transaction currency_x000D_
5: ゼロ_x000D_
1: トランザクション通貨の金額_x000D_
2: 会計通貨での金額_x000D_
3: レポート通貨での金額_x000D_
4: 1 (one)</v>
          </cell>
        </row>
        <row r="5088">
          <cell r="A5088" t="str">
            <v>HMIMAirType</v>
          </cell>
          <cell r="B5088" t="str">
            <v>0: 航空機の機種が指定されていません_x000D_
1: 貨物輸送機のみ_x000D_
2: 乗客と貨物輸送機</v>
          </cell>
        </row>
        <row r="5089">
          <cell r="A5089" t="str">
            <v>InventInventLocationNoYes</v>
          </cell>
          <cell r="B5089" t="str">
            <v>0: 倉庫の設定に準拠_x000D_
1: いいえ_x000D_
2: はい</v>
          </cell>
        </row>
        <row r="5090">
          <cell r="A5090" t="str">
            <v>JmgPayAdjustPeriod</v>
          </cell>
          <cell r="B5090" t="str">
            <v>0: 期間_x000D_
1: 日</v>
          </cell>
        </row>
        <row r="5091">
          <cell r="A5091" t="str">
            <v>DiagnosticsArea</v>
          </cell>
          <cell r="B5091" t="str">
            <v>1: プラットフォーム_x000D_
2: 財団_x000D_
3: 財務_x000D_
4: SCM_x000D_
5: 製造_x000D_
6: 小売_x000D_
7: HCM_x000D_
8: 税</v>
          </cell>
        </row>
        <row r="5092">
          <cell r="A5092" t="str">
            <v>TMSTransportRefType</v>
          </cell>
          <cell r="B5092" t="str">
            <v>0: 貨物_x000D_
1: 出荷_x000D_
2: コンテナー</v>
          </cell>
        </row>
        <row r="5093">
          <cell r="A5093" t="str">
            <v>GTAServiceCategory_IN</v>
          </cell>
          <cell r="B5093" t="str">
            <v>0: Inward_x000D_
1: Inter unit or input_x000D_
2: その他</v>
          </cell>
        </row>
        <row r="5094">
          <cell r="A5094" t="str">
            <v>WHSMixingLogicTables</v>
          </cell>
          <cell r="B5094" t="str">
            <v>0: 品目_x000D_
1: 在庫品番号_x000D_
2: 貨物の詳細_x000D_
3: 注文明細行_x000D_
4: 販売注文_x000D_
5: 在庫移動指示明細行_x000D_
6: 移動オーダー_x000D_
7: コンテナー</v>
          </cell>
        </row>
        <row r="5095">
          <cell r="A5095" t="str">
            <v>Taxes_IN</v>
          </cell>
          <cell r="B5095" t="str">
            <v>0: なし_x000D_
1: TCS_x000D_
2: TDS_x000D_
3: 関税_x000D_
4: Excise_x000D_
5: India sales tax_x000D_
6: Service tax_x000D_
7: VAT_x000D_
8: Excise inquiry_x000D_
9: FBT</v>
          </cell>
        </row>
        <row r="5096">
          <cell r="A5096" t="str">
            <v>CFMJournalSetupSourceType</v>
          </cell>
          <cell r="B5096" t="str">
            <v>0: 仕訳帳名_x000D_
1: 仕訳帳テーブル</v>
          </cell>
        </row>
        <row r="5097">
          <cell r="A5097" t="str">
            <v>RetailBankedStatusTypeBase</v>
          </cell>
          <cell r="B5097" t="str">
            <v>0: 手動_x000D_
1: POS_x000D_
2: 上書き</v>
          </cell>
        </row>
        <row r="5098">
          <cell r="A5098" t="str">
            <v>SQLBuilderUnaryOperatorType</v>
          </cell>
          <cell r="B5098" t="str">
            <v>0: なし_x000D_
1: ない_x000D_
2: あり_x000D_
3: 明確</v>
          </cell>
        </row>
        <row r="5099">
          <cell r="A5099" t="str">
            <v>XMLDocDirection</v>
          </cell>
          <cell r="B5099" t="str">
            <v>0: 入庫_x000D_
1: 出庫</v>
          </cell>
        </row>
        <row r="5100">
          <cell r="A5100" t="str">
            <v>ERListJoinTypeAx</v>
          </cell>
          <cell r="B5100" t="str">
            <v>0: _x000D_
1: 内部_x000D_
2: 外部</v>
          </cell>
        </row>
        <row r="5101">
          <cell r="A5101" t="str">
            <v>ProjDefaultRetentionOptions</v>
          </cell>
          <cell r="B5101" t="str">
            <v>0: 販売収益に基づく_x000D_
1: 総額に基づく</v>
          </cell>
        </row>
        <row r="5102">
          <cell r="A5102" t="str">
            <v>MCRARCCListPage</v>
          </cell>
          <cell r="B5102" t="str">
            <v>0: 減少_x000D_
1: AVS 保留_x000D_
2: 保留中の承認_x000D_
3: 保留中の再承認_x000D_
4: 払戻</v>
          </cell>
        </row>
        <row r="5103">
          <cell r="A5103" t="str">
            <v>RetailGiftCardSalesLineOperation</v>
          </cell>
          <cell r="B5103" t="str">
            <v>0: なし_x000D_
1: 発行_x000D_
2: 追加先_x000D_
3: キャッシュ アウト</v>
          </cell>
        </row>
        <row r="5104">
          <cell r="A5104" t="str">
            <v>XMLDocPurpose</v>
          </cell>
          <cell r="B5104" t="str">
            <v>0: オリジナル_x000D_
1: コピーする_x000D_
2: 見積</v>
          </cell>
        </row>
        <row r="5105">
          <cell r="A5105" t="str">
            <v>SysDimUnit</v>
          </cell>
          <cell r="B5105" t="str">
            <v>0: _x000D_
1: pt_x000D_
2: _x000D_
3: _x000D_
4: _x000D_
5: _x000D_
6: _x000D_
7: _x000D_
8: %</v>
          </cell>
        </row>
        <row r="5106">
          <cell r="A5106" t="str">
            <v>LabelIntervalStatus</v>
          </cell>
          <cell r="B5106" t="str">
            <v>0: 使用可能なラベル ID 番号_x000D_
1: 使用できないラベル ID 番号_x000D_
2: リリース済</v>
          </cell>
        </row>
        <row r="5107">
          <cell r="A5107" t="str">
            <v>MCRAdvanceExchange</v>
          </cell>
          <cell r="B5107" t="str">
            <v>0: _x000D_
1: 入庫で保留中_x000D_
2: 為替のリリース</v>
          </cell>
        </row>
        <row r="5108">
          <cell r="A5108" t="str">
            <v>UserRequestEntityType</v>
          </cell>
          <cell r="B5108" t="str">
            <v>0: 仕入先_x000D_
1: 顧客_x000D_
2: 見込み仕入先_x000D_
3: 作業者</v>
          </cell>
        </row>
        <row r="5109">
          <cell r="A5109" t="str">
            <v>RetailInfocodeActivityType</v>
          </cell>
          <cell r="B5109" t="str">
            <v>0: トランザクション_x000D_
1: 注文のフルフィルメント</v>
          </cell>
        </row>
        <row r="5110">
          <cell r="A5110" t="str">
            <v>ReqGraphEdgeType</v>
          </cell>
          <cell r="B5110" t="str">
            <v>0: 親/子_x000D_
1: 関係</v>
          </cell>
        </row>
        <row r="5111">
          <cell r="A5111" t="str">
            <v>JmgMark</v>
          </cell>
          <cell r="B5111" t="str">
            <v>0: _x000D_
1: X</v>
          </cell>
        </row>
        <row r="5112">
          <cell r="A5112" t="str">
            <v>ReqTransNeutralRefTypeGroup</v>
          </cell>
          <cell r="B5112" t="str">
            <v xml:space="preserve">4: _x000D_
2: _x000D_
1: _x000D_
0: _x000D_
3: _x000D_
5: </v>
          </cell>
        </row>
        <row r="5113">
          <cell r="A5113" t="str">
            <v>MCRMessageTiming</v>
          </cell>
          <cell r="B5113" t="str">
            <v>0: 期首_x000D_
1: 終了</v>
          </cell>
        </row>
        <row r="5114">
          <cell r="A5114" t="str">
            <v>smmLeadsListFilter</v>
          </cell>
          <cell r="B5114" t="str">
            <v>0: 潜在顧客_x000D_
1: 新しい潜在顧客_x000D_
2: 有効な潜在顧客_x000D_
3: 個人用潜在顧客_x000D_
4: 個人用の新しい潜在顧客_x000D_
5: 個人用の有効な潜在顧客</v>
          </cell>
        </row>
        <row r="5115">
          <cell r="A5115" t="str">
            <v>EntAssetObjectCounterUpdate</v>
          </cell>
          <cell r="B5115" t="str">
            <v>0: 手動_x000D_
1: 生産時間_x000D_
2: 生産数量</v>
          </cell>
        </row>
        <row r="5116">
          <cell r="A5116" t="str">
            <v>LedgerJournalOperation</v>
          </cell>
          <cell r="B5116" t="str">
            <v>0: 仕訳元帳作成工程_x000D_
1: 仕訳元帳更新工程</v>
          </cell>
        </row>
        <row r="5117">
          <cell r="A5117" t="str">
            <v>ProdErrorCause</v>
          </cell>
          <cell r="B5117" t="str">
            <v>0: _x000D_
1: 原材料_x000D_
2: 機械_x000D_
3: 演算子</v>
          </cell>
        </row>
        <row r="5118">
          <cell r="A5118" t="str">
            <v>RHRMOrderNumberControl</v>
          </cell>
          <cell r="B5118" t="str">
            <v>0: Uncontrolled_x000D_
1: Number_x000D_
2: Number and type_x000D_
3: Number and year_x000D_
4: Number, type and year</v>
          </cell>
        </row>
        <row r="5119">
          <cell r="A5119" t="str">
            <v>WHSShipConsolidationValidationMode</v>
          </cell>
          <cell r="B5119" t="str">
            <v>0: 既定_x000D_
1: 検証結果の生成と保存_x000D_
2: 検証結果の生成</v>
          </cell>
        </row>
        <row r="5120">
          <cell r="A5120" t="str">
            <v>BudgetPlanAttachmentUpdateStatus</v>
          </cell>
          <cell r="B5120" t="str">
            <v>0: なし_x000D_
1: フィールドの更新_x000D_
2: フィルターとフィールドの更新</v>
          </cell>
        </row>
        <row r="5121">
          <cell r="A5121" t="str">
            <v>SysWorkloadType</v>
          </cell>
          <cell r="B5121" t="str">
            <v>0: MES_x000D_
1: WES_x000D_
2: SYS</v>
          </cell>
        </row>
        <row r="5122">
          <cell r="A5122" t="str">
            <v>TaxIdentificationDimensionType</v>
          </cell>
          <cell r="B5122" t="str">
            <v>0: _x000D_
1: ベンダー_x000D_
2: 顧客_x000D_
3: 場所_x000D_
4: 品目_x000D_
5: 会社</v>
          </cell>
        </row>
        <row r="5123">
          <cell r="A5123" t="str">
            <v>LegalRepresentativeType_BR</v>
          </cell>
          <cell r="B5123" t="str">
            <v>0: Director_x000D_
1: Member of the Board of Directors_x000D_
2: 管理者_x000D_
3: Group administrator_x000D_
4: Administrator of affiliated_x000D_
5: Judicial administrator - Legal Person_x000D_
6: Judicial administrator - Legal Entity_x000D_
7: Judicial administrator_x000D_
8: Judicial manager_x000D_
9: Attorney_x000D_
10: Executor_x000D_
11: Receiver_x000D_
12: Intervenor_x000D_
13: Businessman_x000D_
14: Accountant_x000D_
15: Accounting_x000D_
16: その他_x000D_
17: Private individual_x000D_
18: Accountant Responsible - ECD replacement_x000D_
19: Independent Auditor Responsible - ECD replacement_x000D_
20: Independent Auditor</v>
          </cell>
        </row>
        <row r="5124">
          <cell r="A5124" t="str">
            <v>EmplTransSourceType_RU</v>
          </cell>
          <cell r="B5124" t="str">
            <v>0: 不明_x000D_
1: Adv. rep. line_x000D_
3: 請求書_x000D_
4: 請求明細行_x000D_
5: Cash document_x000D_
6: Exch. adjustment_x000D_
8: 銀行_x000D_
9: 決済_x000D_
10: 買掛金管理_x000D_
11: Advance adjustment_x000D_
7: Payroll</v>
          </cell>
        </row>
        <row r="5125">
          <cell r="A5125" t="str">
            <v>RetailEodTransactionPostingStatus</v>
          </cell>
          <cell r="B5125" t="str">
            <v>0: 開始済_x000D_
20: マーク済_x000D_
40: 計算済_x000D_
60: 確認済_x000D_
80: 集計_x000D_
120: 顧客注文作成済_x000D_
140: 販売注文請求済_x000D_
150: 割引が転記されました_x000D_
160: 収入/経費が転記されました_x000D_
170: 伝票がリンクされました_x000D_
180: 支払が転記されました_x000D_
190: ギフト カードが転記されました_x000D_
200: 転記済財務調整_x000D_
220: 転記済</v>
          </cell>
        </row>
        <row r="5126">
          <cell r="A5126" t="str">
            <v>ItemGroupLedgerDimensionGroup</v>
          </cell>
          <cell r="B5126" t="str">
            <v>1: 販売注文_x000D_
2: 発注書_x000D_
3: 在庫_x000D_
0: 生産</v>
          </cell>
        </row>
        <row r="5127">
          <cell r="A5127" t="str">
            <v>CAMCostFlowAssumptionType</v>
          </cell>
          <cell r="B5127" t="str">
            <v>0: 固有 ID_x000D_
1: 平均_x000D_
2: FIFO</v>
          </cell>
        </row>
        <row r="5128">
          <cell r="A5128" t="str">
            <v>InventItemLookupDefaultTab</v>
          </cell>
          <cell r="B5128" t="str">
            <v>1: 生産_x000D_
2: その他</v>
          </cell>
        </row>
        <row r="5129">
          <cell r="A5129" t="str">
            <v>MeasurementResourceType</v>
          </cell>
          <cell r="B5129" t="str">
            <v>0: カスタム_x000D_
1: 作業者</v>
          </cell>
        </row>
        <row r="5130">
          <cell r="A5130" t="str">
            <v>RetailTransSourceTypeBase</v>
          </cell>
          <cell r="B5130" t="str">
            <v>0: 要素 1_x000D_
1: 要素 2_x000D_
2: 要素 3_x000D_
3: 要素 4</v>
          </cell>
        </row>
        <row r="5131">
          <cell r="A5131" t="str">
            <v>HcmDiscussionApproveStatus</v>
          </cell>
          <cell r="B5131" t="str">
            <v>0: 開始されていません_x000D_
1: 処理中_x000D_
2: 確認準備完了_x000D_
3: 最終確認_x000D_
4: 完了_x000D_
5: 取消済_x000D_
6: 否認済_x000D_
7: 処理中</v>
          </cell>
        </row>
        <row r="5132">
          <cell r="A5132" t="str">
            <v>FilterOnAnonymousSite</v>
          </cell>
          <cell r="B5132" t="str">
            <v>0: サイトでフィルター処理しない_x000D_
1: 匿名サイトのみを表示_x000D_
2: 非匿名サイトのみを表示</v>
          </cell>
        </row>
        <row r="5133">
          <cell r="A5133" t="str">
            <v>RetailAuthenticationStatus</v>
          </cell>
          <cell r="B5133" t="str">
            <v>0: RetailAuthenticationLog テーブルには、各ログオンのスタッフ ID、チャネル ID、および状態情報が含まれています。_x000D_
1: 無効なパスワード認証エラー_x000D_
2: 無効な clientId 認証エラー_x000D_
3: パスワードの複雑さの要件に一致しないエラーが発生しました。_x000D_
4: パスワード履歴の要件に一致しない認証エラーが発生しました。</v>
          </cell>
        </row>
        <row r="5134">
          <cell r="A5134" t="str">
            <v>CatContentType</v>
          </cell>
          <cell r="B5134" t="str">
            <v>0: text/HTML_x000D_
1: text/xml</v>
          </cell>
        </row>
        <row r="5135">
          <cell r="A5135" t="str">
            <v>projPostedProjectTransactionsListFilter</v>
          </cell>
          <cell r="B5135" t="str">
            <v>0: 転記されたプロジェクト トランザクション_x000D_
1: 転記された個人用プロジェクト トランザクション_x000D_
2: トランザクションを許可</v>
          </cell>
        </row>
        <row r="5136">
          <cell r="A5136" t="str">
            <v>RetailZoneType</v>
          </cell>
          <cell r="B5136" t="str">
            <v>0: なし_x000D_
1: ボタン グリッド_x000D_
2: 画像_x000D_
3: レポート</v>
          </cell>
        </row>
        <row r="5137">
          <cell r="A5137" t="str">
            <v>RouteFormula</v>
          </cell>
          <cell r="B5137" t="str">
            <v>0: 標準_x000D_
1: 生産能力_x000D_
2: バッチ_x000D_
3: リソース バッチ</v>
          </cell>
        </row>
        <row r="5138">
          <cell r="A5138" t="str">
            <v>JmgAbsenceColumnLayout</v>
          </cell>
          <cell r="B5138" t="str">
            <v>0: 休暇_x000D_
1: 曜日</v>
          </cell>
        </row>
        <row r="5139">
          <cell r="A5139" t="str">
            <v>TAMCumulationPeriod</v>
          </cell>
          <cell r="B5139" t="str">
            <v>0: 請求書_x000D_
1: 週_x000D_
2: 月_x000D_
4: 年_x000D_
5: 有効期間_x000D_
6: カスタマイズされた期間</v>
          </cell>
        </row>
        <row r="5140">
          <cell r="A5140" t="str">
            <v>RPayRateCriterionType</v>
          </cell>
          <cell r="B5140" t="str">
            <v>0: Minimum_x000D_
1: Maximum</v>
          </cell>
        </row>
        <row r="5141">
          <cell r="A5141" t="str">
            <v>WMSFreightCounted</v>
          </cell>
          <cell r="B5141" t="str">
            <v>0: 荷主_x000D_
1: 配送担当者/パレットごと_x000D_
2: 配送担当者/個数ごと</v>
          </cell>
        </row>
        <row r="5142">
          <cell r="A5142" t="str">
            <v>LeanPlanningPeriodTypes</v>
          </cell>
          <cell r="B5142" t="str">
            <v>1: 日_x000D_
2: 週</v>
          </cell>
        </row>
        <row r="5143">
          <cell r="A5143" t="str">
            <v>ShipCarrierFreightApplied</v>
          </cell>
          <cell r="B5143" t="str">
            <v>0: 適用できません_x000D_
1: 該当なし - サードパーティ/着払い_x000D_
2: 基本_x000D_
3: 付加料金および取扱手数料_x000D_
4: 基本、付加料金、取扱手数料</v>
          </cell>
        </row>
        <row r="5144">
          <cell r="A5144" t="str">
            <v>WorkflowParticipantExpenDocumentType</v>
          </cell>
          <cell r="B5144" t="str">
            <v>0: 購買要求_x000D_
1: 経費管理_x000D_
2: 発注書_x000D_
3: 仕入先請求書</v>
          </cell>
        </row>
        <row r="5145">
          <cell r="A5145" t="str">
            <v>RepRotateSign</v>
          </cell>
          <cell r="B5145" t="str">
            <v>0: 自動_x000D_
1: はい_x000D_
2: いいえ</v>
          </cell>
        </row>
        <row r="5146">
          <cell r="A5146" t="str">
            <v>RCashDocRepresType</v>
          </cell>
          <cell r="B5146" t="str">
            <v>0: 作業者_x000D_
1: その他_x000D_
2: 仕入先_x000D_
3: 顧客_x000D_
4: 名前</v>
          </cell>
        </row>
        <row r="5147">
          <cell r="A5147" t="str">
            <v>AdvanceInvoiceType_W</v>
          </cell>
          <cell r="B5147" t="str">
            <v>0: 共通_x000D_
1: 訂正票_x000D_
2: 取消_x000D_
3: 取消</v>
          </cell>
        </row>
        <row r="5148">
          <cell r="A5148" t="str">
            <v>FBAllBookedNotBooked_BR</v>
          </cell>
          <cell r="B5148" t="str">
            <v>0: すべて_x000D_
1: Booked_x000D_
2: Not booked</v>
          </cell>
        </row>
        <row r="5149">
          <cell r="A5149" t="str">
            <v>ReqCovType</v>
          </cell>
          <cell r="B5149" t="str">
            <v>0: 期間_x000D_
1: 要求_x000D_
2: 最小/最大_x000D_
3: 手動_x000D_
4: 優先順位</v>
          </cell>
        </row>
        <row r="5150">
          <cell r="A5150" t="str">
            <v>AppTrackerUserConnectionAccess</v>
          </cell>
          <cell r="B5150" t="str">
            <v xml:space="preserve">0: _x000D_
1: _x000D_
2: </v>
          </cell>
        </row>
        <row r="5151">
          <cell r="A5151" t="str">
            <v>WMSPickRouteStatusOnUpdate</v>
          </cell>
          <cell r="B5151" t="str">
            <v>0: 有効化_x000D_
2: 完了</v>
          </cell>
        </row>
        <row r="5152">
          <cell r="A5152" t="str">
            <v>ReleaseUpdateBulkCopyFieldStatus</v>
          </cell>
          <cell r="B5152" t="str">
            <v>0: なし_x000D_
1: マッピングなし_x000D_
2: マッピングの競合_x000D_
3: OK_x000D_
4: データが失われる可能性があります_x000D_
5: コピー禁止</v>
          </cell>
        </row>
        <row r="5153">
          <cell r="A5153" t="str">
            <v>DataExpansionFieldListType</v>
          </cell>
          <cell r="B5153" t="str">
            <v xml:space="preserve">0: _x000D_
1: _x000D_
2: </v>
          </cell>
        </row>
        <row r="5154">
          <cell r="A5154" t="str">
            <v>EntAssetWorkOrderJournalType</v>
          </cell>
          <cell r="B5154" t="str">
            <v>0: プロジェクト仕訳 - 時間_x000D_
1: 在庫仕訳帳_x000D_
2: 仕訳元帳_x000D_
3: プロジェクト仕訳帳 - 請求金額</v>
          </cell>
        </row>
        <row r="5155">
          <cell r="A5155" t="str">
            <v>RetailBusinessProcessHeaderStatus</v>
          </cell>
          <cell r="B5155" t="str">
            <v>0: 開始されていません_x000D_
1: 処理中_x000D_
2: 完了</v>
          </cell>
        </row>
        <row r="5156">
          <cell r="A5156" t="str">
            <v>TMSContainerShippingLabelType</v>
          </cell>
          <cell r="B5156" t="str">
            <v>0: ZPL_x000D_
1: Base64 エンコードの ZPL</v>
          </cell>
        </row>
        <row r="5157">
          <cell r="A5157" t="str">
            <v>AccessControlledType</v>
          </cell>
          <cell r="B5157" t="str">
            <v>0: メニュー項目の表示_x000D_
1: メニュー項目出力_x000D_
2: メニュー項目アクション_x000D_
3: Web メニュー項目 URL_x000D_
4: Web メニュー項目アクション_x000D_
5: 管理対象の Web コンテンツ オブジェクト_x000D_
6: テーブル_x000D_
7: テーブル フィールド</v>
          </cell>
        </row>
        <row r="5158">
          <cell r="A5158" t="str">
            <v>CFMPlannedPaymentSourceType</v>
          </cell>
          <cell r="B5158" t="str">
            <v>0: 販売注文_x000D_
1: 発注書_x000D_
2: 自由書式の請求書</v>
          </cell>
        </row>
        <row r="5159">
          <cell r="A5159" t="str">
            <v>TaxWithholdType_BR</v>
          </cell>
          <cell r="B5159" t="str">
            <v>0: 不明_x000D_
1: PIS_x000D_
2: COFINS_x000D_
3: CSLL_x000D_
4: PCC_x000D_
5: IR</v>
          </cell>
        </row>
        <row r="5160">
          <cell r="A5160" t="str">
            <v>LedgerPrintLayoutCurrency_CN</v>
          </cell>
          <cell r="B5160" t="str">
            <v>0: 既定通貨_x000D_
1: 外貨</v>
          </cell>
        </row>
        <row r="5161">
          <cell r="A5161" t="str">
            <v>RetailManufacturerNone</v>
          </cell>
          <cell r="B5161" t="str">
            <v>0: なし_x000D_
1: サード パーティ ドライバー</v>
          </cell>
        </row>
        <row r="5162">
          <cell r="A5162" t="str">
            <v>CAMInputMeasurementBasis</v>
          </cell>
          <cell r="B5162" t="str">
            <v>0: 標準_x000D_
1: 通常履歴</v>
          </cell>
        </row>
        <row r="5163">
          <cell r="A5163" t="str">
            <v>ERFinDimensionsSelectType</v>
          </cell>
          <cell r="B5163" t="str">
            <v>0: すべて_x000D_
1: 法人_x000D_
2: 分析コード セット</v>
          </cell>
        </row>
        <row r="5164">
          <cell r="A5164" t="str">
            <v>PurchCORRejectStatus</v>
          </cell>
          <cell r="B5164" t="str">
            <v>0: 否認済_x000D_
1: 解決済</v>
          </cell>
        </row>
        <row r="5165">
          <cell r="A5165" t="str">
            <v>LeanProductTypes</v>
          </cell>
          <cell r="B5165" t="str">
            <v>0: 半完成品_x000D_
2: 完成品</v>
          </cell>
        </row>
        <row r="5166">
          <cell r="A5166" t="str">
            <v>ReqLevelState</v>
          </cell>
          <cell r="B5166" t="str">
            <v>0: 適用できません_x000D_
1: 初期化レベル_x000D_
10: 補充計算_x000D_
13: 連産品補充_x000D_
11: 遅延した入荷の計算_x000D_
12: アクション_x000D_
20: パーティションの順序_x000D_
30: リソースのスケジュール_x000D_
40: 終了したスケジューリング_x000D_
41: 遅延した払出の計算_x000D_
50: 確定レベル_x000D_
55: 後処理のために注文を分割する_x000D_
56: 注文の後処理_x000D_
60: バッチ有効期限の計算</v>
          </cell>
        </row>
        <row r="5167">
          <cell r="A5167" t="str">
            <v>EMActionType</v>
          </cell>
          <cell r="B5167" t="str">
            <v>0: 電子申告のエクスポート_x000D_
1: 電子申告のインポート_x000D_
2: Web サービス_x000D_
3: ユーザー処理_x000D_
4: メッセージ実行レベル_x000D_
5: レコードの設定_x000D_
6: メッセージ項目実行レベル_x000D_
7: 要求の検証_x000D_
8: 電子申告のエクスポート メッセージ_x000D_
9: メッセージ レベルのユーザー処理_x000D_
10: メッセージの作成</v>
          </cell>
        </row>
        <row r="5168">
          <cell r="A5168" t="str">
            <v>CustTransOpenReport_ES</v>
          </cell>
          <cell r="B5168" t="str">
            <v>0: 顧客_x000D_
1: 期日_x000D_
2: 支払方法</v>
          </cell>
        </row>
        <row r="5169">
          <cell r="A5169" t="str">
            <v>ERBDTemplateStatus</v>
          </cell>
          <cell r="B5169" t="str">
            <v>0: ドラフト_x000D_
1: 公開済</v>
          </cell>
        </row>
        <row r="5170">
          <cell r="A5170" t="str">
            <v>ERExcelRangeReplicationDirection</v>
          </cell>
          <cell r="B5170" t="str">
            <v>0: レプリケーションなし_x000D_
1: 垂直_x000D_
2: 水平</v>
          </cell>
        </row>
        <row r="5171">
          <cell r="A5171" t="str">
            <v>PurchaseOrderResponseLineState</v>
          </cell>
          <cell r="B5171" t="str">
            <v>0: 受入済_x000D_
1: 変更内容承認済_x000D_
2: スケジュールに分割_x000D_
3: スケジュール明細行_x000D_
4: _x000D_
5: _x000D_
6: _x000D_
7: 代用から分割</v>
          </cell>
        </row>
        <row r="5172">
          <cell r="A5172" t="str">
            <v>HcmACASection4980HTaxReliefCode</v>
          </cell>
          <cell r="B5172" t="str">
            <v>0: _x000D_
1: A_x000D_
2: B</v>
          </cell>
        </row>
        <row r="5173">
          <cell r="A5173" t="str">
            <v>RetailLoyaltyAdjustmentStatusBase</v>
          </cell>
          <cell r="B5173" t="str">
            <v>1: ドラフト_x000D_
2: 転記済</v>
          </cell>
        </row>
        <row r="5174">
          <cell r="A5174" t="str">
            <v>TransitDocumentTransitOption_IN</v>
          </cell>
          <cell r="B5174" t="str">
            <v>0: Replace_x000D_
1: Update_x000D_
2: None</v>
          </cell>
        </row>
        <row r="5175">
          <cell r="A5175" t="str">
            <v>RetailMediaChannelType</v>
          </cell>
          <cell r="B5175" t="str">
            <v>1: Facebook_x000D_
0: なし_x000D_
2: Twitter</v>
          </cell>
        </row>
        <row r="5176">
          <cell r="A5176" t="str">
            <v>TaxGoodsServices_IN</v>
          </cell>
          <cell r="B5176" t="str">
            <v>0: 商品_x000D_
1: サービス</v>
          </cell>
        </row>
        <row r="5177">
          <cell r="A5177" t="str">
            <v>WHSWorkStatus</v>
          </cell>
          <cell r="B5177" t="str">
            <v>0: オープン_x000D_
1: 処理中_x000D_
2: 検討保留_x000D_
3: スキップ_x000D_
4: 終了_x000D_
5: キャンセル済_x000D_
6: 結合済</v>
          </cell>
        </row>
        <row r="5178">
          <cell r="A5178" t="str">
            <v>WrkCtrBulkResReqActionType</v>
          </cell>
          <cell r="B5178" t="str">
            <v>0: リソース要件の追加_x000D_
1: 検索条件に一致するリソース要件を置き換える_x000D_
2: すべてのリソース要件を置き換える_x000D_
3: 検索条件に一致するリソースを削除する_x000D_
4: すべてのリソース要件を削除する</v>
          </cell>
        </row>
        <row r="5179">
          <cell r="A5179" t="str">
            <v>WHSHistoryEvent</v>
          </cell>
          <cell r="B5179" t="str">
            <v>0: 倉庫にリリース_x000D_
1: 出荷の確認</v>
          </cell>
        </row>
        <row r="5180">
          <cell r="A5180" t="str">
            <v>ExpressionDateType</v>
          </cell>
          <cell r="B5180" t="str">
            <v>0: 相対_x000D_
1: 絶対</v>
          </cell>
        </row>
        <row r="5181">
          <cell r="A5181" t="str">
            <v>WHSAssignSortPositionCriteria</v>
          </cell>
          <cell r="B5181" t="str">
            <v>0: 位置が空と想定します_x000D_
1: 空の位置のみを使用します</v>
          </cell>
        </row>
        <row r="5182">
          <cell r="A5182" t="str">
            <v>TxtAlignment_IN</v>
          </cell>
          <cell r="B5182" t="str">
            <v>0: 左揃え_x000D_
1: Right align_x000D_
2: 中央_x000D_
3: なし</v>
          </cell>
        </row>
        <row r="5183">
          <cell r="A5183" t="str">
            <v>SalesPriceModel</v>
          </cell>
          <cell r="B5183" t="str">
            <v>0: なし_x000D_
1: 利益率_x000D_
2: 費用割合</v>
          </cell>
        </row>
        <row r="5184">
          <cell r="A5184" t="str">
            <v>JmgSecondPresentationEnum</v>
          </cell>
          <cell r="B5184" t="str">
            <v>0: 秒_x000D_
1: 60 分 1 時間_x000D_
2: 100 分の 1 時間_x000D_
3: 分_x000D_
4: AMPM</v>
          </cell>
        </row>
        <row r="5185">
          <cell r="A5185" t="str">
            <v>LedgerIndirectTaxDeclLocation_RU</v>
          </cell>
          <cell r="B5185" t="str">
            <v>1: of Russian organization being_x000D_
2: of detached department being_x000D_
3: of tax authority being</v>
          </cell>
        </row>
        <row r="5186">
          <cell r="A5186" t="str">
            <v>WHSWorkAvailabilityThresholdType</v>
          </cell>
          <cell r="B5186" t="str">
            <v>0: 件数_x000D_
1: パーセンテージ</v>
          </cell>
        </row>
        <row r="5187">
          <cell r="A5187" t="str">
            <v>AssetClassification_JP</v>
          </cell>
          <cell r="B5187" t="str">
            <v>0: _x000D_
1: 低価額_x000D_
2: 一括比例配分</v>
          </cell>
        </row>
        <row r="5188">
          <cell r="A5188" t="str">
            <v>ProcCategoryVendorSelection</v>
          </cell>
          <cell r="B5188" t="str">
            <v>0: このカテゴリで優先の仕入先のみ許可する_x000D_
2: このカテゴリで優先または承認済の仕入先のみ許可する_x000D_
4: このカテゴリでは仕入先の選択は許可しない_x000D_
5: すべての仕入先を許可</v>
          </cell>
        </row>
        <row r="5189">
          <cell r="A5189" t="str">
            <v>BusinessEventsEventHubSKU</v>
          </cell>
          <cell r="B5189" t="str">
            <v>0: 標準_x000D_
1: 専用</v>
          </cell>
        </row>
        <row r="5190">
          <cell r="A5190" t="str">
            <v>PdsVendBatchInfoSourceRefType</v>
          </cell>
          <cell r="B5190" t="str">
            <v>0: 発注書明細行_x000D_
1: 委託販売補充注文明細行</v>
          </cell>
        </row>
        <row r="5191">
          <cell r="A5191" t="str">
            <v>PrintSetupOriginalCopy</v>
          </cell>
          <cell r="B5191" t="str">
            <v>0: オリジナル_x000D_
1: コピーする</v>
          </cell>
        </row>
        <row r="5192">
          <cell r="A5192" t="str">
            <v>ERGlobalizationFeatureConfigurationType</v>
          </cell>
          <cell r="B5192" t="str">
            <v>0: コンテキスト コンフィギュレーション_x000D_
1: 電子ドキュメント コンフィギュレーション_x000D_
2: 応答タイプのコンフィギュレーション_x000D_
3: ソース コンフィギュレーションのインポート</v>
          </cell>
        </row>
        <row r="5193">
          <cell r="A5193" t="str">
            <v>PaymentOrderPeriodCode_RU</v>
          </cell>
          <cell r="B5193" t="str">
            <v>0: _x000D_
1: D1_x000D_
2: D2_x000D_
3: D3_x000D_
4: MT_x000D_
5: Q_x000D_
6: HY_x000D_
7: YR</v>
          </cell>
        </row>
        <row r="5194">
          <cell r="A5194" t="str">
            <v>TrvBIPersonalExpenseGraphs</v>
          </cell>
          <cell r="B5194" t="str">
            <v xml:space="preserve">0: _x000D_
1: </v>
          </cell>
        </row>
        <row r="5195">
          <cell r="A5195" t="str">
            <v>MCRBaromViewStyle</v>
          </cell>
          <cell r="B5195" t="str">
            <v>0: 年度ごと_x000D_
1: 月単位_x000D_
2: 週単位_x000D_
3: 日付を指定_x000D_
4: 曜日を指定</v>
          </cell>
        </row>
        <row r="5196">
          <cell r="A5196" t="str">
            <v>RetailProductSearchType</v>
          </cell>
          <cell r="B5196" t="str">
            <v>0: 任意の検索条件に一致_x000D_
1: すべての検索条件に一致</v>
          </cell>
        </row>
        <row r="5197">
          <cell r="A5197" t="str">
            <v>InventAccountTypeTransfer_IN</v>
          </cell>
          <cell r="B5197" t="str">
            <v>0: 払出_x000D_
1: 受入_x000D_
2: 含み益_x000D_
3: 含み損_x000D_
4: Goods in transit_x000D_
5: 仕損_x000D_
6: Interim Transit</v>
          </cell>
        </row>
        <row r="5198">
          <cell r="A5198" t="str">
            <v>InventTestCorrectionStatus</v>
          </cell>
          <cell r="B5198" t="str">
            <v>0: すべて_x000D_
1: オープン_x000D_
2: 終了</v>
          </cell>
        </row>
        <row r="5199">
          <cell r="A5199" t="str">
            <v>BIMeasurementRefreshOption</v>
          </cell>
          <cell r="B5199" t="str">
            <v>0: 完全なリセット_x000D_
1: 差分更新</v>
          </cell>
        </row>
        <row r="5200">
          <cell r="A5200" t="str">
            <v>SettlementFilterType_RU</v>
          </cell>
          <cell r="B5200" t="str">
            <v>0: _x000D_
1: Invoice_x000D_
2: 契約</v>
          </cell>
        </row>
        <row r="5201">
          <cell r="A5201" t="str">
            <v>SysSecObjectType</v>
          </cell>
          <cell r="B5201" t="str">
            <v>1: ルート_x000D_
2: モジュール_x000D_
4: ロール_x000D_
8: タスク_x000D_
16: ユーザー_x000D_
32: テーブル_x000D_
64: フィールド_x000D_
128: メニュー項目</v>
          </cell>
        </row>
        <row r="5202">
          <cell r="A5202" t="str">
            <v>TaxGeneralJournalReconciliationRelationshipFilter</v>
          </cell>
          <cell r="B5202" t="str">
            <v>0: 損益_x000D_
1: 売上税</v>
          </cell>
        </row>
        <row r="5203">
          <cell r="A5203" t="str">
            <v>EFDocSchemaType_BR</v>
          </cell>
          <cell r="B5203" t="str">
            <v>0: NF-e_x000D_
1: Discard_x000D_
2: Cancel_x000D_
3: Correction letter_x000D_
4: Cancel as Event</v>
          </cell>
        </row>
        <row r="5204">
          <cell r="A5204" t="str">
            <v>CFMJournalType</v>
          </cell>
          <cell r="B5204" t="str">
            <v>0: 支払計画_x000D_
1: 支払登録</v>
          </cell>
        </row>
        <row r="5205">
          <cell r="A5205" t="str">
            <v>ERConfigurationExecutionTraceQueryTextType</v>
          </cell>
          <cell r="B5205" t="str">
            <v>0: なし</v>
          </cell>
        </row>
        <row r="5206">
          <cell r="A5206" t="str">
            <v>CustomerCalculationDateType_IN</v>
          </cell>
          <cell r="B5206" t="str">
            <v>0: 配送日_x000D_
1: 請求日</v>
          </cell>
        </row>
        <row r="5207">
          <cell r="A5207" t="str">
            <v>RetailTransactionCode</v>
          </cell>
          <cell r="B5207" t="str">
            <v>0: _x000D_
1: ブロックされた顧客_x000D_
2: 販売と支払の相違</v>
          </cell>
        </row>
        <row r="5208">
          <cell r="A5208" t="str">
            <v>ITCCategory_IN</v>
          </cell>
          <cell r="B5208" t="str">
            <v>0: Input_x000D_
1: Capital Goods_x000D_
2: Others</v>
          </cell>
        </row>
        <row r="5209">
          <cell r="A5209" t="str">
            <v>MessageActionType</v>
          </cell>
          <cell r="B5209" t="str">
            <v>0: クエリの表示アクション タイプを適用_x000D_
1: DisplayMenuItem アクション タイプ_x000D_
2: ActionMenuItem アクションタイプ</v>
          </cell>
        </row>
        <row r="5210">
          <cell r="A5210" t="str">
            <v>ListMarkMode</v>
          </cell>
          <cell r="B5210" t="str">
            <v xml:space="preserve">0: _x000D_
1: _x000D_
2: _x000D_
3: _x000D_
4: </v>
          </cell>
        </row>
        <row r="5211">
          <cell r="A5211" t="str">
            <v>RCashCountStatementType</v>
          </cell>
          <cell r="B5211" t="str">
            <v>1: 現金_x000D_
2: Stamps_x000D_
3: Securities_x000D_
100: Other</v>
          </cell>
        </row>
        <row r="5212">
          <cell r="A5212" t="str">
            <v>LtInvoiceAllGroupUser</v>
          </cell>
          <cell r="B5212" t="str">
            <v>0: なし_x000D_
1: テーブル_x000D_
2: グループ_x000D_
3: すべて</v>
          </cell>
        </row>
        <row r="5213">
          <cell r="A5213" t="str">
            <v>OfficeAppOutlookAddinExtensionPointType</v>
          </cell>
          <cell r="B5213" t="str">
            <v>0: メッセージ読み取りのコマンド表面_x000D_
1: メッセージ作成のコマンド表面_x000D_
2: 予定の出席者のコマンド表面_x000D_
3: 予定の主催者のコマンド表面</v>
          </cell>
        </row>
        <row r="5214">
          <cell r="A5214" t="str">
            <v>IntrastatOrderType</v>
          </cell>
          <cell r="B5214" t="str">
            <v>0: 注文_x000D_
1: 訂正_x000D_
2: 返品</v>
          </cell>
        </row>
        <row r="5215">
          <cell r="A5215" t="str">
            <v>RetailCoinNote</v>
          </cell>
          <cell r="B5215" t="str">
            <v>0: 硬貨_x000D_
1: 紙幣</v>
          </cell>
        </row>
        <row r="5216">
          <cell r="A5216" t="str">
            <v>VendpaymentReference</v>
          </cell>
          <cell r="B5216" t="str">
            <v>0: 文字_x000D_
1: ファイル内のメッセージ</v>
          </cell>
        </row>
        <row r="5217">
          <cell r="A5217" t="str">
            <v>PdsRebateTakenFrom</v>
          </cell>
          <cell r="B5217" t="str">
            <v>0: 総計_x000D_
1: 正味</v>
          </cell>
        </row>
        <row r="5218">
          <cell r="A5218" t="str">
            <v>IntrastatFileFormatBE</v>
          </cell>
          <cell r="B5218" t="str">
            <v>0: SDF_x000D_
1: ASCII ファイル (ITX)_x000D_
2: SDV</v>
          </cell>
        </row>
        <row r="5219">
          <cell r="A5219" t="str">
            <v>RepSignDisplay</v>
          </cell>
          <cell r="B5219" t="str">
            <v>0: 自動_x000D_
1: 符号なし_x000D_
2: 先頭の番号_x000D_
3: 後続の番号_x000D_
4: かっこを含める</v>
          </cell>
        </row>
        <row r="5220">
          <cell r="A5220" t="str">
            <v>DEL_RAssetPostType</v>
          </cell>
          <cell r="B5220" t="str">
            <v>0: すべて_x000D_
1: 損失_x000D_
2: Gain</v>
          </cell>
        </row>
        <row r="5221">
          <cell r="A5221" t="str">
            <v>smmContactPersonCDSAssociatedContactType</v>
          </cell>
          <cell r="B5221" t="str">
            <v>0: 顧客_x000D_
1: 仕入先_x000D_
2: 連絡先_x000D_
3: サポートされていません</v>
          </cell>
        </row>
        <row r="5222">
          <cell r="A5222" t="str">
            <v>ConfFieldType_BR</v>
          </cell>
          <cell r="B5222" t="str">
            <v>1: String_x000D_
2: 日付_x000D_
3: 実数_x000D_
4: 整数_x000D_
5: 時刻_x000D_
6: 返品配達を受領した日付</v>
          </cell>
        </row>
        <row r="5223">
          <cell r="A5223" t="str">
            <v>DocumentOrigin</v>
          </cell>
          <cell r="B5223" t="str">
            <v>0: 手動_x000D_
1: サービス_x000D_
2: エンタープライズ ポータル_x000D_
3: 仕入先ポータル_x000D_
4: サービスのキャプチャ</v>
          </cell>
        </row>
        <row r="5224">
          <cell r="A5224" t="str">
            <v>FormRunConfigurationImportStrategy</v>
          </cell>
          <cell r="B5224" t="str">
            <v>0: 既存の値に追加_x000D_
1: 置換</v>
          </cell>
        </row>
        <row r="5225">
          <cell r="A5225" t="str">
            <v>FactureBook_RU</v>
          </cell>
          <cell r="B5225" t="str">
            <v xml:space="preserve">0: _x000D_
1: _x000D_
2: </v>
          </cell>
        </row>
        <row r="5226">
          <cell r="A5226" t="str">
            <v>SRSEventType</v>
          </cell>
          <cell r="B5226" t="str">
            <v>0: 情報_x000D_
1: 警告_x000D_
2: エラー</v>
          </cell>
        </row>
        <row r="5227">
          <cell r="A5227" t="str">
            <v>DMFTransferStatus</v>
          </cell>
          <cell r="B5227" t="str">
            <v xml:space="preserve">0: 開始されていません_x000D_
1: 完成_x000D_
2: エラー_x000D_
3: _x000D_
4: </v>
          </cell>
        </row>
        <row r="5228">
          <cell r="A5228" t="str">
            <v>WHSSalesUnitRestricted</v>
          </cell>
          <cell r="B5228" t="str">
            <v>0: 制限なし_x000D_
1: 販売単位</v>
          </cell>
        </row>
        <row r="5229">
          <cell r="A5229" t="str">
            <v>PurchReqItemFilterType</v>
          </cell>
          <cell r="B5229" t="str">
            <v>0: 品目番号_x000D_
1: 品目検索名_x000D_
2: 品目グループ_x000D_
3: 品目タイプ_x000D_
4: 仕入先の検索名_x000D_
5: 仕入先</v>
          </cell>
        </row>
        <row r="5230">
          <cell r="A5230" t="str">
            <v>VendNotificationStatus</v>
          </cell>
          <cell r="B5230" t="str">
            <v>0: 未送信_x000D_
1: 送信済_x000D_
2: 削除済</v>
          </cell>
        </row>
        <row r="5231">
          <cell r="A5231" t="str">
            <v>TaxIntervatFrequency</v>
          </cell>
          <cell r="B5231" t="str">
            <v>0: 月 1 回_x000D_
1: 四半期に 1 回</v>
          </cell>
        </row>
        <row r="5232">
          <cell r="A5232" t="str">
            <v>WorkflowLineItemType</v>
          </cell>
          <cell r="B5232" t="str">
            <v>0: すべての品目に対して単一のワークフローを呼び出す_x000D_
1: それぞれの品目に対してワークフローを呼び出す</v>
          </cell>
        </row>
        <row r="5233">
          <cell r="A5233" t="str">
            <v>WHSContainerTableFormViewType</v>
          </cell>
          <cell r="B5233" t="str">
            <v>0: すべてのコンテナー_x000D_
1: 使用可能なコンテナー_x000D_
2: 梱包ステーションの終了したコンテナー_x000D_
3: 梱包ステーションのオープン コンテナー_x000D_
4: 出荷用のコンテナー</v>
          </cell>
        </row>
        <row r="5234">
          <cell r="A5234" t="str">
            <v>JmgTermRegType</v>
          </cell>
          <cell r="B5234" t="str">
            <v>0: 出勤_x000D_
1: ジョブの停止_x000D_
2: ジョブの開始_x000D_
3: アシスタント中止_x000D_
4: アシスタント開始_x000D_
5: 休暇の開始_x000D_
6: 休暇を 1 日キャンセル_x000D_
7: 休暇をすべてキャンセル_x000D_
8: 休暇を中止_x000D_
9: 数量による変更_x000D_
10: 退勤_x000D_
11: 切り替えコード</v>
          </cell>
        </row>
        <row r="5235">
          <cell r="A5235" t="str">
            <v>SysCompilerTarget</v>
          </cell>
          <cell r="B5235" t="str">
            <v>0: フォーム_x000D_
1: メッセージ ウィンドウ</v>
          </cell>
        </row>
        <row r="5236">
          <cell r="A5236" t="str">
            <v>SysMergeDirection</v>
          </cell>
          <cell r="B5236" t="str">
            <v xml:space="preserve">0: なし_x000D_
1: _x000D_
2: </v>
          </cell>
        </row>
        <row r="5237">
          <cell r="A5237" t="str">
            <v>RetailMediaChannelStatus</v>
          </cell>
          <cell r="B5237" t="str">
            <v>0: _x000D_
1: リンクなし_x000D_
2: 保留中_x000D_
3: リンク済</v>
          </cell>
        </row>
        <row r="5238">
          <cell r="A5238" t="str">
            <v>VendInvoiceMatchProductReceiptToInvoiceLineEvent</v>
          </cell>
          <cell r="B5238" t="str">
            <v>0: 該当なし_x000D_
1: まだ実行されていません_x000D_
2: 待機中_x000D_
3: 失敗_x000D_
4: 完了</v>
          </cell>
        </row>
        <row r="5239">
          <cell r="A5239" t="str">
            <v>NumberSeqParameterType</v>
          </cell>
          <cell r="B5239" t="str">
            <v>0: 会社_x000D_
1: 法人_x000D_
2: 作業単位_x000D_
3: 会計カレンダー期間_x000D_
4: 作業単位のタイプ</v>
          </cell>
        </row>
        <row r="5240">
          <cell r="A5240" t="str">
            <v>DMFApplyTemplateOption</v>
          </cell>
          <cell r="B5240" t="str">
            <v>0: 置換_x000D_
1: Merge</v>
          </cell>
        </row>
        <row r="5241">
          <cell r="A5241" t="str">
            <v>AssetReductionEntryRepayType_JP</v>
          </cell>
          <cell r="B5241" t="str">
            <v>0: 完全_x000D_
1: 均等_x000D_
2: 不要</v>
          </cell>
        </row>
        <row r="5242">
          <cell r="A5242" t="str">
            <v>LineMultiLn</v>
          </cell>
          <cell r="B5242" t="str">
            <v>0: ライン_x000D_
1: 複数行_x000D_
2: 最大 (行、複数行)_x000D_
3: MIN (行、複数行)_x000D_
4: 行 + 複数行_x000D_
5: 行 * 複数行</v>
          </cell>
        </row>
        <row r="5243">
          <cell r="A5243" t="str">
            <v>InterestCalcCategory</v>
          </cell>
          <cell r="B5243" t="str">
            <v>0: _x000D_
1: 顧客_x000D_
2: 請求書_x000D_
3: 顧客利子計算書_x000D_
4: 請求書利子計算書</v>
          </cell>
        </row>
        <row r="5244">
          <cell r="A5244" t="str">
            <v>RetailLabelChangeGenerationType</v>
          </cell>
          <cell r="B5244" t="str">
            <v xml:space="preserve">0: _x000D_
1: </v>
          </cell>
        </row>
        <row r="5245">
          <cell r="A5245" t="str">
            <v>DocuRestriction</v>
          </cell>
          <cell r="B5245" t="str">
            <v>0: 内部_x000D_
1: 外部品目番号</v>
          </cell>
        </row>
        <row r="5246">
          <cell r="A5246" t="str">
            <v>PrenoteStatus</v>
          </cell>
          <cell r="B5246" t="str">
            <v xml:space="preserve">0: 承認済_x000D_
1: 保留中_x000D_
2: </v>
          </cell>
        </row>
        <row r="5247">
          <cell r="A5247" t="str">
            <v>SourceDocument_TimesheetsIntercompany</v>
          </cell>
          <cell r="B5247" t="str">
            <v>0: なし_x000D_
1: プロジェクト会社間原価</v>
          </cell>
        </row>
        <row r="5248">
          <cell r="A5248" t="str">
            <v>EcoResPhysicalDimensionType</v>
          </cell>
          <cell r="B5248" t="str">
            <v>0: 保管_x000D_
1: 梱包_x000D_
2: 入れ子になった梱包</v>
          </cell>
        </row>
        <row r="5249">
          <cell r="A5249" t="str">
            <v>PlafondDateProposal_IT</v>
          </cell>
          <cell r="B5249" t="str">
            <v>0: 空_x000D_
1: 文書日付_x000D_
2: 転記日付</v>
          </cell>
        </row>
        <row r="5250">
          <cell r="A5250" t="str">
            <v>JmgSignInOut</v>
          </cell>
          <cell r="B5250" t="str">
            <v>0: 職務_x000D_
1: 出勤_x000D_
2: 退勤_x000D_
3: アシスタント開始_x000D_
4: アシスタント中止_x000D_
5: パイロットの変更_x000D_
6: 登録の提出_x000D_
7: クリア_x000D_
8: システム待機中_x000D_
9: 休暇を中止_x000D_
10: 情報_x000D_
11: バンドル モードの切り替え</v>
          </cell>
        </row>
        <row r="5251">
          <cell r="A5251" t="str">
            <v>CustomCorrectionStatus_RU</v>
          </cell>
          <cell r="B5251" t="str">
            <v>0: Open_x000D_
1: Posted</v>
          </cell>
        </row>
        <row r="5252">
          <cell r="A5252" t="str">
            <v>HrmCompTolerance</v>
          </cell>
          <cell r="B5252" t="str">
            <v>0: なし_x000D_
1: ハード_x000D_
2: ソフト</v>
          </cell>
        </row>
        <row r="5253">
          <cell r="A5253" t="str">
            <v>VendInvoiceSaveStatus</v>
          </cell>
          <cell r="B5253" t="str">
            <v>0: 新規_x000D_
1: 保留中</v>
          </cell>
        </row>
        <row r="5254">
          <cell r="A5254" t="str">
            <v>EventNotificationType</v>
          </cell>
          <cell r="B5254" t="str">
            <v>0: 情報_x000D_
1: 操作</v>
          </cell>
        </row>
        <row r="5255">
          <cell r="A5255" t="str">
            <v>RetailQuantityMethodTypeBase</v>
          </cell>
          <cell r="B5255" t="str">
            <v>0: メッセージの表示_x000D_
1: クイック スキャン</v>
          </cell>
        </row>
        <row r="5256">
          <cell r="A5256" t="str">
            <v>HcmBeneficiaryDesignation</v>
          </cell>
          <cell r="B5256" t="str">
            <v>0: 指定されていない_x000D_
1: 基本_x000D_
2: 条件付き</v>
          </cell>
        </row>
        <row r="5257">
          <cell r="A5257" t="str">
            <v>RouteOprPriority</v>
          </cell>
          <cell r="B5257" t="str">
            <v>0: 基本_x000D_
1: 副次 1_x000D_
2: 副次 2_x000D_
3: 副次 3_x000D_
4: 副次 4_x000D_
5: 副次 5_x000D_
6: 副次 6_x000D_
7: 副次 7_x000D_
8: 副次 8_x000D_
9: 副次 9_x000D_
10: 副次 10_x000D_
11: 副次 11_x000D_
12: 副次 12_x000D_
13: 副次 13_x000D_
14: 副次 14_x000D_
15: 副次 15_x000D_
16: 副次 16_x000D_
17: 副次 17_x000D_
18: 副次 18_x000D_
19: 副次 19_x000D_
20: 副次 20</v>
          </cell>
        </row>
        <row r="5258">
          <cell r="A5258" t="str">
            <v>RPayExcludeType</v>
          </cell>
          <cell r="B5258" t="str">
            <v>0: Time in the sheet_x000D_
1: Sick list_x000D_
2: 休暇_x000D_
3: Business trip</v>
          </cell>
        </row>
        <row r="5259">
          <cell r="A5259" t="str">
            <v>JmgSignInButtonFunction</v>
          </cell>
          <cell r="B5259" t="str">
            <v>0: _x000D_
1: 退勤_x000D_
2: 休暇_x000D_
3: 自分のジョブ_x000D_
4: フィードバック_x000D_
5: 間接活動_x000D_
6: バンドル_x000D_
7: アシスタント_x000D_
8: ジョブの開始_x000D_
9: ユーザーの切り替え_x000D_
10: ログ帳_x000D_
11: 生産領域_x000D_
12: プロジェクト_x000D_
13: 残高_x000D_
99: 詳細_x000D_
100: 選択されたジョブ_x000D_
101: 次のメッセージ_x000D_
102: 前のメッセージ_x000D_
103: 既読メッセージ_x000D_
104: 在庫調整_x000D_
105: プロジェクト - 手数料_x000D_
106: プロジェクト - 品目_x000D_
107: 生産_x000D_
108: 休憩_x000D_
109: 切り替えコード_x000D_
110: 添付ファイル_x000D_
111: 完成_x000D_
112: 処理中_x000D_
113: 停止済_x000D_
114: 材料_x000D_
115: 出席者の概要_x000D_
116: アシスト リソース_x000D_
117: リソース ジョブの開始_x000D_
118: 現在の活動_x000D_
119: 連産品_x000D_
120: 休暇を中止_x000D_
14: Guides</v>
          </cell>
        </row>
        <row r="5260">
          <cell r="A5260" t="str">
            <v>WHSShipmentStatus</v>
          </cell>
          <cell r="B5260" t="str">
            <v>0: オープン_x000D_
1: ウェーブ済_x000D_
2: 処理中_x000D_
4: 積載済_x000D_
5: 出荷済_x000D_
6: 受取済</v>
          </cell>
        </row>
        <row r="5261">
          <cell r="A5261" t="str">
            <v>SalesBookProcessingType_RU</v>
          </cell>
          <cell r="B5261" t="str">
            <v>0: VAT restoration_x000D_
1: VAT 0%_x000D_
2: 未確認 VAT 0%_x000D_
3: VAT 0% with correction_x000D_
4: Unconfirmed VAT 0% with correction_x000D_
5: Overdue confirmation_x000D_
6: Unconfirmed VAT 0% cancellation</v>
          </cell>
        </row>
        <row r="5262">
          <cell r="A5262" t="str">
            <v>RAssetLocationType</v>
          </cell>
          <cell r="B5262" t="str">
            <v>0: 内部_x000D_
1: 外部</v>
          </cell>
        </row>
        <row r="5263">
          <cell r="A5263" t="str">
            <v>CustPaymentValidate</v>
          </cell>
          <cell r="B5263" t="str">
            <v>1: 銀行トランザクション タイプは必須です_x000D_
2: 相手勘定に銀行タイプが含まれています_x000D_
3: 預金伝票は必須です_x000D_
4: 支払参照は必須です_x000D_
100: 小切手番号は必須です</v>
          </cell>
        </row>
        <row r="5264">
          <cell r="A5264" t="str">
            <v>PayrollPeriodStatus</v>
          </cell>
          <cell r="B5264" t="str">
            <v>0: オープン_x000D_
1: クローズ</v>
          </cell>
        </row>
        <row r="5265">
          <cell r="A5265" t="str">
            <v>SMAAgreementTableListPageType</v>
          </cell>
          <cell r="B5265" t="str">
            <v>0: 主要_x000D_
1: 有効_x000D_
2: テンプレート</v>
          </cell>
        </row>
        <row r="5266">
          <cell r="A5266" t="str">
            <v>RAssetDeprInterval</v>
          </cell>
          <cell r="B5266" t="str">
            <v>0: Monthly_x000D_
1: Quarterly_x000D_
2: Half-Yearly_x000D_
3: Yearly</v>
          </cell>
        </row>
        <row r="5267">
          <cell r="A5267" t="str">
            <v>PurchPriceDateType</v>
          </cell>
          <cell r="B5267" t="str">
            <v>0: 今日_x000D_
1: 配送日</v>
          </cell>
        </row>
        <row r="5268">
          <cell r="A5268" t="str">
            <v>JmgPaySpecTypeEnum</v>
          </cell>
          <cell r="B5268" t="str">
            <v>0: 標準勤務時間_x000D_
1: 残業_x000D_
2: 分割_x000D_
3: フレックス+_x000D_
4: フレックス-_x000D_
5: 割増給与_x000D_
6: 休暇_x000D_
7: 他割増時間_x000D_
8: 出来高払い_x000D_
9: 支払調整</v>
          </cell>
        </row>
        <row r="5269">
          <cell r="A5269" t="str">
            <v>JmgFeedbackStatus</v>
          </cell>
          <cell r="B5269" t="str">
            <v>0: 処理中_x000D_
1: 停止_x000D_
2: 完成</v>
          </cell>
        </row>
        <row r="5270">
          <cell r="A5270" t="str">
            <v>EcoResProductEntityIdentifierPartyReferenceType</v>
          </cell>
          <cell r="B5270" t="str">
            <v>1: 仕入先グループ_x000D_
2: 顧客グループ_x000D_
3: 仕入先_x000D_
4: 顧客</v>
          </cell>
        </row>
        <row r="5271">
          <cell r="A5271" t="str">
            <v>GanttWrkCtrContextMenuOption</v>
          </cell>
          <cell r="B5271" t="str">
            <v xml:space="preserve">0: _x000D_
1: _x000D_
2: _x000D_
3: _x000D_
4: _x000D_
5: _x000D_
6: </v>
          </cell>
        </row>
        <row r="5272">
          <cell r="A5272" t="str">
            <v>EPEmailType</v>
          </cell>
          <cell r="B5272" t="str">
            <v>0: 既定_x000D_
1: 販売注文 - 確認_x000D_
2: 販売注文 - 見積書_x000D_
3: 販売注文 - 梱包明細票_x000D_
4: 販売注文 - 請求書_x000D_
5: 督促状_x000D_
6: 利子計算書_x000D_
7: 発注書_x000D_
8: 発注書 - 製品受領書_x000D_
9: 発注書 - 請求書</v>
          </cell>
        </row>
        <row r="5273">
          <cell r="A5273" t="str">
            <v>PayrollGarnishmentType</v>
          </cell>
          <cell r="B5273" t="str">
            <v>1: 養育費支払命令_x000D_
2: 破産命令_x000D_
3: 連邦行政管理_x000D_
4: 学生ローン_x000D_
5: 債権者</v>
          </cell>
        </row>
        <row r="5274">
          <cell r="A5274" t="str">
            <v>OriginalDocument</v>
          </cell>
          <cell r="B5274" t="str">
            <v>0: 小切手_x000D_
1: 販売注文_x000D_
2: 注文請求書_x000D_
3: 見積書_x000D_
4: 注文確認_x000D_
5: 注文梱包明細票_x000D_
6: 仕入請求書_x000D_
7: 発注書_x000D_
8: 購買伝票_x000D_
9: 銀行預金_x000D_
10: 仕訳帳_x000D_
11: 消費税レポート_x000D_
12: プロジェクト トランザクション_x000D_
13: プロジェクト請求書_x000D_
14: 受取手形_x000D_
15: 支払手形_x000D_
30: 利子計算書_x000D_
31: 督促状_x000D_
32: 経費_x000D_
33: 自由書式の請求書_x000D_
40: Cash document_x000D_
43: Warehouse report_x000D_
44: 在庫仕訳帳_x000D_
45: Prepayment facture_x000D_
46: Advance holders_x000D_
47: FA transactions_x000D_
50: 小売販売_x000D_
60: Customs journal_x000D_
61: KTS journal_x000D_
48: Customer advance invoices journal_x000D_
62: Sales complementary invoice_x000D_
41: Payroll_x000D_
42: Deposit_x000D_
63: 詳細な元帳エントリ_x000D_
16: 銀行</v>
          </cell>
        </row>
        <row r="5275">
          <cell r="A5275" t="str">
            <v>RetailVendTypeBase</v>
          </cell>
          <cell r="B5275" t="str">
            <v>0: _x000D_
1: 独自_x000D_
2: サード パーティ_x000D_
3: 特約の契約</v>
          </cell>
        </row>
        <row r="5276">
          <cell r="A5276" t="str">
            <v>EcoResProductType</v>
          </cell>
          <cell r="B5276" t="str">
            <v>1: 品目_x000D_
2: サービス</v>
          </cell>
        </row>
        <row r="5277">
          <cell r="A5277" t="str">
            <v>SysAdjustment</v>
          </cell>
          <cell r="B5277" t="str">
            <v>0: 左側に調整_x000D_
1: 右側に調整</v>
          </cell>
        </row>
        <row r="5278">
          <cell r="A5278" t="str">
            <v>FBAdjustmentAssessmentType_BR</v>
          </cell>
          <cell r="B5278" t="str">
            <v>0: 0: Own operation_x000D_
1: 1: Operation ST_x000D_
2: 2: Other assessments_x000D_
3: 3: Assessment 1 block 1900_x000D_
4: 4: Assessment 2 block 1900_x000D_
5: 5: Assessment 3 block 1900_x000D_
6: 6: Assessment 4 block 1900_x000D_
7: 7: Assessment 5 block 1900_x000D_
8: 8: Assessment 6 block 1900_x000D_
9: 9: Informative</v>
          </cell>
        </row>
        <row r="5279">
          <cell r="A5279" t="str">
            <v>BudgetTransactionWorkflowStatus</v>
          </cell>
          <cell r="B5279" t="str">
            <v>0: _x000D_
1: 未送信_x000D_
2: 確認中_x000D_
3: 承認済_x000D_
4: 否認済</v>
          </cell>
        </row>
        <row r="5280">
          <cell r="A5280" t="str">
            <v>PriceDiscAdmCheckActionType</v>
          </cell>
          <cell r="B5280" t="str">
            <v>0: すべての明細行の検証_x000D_
1: 選択した明細行の検証_x000D_
2: 明細行のエラーまたは警告の検証</v>
          </cell>
        </row>
        <row r="5281">
          <cell r="A5281" t="str">
            <v>EventDueDays</v>
          </cell>
          <cell r="B5281" t="str">
            <v>1: 1 カレンダー日_x000D_
2: 2 カレンダー日_x000D_
3: 3 カレンダー日_x000D_
4: 4 カレンダー日_x000D_
5: 5 カレンダー日_x000D_
6: 6 カレンダー日_x000D_
7: 7 カレンダー日_x000D_
8: 8 カレンダー日_x000D_
9: 9 カレンダー日_x000D_
10: 10 カレンダー日_x000D_
11: 11 カレンダー日_x000D_
12: 12 カレンダー日_x000D_
13: 13 カレンダー日_x000D_
14: 2 週間_x000D_
15: 3 週間_x000D_
16: 1 か月_x000D_
17: 2 か月_x000D_
18: 3 か月_x000D_
19: 4 か月</v>
          </cell>
        </row>
        <row r="5282">
          <cell r="A5282" t="str">
            <v>FBSpedReinfEventType_BR</v>
          </cell>
          <cell r="B5282" t="str">
            <v>5: R-1000_x000D_
10: R-1070_x000D_
15: R-2010_x000D_
20: R-2020_x000D_
24: R-2055_x000D_
25: R-2060_x000D_
30: R-2098_x000D_
35: R-2099_x000D_
40: R-5001_x000D_
45: R-9000</v>
          </cell>
        </row>
        <row r="5283">
          <cell r="A5283" t="str">
            <v>BankAccountStatus</v>
          </cell>
          <cell r="B5283" t="str">
            <v>0: 有効_x000D_
1: 無効</v>
          </cell>
        </row>
        <row r="5284">
          <cell r="A5284" t="str">
            <v>FiscalDocumentVersion_BR</v>
          </cell>
          <cell r="B5284" t="str">
            <v>0: 不明_x000D_
1: Version 1</v>
          </cell>
        </row>
        <row r="5285">
          <cell r="A5285" t="str">
            <v>RPayTypeString</v>
          </cell>
          <cell r="B5285" t="str">
            <v>0: Employee_x000D_
1: Group</v>
          </cell>
        </row>
        <row r="5286">
          <cell r="A5286" t="str">
            <v>FiasOperationType_RU</v>
          </cell>
          <cell r="B5286" t="str">
            <v>1: @SYP4889714_x000D_
2: @SYP4889715</v>
          </cell>
        </row>
        <row r="5287">
          <cell r="A5287" t="str">
            <v>EcoResNomenclatureAttributeSegmentType</v>
          </cell>
          <cell r="B5287" t="str">
            <v>0: 属性値_x000D_
1: 属性名</v>
          </cell>
        </row>
        <row r="5288">
          <cell r="A5288" t="str">
            <v>PrintMgmtSetupDestinationMenuAction</v>
          </cell>
          <cell r="B5288" t="str">
            <v>1: 既定のプリンター設定に戻す_x000D_
2: プリンターの設定</v>
          </cell>
        </row>
        <row r="5289">
          <cell r="A5289" t="str">
            <v>ReqPlanningPriorityCalculationMethod</v>
          </cell>
          <cell r="B5289" t="str">
            <v>0: 優先順位の範囲_x000D_
1: 最大在庫数量の割合</v>
          </cell>
        </row>
        <row r="5290">
          <cell r="A5290" t="str">
            <v>HeaderLines_IT</v>
          </cell>
          <cell r="B5290" t="str">
            <v>0: ヘッダー_x000D_
1: 明細行</v>
          </cell>
        </row>
        <row r="5291">
          <cell r="A5291" t="str">
            <v>RetailKitOrderSource</v>
          </cell>
          <cell r="B5291" t="str">
            <v>0: Retail Headquarters_x000D_
1: POS</v>
          </cell>
        </row>
        <row r="5292">
          <cell r="A5292" t="str">
            <v>WHSWarehouseOrderSourceDocumentType</v>
          </cell>
          <cell r="B5292" t="str">
            <v>0: 発注書_x000D_
1: 移動オーダー_x000D_
2: 販売注文</v>
          </cell>
        </row>
        <row r="5293">
          <cell r="A5293" t="str">
            <v>GanttScheduleAroundDirection</v>
          </cell>
          <cell r="B5293" t="str">
            <v>0: 前のジョブのスケジュール設定_x000D_
1: 次のジョブのスケジュール設定_x000D_
2: ジョブに関するスケジュール</v>
          </cell>
        </row>
        <row r="5294">
          <cell r="A5294" t="str">
            <v>RetailListingActionStatus</v>
          </cell>
          <cell r="B5294" t="str">
            <v>0: なし_x000D_
1: 準備完了_x000D_
2: 処理中_x000D_
3: 成功_x000D_
4: エラー</v>
          </cell>
        </row>
        <row r="5295">
          <cell r="A5295" t="str">
            <v>ProjLedgerStatusPeriodic</v>
          </cell>
          <cell r="B5295" t="str">
            <v>0: 元帳なし_x000D_
1: 残高_x000D_
2: 損益</v>
          </cell>
        </row>
        <row r="5296">
          <cell r="A5296" t="str">
            <v>WorkflowTaskEventCategory</v>
          </cell>
          <cell r="B5296" t="str">
            <v>0: なし_x000D_
1: 開始済_x000D_
2: 完了_x000D_
3: MaxRuntimeExceeded_x000D_
4: MaxRuntimeCompleted_x000D_
5: 実行</v>
          </cell>
        </row>
        <row r="5297">
          <cell r="A5297" t="str">
            <v>RetailOverrideTo</v>
          </cell>
          <cell r="B5297" t="str">
            <v>0: 税グループなし_x000D_
1: 指定した税グループ</v>
          </cell>
        </row>
        <row r="5298">
          <cell r="A5298" t="str">
            <v>RunChoose</v>
          </cell>
          <cell r="B5298" t="str">
            <v>0: 実行_x000D_
1: 選択_x000D_
2: すべて挿入_x000D_
3: ユーザーの既定値</v>
          </cell>
        </row>
        <row r="5299">
          <cell r="A5299" t="str">
            <v>JmgFeedbackValidateMethod</v>
          </cell>
          <cell r="B5299" t="str">
            <v>0: 生産計画済数量_x000D_
1: 生産開始済数量_x000D_
2: 前工程完了済数量_x000D_
3: 実工程開始済数量</v>
          </cell>
        </row>
        <row r="5300">
          <cell r="A5300" t="str">
            <v>DocuSiteSearchFields</v>
          </cell>
          <cell r="B5300" t="str">
            <v>0: タイトル_x000D_
1: タイトルと説明</v>
          </cell>
        </row>
        <row r="5301">
          <cell r="A5301" t="str">
            <v>HcmACATransmissionTypeCode</v>
          </cell>
          <cell r="B5301" t="str">
            <v>0: Original_x000D_
1: Replacement_x000D_
2: Corrected_x000D_
3: Corrected 1094-C</v>
          </cell>
        </row>
        <row r="5302">
          <cell r="A5302" t="str">
            <v>HcmBenefitEligibilityStatusState</v>
          </cell>
          <cell r="B5302" t="str">
            <v>0: 処理されません_x000D_
1: 処理中_x000D_
5: 処理中_x000D_
2: 給付金登録に適格_x000D_
3: 給付金登録に不適格_x000D_
4: 合格した給付金固有のルール</v>
          </cell>
        </row>
        <row r="5303">
          <cell r="A5303" t="str">
            <v>TaxTypeRegistrationGroup_IN</v>
          </cell>
          <cell r="B5303" t="str">
            <v>0: VAT_x000D_
1: India sales tax_x000D_
2: Excise_x000D_
3: Service tax_x000D_
4: GST</v>
          </cell>
        </row>
        <row r="5304">
          <cell r="A5304" t="str">
            <v>RetailCNPProcessingConfiguration</v>
          </cell>
          <cell r="B5304" t="str">
            <v>0: hardware station の使用_x000D_
1: 小売サーバーの使用</v>
          </cell>
        </row>
        <row r="5305">
          <cell r="A5305" t="str">
            <v>RPayPFCertType</v>
          </cell>
          <cell r="B5305" t="str">
            <v>0: Special estimation_x000D_
1: Attestation_x000D_
2: Special estimation and attestation</v>
          </cell>
        </row>
        <row r="5306">
          <cell r="A5306" t="str">
            <v>MCROfferScriptDisplayType</v>
          </cell>
          <cell r="B5306" t="str">
            <v>1: 注文の開始_x000D_
2: 注文の完了_x000D_
3: インターネット</v>
          </cell>
        </row>
        <row r="5307">
          <cell r="A5307" t="str">
            <v>AppTrackerCursorAccess</v>
          </cell>
          <cell r="B5307" t="str">
            <v xml:space="preserve">2: _x000D_
0: _x000D_
1: _x000D_
3: _x000D_
4: _x000D_
5: _x000D_
6: _x000D_
7: _x000D_
8: _x000D_
9: _x000D_
10: _x000D_
11: </v>
          </cell>
        </row>
        <row r="5308">
          <cell r="A5308" t="str">
            <v>FeatureModuleV0</v>
          </cell>
          <cell r="B5308" t="str">
            <v>0: システム管理_x000D_
1: 買掛金管理_x000D_
2: 売掛金管理_x000D_
3: 一般会計_x000D_
4: 会計帳簿_x000D_
5: 予算作成_x000D_
6: 原価会計_x000D_
7: 固定資産_x000D_
8: Fixed assets (Russia)_x000D_
9: 現金および銀行管理_x000D_
10: 経費管理_x000D_
11: コンプライアンス コントロールと内部コントロール_x000D_
12: 人事管理_x000D_
13: 給与_x000D_
14: 調達_x000D_
15: 製品情報管理_x000D_
16: マスター プラン_x000D_
17: 生産管理_x000D_
18: 在庫および倉庫管理_x000D_
19: 販売とマーケティング_x000D_
21: プロジェクト管理および会計_x000D_
22: サービス管理_x000D_
23: 組織管理_x000D_
24: サード パーティのソリューション_x000D_
25: ワークフロー_x000D_
26: 小売_x000D_
27: 共有 AP と AR_x000D_
28: 原価管理_x000D_
29: 与信および回収_x000D_
30: 共有経費とプロジェクト_x000D_
31: 古い形式_x000D_
32: その他_x000D_
33: 小売とコマース_x000D_
34: 税申告_x000D_
35: 輸送管理_x000D_
36: 倉庫管理_x000D_
37: グローバル アドレス帳_x000D_
38: データ管理_x000D_
39: ビジネス イベント_x000D_
40: データを Azure Data Lake にエクスポート_x000D_
41: 資産リース_x000D_
42: 資産管理</v>
          </cell>
        </row>
        <row r="5309">
          <cell r="A5309" t="str">
            <v>TaxWithholdType_IN</v>
          </cell>
          <cell r="B5309" t="str">
            <v>0: TDS_x000D_
1: TCS_x000D_
2: FBT</v>
          </cell>
        </row>
        <row r="5310">
          <cell r="A5310" t="str">
            <v>SalesReturnPeriodUnit_IN</v>
          </cell>
          <cell r="B5310" t="str">
            <v>0: _x000D_
1: 日数_x000D_
2: 月_x000D_
3: 年</v>
          </cell>
        </row>
        <row r="5311">
          <cell r="A5311" t="str">
            <v>HTMLFontSize</v>
          </cell>
          <cell r="B5311" t="str">
            <v xml:space="preserve">0: _x000D_
1: _x000D_
2: _x000D_
3: _x000D_
4: _x000D_
5: _x000D_
6: </v>
          </cell>
        </row>
        <row r="5312">
          <cell r="A5312" t="str">
            <v>WMSPackageType</v>
          </cell>
          <cell r="B5312" t="str">
            <v>0: _x000D_
1: カートン_x000D_
2: パレット</v>
          </cell>
        </row>
        <row r="5313">
          <cell r="A5313" t="str">
            <v>HrmMassHireLineStatus</v>
          </cell>
          <cell r="B5313" t="str">
            <v>0: 作成済_x000D_
1: オープン_x000D_
2: 終了済</v>
          </cell>
        </row>
        <row r="5314">
          <cell r="A5314" t="str">
            <v>MCRRoyaltyLineBreakType</v>
          </cell>
          <cell r="B5314" t="str">
            <v>0: 数量_x000D_
1: 金額</v>
          </cell>
        </row>
        <row r="5315">
          <cell r="A5315" t="str">
            <v>InventTransRelationType</v>
          </cell>
          <cell r="B5315" t="str">
            <v>0: 既定_x000D_
1: ロット_x000D_
2: 在庫分析コード_x000D_
3: 品目番号_x000D_
4: 手持在庫_x000D_
5: Lot extended_x000D_
6: 発注書委託販売トランザクション_x000D_
7: 生産 BOM 委託販売トランザクション</v>
          </cell>
        </row>
        <row r="5316">
          <cell r="A5316" t="str">
            <v>PurchReqAutoCreatePurch</v>
          </cell>
          <cell r="B5316" t="str">
            <v>0: いいえ_x000D_
1: すべて_x000D_
2: 一般購買</v>
          </cell>
        </row>
        <row r="5317">
          <cell r="A5317" t="str">
            <v>VendRequestCompanyStatus</v>
          </cell>
          <cell r="B5317" t="str">
            <v>0: ドラフト_x000D_
1: 要求は送信されました_x000D_
2: 要求保留の承認_x000D_
3: 要求はキャンセルされました_x000D_
4: 要求は拒否されました_x000D_
5: 要求が承認されました_x000D_
6: 要求の保留が完了_x000D_
7: 要求が完了_x000D_
8: 招待された仕入先_x000D_
10: アプリケーションはドラフト済_x000D_
11: アプリケーションは送信済_x000D_
16: アプリケーションはレビュー待ち_x000D_
17: 確認済みアプリケーション_x000D_
12: アプリケーションは承認保留中_x000D_
13: アプリケーションは承認済_x000D_
14: アプリケーションは変更要求済_x000D_
15: アプリケーションは拒否済</v>
          </cell>
        </row>
        <row r="5318">
          <cell r="A5318" t="str">
            <v>SalesDocumentTimezonePreference</v>
          </cell>
          <cell r="B5318" t="str">
            <v>0: ユーザー_x000D_
1: 法人</v>
          </cell>
        </row>
        <row r="5319">
          <cell r="A5319" t="str">
            <v>FormWidth</v>
          </cell>
          <cell r="B5319" t="str">
            <v xml:space="preserve">0: _x000D_
1: _x000D_
2: _x000D_
3: _x000D_
4: </v>
          </cell>
        </row>
        <row r="5320">
          <cell r="A5320" t="str">
            <v>WHSNumberSequenceExtSegmentType</v>
          </cell>
          <cell r="B5320" t="str">
            <v>0: 定数_x000D_
1: 番号順序_x000D_
2: GS1 接頭語_x000D_
3: 申請識別子_x000D_
4: 梱包タイプ_x000D_
5: チェック ディジット</v>
          </cell>
        </row>
        <row r="5321">
          <cell r="A5321" t="str">
            <v>EFDocEmailType_BR</v>
          </cell>
          <cell r="B5321" t="str">
            <v>1: NF-e_x000D_
2: Cancel_x000D_
4: Correction letter</v>
          </cell>
        </row>
        <row r="5322">
          <cell r="A5322" t="str">
            <v>ERDestinationRecordAction</v>
          </cell>
          <cell r="B5322" t="str">
            <v>0: 挿入_x000D_
1: 挿入または更新_x000D_
2: 更新_x000D_
3: 削除</v>
          </cell>
        </row>
        <row r="5323">
          <cell r="A5323" t="str">
            <v>SysEmailDataType</v>
          </cell>
          <cell r="B5323" t="str">
            <v>0: 添付ファイル_x000D_
1: 埋め込み</v>
          </cell>
        </row>
        <row r="5324">
          <cell r="A5324" t="str">
            <v>WorkflowStepEventCategory</v>
          </cell>
          <cell r="B5324" t="str">
            <v>0: なし_x000D_
1: 開始済_x000D_
2: 開始済</v>
          </cell>
        </row>
        <row r="5325">
          <cell r="A5325" t="str">
            <v>TaxDeclarationDocumentType</v>
          </cell>
          <cell r="B5325" t="str">
            <v>5: 仕訳元帳_x000D_
0: 顧客請求書_x000D_
1: 仕入先請求書_x000D_
2: プロジェクト請求書_x000D_
3: 前払の顧客請求書_x000D_
4: 前払の仕入先請求書_x000D_
6: 顧客決済_x000D_
7: 仕入先決済_x000D_
8: 消費税支払_x000D_
9: 顧客支払_x000D_
10: 仕入先支払</v>
          </cell>
        </row>
        <row r="5326">
          <cell r="A5326" t="str">
            <v>RPayWeekDuration</v>
          </cell>
          <cell r="B5326" t="str">
            <v>0: 5 days_x000D_
1: 6 days_x000D_
2: 7 days</v>
          </cell>
        </row>
        <row r="5327">
          <cell r="A5327" t="str">
            <v>SysTestListeners</v>
          </cell>
          <cell r="B5327" t="str">
            <v>0: データベース_x000D_
1: テキスト ファイル_x000D_
2: XML ファイル_x000D_
3: 情報ログ (結果のみ)_x000D_
4: 情報ログ_x000D_
5: 印刷ウィンドウ_x000D_
6: メッセージ ウィンドウ_x000D_
7: 進行状況バー</v>
          </cell>
        </row>
        <row r="5328">
          <cell r="A5328" t="str">
            <v>CustVendCorrectiveReasonMethod</v>
          </cell>
          <cell r="B5328" t="str">
            <v>0: なし_x000D_
1: Complete correction_x000D_
2: Correction for differences only_x000D_
3: Correction for volume discount operations for a period_x000D_
4: Authorized by the Tax Agency</v>
          </cell>
        </row>
        <row r="5329">
          <cell r="A5329" t="str">
            <v>smmQuotationAccountType</v>
          </cell>
          <cell r="B5329" t="str">
            <v>0: 見込顧客_x000D_
1: 顧客</v>
          </cell>
        </row>
        <row r="5330">
          <cell r="A5330" t="str">
            <v>DocuTemplateDefinition</v>
          </cell>
          <cell r="B5330" t="str">
            <v>0: 不明_x000D_
1: ユーザー_x000D_
2: システム_x000D_
3: 上書き</v>
          </cell>
        </row>
        <row r="5331">
          <cell r="A5331" t="str">
            <v>CatProcurementView</v>
          </cell>
          <cell r="B5331" t="str">
            <v>0: 製品_x000D_
1: 仕入先_x000D_
2: 外部の Web サイト</v>
          </cell>
        </row>
        <row r="5332">
          <cell r="A5332" t="str">
            <v>AssetBookType</v>
          </cell>
          <cell r="B5332" t="str">
            <v>0: 帳簿_x000D_
1: 帳簿</v>
          </cell>
        </row>
        <row r="5333">
          <cell r="A5333" t="str">
            <v>SourceDocument_ProjectInvoice</v>
          </cell>
          <cell r="B5333" t="str">
            <v>0: なし_x000D_
1: プロジェクト請求書</v>
          </cell>
        </row>
        <row r="5334">
          <cell r="A5334" t="str">
            <v>TaxpayerType_CZ</v>
          </cell>
          <cell r="B5334" t="str">
            <v>0: 個別計算_x000D_
1: Corporation</v>
          </cell>
        </row>
        <row r="5335">
          <cell r="A5335" t="str">
            <v>TaxReport770Status_IT</v>
          </cell>
          <cell r="B5335" t="str">
            <v>1: 通常営業_x000D_
2: 清算中_x000D_
3: 破産中_x000D_
4: 営業終了</v>
          </cell>
        </row>
        <row r="5336">
          <cell r="A5336" t="str">
            <v>DirPartyRoleType</v>
          </cell>
          <cell r="B5336" t="str">
            <v>0: なし_x000D_
1: 顧客_x000D_
2: 仕入先_x000D_
3: 見込顧客_x000D_
4: 連絡先_x000D_
5: 競合他社_x000D_
6: 作業者_x000D_
7: 申請者_x000D_
8: 見込み仕入先_x000D_
9: 不許可仕入先_x000D_
10: 法人</v>
          </cell>
        </row>
        <row r="5337">
          <cell r="A5337" t="str">
            <v>MCRPurchStatusSearch</v>
          </cell>
          <cell r="B5337" t="str">
            <v>0: オープン注文_x000D_
1: キャンセル済</v>
          </cell>
        </row>
        <row r="5338">
          <cell r="A5338" t="str">
            <v>RetailVisualProfileLogOnLayoutType</v>
          </cell>
          <cell r="B5338" t="str">
            <v>0: 中央揃え_x000D_
1: 右</v>
          </cell>
        </row>
        <row r="5339">
          <cell r="A5339" t="str">
            <v>ProcessExecutionOccurrenceCardStatusColor</v>
          </cell>
          <cell r="B5339" t="str">
            <v>0: Blue_x000D_
1: Red_x000D_
2: Yellow</v>
          </cell>
        </row>
        <row r="5340">
          <cell r="A5340" t="str">
            <v>KanbanFlowElementRole</v>
          </cell>
          <cell r="B5340" t="str">
            <v>1: ソース_x000D_
2: 出力先</v>
          </cell>
        </row>
        <row r="5341">
          <cell r="A5341" t="str">
            <v>ITMCostingReportView</v>
          </cell>
          <cell r="B5341" t="str">
            <v>0: レポート カテゴリ_x000D_
1: 個別原価</v>
          </cell>
        </row>
        <row r="5342">
          <cell r="A5342" t="str">
            <v>BOMRouteCopyDataType</v>
          </cell>
          <cell r="B5342" t="str">
            <v>0: 基本データ_x000D_
1: フォーミュラ バージョン_x000D_
2: 生産</v>
          </cell>
        </row>
        <row r="5343">
          <cell r="A5343" t="str">
            <v>SRSUpdateModelsLanguageType</v>
          </cell>
          <cell r="B5343" t="str">
            <v>1: 指定されたすべての言語_x000D_
0: 1 つの言語のみ</v>
          </cell>
        </row>
        <row r="5344">
          <cell r="A5344" t="str">
            <v>RetailB2BProspectStatus</v>
          </cell>
          <cell r="B5344" t="str">
            <v>0: 保留中_x000D_
1: 承認済_x000D_
2: 拒否済</v>
          </cell>
        </row>
        <row r="5345">
          <cell r="A5345" t="str">
            <v>OffTableAll_RU</v>
          </cell>
          <cell r="B5345" t="str">
            <v>0: レコード_x000D_
1: すべて</v>
          </cell>
        </row>
        <row r="5346">
          <cell r="A5346" t="str">
            <v>HcmWorkerActivityType</v>
          </cell>
          <cell r="B5346" t="str">
            <v>0: 最近の採用_x000D_
1: 異動_x000D_
2: 退職_x000D_
3: 休暇中_x000D_
4: 間もなく入社_x000D_
5: 退職</v>
          </cell>
        </row>
        <row r="5347">
          <cell r="A5347" t="str">
            <v>WorkflowEscalationType</v>
          </cell>
          <cell r="B5347" t="str">
            <v>0: 操作_x000D_
1: パス_x000D_
2: エスカレートしない</v>
          </cell>
        </row>
        <row r="5348">
          <cell r="A5348" t="str">
            <v>SysTaskGuideStartLocation</v>
          </cell>
          <cell r="B5348" t="str">
            <v xml:space="preserve">0: _x000D_
1: _x000D_
2: </v>
          </cell>
        </row>
        <row r="5349">
          <cell r="A5349" t="str">
            <v>HrmEmplStatus</v>
          </cell>
          <cell r="B5349" t="str">
            <v>0: なし_x000D_
1: 採用済_x000D_
2: 終了</v>
          </cell>
        </row>
        <row r="5350">
          <cell r="A5350" t="str">
            <v>RateField</v>
          </cell>
          <cell r="B5350" t="str">
            <v>0: 明細金額_x000D_
1: 単価</v>
          </cell>
        </row>
        <row r="5351">
          <cell r="A5351" t="str">
            <v>WHSWaveStepType</v>
          </cell>
          <cell r="B5351" t="str">
            <v>0: コンテナー化_x000D_
1: 補充_x000D_
2: ラベル印刷_x000D_
3: 積荷構築_x000D_
4: テンプレートの並べ替え</v>
          </cell>
        </row>
        <row r="5352">
          <cell r="A5352" t="str">
            <v>CompanyInfoCacheScope</v>
          </cell>
          <cell r="B5352" t="str">
            <v>0: 現在_x000D_
1: 財務連結処理に使用_x000D_
2: 財務消去プロセスで使用_x000D_
3: 言語_x000D_
4: データ範囲</v>
          </cell>
        </row>
        <row r="5353">
          <cell r="A5353" t="str">
            <v>WMSLocationType</v>
          </cell>
          <cell r="B5353" t="str">
            <v>0: バルク場所_x000D_
1: ピッキング場所_x000D_
2: 入庫ドック_x000D_
3: 出荷ドック_x000D_
4: 生産入庫の場所_x000D_
5: 検査場所_x000D_
6: かんばんスーパーマーケット</v>
          </cell>
        </row>
        <row r="5354">
          <cell r="A5354" t="str">
            <v>ProdFlushingPrincipItem</v>
          </cell>
          <cell r="B5354" t="str">
            <v>0: 開始_x000D_
2: 完了_x000D_
1: 手動_x000D_
3: 場所で利用可</v>
          </cell>
        </row>
        <row r="5355">
          <cell r="A5355" t="str">
            <v>SIGProcType</v>
          </cell>
          <cell r="B5355" t="str">
            <v>0: ユーザー定義_x000D_
1: 組み込み</v>
          </cell>
        </row>
        <row r="5356">
          <cell r="A5356" t="str">
            <v>BOMCostCalculationMethod</v>
          </cell>
          <cell r="B5356" t="str">
            <v>0: 不明_x000D_
1: 製造オーダーの原価_x000D_
2: 生産フローの原価_x000D_
3: 購買原価</v>
          </cell>
        </row>
        <row r="5357">
          <cell r="A5357" t="str">
            <v>PurchReqConsolidationStatus</v>
          </cell>
          <cell r="B5357" t="str">
            <v>0: なし_x000D_
2: 連結保留_x000D_
3: 連結済</v>
          </cell>
        </row>
        <row r="5358">
          <cell r="A5358" t="str">
            <v>SysHelpType</v>
          </cell>
          <cell r="B5358" t="str">
            <v>0: アプリケーション_x000D_
1: 開発</v>
          </cell>
        </row>
        <row r="5359">
          <cell r="A5359" t="str">
            <v>SalesBookVATProcessCancelType_RU</v>
          </cell>
          <cell r="B5359" t="str">
            <v>0: Outgoing VAT processing_x000D_
1: Canceling processed VAT</v>
          </cell>
        </row>
        <row r="5360">
          <cell r="A5360" t="str">
            <v>LogisticsElectronicAddressTypes</v>
          </cell>
          <cell r="B5360" t="str">
            <v>0: ユーザー定義_x000D_
1: 電話_x000D_
2: URL_x000D_
3: 携帯電話_x000D_
4: FAX_x000D_
5: ポケベル_x000D_
6: SMS_x000D_
7: テレックス_x000D_
8: 勤務先の電子メール_x000D_
9: 自宅の電子メール_x000D_
10: 他の電子メール_x000D_
11: IM アドレス_x000D_
12: 代表電話_x000D_
13: 自宅電話_x000D_
14: その他の電話番号_x000D_
15: コールバック電話番号_x000D_
16: 自動車電話_x000D_
17: 携帯電話番号_x000D_
18: 自宅 FAX_x000D_
19: その他の FAX_x000D_
20: 電子メール_x000D_
21: 個人のホーム ページ_x000D_
22: FTP サイト_x000D_
23: Web_x000D_
24: TTY/TDD_x000D_
25: インターネット アドレス_x000D_
26: ISDN_x000D_
27: 勤務先電話番号_x000D_
28: 勤務先 FAX 番号</v>
          </cell>
        </row>
        <row r="5361">
          <cell r="A5361" t="str">
            <v>BankBillOfExchangeNumMethod</v>
          </cell>
          <cell r="B5361" t="str">
            <v>0: 制限なし_x000D_
1: 開始日固定</v>
          </cell>
        </row>
        <row r="5362">
          <cell r="A5362" t="str">
            <v>SysChartType</v>
          </cell>
          <cell r="B5362" t="str">
            <v xml:space="preserve">0: _x000D_
1: _x000D_
2: _x000D_
3: _x000D_
4: _x000D_
5: _x000D_
6: _x000D_
7: _x000D_
8: _x000D_
9: _x000D_
10: _x000D_
11: _x000D_
12: _x000D_
13: </v>
          </cell>
        </row>
        <row r="5363">
          <cell r="A5363" t="str">
            <v>InventTransChildType</v>
          </cell>
          <cell r="B5363" t="str">
            <v>0: _x000D_
1: 出荷注文_x000D_
2: 生産ピッキング リスト仕訳帳_x000D_
3: 生産完了レポート仕訳帳_x000D_
4: 在庫 - ピッキング リスト仕訳帳_x000D_
5: 倉庫オーダー</v>
          </cell>
        </row>
        <row r="5364">
          <cell r="A5364" t="str">
            <v>BankAccountType</v>
          </cell>
          <cell r="B5364" t="str">
            <v>0: 当座預金口座_x000D_
1: 貯蓄口座_x000D_
2: BankGirot account_x000D_
3: PlusGirot account_x000D_
4: 給与</v>
          </cell>
        </row>
        <row r="5365">
          <cell r="A5365" t="str">
            <v>TaxExemptCodeReason_IT</v>
          </cell>
          <cell r="B5365" t="str">
            <v>0: Other exempt_x000D_
1: Exempt Art.15_x000D_
2: Edge regime</v>
          </cell>
        </row>
        <row r="5366">
          <cell r="A5366" t="str">
            <v>DEL_TrvDisputeStatus</v>
          </cell>
          <cell r="B5366" t="str">
            <v>0: ドラフト_x000D_
1: 送信済_x000D_
2: プロバイダー承認済み_x000D_
3: 仮受債権_x000D_
4: 受入済_x000D_
5: 否認済_x000D_
7: クローズ</v>
          </cell>
        </row>
        <row r="5367">
          <cell r="A5367" t="str">
            <v>AddressObjectStatus_RU</v>
          </cell>
          <cell r="B5367" t="str">
            <v>0: 拠点都市/主要都市ではありません_x000D_
1: 市区郡の拠点都市/主要都市_x000D_
2: 都道府県の拠点都市/主要都市_x000D_
3: 州や郡の州都/主要都市</v>
          </cell>
        </row>
        <row r="5368">
          <cell r="A5368" t="str">
            <v>PurchReqConsolidationPriority</v>
          </cell>
          <cell r="B5368" t="str">
            <v>0: なし_x000D_
1: 低_x000D_
2: 中_x000D_
3: 高</v>
          </cell>
        </row>
        <row r="5369">
          <cell r="A5369" t="str">
            <v>EFDocContingencyDialogComboOption_BR</v>
          </cell>
          <cell r="B5369" t="str">
            <v>0: FS - security form contingency_x000D_
1: FS-DA security form contingency (auxiliary document)_x000D_
2: SVC</v>
          </cell>
        </row>
        <row r="5370">
          <cell r="A5370" t="str">
            <v>ERBDTemplateType</v>
          </cell>
          <cell r="B5370" t="str">
            <v>0: その他_x000D_
1: Excel_x000D_
2: Word</v>
          </cell>
        </row>
        <row r="5371">
          <cell r="A5371" t="str">
            <v>SMATransactionType</v>
          </cell>
          <cell r="B5371" t="str">
            <v>1: 時間_x000D_
2: 経費_x000D_
3: 品目_x000D_
4: 手数料</v>
          </cell>
        </row>
        <row r="5372">
          <cell r="A5372" t="str">
            <v>ComparisonCondition_W</v>
          </cell>
          <cell r="B5372" t="str">
            <v xml:space="preserve">0: _x000D_
2: _x000D_
1: </v>
          </cell>
        </row>
        <row r="5373">
          <cell r="A5373" t="str">
            <v>SalesQuotationPriceConversion</v>
          </cell>
          <cell r="B5373" t="str">
            <v>0: 現在の値に基づく_x000D_
1: テンプレート値に基づく</v>
          </cell>
        </row>
        <row r="5374">
          <cell r="A5374" t="str">
            <v>FillVATDueDatePeriod</v>
          </cell>
          <cell r="B5374" t="str">
            <v>0: 日_x000D_
1: 月_x000D_
2: 年</v>
          </cell>
        </row>
        <row r="5375">
          <cell r="A5375" t="str">
            <v>HcmLegalEntityRange</v>
          </cell>
          <cell r="B5375" t="str">
            <v>0: すべての法人_x000D_
1: 現在の法人</v>
          </cell>
        </row>
        <row r="5376">
          <cell r="A5376" t="str">
            <v>KittingCheckPickingListRegistration</v>
          </cell>
          <cell r="B5376" t="str">
            <v>0: ピッキング ルート_x000D_
1: 出荷_x000D_
2: 検査なし</v>
          </cell>
        </row>
        <row r="5377">
          <cell r="A5377" t="str">
            <v>WMSCopyLocations</v>
          </cell>
          <cell r="B5377" t="str">
            <v>0: ラック_x000D_
1: 通路_x000D_
2: 倉庫</v>
          </cell>
        </row>
        <row r="5378">
          <cell r="A5378" t="str">
            <v>BudgetWorkflowUserDisplayOption</v>
          </cell>
          <cell r="B5378" t="str">
            <v>0: すべて_x000D_
1: 自分自身に割り当て_x000D_
2: 他のユーザーに割り当て_x000D_
3: 自分自身で準備</v>
          </cell>
        </row>
        <row r="5379">
          <cell r="A5379" t="str">
            <v>ReqRefTypeTrunc</v>
          </cell>
          <cell r="B5379" t="str">
            <v>0: _x000D_
1: 手持在庫_x000D_
2: 発注書_x000D_
3: 製造オーダー_x000D_
4: 販売注文_x000D_
5: 製造オーダー明細行_x000D_
6: 在庫仕訳帳_x000D_
7: 安全在庫_x000D_
8: 在庫仕訳帳の転送_x000D_
9: 移動オーダー出荷_x000D_
10: 移動オーダー入庫_x000D_
11: 需要予測_x000D_
12: 製造オーダー_x000D_
13: BOM 明細行_x000D_
14: 発注書_x000D_
15: 移動オーダー_x000D_
16: 移動オーダーの要求_x000D_
17: 検査指示_x000D_
18: 見積書_x000D_
19: かんばん_x000D_
20: かんばんライン_x000D_
21: かんばん_x000D_
22: かんばんライン_x000D_
23: フォーミュラ明細行_x000D_
24: 計画バッチ オーダー_x000D_
25: 期限が切れたバッチ_x000D_
26: バッチ オーダーの連産品_x000D_
27: 計画企業内需要_x000D_
28: 明細書_x000D_
29: 要求明細行_x000D_
30: 連続予測</v>
          </cell>
        </row>
        <row r="5380">
          <cell r="A5380" t="str">
            <v>StorageRetention</v>
          </cell>
          <cell r="B5380" t="str">
            <v xml:space="preserve">0: _x000D_
1: </v>
          </cell>
        </row>
        <row r="5381">
          <cell r="A5381" t="str">
            <v>InterCompanyTradingPartnerType</v>
          </cell>
          <cell r="B5381" t="str">
            <v>1: 顧客_x000D_
2: 仕入先</v>
          </cell>
        </row>
        <row r="5382">
          <cell r="A5382" t="str">
            <v>SRSPublishToServer</v>
          </cell>
          <cell r="B5382" t="str">
            <v>0: レポート サーバーに発行</v>
          </cell>
        </row>
        <row r="5383">
          <cell r="A5383" t="str">
            <v>EventLevel</v>
          </cell>
          <cell r="B5383" t="str">
            <v>0: 不明_x000D_
1: 重大_x000D_
2: エラー_x000D_
3: 警告_x000D_
4: 情報</v>
          </cell>
        </row>
        <row r="5384">
          <cell r="A5384" t="str">
            <v>DEL_RAssetScrapCalcPriceMethod</v>
          </cell>
          <cell r="B5384" t="str">
            <v>0: Proportionate_x000D_
1: Iterative</v>
          </cell>
        </row>
        <row r="5385">
          <cell r="A5385" t="str">
            <v>ABCModel</v>
          </cell>
          <cell r="B5385" t="str">
            <v>0: 収益_x000D_
1: 利益幅_x000D_
2: 値_x000D_
3: 在庫維持費</v>
          </cell>
        </row>
        <row r="5386">
          <cell r="A5386" t="str">
            <v>RetailButtonColorBase</v>
          </cell>
          <cell r="B5386" t="str">
            <v>0: 青_x000D_
1: 濃い青_x000D_
2: 赤_x000D_
3: 緑_x000D_
4: 紫_x000D_
5: ピンク_x000D_
6: 金</v>
          </cell>
        </row>
        <row r="5387">
          <cell r="A5387" t="str">
            <v>BankClientDocumentTypeCategory_RU</v>
          </cell>
          <cell r="B5387" t="str">
            <v>0: Pay document_x000D_
1: Memorial order_x000D_
2: Currency transfer_x000D_
3: Currency sale_x000D_
4: Currency purchase</v>
          </cell>
        </row>
        <row r="5388">
          <cell r="A5388" t="str">
            <v>RetailScaleUnitType</v>
          </cell>
          <cell r="B5388" t="str">
            <v>0: Retail Cloud Scale Unit_x000D_
1: Retail Store Scale Unit</v>
          </cell>
        </row>
        <row r="5389">
          <cell r="A5389" t="str">
            <v>VATPartnerKind_RU</v>
          </cell>
          <cell r="B5389" t="str">
            <v>0: _x000D_
1: 非居住者_x000D_
2: State authority</v>
          </cell>
        </row>
        <row r="5390">
          <cell r="A5390" t="str">
            <v>CustSettlementPriorityAttribute</v>
          </cell>
          <cell r="B5390" t="str">
            <v>0: トランザクション タイプ_x000D_
1: トランザクション金額_x000D_
2: 現金割引日_x000D_
3: 期日_x000D_
4: 伝票_x000D_
5: トランザクション日付_x000D_
6: 請求</v>
          </cell>
        </row>
        <row r="5391">
          <cell r="A5391" t="str">
            <v>CustVendRecordType_IT</v>
          </cell>
          <cell r="B5391" t="str">
            <v>0: ヘッダー_x000D_
1: 顧客_x000D_
2: 仕入先_x000D_
3: フッター</v>
          </cell>
        </row>
        <row r="5392">
          <cell r="A5392" t="str">
            <v>TaxUnrealizedSalesNoteFormat</v>
          </cell>
          <cell r="B5392" t="str">
            <v>0: なし_x000D_
1: Debit note (value)_x000D_
2: Debit note (quantity)_x000D_
3: Credit note (value)_x000D_
4: Credit note (quantity)</v>
          </cell>
        </row>
        <row r="5393">
          <cell r="A5393" t="str">
            <v>WMSOrderType</v>
          </cell>
          <cell r="B5393" t="str">
            <v>0: 連結ピッキング_x000D_
1: UNUSED_x000D_
2: パレット配送_x000D_
3: 注文ピッキング</v>
          </cell>
        </row>
        <row r="5394">
          <cell r="A5394" t="str">
            <v>SysWorkloadInstanceHealth</v>
          </cell>
          <cell r="B5394" t="str">
            <v xml:space="preserve">0: _x000D_
1: _x000D_
2: _x000D_
3: </v>
          </cell>
        </row>
        <row r="5395">
          <cell r="A5395" t="str">
            <v>InventTransPickHandlingUnit</v>
          </cell>
          <cell r="B5395" t="str">
            <v>0: なし_x000D_
1: 場所_x000D_
3: バッチ番号_x000D_
4: シリアル番号_x000D_
5: かんばんカード_x000D_
101: 所有者_x000D_
102: 在庫プロファイル_x000D_
103: GTD number</v>
          </cell>
        </row>
        <row r="5396">
          <cell r="A5396" t="str">
            <v>InventProfileType_RU</v>
          </cell>
          <cell r="B5396" t="str">
            <v>0: 指定されていません_x000D_
1: 基準_x000D_
41: Commission agent_x000D_
43: Principal's agent_x000D_
44: Bailee</v>
          </cell>
        </row>
        <row r="5397">
          <cell r="A5397" t="str">
            <v>CXMLTestMode</v>
          </cell>
          <cell r="B5397" t="str">
            <v>0: ライブ_x000D_
1: テスト</v>
          </cell>
        </row>
        <row r="5398">
          <cell r="A5398" t="str">
            <v>RetailManualDiscountType</v>
          </cell>
          <cell r="B5398" t="str">
            <v>0: なし_x000D_
1: 行手動割引金額_x000D_
2: 行手動割引の割合_x000D_
3: 合計手動割引金額_x000D_
4: 合計手動割引の割合</v>
          </cell>
        </row>
        <row r="5399">
          <cell r="A5399" t="str">
            <v>RPayCalcType</v>
          </cell>
          <cell r="B5399" t="str">
            <v>0: Counter_x000D_
1: Pay type</v>
          </cell>
        </row>
        <row r="5400">
          <cell r="A5400" t="str">
            <v>PrepaymentHandlingLayout_W</v>
          </cell>
          <cell r="B5400" t="str">
            <v>0: シンプル_x000D_
1: 詳細</v>
          </cell>
        </row>
        <row r="5401">
          <cell r="A5401" t="str">
            <v>PrintMgmtSetupSource</v>
          </cell>
          <cell r="B5401" t="str">
            <v>1: 新規_x000D_
2: 上書き_x000D_
3: 継承済</v>
          </cell>
        </row>
        <row r="5402">
          <cell r="A5402" t="str">
            <v>DMFTestValidationType</v>
          </cell>
          <cell r="B5402" t="str">
            <v>0: ジョブ状態_x000D_
1: バッチ状態_x000D_
2: メッセージ状態_x000D_
3: ファイルとステージング テーブルの間でデータを比較します_x000D_
4: ファイルとテーブルの間でデータを比較します_x000D_
5: ステージングの状態_x000D_
6: ターゲットの状態_x000D_
7: ステージングのスキップ_x000D_
8: タイムアウト_x000D_
9: 並列処理_x000D_
10: 順に処理されるメッセージ_x000D_
11: 自動生成_x000D_
12: 自動既定値_x000D_
13: Pascal Case の属性_x000D_
14: 大文字の属性_x000D_
15: 実行単位のエラー時の失敗バッチ_x000D_
16: レベルのエラー時の失敗バッチ_x000D_
17: エンティティ シーケンス_x000D_
18: エクスポート ファイルのダウンロード_x000D_
19: データ検証_x000D_
20: 固定幅ファイル形式_x000D_
21: 増分プッシュ_x000D_
22: サイズが 256MB のエクスポート ファイル_x000D_
23: 固有の実行 ID の検証</v>
          </cell>
        </row>
        <row r="5403">
          <cell r="A5403" t="str">
            <v>WHSMenuItemMode</v>
          </cell>
          <cell r="B5403" t="str">
            <v>1: 作業_x000D_
2: 間接</v>
          </cell>
        </row>
        <row r="5404">
          <cell r="A5404" t="str">
            <v>BankLCImportTransAllocationType</v>
          </cell>
          <cell r="B5404" t="str">
            <v>0: 専用_x000D_
1: 配分済</v>
          </cell>
        </row>
        <row r="5405">
          <cell r="A5405" t="str">
            <v>ProjOriginOnAcc</v>
          </cell>
          <cell r="B5405" t="str">
            <v>21: 前払仕訳伝票_x000D_
22: 控除_x000D_
23: マイルストーン_x000D_
25: 期首残高_x000D_
72: 進捗状況_x000D_
73: 荷渡の単位</v>
          </cell>
        </row>
        <row r="5406">
          <cell r="A5406" t="str">
            <v>AssetHubSlotType</v>
          </cell>
          <cell r="B5406" t="str">
            <v xml:space="preserve">0: 残高_x000D_
1: プロファイル_x000D_
2: </v>
          </cell>
        </row>
        <row r="5407">
          <cell r="A5407" t="str">
            <v>RetailSalesTransactionFilter</v>
          </cell>
          <cell r="B5407" t="str">
            <v>0: すべてのトランザクション_x000D_
1: 未処理トランザクションのみ_x000D_
2: 転記済トランザクションのみ</v>
          </cell>
        </row>
        <row r="5408">
          <cell r="A5408" t="str">
            <v>PriceSalesPurch</v>
          </cell>
          <cell r="B5408" t="str">
            <v>0: 販売価格_x000D_
1: 購買価格</v>
          </cell>
        </row>
        <row r="5409">
          <cell r="A5409" t="str">
            <v>HcmMassBenefitEnrollmentProcessingStatus</v>
          </cell>
          <cell r="B5409" t="str">
            <v>0: 処理されません_x000D_
1: 処理中_x000D_
2: 完了</v>
          </cell>
        </row>
        <row r="5410">
          <cell r="A5410" t="str">
            <v>CostAllocationType_RU</v>
          </cell>
          <cell r="B5410" t="str">
            <v>0: Include to the cost price_x000D_
1: Redraw debt_x000D_
2: Write-off to cost</v>
          </cell>
        </row>
        <row r="5411">
          <cell r="A5411" t="str">
            <v>CAMSpecificIdentificationType</v>
          </cell>
          <cell r="B5411" t="str">
            <v>0: バッチ番号 _x000D_
1: _x000D_
2: シリアル番号</v>
          </cell>
        </row>
        <row r="5412">
          <cell r="A5412" t="str">
            <v>DSRefreshAction_RU</v>
          </cell>
          <cell r="B5412" t="str">
            <v>0: RereadRefresh_x000D_
1: Research_x000D_
2: ExecuteQuery</v>
          </cell>
        </row>
        <row r="5413">
          <cell r="A5413" t="str">
            <v>RetailInfocodeType</v>
          </cell>
          <cell r="B5413" t="str">
            <v>0: コード_x000D_
1: グループ</v>
          </cell>
        </row>
        <row r="5414">
          <cell r="A5414" t="str">
            <v>WHSSalesOrderWeightCapturingProcess</v>
          </cell>
          <cell r="B5414" t="str">
            <v>0: ピッキング_x000D_
1: 梱包</v>
          </cell>
        </row>
        <row r="5415">
          <cell r="A5415" t="str">
            <v>HrmGoalApproval</v>
          </cell>
          <cell r="B5415" t="str">
            <v>0: 作成済_x000D_
1: 承認を待機しています_x000D_
2: 否認済_x000D_
3: 承認済_x000D_
4: 作業者によって終了_x000D_
5: 管理者によって終了_x000D_
6: クローズ済</v>
          </cell>
        </row>
        <row r="5416">
          <cell r="A5416" t="str">
            <v>RetailEntryStatus</v>
          </cell>
          <cell r="B5416" t="str">
            <v>0: なし_x000D_
1: 無効_x000D_
2: 転記済_x000D_
3: 終了_x000D_
4: 取消済_x000D_
5: 保留中_x000D_
6: トレーニング_x000D_
7: 保留中の請求書_x000D_
8: 販売注文を作成しています</v>
          </cell>
        </row>
        <row r="5417">
          <cell r="A5417" t="str">
            <v>BudgetPlanAllocateType</v>
          </cell>
          <cell r="B5417" t="str">
            <v>0: 複数の期間に割り当て_x000D_
1: 分析コードへの配賦_x000D_
2: 集計_x000D_
3: 配布_x000D_
4: 元帳配賦ルールの使用_x000D_
5: 予算計画からのコピー</v>
          </cell>
        </row>
        <row r="5418">
          <cell r="A5418" t="str">
            <v>CAMAttributeType</v>
          </cell>
          <cell r="B5418" t="str">
            <v>0: 文字列_x000D_
1: 日付_x000D_
2: 数量_x000D_
3: 金額</v>
          </cell>
        </row>
        <row r="5419">
          <cell r="A5419" t="str">
            <v>FormRunConfigurationUserPermissionLevel</v>
          </cell>
          <cell r="B5419" t="str">
            <v>0: 完全_x000D_
1: 制限</v>
          </cell>
        </row>
        <row r="5420">
          <cell r="A5420" t="str">
            <v>ProdNotificationSourceType</v>
          </cell>
          <cell r="B5420" t="str">
            <v>0: 機械_x000D_
1: 従業員_x000D_
2: 品目_x000D_
3: 操作</v>
          </cell>
        </row>
        <row r="5421">
          <cell r="A5421" t="str">
            <v>RPayPeriodFrequency</v>
          </cell>
          <cell r="B5421" t="str">
            <v>0: いいえ_x000D_
1: 月_x000D_
2: 四半期_x000D_
3: Half-year_x000D_
4: 年_x000D_
5: 累計合計</v>
          </cell>
        </row>
        <row r="5422">
          <cell r="A5422" t="str">
            <v>TransferType_IN</v>
          </cell>
          <cell r="B5422" t="str">
            <v>0: 移動オーダー_x000D_
1: Stock transfer</v>
          </cell>
        </row>
        <row r="5423">
          <cell r="A5423" t="str">
            <v>ERJsonType</v>
          </cell>
          <cell r="B5423" t="str">
            <v xml:space="preserve">0: _x000D_
1: _x000D_
2: _x000D_
3: _x000D_
4: _x000D_
5: _x000D_
6: _x000D_
7: </v>
          </cell>
        </row>
        <row r="5424">
          <cell r="A5424" t="str">
            <v>TaxDocumentUIOperation</v>
          </cell>
          <cell r="B5424" t="str">
            <v>0: なし_x000D_
1: 再計算</v>
          </cell>
        </row>
        <row r="5425">
          <cell r="A5425" t="str">
            <v>MoreLessOrCloserIsBetter</v>
          </cell>
          <cell r="B5425" t="str">
            <v>0: 多いほど良い_x000D_
1: 少ないほど良い_x000D_
2: 目標に近いほど良い</v>
          </cell>
        </row>
        <row r="5426">
          <cell r="A5426" t="str">
            <v>SMAInvoiceProjectSelection</v>
          </cell>
          <cell r="B5426" t="str">
            <v>0: 既存プロジェクト契約の使用_x000D_
1: 新しいプロジェクト契約の作成_x000D_
2: プロジェクト契約なし</v>
          </cell>
        </row>
        <row r="5427">
          <cell r="A5427" t="str">
            <v>TaxableBasis_IN</v>
          </cell>
          <cell r="B5427" t="str">
            <v>0: 明細金額_x000D_
1: Excl. line amount_x000D_
2: Max. retail price_x000D_
3: Assessable value</v>
          </cell>
        </row>
        <row r="5428">
          <cell r="A5428" t="str">
            <v>RetailPriceChangeBase</v>
          </cell>
          <cell r="B5428" t="str">
            <v>0: なし_x000D_
3: 両方_x000D_
1: 購買の変更_x000D_
2: 販売の変更</v>
          </cell>
        </row>
        <row r="5429">
          <cell r="A5429" t="str">
            <v>InvoiceMatchPostingOption</v>
          </cell>
          <cell r="B5429" t="str">
            <v>0: 警告付きの許可_x000D_
1: 承認の要求</v>
          </cell>
        </row>
        <row r="5430">
          <cell r="A5430" t="str">
            <v>RTax25BadDebtType</v>
          </cell>
          <cell r="B5430" t="str">
            <v>0: _x000D_
1: Bad debt_x000D_
2: Hopeless</v>
          </cell>
        </row>
        <row r="5431">
          <cell r="A5431" t="str">
            <v>LeanHandlingUnitEmptyPolicy</v>
          </cell>
          <cell r="B5431" t="str">
            <v>1: 材料取り扱い単位の受領時_x000D_
2: ソース要件の登録時_x000D_
3: 手動 (空のスキャンを含む)</v>
          </cell>
        </row>
        <row r="5432">
          <cell r="A5432" t="str">
            <v>SysInetThemeType</v>
          </cell>
          <cell r="B5432" t="str">
            <v>0: 発行_x000D_
1: Web アプリケーション_x000D_
2: ヘルプ_x000D_
3: 一般</v>
          </cell>
        </row>
        <row r="5433">
          <cell r="A5433" t="str">
            <v>DMFBatchOperation</v>
          </cell>
          <cell r="B5433" t="str">
            <v>0: エクスポート_x000D_
1: ステージングにインポート_x000D_
2: ターゲットにインポート</v>
          </cell>
        </row>
        <row r="5434">
          <cell r="A5434" t="str">
            <v>BusinessDocumentState</v>
          </cell>
          <cell r="B5434" t="str">
            <v>0: スケジュール済_x000D_
1: キャンセル済_x000D_
2: 削除済_x000D_
3: 検証に失敗しました_x000D_
4: 実行_x000D_
5: 完了_x000D_
6: 失敗_x000D_
7: 保留中_x000D_
8: 実行に失敗しました_x000D_
9: 後処理に失敗しました</v>
          </cell>
        </row>
        <row r="5435">
          <cell r="A5435" t="str">
            <v>smmOutlookSyncDirections</v>
          </cell>
          <cell r="B5435" t="str">
            <v>0: Dynamics 365 for Finance and Operations から Microsoft Exchange に対してのみ_x000D_
1: Microsoft Exchange から Dynamics 365 for Finance and Operations に対してのみ_x000D_
2: 完全同期_x000D_
3: なし</v>
          </cell>
        </row>
        <row r="5436">
          <cell r="A5436" t="str">
            <v>KanbanControlSelectionChanged</v>
          </cell>
          <cell r="B5436" t="str">
            <v>0: 追加_x000D_
1: 削除_x000D_
2: クリア_x000D_
3: 更新</v>
          </cell>
        </row>
        <row r="5437">
          <cell r="A5437" t="str">
            <v>PurchRFQReplyEncryptionActivity</v>
          </cell>
          <cell r="B5437" t="str">
            <v>0: 開始済_x000D_
1: 未封印_x000D_
2: 暗号化キーの生成</v>
          </cell>
        </row>
        <row r="5438">
          <cell r="A5438" t="str">
            <v>ProjAdjustmentType</v>
          </cell>
          <cell r="B5438" t="str">
            <v>0: 時間_x000D_
1: 経費_x000D_
2: 手数料_x000D_
3: 品目</v>
          </cell>
        </row>
        <row r="5439">
          <cell r="A5439" t="str">
            <v>PlPosnetErrorCodes</v>
          </cell>
          <cell r="B5439" t="str">
            <v>0: Bad command_x000D_
1: RTC clock is not initialised_x000D_
2: CRC error_x000D_
3: Bad qty of parameters_x000D_
4: Data error_x000D_
5: Execution error (save or read from RTC clock)_x000D_
6: Fiscal memory error_x000D_
7: Data is before the last record in fiscal memory_x000D_
8: Operation error - total not 0_x000D_
9: I/O error_x000D_
11: Bad value PTU, number error or redefinition of existing rates_x000D_
13: The hardware has already been registered fiscally_x000D_
14: Hardware RAM error_x000D_
15: Error in additional header lines_x000D_
16: Bad name (empty or too long)_x000D_
17: Bad quantity value (empty or too long)_x000D_
18: Bad PTU rate, missing or sales with inactive rate_x000D_
19: Bad value PRICE_x000D_
20: Bad GROSS value_x000D_
21: String received by printer with transaction mode turned off_x000D_
22: Bad STORNO operation_x000D_
23: Bad record quantity_x000D_
24: Printer buffer overflow_x000D_
25: Bad terminal code or bad qty of additional lines_x000D_
26: Bad income value_x000D_
27: Bad total or discount amount_x000D_
28: Overflow of totalizer_x000D_
29: Request for transaction close without opening it_x000D_
30: Bad value income_x000D_
31: Addition overflow_x000D_
32: Value after sub is negative_x000D_
33: Bad string &lt;change&gt;, &lt;cash person&gt;, &lt;number&gt;_x000D_
34: One of the values or strings is bad_x000D_
35: Totalizers in 0 mode_x000D_
36: The record with this date already exists_x000D_
37: Operation canceled by user_x000D_
38: Bad name_x000D_
39: Bad PTU_x000D_
40: Missing memory header_x000D_
41: Bad string &lt;cashperson_number&gt;_x000D_
42: Bad string &lt;cashperson_number&gt;_x000D_
43: Bad string &lt;number_par&gt;_x000D_
44: Bad string &lt;customer&gt;_x000D_
45: Bad string &lt;terminal&gt;_x000D_
46: Bad string &lt;card_name&gt;_x000D_
47: Bad string &lt;card_num&gt;_x000D_
48: Bad string &lt;date_m&gt;_x000D_
49: Bad string &lt;date_r&gt;_x000D_
50: Bad string &lt;auth_code&gt;_x000D_
51: Bad string &lt;amount&gt;</v>
          </cell>
        </row>
        <row r="5440">
          <cell r="A5440" t="str">
            <v>FormMode</v>
          </cell>
          <cell r="B5440" t="str">
            <v xml:space="preserve">0: _x000D_
1: _x000D_
2: _x000D_
3: </v>
          </cell>
        </row>
        <row r="5441">
          <cell r="A5441" t="str">
            <v>CostConfigurationSubledgerAccount</v>
          </cell>
          <cell r="B5441" t="str">
            <v>0: 指定なし_x000D_
1: 在庫_x000D_
2: 差異_x000D_
3: 売却済商品の原価 (請求済)_x000D_
4: 入庫済商品の未請求在庫_x000D_
5: 購入済商品の原価_x000D_
6: 輸送中</v>
          </cell>
        </row>
        <row r="5442">
          <cell r="A5442" t="str">
            <v>WHSLicensePlateGroupingPolicy</v>
          </cell>
          <cell r="B5442" t="str">
            <v>0: なし_x000D_
1: ライセンス プレートのグループ化_x000D_
2: ユーザー定義</v>
          </cell>
        </row>
        <row r="5443">
          <cell r="A5443" t="str">
            <v>LedgerConsMode</v>
          </cell>
          <cell r="B5443" t="str">
            <v>0: オンライン_x000D_
1: エクスポート先_x000D_
2: インポート</v>
          </cell>
        </row>
        <row r="5444">
          <cell r="A5444" t="str">
            <v>WorkflowOutcomeType</v>
          </cell>
          <cell r="B5444" t="str">
            <v>0: 承認_x000D_
1: 拒否_x000D_
2: 否認_x000D_
3: 再送信</v>
          </cell>
        </row>
        <row r="5445">
          <cell r="A5445" t="str">
            <v>WorkflowHierarchyFilterType</v>
          </cell>
          <cell r="B5445" t="str">
            <v>0: 取得したすべてのユーザーに割り当てる_x000D_
1: 取得した最後のユーザーのみに割り当てる_x000D_
2: 次の条件を満たすユーザーは除外:</v>
          </cell>
        </row>
        <row r="5446">
          <cell r="A5446" t="str">
            <v>EngChgProductReleaseSiteBulkEditMode</v>
          </cell>
          <cell r="B5446" t="str">
            <v>0: エンジニアリング_x000D_
1: 標準_x000D_
2: バリアント</v>
          </cell>
        </row>
        <row r="5447">
          <cell r="A5447" t="str">
            <v>RetailEventNotificationType</v>
          </cell>
          <cell r="B5447" t="str">
            <v>0: 注文作成済_x000D_
1: 注文確認済_x000D_
2: 集荷完了_x000D_
3: 梱包完了_x000D_
4: 注文出荷済_x000D_
5: 支払い失敗_x000D_
6: 顧客が作成されました_x000D_
7: パスワードのリセット_x000D_
8: ギフト カードの発行_x000D_
9: 請求済分割払い_x000D_
10: 分割請求_x000D_
11: 連続請求_x000D_
12: 連続請求_x000D_
13: 販売注文請求書_x000D_
15: 2 回目の自動取消通知_x000D_
14: 最初の自動取消通知_x000D_
16: 最後の自動取消通知_x000D_
17: 交換注文が作成されました_x000D_
18: 注文の受取準備完了_x000D_
19: 承認済_x000D_
20: 拒否済_x000D_
21: 注文取消_x000D_
22: 注文請求済み</v>
          </cell>
        </row>
        <row r="5448">
          <cell r="A5448" t="str">
            <v>EngChgEcmEcoType</v>
          </cell>
          <cell r="B5448" t="str">
            <v>0: エンジニアリング変更命令_x000D_
1: 製品の要求_x000D_
2: 属性_x000D_
3: 製品属性_x000D_
4: BOM_x000D_
5: BOM lines_x000D_
6: BOM lines</v>
          </cell>
        </row>
        <row r="5449">
          <cell r="A5449" t="str">
            <v>ProjTransLayoutSubscript</v>
          </cell>
          <cell r="B5449" t="str">
            <v>1: プロジェクト_x000D_
2: カテゴリ_x000D_
3: ID_x000D_
4: サブスクリプション_x000D_
5: 資金調達元_x000D_
6: 従業員ロール</v>
          </cell>
        </row>
        <row r="5450">
          <cell r="A5450" t="str">
            <v>RetailBusinessPartnerOperationDeliveryType</v>
          </cell>
          <cell r="B5450" t="str">
            <v>0: なし_x000D_
1: 電子メール</v>
          </cell>
        </row>
        <row r="5451">
          <cell r="A5451" t="str">
            <v>BudgetPlanTemplateType</v>
          </cell>
          <cell r="B5451" t="str">
            <v>0: ワークシート_x000D_
1: 両端揃え</v>
          </cell>
        </row>
        <row r="5452">
          <cell r="A5452" t="str">
            <v>JmgTimecardInputMode</v>
          </cell>
          <cell r="B5452" t="str">
            <v>0: タイムスタンプ_x000D_
1: 経過時間_x000D_
2: 正味時間</v>
          </cell>
        </row>
        <row r="5453">
          <cell r="A5453" t="str">
            <v>CorrectionStatement_IT</v>
          </cell>
          <cell r="B5453" t="str">
            <v>0: _x000D_
1: 訂正_x000D_
2: 補足申告_x000D_
3: 追加申告_x000D_
4: Additional declarations (2)</v>
          </cell>
        </row>
        <row r="5454">
          <cell r="A5454" t="str">
            <v>BOMCalcSumGroupField</v>
          </cell>
          <cell r="B5454" t="str">
            <v>0: 原価グループ_x000D_
1: レベル_x000D_
2: 品目/リソース_x000D_
3: 単位_x000D_
4: 工程_x000D_
5: 分析コード_x000D_
6: タイプ_x000D_
7: 工程番号</v>
          </cell>
        </row>
        <row r="5455">
          <cell r="A5455" t="str">
            <v>SourceDocumentLine_PurchComplementaryInv</v>
          </cell>
          <cell r="B5455" t="str">
            <v>0: なし_x000D_
1: Purchase complementary invoice line_x000D_
2: Purchase complementary invoice tax line</v>
          </cell>
        </row>
        <row r="5456">
          <cell r="A5456" t="str">
            <v>WHSPackQtyCompare</v>
          </cell>
          <cell r="B5456" t="str">
            <v>0: 等しい_x000D_
1: 大きい_x000D_
2: 未満</v>
          </cell>
        </row>
        <row r="5457">
          <cell r="A5457" t="str">
            <v>RetailCDXJobsFuture</v>
          </cell>
          <cell r="B5457" t="str">
            <v>0: 現在から 1 時間_x000D_
1: 現在から 24 時間_x000D_
2: 来週</v>
          </cell>
        </row>
        <row r="5458">
          <cell r="A5458" t="str">
            <v>AccountCloseType</v>
          </cell>
          <cell r="B5458" t="str">
            <v>0: 適用できません_x000D_
1: 実績_x000D_
2: 名目_x000D_
3: 名目 - 決算なし</v>
          </cell>
        </row>
        <row r="5459">
          <cell r="A5459" t="str">
            <v>LvInOutPaym</v>
          </cell>
          <cell r="B5459" t="str">
            <v>0: Incoming_x000D_
1: Outgoing</v>
          </cell>
        </row>
        <row r="5460">
          <cell r="A5460" t="str">
            <v>RTSLCurrencyRate</v>
          </cell>
          <cell r="B5460" t="str">
            <v>0: No changes_x000D_
1: Use indexes_x000D_
2: Use exchange rates</v>
          </cell>
        </row>
        <row r="5461">
          <cell r="A5461" t="str">
            <v>KMEPQuestionnaireRunType</v>
          </cell>
          <cell r="B5461" t="str">
            <v>0: アンケートに答える_x000D_
1: 計画されたアンケートに答える_x000D_
2: キャンペーン アンケートに答える_x000D_
3: アンケートに答える</v>
          </cell>
        </row>
        <row r="5462">
          <cell r="A5462" t="str">
            <v>RetailTopBottom</v>
          </cell>
          <cell r="B5462" t="str">
            <v>0: 上_x000D_
1: 下</v>
          </cell>
        </row>
        <row r="5463">
          <cell r="A5463" t="str">
            <v>HcmApprovalStatus</v>
          </cell>
          <cell r="B5463" t="str">
            <v xml:space="preserve">0: ドラフト_x000D_
1: 確認中_x000D_
2: 承認待機中_x000D_
3: 待機中_x000D_
4: キャンセル済_x000D_
5: 否認済_x000D_
6: アクション処理中_x000D_
7: ワークフロー完了_x000D_
8: 失敗_x000D_
9: 完了_x000D_
10: エラー_x000D_
11: 拒否済_x000D_
12: 要求された変更_x000D_
13: 確認中_x000D_
14: 確認中_x000D_
15: </v>
          </cell>
        </row>
        <row r="5464">
          <cell r="A5464" t="str">
            <v>BankPositivePayFileStatus</v>
          </cell>
          <cell r="B5464" t="str">
            <v>0: 作成済_x000D_
1: 取消済</v>
          </cell>
        </row>
        <row r="5465">
          <cell r="A5465" t="str">
            <v>ScaleUnitWorkloadSetupStatus</v>
          </cell>
          <cell r="B5465" t="str">
            <v>0: 初期化_x000D_
1: 準備完了_x000D_
2: 失敗_x000D_
3: インストールされていない_x000D_
4: 削除済</v>
          </cell>
        </row>
        <row r="5466">
          <cell r="A5466" t="str">
            <v>MSPFileSyncLinkType</v>
          </cell>
          <cell r="B5466" t="str">
            <v>0: 不明_x000D_
1: プロジェクト_x000D_
2: 見積書_x000D_
3: テンプレート</v>
          </cell>
        </row>
        <row r="5467">
          <cell r="A5467" t="str">
            <v>ProjProdPostingTypeSetup</v>
          </cell>
          <cell r="B5467" t="str">
            <v>0: 完成品目_x000D_
1: 消費済</v>
          </cell>
        </row>
        <row r="5468">
          <cell r="A5468" t="str">
            <v>FBSpedEcfLayoutVersion_BR</v>
          </cell>
          <cell r="B5468" t="str">
            <v>0: 1_x000D_
1: 2_x000D_
2: 3_x000D_
3: 4_x000D_
4: 5_x000D_
5: 6</v>
          </cell>
        </row>
        <row r="5469">
          <cell r="A5469" t="str">
            <v>LogisticsLocationEntityType</v>
          </cell>
          <cell r="B5469" t="str">
            <v>0: なし_x000D_
1: サイト_x000D_
2: 倉庫_x000D_
3: 申請バスケット_x000D_
4: 関係者_x000D_
5: 出荷の配送業者</v>
          </cell>
        </row>
        <row r="5470">
          <cell r="A5470" t="str">
            <v>SysPowerAIStatus</v>
          </cell>
          <cell r="B5470" t="str">
            <v>0: 不明_x000D_
1: モデル作成済み_x000D_
2: トレーニング ドラフトが作成されました_x000D_
3: トレーニング中_x000D_
4: トレーニングの完了_x000D_
5: トレーニングに失敗しました_x000D_
6: 公開ドラフトを作成しました_x000D_
7: モデルを公開しています_x000D_
8: 公開済_x000D_
9: 公開に失敗しました_x000D_
10: スケジュール済_x000D_
11: スケジューリングに失敗しました_x000D_
12: 初期化_x000D_
13: 初期化できませんでした</v>
          </cell>
        </row>
        <row r="5471">
          <cell r="A5471" t="str">
            <v>CredManRiskGroupIndicator</v>
          </cell>
          <cell r="B5471" t="str">
            <v>0: 空白_x000D_
1: 緑色の円_x000D_
2: 緑色のチェック マーク_x000D_
3: 黄色の三角_x000D_
4: 黄色の感嘆符_x000D_
5: 赤色の菱形_x000D_
6: 赤色の X_x000D_
7: 青_x000D_
8: 赤_x000D_
9: 緑_x000D_
10: 濃い灰色_x000D_
11: オレンジ_x000D_
12: 黄色</v>
          </cell>
        </row>
        <row r="5472">
          <cell r="A5472" t="str">
            <v>OffInvRelationType_AllTable_RU</v>
          </cell>
          <cell r="B5472" t="str">
            <v>0: すべて_x000D_
1: レコード</v>
          </cell>
        </row>
        <row r="5473">
          <cell r="A5473" t="str">
            <v>TaxIntegrationBusinessProcessDetail</v>
          </cell>
          <cell r="B5473" t="str">
            <v>0: なし_x000D_
1: 出荷_x000D_
2: 入庫</v>
          </cell>
        </row>
        <row r="5474">
          <cell r="A5474" t="str">
            <v>ScaleIndicator_BR</v>
          </cell>
          <cell r="B5474" t="str">
            <v>0: Relevant scale_x000D_
1: Non relevant scale</v>
          </cell>
        </row>
        <row r="5475">
          <cell r="A5475" t="str">
            <v>InventTestReferenceType</v>
          </cell>
          <cell r="B5475" t="str">
            <v>0: 在庫_x000D_
1: 売上_x000D_
2: 購買_x000D_
3: 生産_x000D_
4: 検査_x000D_
5: 工順工程_x000D_
100: 連産品の生産</v>
          </cell>
        </row>
        <row r="5476">
          <cell r="A5476" t="str">
            <v>ERConfigurationExecutionTraceFormat</v>
          </cell>
          <cell r="B5476" t="str">
            <v>0: なし_x000D_
1: PerfView XML_x000D_
2: デバッグ トレースの形式</v>
          </cell>
        </row>
        <row r="5477">
          <cell r="A5477" t="str">
            <v>CustomInventTransStatus_RU</v>
          </cell>
          <cell r="B5477" t="str">
            <v>0: _x000D_
1: 購買済_x000D_
2: 受注中</v>
          </cell>
        </row>
        <row r="5478">
          <cell r="A5478" t="str">
            <v>JmgDaysTotalWorkflowStatus</v>
          </cell>
          <cell r="B5478" t="str">
            <v>0: _x000D_
1: ドラフト_x000D_
2: 送信済_x000D_
3: 完了</v>
          </cell>
        </row>
        <row r="5479">
          <cell r="A5479" t="str">
            <v>LedgerReportUnitOption</v>
          </cell>
          <cell r="B5479" t="str">
            <v>0: _x000D_
1: 1_x000D_
2: 1000</v>
          </cell>
        </row>
        <row r="5480">
          <cell r="A5480" t="str">
            <v>DEL_TaxEdivatErrorType</v>
          </cell>
          <cell r="B5480" t="str">
            <v>0: UCI_x000D_
1: UCM_x000D_
2: ERC</v>
          </cell>
        </row>
        <row r="5481">
          <cell r="A5481" t="str">
            <v>InterestCalcAccountChoice</v>
          </cell>
          <cell r="B5481" t="str">
            <v>0: 勘定_x000D_
1: 選択_x000D_
2: トランザクション</v>
          </cell>
        </row>
        <row r="5482">
          <cell r="A5482" t="str">
            <v>AverageClosingHistorcal</v>
          </cell>
          <cell r="B5482" t="str">
            <v>0: 平均_x000D_
1: 期末_x000D_
2: 履歴</v>
          </cell>
        </row>
        <row r="5483">
          <cell r="A5483" t="str">
            <v>ForecastManiField</v>
          </cell>
          <cell r="B5483" t="str">
            <v>0: _x000D_
1: 数量_x000D_
2: 販売価格_x000D_
3: 諸掛_x000D_
4: 割引率_x000D_
5: 現金割引金額_x000D_
6: 金額</v>
          </cell>
        </row>
        <row r="5484">
          <cell r="A5484" t="str">
            <v>QueryAllowAdd</v>
          </cell>
          <cell r="B5484" t="str">
            <v xml:space="preserve">0: _x000D_
1: </v>
          </cell>
        </row>
        <row r="5485">
          <cell r="A5485" t="str">
            <v>BudgetPlanMappingCacheDeleteType</v>
          </cell>
          <cell r="B5485" t="str">
            <v xml:space="preserve">0: _x000D_
1: _x000D_
2: _x000D_
3: </v>
          </cell>
        </row>
        <row r="5486">
          <cell r="A5486" t="str">
            <v>RCashReportSpecification</v>
          </cell>
          <cell r="B5486" t="str">
            <v>0: 残高_x000D_
1: Cash transactions</v>
          </cell>
        </row>
        <row r="5487">
          <cell r="A5487" t="str">
            <v>RetailCouponUsageLimitType</v>
          </cell>
          <cell r="B5487" t="str">
            <v>0: 会社固有_x000D_
1: チャネル固有_x000D_
2: 顧客固有</v>
          </cell>
        </row>
        <row r="5488">
          <cell r="A5488" t="str">
            <v>FBContribAssessmentContributionType_BR</v>
          </cell>
          <cell r="B5488" t="str">
            <v>1: Basic tax rate_x000D_
2: Specific tax rate</v>
          </cell>
        </row>
        <row r="5489">
          <cell r="A5489" t="str">
            <v>ShipToOptions</v>
          </cell>
          <cell r="B5489" t="str">
            <v>0: 会社の所在地_x000D_
1: その他の住所</v>
          </cell>
        </row>
        <row r="5490">
          <cell r="A5490" t="str">
            <v>RetailGiftCardStatusExtended</v>
          </cell>
          <cell r="B5490" t="str">
            <v>0: Not issued_x000D_
1: Not activated _x000D_
2: アクティブ_x000D_
3: Expired _x000D_
4: 償還済_x000D_
5: 終了済み</v>
          </cell>
        </row>
        <row r="5491">
          <cell r="A5491" t="str">
            <v>MeasureModifier</v>
          </cell>
          <cell r="B5491" t="str">
            <v>1: 貸方_x000D_
2: 借方</v>
          </cell>
        </row>
        <row r="5492">
          <cell r="A5492" t="str">
            <v>ProjForecastModelType</v>
          </cell>
          <cell r="B5492" t="str">
            <v>0: オリジナル_x000D_
1: 合計_x000D_
2: 残余</v>
          </cell>
        </row>
        <row r="5493">
          <cell r="A5493" t="str">
            <v>HrpLimitRequestStatus</v>
          </cell>
          <cell r="B5493" t="str">
            <v>0: ドラフト_x000D_
1: 要求は送信されました_x000D_
2: 要求は承認待ちで保留_x000D_
3: 要求が承認されました_x000D_
4: 要求は拒否されました_x000D_
5: 要求はキャンセルされました</v>
          </cell>
        </row>
        <row r="5494">
          <cell r="A5494" t="str">
            <v>TradeLineDlvType</v>
          </cell>
          <cell r="B5494" t="str">
            <v>0: 在庫_x000D_
1: 直納</v>
          </cell>
        </row>
        <row r="5495">
          <cell r="A5495" t="str">
            <v>WHSMobileAppPagePattern</v>
          </cell>
          <cell r="B5495" t="str">
            <v>0: 既定_x000D_
1: カスタム_x000D_
2: ログイン_x000D_
3: メニュー_x000D_
4: 照会_x000D_
6: ナビゲーションを使用した照会_x000D_
7: 複数スキャン_x000D_
8: 複数スキャン結果_x000D_
9: 高速検証</v>
          </cell>
        </row>
        <row r="5496">
          <cell r="A5496" t="str">
            <v>IntrastatDeclarationType_BE</v>
          </cell>
          <cell r="B5496" t="str">
            <v>0: 置換_x000D_
1: 追記</v>
          </cell>
        </row>
        <row r="5497">
          <cell r="A5497" t="str">
            <v>WorkflowDocumentFieldType</v>
          </cell>
          <cell r="B5497" t="str">
            <v>0: ワークフロー_x000D_
1: ドキュメント_x000D_
2: フィールド_x000D_
3: 作業項目</v>
          </cell>
        </row>
        <row r="5498">
          <cell r="A5498" t="str">
            <v>AssetDepPreTaxDeductionOverUnderType_JP</v>
          </cell>
          <cell r="B5498" t="str">
            <v>0: 償却超過額_x000D_
1: 償却不足</v>
          </cell>
        </row>
        <row r="5499">
          <cell r="A5499" t="str">
            <v>TransportationPayerType_RU</v>
          </cell>
          <cell r="B5499" t="str">
            <v>0: Shipper_x000D_
1: Consignee_x000D_
2: サード パーティ</v>
          </cell>
        </row>
        <row r="5500">
          <cell r="A5500" t="str">
            <v>SalesType</v>
          </cell>
          <cell r="B5500" t="str">
            <v>0: 仕訳帳_x000D_
1: 見積書_x000D_
2: サブスクリプション_x000D_
3: 販売注文_x000D_
4: 返品済注文_x000D_
5: 販売契約書_x000D_
6: 在庫品目要求</v>
          </cell>
        </row>
        <row r="5501">
          <cell r="A5501" t="str">
            <v>JmgSignInStartPage</v>
          </cell>
          <cell r="B5501" t="str">
            <v>0: なし_x000D_
1: 自分のジョブ_x000D_
2: 間接活動_x000D_
3: チーム_x000D_
4: 情報_x000D_
5: プロジェクト_x000D_
6: 現在の活動_x000D_
7: 休暇_x000D_
8: 生産</v>
          </cell>
        </row>
        <row r="5502">
          <cell r="A5502" t="str">
            <v>RAssetTableAll</v>
          </cell>
          <cell r="B5502" t="str">
            <v>0: すべて_x000D_
1: テーブル</v>
          </cell>
        </row>
        <row r="5503">
          <cell r="A5503" t="str">
            <v>EcoResNomenclatureRole</v>
          </cell>
          <cell r="B5503" t="str">
            <v xml:space="preserve">0: _x000D_
1: _x000D_
2: </v>
          </cell>
        </row>
        <row r="5504">
          <cell r="A5504" t="str">
            <v>DateTransactionDuedate</v>
          </cell>
          <cell r="B5504" t="str">
            <v>0: トランザクション日付_x000D_
1: 期日_x000D_
2: 文書日付</v>
          </cell>
        </row>
        <row r="5505">
          <cell r="A5505" t="str">
            <v>SysChartCategoriesType</v>
          </cell>
          <cell r="B5505" t="str">
            <v xml:space="preserve">0: _x000D_
1: _x000D_
2: _x000D_
3: </v>
          </cell>
        </row>
        <row r="5506">
          <cell r="A5506" t="str">
            <v>HrmCompCreateGridFunction</v>
          </cell>
          <cell r="B5506" t="str">
            <v>0: 新規_x000D_
1: コピーする_x000D_
2: 既存</v>
          </cell>
        </row>
        <row r="5507">
          <cell r="A5507" t="str">
            <v>ItemType</v>
          </cell>
          <cell r="B5507" t="str">
            <v>0: 品目_x000D_
1: 期限切れ_x000D_
2: サービス_x000D_
3: 期限切れ_x000D_
100: 固定資産</v>
          </cell>
        </row>
        <row r="5508">
          <cell r="A5508" t="str">
            <v>WorkflowQueueWorkitemAssignmentStatus</v>
          </cell>
          <cell r="B5508" t="str">
            <v>0: すべての品目_x000D_
1: 自分自身に割り当て_x000D_
2: 割り当て済_x000D_
3: 未割当</v>
          </cell>
        </row>
        <row r="5509">
          <cell r="A5509" t="str">
            <v>FormComboBoxControlExtendedStyle</v>
          </cell>
          <cell r="B5509" t="str">
            <v xml:space="preserve">0: _x000D_
1: _x000D_
2: _x000D_
3: _x000D_
4: _x000D_
5: _x000D_
6: _x000D_
7: _x000D_
8: _x000D_
9: _x000D_
10: _x000D_
11: _x000D_
12: </v>
          </cell>
        </row>
        <row r="5510">
          <cell r="A5510" t="str">
            <v>BankClientSectionType_RU</v>
          </cell>
          <cell r="B5510" t="str">
            <v>3: Import of account balance_x000D_
1: Pay document_x000D_
2: Exchange file borders</v>
          </cell>
        </row>
        <row r="5511">
          <cell r="A5511" t="str">
            <v>PurchReqSourcingConsolidationType</v>
          </cell>
          <cell r="B5511" t="str">
            <v>0: 需要連結を許可しない_x000D_
1: 需要連結を常に許可する_x000D_
2: 以下の条件の場合に需要連結を許可する</v>
          </cell>
        </row>
        <row r="5512">
          <cell r="A5512" t="str">
            <v>PlLineDiscCalcType</v>
          </cell>
          <cell r="B5512" t="str">
            <v>0: 明細行の値から_x000D_
1: 単価から</v>
          </cell>
        </row>
        <row r="5513">
          <cell r="A5513" t="str">
            <v>WMHEInboundOutbound</v>
          </cell>
          <cell r="B5513" t="str">
            <v>0: 受信_x000D_
1: 送信</v>
          </cell>
        </row>
        <row r="5514">
          <cell r="A5514" t="str">
            <v>ReqMinSatisfy</v>
          </cell>
          <cell r="B5514" t="str">
            <v>0: 今日の日付_x000D_
1: 今日の日付と調達時刻_x000D_
2: 初回払出_x000D_
4: 補充タイム フェンス</v>
          </cell>
        </row>
        <row r="5515">
          <cell r="A5515" t="str">
            <v>PlTaxDueCalcFrom</v>
          </cell>
          <cell r="B5515" t="str">
            <v>0: Transaction date_x000D_
1: VAT の日付</v>
          </cell>
        </row>
        <row r="5516">
          <cell r="A5516" t="str">
            <v>HrmSalutation</v>
          </cell>
          <cell r="B5516" t="str">
            <v>0: _x000D_
1: Mr._x000D_
2: Mrs._x000D_
3: Ms._x000D_
4: Miss_x000D_
5: Dr._x000D_
6: Prof.</v>
          </cell>
        </row>
        <row r="5517">
          <cell r="A5517" t="str">
            <v>AssetType_JP</v>
          </cell>
          <cell r="B5517" t="str">
            <v>0: なし_x000D_
1: 構築物_x000D_
2: 機械及び装置_x000D_
3: 船舶_x000D_
4: 航空機_x000D_
5: 車両及び運搬具_x000D_
6: 工具器具及び備品</v>
          </cell>
        </row>
        <row r="5518">
          <cell r="A5518" t="str">
            <v>RetailPriceOverride</v>
          </cell>
          <cell r="B5518" t="str">
            <v>0: 上げる/下げる_x000D_
1: 上げるのみ_x000D_
2: 下げるのみ_x000D_
3: すべて禁止</v>
          </cell>
        </row>
        <row r="5519">
          <cell r="A5519" t="str">
            <v>CAMCalculationState</v>
          </cell>
          <cell r="B5519" t="str">
            <v>0: 完了_x000D_
1: 処理中_x000D_
2: 失敗</v>
          </cell>
        </row>
        <row r="5520">
          <cell r="A5520" t="str">
            <v>DataMaintenanceTaskStatus</v>
          </cell>
          <cell r="B5520" t="str">
            <v>0: Not started_x000D_
1: Scheduled_x000D_
2: In progress_x000D_
3: Completed_x000D_
4: Error_x000D_
5: Skipped</v>
          </cell>
        </row>
        <row r="5521">
          <cell r="A5521" t="str">
            <v>PurchRFQQuestionnaireStatus</v>
          </cell>
          <cell r="B5521" t="str">
            <v>0: 開始されていません_x000D_
1: 完了</v>
          </cell>
        </row>
        <row r="5522">
          <cell r="A5522" t="str">
            <v>RTSLDimensionAction</v>
          </cell>
          <cell r="B5522" t="str">
            <v>0: No changes_x000D_
1: Company code_x000D_
2: Value_x000D_
3: Customer/Vendor</v>
          </cell>
        </row>
        <row r="5523">
          <cell r="A5523" t="str">
            <v>FormInt64ControlExtendedStyle</v>
          </cell>
          <cell r="B5523" t="str">
            <v xml:space="preserve">1: _x000D_
2: _x000D_
3: _x000D_
4: _x000D_
5: _x000D_
6: _x000D_
7: </v>
          </cell>
        </row>
        <row r="5524">
          <cell r="A5524" t="str">
            <v>CustInterestAdjustmentDateToUse</v>
          </cell>
          <cell r="B5524" t="str">
            <v>0: 利子計算書日付_x000D_
1: 現在のシステム日付</v>
          </cell>
        </row>
        <row r="5525">
          <cell r="A5525" t="str">
            <v>DistributingType</v>
          </cell>
          <cell r="B5525" t="str">
            <v>0: パーセンテージ_x000D_
1: 金額_x000D_
2: 数量</v>
          </cell>
        </row>
        <row r="5526">
          <cell r="A5526" t="str">
            <v>DMFEntityTypes</v>
          </cell>
          <cell r="B5526" t="str">
            <v>0: エンティティ_x000D_
2: 複合エンティティ</v>
          </cell>
        </row>
        <row r="5527">
          <cell r="A5527" t="str">
            <v>TaxSubstitutionEnum_BR</v>
          </cell>
          <cell r="B5527" t="str">
            <v>0: なし_x000D_
1: Markup_x000D_
2: Simplified estimate_x000D_
3: Markup (Agreement 52/2017)</v>
          </cell>
        </row>
        <row r="5528">
          <cell r="A5528" t="str">
            <v>WrkCtrCapRefType</v>
          </cell>
          <cell r="B5528" t="str">
            <v>0: _x000D_
1: 生産_x000D_
2: 計画オーダー_x000D_
3: プロジェクト_x000D_
4: プロジェクト活動_x000D_
5: メンテナンス</v>
          </cell>
        </row>
        <row r="5529">
          <cell r="A5529" t="str">
            <v>MCRCustSearchType</v>
          </cell>
          <cell r="B5529" t="str">
            <v>0: キーワード_x000D_
1: 販売注文_x000D_
2: 発注書_x000D_
3: 電話番号_x000D_
4: 顧客 ID_x000D_
11: 顧客名_x000D_
5: 電子メール アドレス_x000D_
6: 小切手番号_x000D_
7: RMA 番号_x000D_
8: 請求書_x000D_
9: 取引 ID_x000D_
10: CNPJ/CPF_x000D_
12: ロイヤルティ カード</v>
          </cell>
        </row>
        <row r="5530">
          <cell r="A5530" t="str">
            <v>RetailEnteringTypeBase</v>
          </cell>
          <cell r="B5530" t="str">
            <v>0: 数量に追加_x000D_
1: 数量の変更_x000D_
2: 行の追加</v>
          </cell>
        </row>
        <row r="5531">
          <cell r="A5531" t="str">
            <v>EFiscalDocVersion_BR</v>
          </cell>
          <cell r="B5531" t="str">
            <v>1: Version 2.0_x000D_
2: Version 3.1_x000D_
3: Version 4.0</v>
          </cell>
        </row>
        <row r="5532">
          <cell r="A5532" t="str">
            <v>TaxReportFactorSource_W</v>
          </cell>
          <cell r="B5532" t="str">
            <v>0: グローバル_x000D_
1: Inline factor</v>
          </cell>
        </row>
        <row r="5533">
          <cell r="A5533" t="str">
            <v>HcmUnitOfNotice</v>
          </cell>
          <cell r="B5533" t="str">
            <v>0: 週_x000D_
1: 月</v>
          </cell>
        </row>
        <row r="5534">
          <cell r="A5534" t="str">
            <v>CatCatalogImportAutoApproval</v>
          </cell>
          <cell r="B5534" t="str">
            <v>1: 有効化_x000D_
2: 無効化</v>
          </cell>
        </row>
        <row r="5535">
          <cell r="A5535" t="str">
            <v>DisplayPriceMatchOption</v>
          </cell>
          <cell r="B5535" t="str">
            <v>0: 許容範囲を超えている場合_x000D_
1: 許容範囲を超えているか許容範囲内である場合</v>
          </cell>
        </row>
        <row r="5536">
          <cell r="A5536" t="str">
            <v>CheckFix</v>
          </cell>
          <cell r="B5536" t="str">
            <v>0: 確認_x000D_
1: エラーの修復</v>
          </cell>
        </row>
        <row r="5537">
          <cell r="A5537" t="str">
            <v>CreditCardTransactionType</v>
          </cell>
          <cell r="B5537" t="str">
            <v>0: トランザクション_x000D_
1: 情報</v>
          </cell>
        </row>
        <row r="5538">
          <cell r="A5538" t="str">
            <v>FreeTextInvoiceBillingValidationError</v>
          </cell>
          <cell r="B5538" t="str">
            <v xml:space="preserve">0: _x000D_
1: _x000D_
2: _x000D_
3: _x000D_
4: _x000D_
5: </v>
          </cell>
        </row>
        <row r="5539">
          <cell r="A5539" t="str">
            <v>SysSQLBlockingStatus</v>
          </cell>
          <cell r="B5539" t="str">
            <v>0: なし_x000D_
1: 許可_x000D_
2: 待機</v>
          </cell>
        </row>
        <row r="5540">
          <cell r="A5540" t="str">
            <v>ProjQuotationTransTypeFilter</v>
          </cell>
          <cell r="B5540" t="str">
            <v>0: すべて_x000D_
1: 手数料_x000D_
2: 時間_x000D_
3: 経費_x000D_
4: 品目</v>
          </cell>
        </row>
        <row r="5541">
          <cell r="A5541" t="str">
            <v>CustAutomationExcludeBy</v>
          </cell>
          <cell r="B5541" t="str">
            <v>0: なし_x000D_
1: 顧客エイジング残高 (以下)_x000D_
2: 請求金額残高 (未満)</v>
          </cell>
        </row>
        <row r="5542">
          <cell r="A5542" t="str">
            <v>LedgerRRGFieldOperation</v>
          </cell>
          <cell r="B5542" t="str">
            <v>0: 平均_x000D_
1: 合計_x000D_
2: 最小_x000D_
3: 最大_x000D_
4: 数量</v>
          </cell>
        </row>
        <row r="5543">
          <cell r="A5543" t="str">
            <v>BOMVersionFilter</v>
          </cell>
          <cell r="B5543" t="str">
            <v>0: なし_x000D_
1: 有効</v>
          </cell>
        </row>
        <row r="5544">
          <cell r="A5544" t="str">
            <v>ProjBudgetRevisionManagerActionType</v>
          </cell>
          <cell r="B5544" t="str">
            <v>0: 新しいリビジョン_x000D_
1: リビジョンの編集_x000D_
2: リビジョンの表示</v>
          </cell>
        </row>
        <row r="5545">
          <cell r="A5545" t="str">
            <v>WHSCycleCountPlanStatus</v>
          </cell>
          <cell r="B5545" t="str">
            <v>0: オープン_x000D_
1: 処理中_x000D_
2: 終了</v>
          </cell>
        </row>
        <row r="5546">
          <cell r="A5546" t="str">
            <v>HcmACACoverageFilterOption</v>
          </cell>
          <cell r="B5546" t="str">
            <v>0: 補償グループ_x000D_
1: ACA への報告義務なし_x000D_
2: 未割り当てまたは期限切れグループ</v>
          </cell>
        </row>
        <row r="5547">
          <cell r="A5547" t="str">
            <v>RAssetDisposalType</v>
          </cell>
          <cell r="B5547" t="str">
            <v>0: 売上_x000D_
1: Dismantlement_x000D_
2: Lease (report)_x000D_
4: Writing-off_x000D_
3: Return from lease_x000D_
5: Transference_x000D_
6: Receipt_x000D_
7: Depreciation bonus_x000D_
8: Partial dismantlement</v>
          </cell>
        </row>
        <row r="5548">
          <cell r="A5548" t="str">
            <v>InventCostStatus</v>
          </cell>
          <cell r="B5548" t="str">
            <v>0: 終了_x000D_
1: 元帳転記_x000D_
2: 計算</v>
          </cell>
        </row>
        <row r="5549">
          <cell r="A5549" t="str">
            <v>XmlSchemaDerivationMethod</v>
          </cell>
          <cell r="B5549" t="str">
            <v xml:space="preserve">32: _x000D_
0: _x000D_
2: _x000D_
8: _x000D_
64: _x000D_
4: _x000D_
1: _x000D_
16: </v>
          </cell>
        </row>
        <row r="5550">
          <cell r="A5550" t="str">
            <v>HuLedgerJournalExchRateCalculation</v>
          </cell>
          <cell r="B5550" t="str">
            <v>0: Average exchange rate_x000D_
1: Daily exchange rate</v>
          </cell>
        </row>
        <row r="5551">
          <cell r="A5551" t="str">
            <v>CreditCardAddressVerificationResult</v>
          </cell>
          <cell r="B5551" t="str">
            <v>0: なし_x000D_
1: 返品済_x000D_
2: 返されませんでした_x000D_
3: 検証はサポートされていません_x000D_
4: システムは利用できません</v>
          </cell>
        </row>
        <row r="5552">
          <cell r="A5552" t="str">
            <v>ReturnCodeType</v>
          </cell>
          <cell r="B5552" t="str">
            <v>0: なし_x000D_
1: 理由コード_x000D_
2: 廃棄コード</v>
          </cell>
        </row>
        <row r="5553">
          <cell r="A5553" t="str">
            <v>CurrencyExchangeRateCacheScope</v>
          </cell>
          <cell r="B5553" t="str">
            <v>0: CustomsExchangeRateCache_x000D_
1: TDSExchRateSecondCache_IN_x000D_
2: TDSExchangeRateCache</v>
          </cell>
        </row>
        <row r="5554">
          <cell r="A5554" t="str">
            <v>RTax25InventoryActType</v>
          </cell>
          <cell r="B5554" t="str">
            <v>0: Act_x000D_
1: Appendix</v>
          </cell>
        </row>
        <row r="5555">
          <cell r="A5555" t="str">
            <v>HideShowFields</v>
          </cell>
          <cell r="B5555" t="str">
            <v>0: 表示フィールドを減らす_x000D_
1: 表示フィールドを増やす</v>
          </cell>
        </row>
        <row r="5556">
          <cell r="A5556" t="str">
            <v>ERComponentLookupConditionSourceType</v>
          </cell>
          <cell r="B5556" t="str">
            <v>0: コンフィギュレーション_x000D_
1: ユーザー データ</v>
          </cell>
        </row>
        <row r="5557">
          <cell r="A5557" t="str">
            <v>AllEmpty</v>
          </cell>
          <cell r="B5557" t="str">
            <v xml:space="preserve">0: すべて_x000D_
1: </v>
          </cell>
        </row>
        <row r="5558">
          <cell r="A5558" t="str">
            <v>HrmAbsenceStatusPeriodCode</v>
          </cell>
          <cell r="B5558" t="str">
            <v>0: 月_x000D_
1: 四半期_x000D_
2: 半年_x000D_
3: 年</v>
          </cell>
        </row>
        <row r="5559">
          <cell r="A5559" t="str">
            <v>MonetaryAmount</v>
          </cell>
          <cell r="B5559" t="str">
            <v>1: 拡張価格_x000D_
2: 丸め金額_x000D_
3: 割引 (単価)_x000D_
4: 割引率_x000D_
5: 請求金額_x000D_
6: 回収不可能税_x000D_
7: 税金_x000D_
9: 割引率差異_x000D_
10: 差額_x000D_
11: 原価の差異_x000D_
12: 税差_x000D_
13: 数量の差異_x000D_
14: 価格差異_x000D_
15: 割引 (単位) 差異_x000D_
16: 割引合計_x000D_
17: 割引の差異の合計_x000D_
18: 割引丸めの合計_x000D_
8: 現金割引_x000D_
19: 差異_x000D_
101: 明細金額_x000D_
20: 人件費_x000D_
21: 給与負債_x000D_
110: 税繰延_x000D_
111: 税繰延の差異_x000D_
112: 源泉徴収税_x000D_
113: インセンティブ スキーム税_x000D_
114: 中間納付税_x000D_
115: 中間納付税の差異_x000D_
116: 回収不可能な中間納付税_x000D_
117: 回収不可能な中間納付税の差異_x000D_
118: 経費_x000D_
119: 経費差異_x000D_
120: 中間経費_x000D_
121: 中間経費差異_x000D_
122: コンポーネント行の税制措置_x000D_
123: 税措置_x000D_
124: 仕掛品_x000D_
125: 回収不可能な税措置</v>
          </cell>
        </row>
        <row r="5560">
          <cell r="A5560" t="str">
            <v>SysEventType</v>
          </cell>
          <cell r="B5560" t="str">
            <v>0: AOD の更新_x000D_
1: ディクショナリの更新_x000D_
2: データ キャッシュの更新_x000D_
3: イベント ハンドラーの停止_x000D_
4: イベント ハンドラーのピング_x000D_
5: イベント ハンドラーは実行中です_x000D_
6: システム シーケンス (レコード ID) ジェネレーターが消去されました。_x000D_
7: データベース ログの設定が変更されました_x000D_
8: SysSharing ルールの更新</v>
          </cell>
        </row>
        <row r="5561">
          <cell r="A5561" t="str">
            <v>SourceDocument_PayrollPayStatement</v>
          </cell>
          <cell r="B5561" t="str">
            <v>0: なし_x000D_
1: 支払明細書</v>
          </cell>
        </row>
        <row r="5562">
          <cell r="A5562" t="str">
            <v>SalesSalesOrderCreationMethod</v>
          </cell>
          <cell r="B5562" t="str">
            <v>0: 販売注文_x000D_
1: 小売明細書</v>
          </cell>
        </row>
        <row r="5563">
          <cell r="A5563" t="str">
            <v>CAMMobileOverviewDetailsPeriod</v>
          </cell>
          <cell r="B5563" t="str">
            <v>0: 今期_x000D_
1: 前期_x000D_
2: 年度累計</v>
          </cell>
        </row>
        <row r="5564">
          <cell r="A5564" t="str">
            <v>MCRTradeVendCalcDates</v>
          </cell>
          <cell r="B5564" t="str">
            <v>0: 作成済_x000D_
1: 配送指定日</v>
          </cell>
        </row>
        <row r="5565">
          <cell r="A5565" t="str">
            <v>TableGroupAll</v>
          </cell>
          <cell r="B5565" t="str">
            <v>0: テーブル_x000D_
1: グループ_x000D_
2: すべて</v>
          </cell>
        </row>
        <row r="5566">
          <cell r="A5566" t="str">
            <v>TaxCalculationOriginType</v>
          </cell>
          <cell r="B5566" t="str">
            <v>0: Percent of net amount_x000D_
1: Percent of gross amount_x000D_
2: Percent of sales tax_x000D_
3: Amount per unit</v>
          </cell>
        </row>
        <row r="5567">
          <cell r="A5567" t="str">
            <v>SysDataExcelImportRule</v>
          </cell>
          <cell r="B5567" t="str">
            <v>0: 新しいレコードのみ挿入_x000D_
1: 空のテーブルにレコードのみ挿入します_x000D_
2: 新しいレコードを挿入し、既存のレコードを更新します_x000D_
3: レコード挿入前にテーブルを空にします_x000D_
4: 定義グループの設定を使用します</v>
          </cell>
        </row>
        <row r="5568">
          <cell r="A5568" t="str">
            <v>PaymentStub</v>
          </cell>
          <cell r="B5568" t="str">
            <v>0: なし_x000D_
1: FIK 65_x000D_
2: BBS_x000D_
3: ブルー スリップ_x000D_
4: 赤伝票_x000D_
5: FIK 762_x000D_
6: オレンジ スリップ_x000D_
7: S101_x000D_
8: S102_x000D_
9: フィンランド語_x000D_
10: FIK 751_x000D_
11: FIK 752_x000D_
12: QR 手形</v>
          </cell>
        </row>
        <row r="5569">
          <cell r="A5569" t="str">
            <v>LedgerPeriodCloseProjectStatusDateFilter</v>
          </cell>
          <cell r="B5569" t="str">
            <v>0: すべてのタスク_x000D_
1: 今日が期日のタスク_x000D_
2: 期日が経過したタスク</v>
          </cell>
        </row>
        <row r="5570">
          <cell r="A5570" t="str">
            <v>UnitOfMeasureConversionType</v>
          </cell>
          <cell r="B5570" t="str">
            <v>0: 標準_x000D_
1: クラス間_x000D_
2: クラス内</v>
          </cell>
        </row>
        <row r="5571">
          <cell r="A5571" t="str">
            <v>AssetImpairmentSharedAssetAllocBasis_JP</v>
          </cell>
          <cell r="B5571" t="str">
            <v>0: 共用資産の NBV と正味販売価格との差異_x000D_
1: のれんと共用資産の正味簿価額</v>
          </cell>
        </row>
        <row r="5572">
          <cell r="A5572" t="str">
            <v>ProjBudgetLineType</v>
          </cell>
          <cell r="B5572" t="str">
            <v>0: 収益_x000D_
1: 原価</v>
          </cell>
        </row>
        <row r="5573">
          <cell r="A5573" t="str">
            <v>EngChgReadinessOwnerType</v>
          </cell>
          <cell r="B5573" t="str">
            <v>0: 名前_x000D_
1: チーム</v>
          </cell>
        </row>
        <row r="5574">
          <cell r="A5574" t="str">
            <v>PaymentFormatCodeType_W</v>
          </cell>
          <cell r="B5574" t="str">
            <v>0: サービス レベル_x000D_
1: ローカル支払方法_x000D_
2: カテゴリ目的_x000D_
3: 手数料負担者</v>
          </cell>
        </row>
        <row r="5575">
          <cell r="A5575" t="str">
            <v>RPayReportName</v>
          </cell>
          <cell r="B5575" t="str">
            <v>0: Individual card of amounts payable_x000D_
1: Single social tax advance payments calculation_x000D_
2: Salary Report_x000D_
3: Reference for the Pension fund_x000D_
4: Single Social Tax return_x000D_
6: 1-NDFL_x000D_
8: Calculation payment sheet_x000D_
9: Form  T-54a_x000D_
11: Calculation of advance payment for insurance incomes_x000D_
12: Insurance incomes declaration_x000D_
13: Pivot card of payments accounted_x000D_
16: NDFL2_x000D_
17: Head count distributed over wages_x000D_
18: Report 4-FSS (2012)_x000D_
19: Report RSV-1 PFR_x000D_
20: Individual card of insurance premiums amounts_x000D_
21: P-4 Report (2011)_x000D_
22: 3-F Report_x000D_
23: Quantity of citizens in military reserve (Form No 6)_x000D_
24: RSV-1 PFR (2012)_x000D_
25: P-4 Report (2013)_x000D_
26: 3-F Report (2013)_x000D_
27: RSV-1 PFR (2013)_x000D_
28: Report 4-FSS (2013)_x000D_
29: Report 4-FSS (2014)_x000D_
30: RSV-1 (2014)</v>
          </cell>
        </row>
        <row r="5576">
          <cell r="A5576" t="str">
            <v>PurchRFQUpdateType</v>
          </cell>
          <cell r="B5576" t="str">
            <v>0: 送信済_x000D_
1: 受入済_x000D_
2: 否認済_x000D_
3: 再送信済_x000D_
4: 受取済_x000D_
5: バルク送信</v>
          </cell>
        </row>
        <row r="5577">
          <cell r="A5577" t="str">
            <v>InventCostAxis</v>
          </cell>
          <cell r="B5577" t="str">
            <v>0: 品目_x000D_
1: 発生元_x000D_
2: 原価グループ</v>
          </cell>
        </row>
        <row r="5578">
          <cell r="A5578" t="str">
            <v>WHSProductionPickingWeightCapturingMethod</v>
          </cell>
          <cell r="B5578" t="str">
            <v>0: 未キャプチャ_x000D_
1: CW 単位あたり_x000D_
2: ピッキング数量ごと</v>
          </cell>
        </row>
        <row r="5579">
          <cell r="A5579" t="str">
            <v>ProdJournalCleanUpMode</v>
          </cell>
          <cell r="B5579" t="str">
            <v>0: すべての転記済仕訳帳_x000D_
1: 終了した生産のすべての転記済仕訳帳</v>
          </cell>
        </row>
        <row r="5580">
          <cell r="A5580" t="str">
            <v>FBSpedFiscal4218FileType_BR</v>
          </cell>
          <cell r="B5580" t="str">
            <v>0: 通常_x000D_
1: Specific intimation_x000D_
2: Substitute</v>
          </cell>
        </row>
        <row r="5581">
          <cell r="A5581" t="str">
            <v>AssetDeleteTransactionTransType</v>
          </cell>
          <cell r="B5581" t="str">
            <v>0: すべて_x000D_
1: 減価償却_x000D_
2: 処分_x000D_
3: 評価増_x000D_
4: 評価減_x000D_
5: 引当_x000D_
6: 再評価</v>
          </cell>
        </row>
        <row r="5582">
          <cell r="A5582" t="str">
            <v>Taxreport770EditorialComments_IT</v>
          </cell>
          <cell r="B5582" t="str">
            <v>1: セクション I_x000D_
2: セクション II_x000D_
3: セクション III_x000D_
4: セクション IV</v>
          </cell>
        </row>
        <row r="5583">
          <cell r="A5583" t="str">
            <v>DataExpansionTraceStatus</v>
          </cell>
          <cell r="B5583" t="str">
            <v>0: Not started_x000D_
1: Tracing_x000D_
2: Ended</v>
          </cell>
        </row>
        <row r="5584">
          <cell r="A5584" t="str">
            <v>RetailReportTopCount</v>
          </cell>
          <cell r="B5584" t="str">
            <v>10: 上位 10_x000D_
20: 上位 20_x000D_
50: 上位 50_x000D_
100: 上位 100</v>
          </cell>
        </row>
        <row r="5585">
          <cell r="A5585" t="str">
            <v>ProjCostControlMeasurement</v>
          </cell>
          <cell r="B5585" t="str">
            <v>1: 予算原価合計_x000D_
2: 実際原価_x000D_
3: 確定済み費用_x000D_
5: 元の予算_x000D_
7: 予算残高_x000D_
8: 原価合計</v>
          </cell>
        </row>
        <row r="5586">
          <cell r="A5586" t="str">
            <v>WHSLoadStatus</v>
          </cell>
          <cell r="B5586" t="str">
            <v>0: オープン_x000D_
1: 転記済_x000D_
2: ウェーブ済_x000D_
3: 処理中_x000D_
4: _x000D_
5: 積載済_x000D_
6: 出荷済_x000D_
8: 受取済_x000D_
9: 一部出荷済</v>
          </cell>
        </row>
        <row r="5587">
          <cell r="A5587" t="str">
            <v>SchedJobLink</v>
          </cell>
          <cell r="B5587" t="str">
            <v>0: なし_x000D_
1: StartStart_x000D_
2: EndEnd_x000D_
3: EndStart_x000D_
4: StartEnd</v>
          </cell>
        </row>
        <row r="5588">
          <cell r="A5588" t="str">
            <v>DimensionValidationStatus</v>
          </cell>
          <cell r="B5588" t="str">
            <v>1: 無効_x000D_
2: 有効期間_x000D_
3: 構造変更済み</v>
          </cell>
        </row>
        <row r="5589">
          <cell r="A5589" t="str">
            <v>FormListSort</v>
          </cell>
          <cell r="B5589" t="str">
            <v xml:space="preserve">0: _x000D_
1: _x000D_
2: </v>
          </cell>
        </row>
        <row r="5590">
          <cell r="A5590" t="str">
            <v>HcmFMLAReason</v>
          </cell>
          <cell r="B5590" t="str">
            <v>0: なし_x000D_
1: Insufficient information_x000D_
2: Physician not accepted_x000D_
3: Condition not accepted_x000D_
4: Submission not considered timely_x000D_
5: Other</v>
          </cell>
        </row>
        <row r="5591">
          <cell r="A5591" t="str">
            <v>DataMaintenanceAvailableActionStatus</v>
          </cell>
          <cell r="B5591" t="str">
            <v>0: N/A_x000D_
1: Not scheduled_x000D_
2: Scheduled_x000D_
3: Archived</v>
          </cell>
        </row>
        <row r="5592">
          <cell r="A5592" t="str">
            <v>PCAttributeType</v>
          </cell>
          <cell r="B5592" t="str">
            <v>0: 整数_x000D_
1: ブール型_x000D_
2: 列挙型テキスト_x000D_
3: 実数_x000D_
4: 範囲別整数_x000D_
5: 整数セット_x000D_
6: テキスト</v>
          </cell>
        </row>
        <row r="5593">
          <cell r="A5593" t="str">
            <v>DMFBatchStatus</v>
          </cell>
          <cell r="B5593" t="str">
            <v>0: オープン_x000D_
1: 完了</v>
          </cell>
        </row>
        <row r="5594">
          <cell r="A5594" t="str">
            <v>HrmSkillChartMode</v>
          </cell>
          <cell r="B5594" t="str">
            <v>0: スキル ギャップ_x000D_
1: 実績</v>
          </cell>
        </row>
        <row r="5595">
          <cell r="A5595" t="str">
            <v>VendRequestCompanyType</v>
          </cell>
          <cell r="B5595" t="str">
            <v>0: 仕入先要求_x000D_
1: 新規仕入先要求の会社プロファイル</v>
          </cell>
        </row>
        <row r="5596">
          <cell r="A5596" t="str">
            <v>CostingVersionPriceType</v>
          </cell>
          <cell r="B5596" t="str">
            <v>0: 原価_x000D_
1: 購買価格_x000D_
2: 販売価格</v>
          </cell>
        </row>
        <row r="5597">
          <cell r="A5597" t="str">
            <v>BudgetAllocateMethod</v>
          </cell>
          <cell r="B5597" t="str">
            <v>0: なし_x000D_
1: 期間_x000D_
2: キー</v>
          </cell>
        </row>
        <row r="5598">
          <cell r="A5598" t="str">
            <v>MCRBillingType</v>
          </cell>
          <cell r="B5598" t="str">
            <v>0: 連続請求_x000D_
1: 分割請求</v>
          </cell>
        </row>
        <row r="5599">
          <cell r="A5599" t="str">
            <v>ProjOrigin</v>
          </cell>
          <cell r="B5599" t="str">
            <v>0: なし_x000D_
1: 時間仕訳帳_x000D_
4: 経費仕訳帳_x000D_
5: 一般仕訳帳_x000D_
6: 請求仕訳帳_x000D_
7: 請求書承認仕訳帳_x000D_
8: 経費管理_x000D_
9: 消去投資_x000D_
10: 未収損益の見積_x000D_
12: 品目仕訳帳_x000D_
13: 発注書_x000D_
14: 在庫品目要求_x000D_
15: 販売注文_x000D_
16: 生産完了_x000D_
17: 生産消費_x000D_
18: 手数料仕訳帳_x000D_
19: 手数料の見積_x000D_
20: サブスクリプション_x000D_
21: 前払仕訳伝票_x000D_
22: 控除_x000D_
23: マイルストーン_x000D_
50: 請求書_x000D_
51: 在庫原価計算_x000D_
52: 調整_x000D_
53: 原価の転記_x000D_
54: 未収収益_x000D_
55: 見積の転記_x000D_
56: 逆見積_x000D_
57: 見積の消去_x000D_
58: 消去の取消_x000D_
59: 未収の定期売買収益_x000D_
63: 期首残高_x000D_
61: 購買要求_x000D_
60: タイムシート_x000D_
64: 自由書式の請求書_x000D_
65: 仕入先請求書_x000D_
66: 詳細な元帳エントリ_x000D_
70: 所得明細書_x000D_
71: 支払明細書_x000D_
72: 進捗状況_x000D_
73: 荷渡の単位_x000D_
74: Budget reservation_x000D_
75: プロジェクト詳細仕訳帳</v>
          </cell>
        </row>
        <row r="5600">
          <cell r="A5600" t="str">
            <v>BankLCExportStatusType</v>
          </cell>
          <cell r="B5600" t="str">
            <v>0: 準備済_x000D_
1: 発行済み_x000D_
2: 過小支払_x000D_
3: クローズ</v>
          </cell>
        </row>
        <row r="5601">
          <cell r="A5601" t="str">
            <v>HrmHistoryTransSelect</v>
          </cell>
          <cell r="B5601" t="str">
            <v>0: 最初_x000D_
1: 最後_x000D_
2: すべて</v>
          </cell>
        </row>
        <row r="5602">
          <cell r="A5602" t="str">
            <v>MCRInstallmentAdjMethod</v>
          </cell>
          <cell r="B5602" t="str">
            <v>0: 次の分割分_x000D_
1: 最後の分割分_x000D_
2: 償却</v>
          </cell>
        </row>
        <row r="5603">
          <cell r="A5603" t="str">
            <v>SourceDocumentLine_ProductShipment</v>
          </cell>
          <cell r="B5603" t="str">
            <v>0: なし_x000D_
1: 顧客 - 梱包明細行</v>
          </cell>
        </row>
        <row r="5604">
          <cell r="A5604" t="str">
            <v>MCRRCAuthStatus</v>
          </cell>
          <cell r="B5604" t="str">
            <v>0: 保留中_x000D_
1: 減少_x000D_
2: 承認済</v>
          </cell>
        </row>
        <row r="5605">
          <cell r="A5605" t="str">
            <v>ProcessFlowProcessStageStatus</v>
          </cell>
          <cell r="B5605" t="str">
            <v>0: 完了_x000D_
1: 操作可能_x000D_
2: ロック済_x000D_
3: 無効_x000D_
4: ロック済みで無効</v>
          </cell>
        </row>
        <row r="5606">
          <cell r="A5606" t="str">
            <v>ButtonRuleEffectType</v>
          </cell>
          <cell r="B5606" t="str">
            <v>0: 表示_x000D_
1: 有効_x000D_
2: 編集を許可_x000D_
100: キャプション_x000D_
101: ラベル_x000D_
102: HelpText_x000D_
105: テキスト</v>
          </cell>
        </row>
        <row r="5607">
          <cell r="A5607" t="str">
            <v>WHSPlannedCrossDockingFilter</v>
          </cell>
          <cell r="B5607" t="str">
            <v>0: なし_x000D_
1: 遅延供給のみを表示します_x000D_
2: 失敗したテンプレートの検証を表示します</v>
          </cell>
        </row>
        <row r="5608">
          <cell r="A5608" t="str">
            <v>PurchInvoiceLineType</v>
          </cell>
          <cell r="B5608" t="str">
            <v>0: 標準_x000D_
1: 前払_x000D_
2: 前払申請_x000D_
3: 支払アプリケーションの取消</v>
          </cell>
        </row>
        <row r="5609">
          <cell r="A5609" t="str">
            <v>CAFObligation_IT</v>
          </cell>
          <cell r="B5609" t="str">
            <v>1: Declaration prepared by legal entity_x000D_
2: Declaration prepared by declarer</v>
          </cell>
        </row>
        <row r="5610">
          <cell r="A5610" t="str">
            <v>WHSMobileAppStepInputPolicy</v>
          </cell>
          <cell r="B5610" t="str">
            <v xml:space="preserve">0: _x000D_
1: _x000D_
2: _x000D_
3: _x000D_
4: </v>
          </cell>
        </row>
        <row r="5611">
          <cell r="A5611" t="str">
            <v>MessageCenterEntryType</v>
          </cell>
          <cell r="B5611" t="str">
            <v xml:space="preserve">0: _x000D_
1: _x000D_
3: _x000D_
13: _x000D_
19: </v>
          </cell>
        </row>
        <row r="5612">
          <cell r="A5612" t="str">
            <v>AssetPostValue</v>
          </cell>
          <cell r="B5612" t="str">
            <v>0: 減価償却 (前年度まで)_x000D_
1: 減価償却 (今年度)_x000D_
2: 取得金額_x000D_
3: 正味帳簿価格_x000D_
4: 売却額_x000D_
5: 取得原価調整 (今年度)_x000D_
6: 取得原価調整 (前年度まで)_x000D_
7: 取得 (今年度)_x000D_
8: 取得 (前年度まで)_x000D_
9: 減価償却調整 (今年度)_x000D_
10: 減価償却調整 (前年度まで)_x000D_
11: 再評価 (今年度)_x000D_
12: 再評価 (前年度まで)_x000D_
13: 評価増調整 (前年度まで)_x000D_
14: 評価増調整 (今年度)_x000D_
15: 評価減調整 (前年度まで)_x000D_
16: 評価減調整 (今年度)_x000D_
17: 繰入_x000D_
18: 繰入金から転送_x000D_
19: 特別減価償却 (前年度)_x000D_
20: 特別減価償却 (今年度)_x000D_
21: 特別償却の増加 (すべての年度)_x000D_
22: 特別償却の減少 (すべての年度)_x000D_
30: 特別減価償却費_x000D_
100: Depreciation NKUP (last years)_x000D_
101: Depreciation NKUP (this year)_x000D_
102: Accumulated depreciation (last years)_x000D_
103: Accumulated depreciation (this year)_x000D_
104: Revaluation of accumulated depreciation (last years)_x000D_
105: Revaluation of accumulated depr. (this year)_x000D_
106: Pre-Acquisition_x000D_
107: Gain/Loss_x000D_
108: Balance cost_x000D_
109: Booked depreciation_x000D_
110: Depreciation bonus recovery</v>
          </cell>
        </row>
        <row r="5613">
          <cell r="A5613" t="str">
            <v>MainAccountCategorySystemValues</v>
          </cell>
          <cell r="B5613" t="str">
            <v>1: 現金_x000D_
2: CASHEQUIV_x000D_
3: SHORTTERMINVEST_x000D_
4: AR_x000D_
5: INV_x000D_
6: NOTESREC_x000D_
7: 仕掛品_x000D_
8: PREPAIDEXP_x000D_
9: OTHERCA_x000D_
10: LONGTERMINVEST_x000D_
11: PPE_x000D_
12: ACCUDEP_x000D_
13: INTANASSET_x000D_
14: OTHERASSET_x000D_
15: AP_x000D_
16: NOTESPAY_x000D_
17: CURRENTMATLTD_x000D_
18: TAXPAY_x000D_
19: INTPAY_x000D_
20: DIVPAY_x000D_
21: LEASEPAY_x000D_
22: SINKPAY_x000D_
23: OTHERCURLIA_x000D_
24: LONGTERMDEBT_x000D_
25: COMMONSTOCK_x000D_
26: PREFERREDSTOCK_x000D_
27: ADDPAIDINCAPCOM_x000D_
28: ADDPAIDINCAPPREF_x000D_
29: RETEARN_x000D_
30: TREASTOCK_x000D_
31: COMMONDIV_x000D_
32: PREFERREDDIV_x000D_
33: SALES_x000D_
34: SALERETDIS_x000D_
35: COGS_x000D_
36: SELLEXP_x000D_
37: ADMINEXP_x000D_
38: MANUEXP_x000D_
39: TANDEEXP_x000D_
40: PROJEXP_x000D_
41: SALARYEXP_x000D_
42: OTHEREMPEXP_x000D_
43: INTEXP_x000D_
44: TAXEXP_x000D_
45: DEPREXP_x000D_
46: INCTAXEXP_x000D_
47: OTHEREXP_x000D_
48: OTHERINC_x000D_
49: CHRNOTUSEWORKCAP_x000D_
50: REVNOTPRODWORKCAP_x000D_
51: GAINLOSSASSET_x000D_
52: AMORTINTAGASSET_x000D_
53: 統計_x000D_
54: 債務_x000D_
55: 債務</v>
          </cell>
        </row>
        <row r="5614">
          <cell r="A5614" t="str">
            <v>RetailActionPropertyLookupTypeBase</v>
          </cell>
          <cell r="B5614" t="str">
            <v>0: なし_x000D_
1: 小売製品_x000D_
2: 支払方法_x000D_
3: メニュー_x000D_
4: 配送モード</v>
          </cell>
        </row>
        <row r="5615">
          <cell r="A5615" t="str">
            <v>SysDataConsumerTypeEnum</v>
          </cell>
          <cell r="B5615" t="str">
            <v>1: タイル_x000D_
0: なし_x000D_
2: _x000D_
3: KPI データ_x000D_
4: KPI 詳細</v>
          </cell>
        </row>
        <row r="5616">
          <cell r="A5616" t="str">
            <v>PrenoteAccountType</v>
          </cell>
          <cell r="B5616" t="str">
            <v>0: すべて_x000D_
3: 顧客_x000D_
4: 仕入先_x000D_
1: すべての顧客_x000D_
2: すべての仕入先</v>
          </cell>
        </row>
        <row r="5617">
          <cell r="A5617" t="str">
            <v>smmActivityParentType</v>
          </cell>
          <cell r="B5617" t="str">
            <v>0: なし_x000D_
12: 個人_x000D_
16: 組織_x000D_
17: ケース_x000D_
18: 連絡先_x000D_
1: 販売注文_x000D_
2: 見込顧客_x000D_
13: 顧客_x000D_
14: 仕入先_x000D_
3: 発注書_x000D_
5: 見積書_x000D_
6: サービス注文_x000D_
7: プロジェクト_x000D_
8: キャンペーン_x000D_
9: 通話リスト_x000D_
10: 潜在顧客_x000D_
11: 営業案件_x000D_
15: サービス注文明細行_x000D_
4: 取立</v>
          </cell>
        </row>
        <row r="5618">
          <cell r="A5618" t="str">
            <v>AssetLeaseApprovalStatus</v>
          </cell>
          <cell r="B5618" t="str">
            <v>0: 承認済_x000D_
1: 承認中_x000D_
2: 未承認_x000D_
3: 送信保留中</v>
          </cell>
        </row>
        <row r="5619">
          <cell r="A5619" t="str">
            <v>PurchReqLineProcessingErrorType</v>
          </cell>
          <cell r="B5619" t="str">
            <v>0: 無効な仕入先_x000D_
1: 価格許容範囲を超過_x000D_
2: 見積が無効_x000D_
3: 事前債務エラー_x000D_
4: その他_x000D_
5: プロジェクト予算エラー_x000D_
6: プロジェクト予算エラー_x000D_
7: 予算エラー_x000D_
8: 予算警告_x000D_
9: プロジェクト予算エラー_x000D_
10: プロジェクト予算エラー</v>
          </cell>
        </row>
        <row r="5620">
          <cell r="A5620" t="str">
            <v>AssetDepreciationCatchUpInterval_JP</v>
          </cell>
          <cell r="B5620" t="str">
            <v>0: 会計年度期間_x000D_
1: 会計年度</v>
          </cell>
        </row>
        <row r="5621">
          <cell r="A5621" t="str">
            <v>AssetReductionEntryDocAssignType_JP</v>
          </cell>
          <cell r="B5621" t="str">
            <v>0: すべての行_x000D_
1: 圧縮記帳ドキュメントがない明細行_x000D_
2: 選択した明細行</v>
          </cell>
        </row>
        <row r="5622">
          <cell r="A5622" t="str">
            <v>AmountUnit</v>
          </cell>
          <cell r="B5622" t="str">
            <v>0: 原価金額_x000D_
1: 数量_x000D_
2: 定額法_x000D_
3: 作業進捗率</v>
          </cell>
        </row>
        <row r="5623">
          <cell r="A5623" t="str">
            <v>WorkflowConfigMessageTextType</v>
          </cell>
          <cell r="B5623" t="str">
            <v>0: 指示_x000D_
1: 通知_x000D_
2: 説明_x000D_
3: 送信指示_x000D_
4: 結果</v>
          </cell>
        </row>
        <row r="5624">
          <cell r="A5624" t="str">
            <v>PurchRFQCompareLineType</v>
          </cell>
          <cell r="B5624" t="str">
            <v>0: ヘッダー_x000D_
1: 行</v>
          </cell>
        </row>
        <row r="5625">
          <cell r="A5625" t="str">
            <v>AllReadyNotReady</v>
          </cell>
          <cell r="B5625" t="str">
            <v>0: すべて_x000D_
1: 転記用に準備完了_x000D_
2: 準備ができていません</v>
          </cell>
        </row>
        <row r="5626">
          <cell r="A5626" t="str">
            <v>RPayChargeType</v>
          </cell>
          <cell r="B5626" t="str">
            <v>0: Income_x000D_
1: Retention</v>
          </cell>
        </row>
        <row r="5627">
          <cell r="A5627" t="str">
            <v>TSPeriodFrequency</v>
          </cell>
          <cell r="B5627" t="str">
            <v>0: _x000D_
1: 週_x000D_
2: 隔週_x000D_
3: 半月ごと_x000D_
4: 月_x000D_
5: 元帳期間</v>
          </cell>
        </row>
        <row r="5628">
          <cell r="A5628" t="str">
            <v>LedgerPostingType</v>
          </cell>
          <cell r="B5628" t="str">
            <v>0: _x000D_
1: 為替レート差益_x000D_
2: 為替レート差損_x000D_
3: 会社間会計_x000D_
4: 消費税_x000D_
5: 消費税丸め_x000D_
6: 配賦_x000D_
7: 投資税_x000D_
8: 流動性_x000D_
9: レポート通貨における小額差分_x000D_
10: エラー勘定_x000D_
11: 会計通貨での小額差分_x000D_
12: 期末結果_x000D_
13: 精算_x000D_
14: 仕訳元帳_x000D_
15: 現金割引_x000D_
16: 残高勘定の連結差額_x000D_
17: 支払手数料_x000D_
18: 消費税レポート_x000D_
19: 決算トランザクションと開始トランザクションの振替_x000D_
20: 銀行_x000D_
21: 会計通貨換算差益_x000D_
22: 会計通貨換算差損_x000D_
23: 源泉徴収税_x000D_
24: 連結差額の損益勘定_x000D_
25: 消費された見積間接原価、仕掛品_x000D_
26: 配賦された間接原価_x000D_
27: 消費された間接原価、仕掛品_x000D_
28: 自由書式の請求書_x000D_
29: レポート通貨換算損_x000D_
30: レポート通貨換算益_x000D_
31: 顧客残高_x000D_
32: 顧客の収益_x000D_
33: 顧客利息_x000D_
34: 顧客現金割引_x000D_
35: 顧客督促状手数料_x000D_
36: 顧客利息手数料_x000D_
37: 顧客請求書割引_x000D_
38: 顧客支払_x000D_
39: 払い戻し_x000D_
40: 顧客決済_x000D_
41: 仕入先残高_x000D_
42: 仕入先収入_x000D_
43: 仕入先相手勘定_x000D_
44: 仕入先利息_x000D_
45: 仕入先現金割引_x000D_
46: 仕入先出金_x000D_
47: 仕入先請求書割引_x000D_
48: 仕入先決済_x000D_
49: 会社間決済_x000D_
50: 固定資産払出_x000D_
51: 販売注文売上_x000D_
52: 売却済商品の原価、請求済_x000D_
53: 販売注文割引_x000D_
54: 現金払い_x000D_
55: 注文、輸送_x000D_
56: 注文手数料_x000D_
57: 販売注文送料_x000D_
58: 注文請求書丸め_x000D_
59: 単位原価、出荷済_x000D_
60: 売上原価、出荷済_x000D_
61: 単位原価、請求済_x000D_
62: 売上、コミッション_x000D_
63: 売上、コミッション相殺_x000D_
64: 販売 - 梱包明細売上_x000D_
65: 販売 - 梱包明細売上相殺_x000D_
66: リベート_x000D_
67: CW 損失勘定_x000D_
68: CW 利益勘定_x000D_
71: 製品の購買支出_x000D_
72: 購買、割引_x000D_
73: 仕入現金_x000D_
74: 購買品の輸送_x000D_
75: 仕入手数料_x000D_
76: 購買品の送料_x000D_
77: 仕入相手勘定_x000D_
78: 仕入先請求書丸め_x000D_
79: 購買要求金額、運賃_x000D_
80: 購買要求金額の関税_x000D_
81: 購買費保険_x000D_
82: 受領済の購入材料の原価_x000D_
83: 購買支出、未請求_x000D_
84: 請求済の購入材料の原価_x000D_
85: 購買、固定入庫価格差益_x000D_
86: 購買、固定入庫価格損失_x000D_
87: 購買、固定入庫価格相殺_x000D_
91: 在庫入庫_x000D_
92: 在庫払出_x000D_
93: 棚卸資産経費、利益_x000D_
94: 棚卸資産経費、損失_x000D_
95: 在庫、固定入庫価格差益_x000D_
96: 在庫、固定入庫価格損失_x000D_
97: 開始_x000D_
98: 債務_x000D_
99: 債務_x000D_
100: AP 請求書_x000D_
101: 予算_x000D_
102: 発注書の年度末決算処理_x000D_
103: インフレ調整_x000D_
105: 見積製造原価_x000D_
106: 見積製造原価、仕掛品_x000D_
107: 消費された材料の原価_x000D_
108: 消費された材料の原価、仕掛品_x000D_
109: 製造原価_x000D_
110: 製造原価、仕掛品_x000D_
111: 消費された材料の見積原価、仕掛品_x000D_
112: 消費された材料の見積原価_x000D_
113: 消費された見積製造原価、仕掛品_x000D_
114: 配賦された見積製造原価_x000D_
115: 配賦された製造原価_x000D_
116: 生産仕損_x000D_
117: 消費された製造原価、仕掛品_x000D_
118: 生産相手勘定、仕損_x000D_
119: リーン サービス仕掛品受領書_x000D_
120: リーン サービス仕掛品清算中_x000D_
121: プロジェクト - 原価_x000D_
122: プロジェクト - 給与配賦_x000D_
123: プロジェクト - 仕掛品原価_x000D_
124: プロジェクト - 原価 - 品目_x000D_
125: プロジェクト - 仕掛品原価 - 品目_x000D_
126: プロジェクト - 請求済み収益_x000D_
127: プロジェクト - 分割払い請求済_x000D_
128: プロジェクト - 未収収益 - 販売額_x000D_
129: プロジェクト - 仕掛品 - 販売額_x000D_
130: プロジェクト - 未収収益 - 生産_x000D_
131: プロジェクト - 仕掛品 - 生産_x000D_
132: プロジェクト - 未収収益 - 利益_x000D_
133: プロジェクト - 仕掛品 - 利益_x000D_
134: 元帳に転記しない_x000D_
135: プロジェクト - 未収損失_x000D_
136: プロジェクト - 仕掛品 - 未収損失_x000D_
137: プロジェクト - 未収収益 - 分割払い_x000D_
138: プロジェクト - 仕掛品請求済 - 分割払い_x000D_
139: 元帳なし_x000D_
141: 給与の借方勘定_x000D_
142: 給与貸方勘定_x000D_
146: Employee payment_x000D_
147: Translation difference_x000D_
148: Petty cash_x000D_
149: Inventory, rounding - Loss_x000D_
150: Inventory, rounding - Profit_x000D_
151: Advance adjustment profit_x000D_
152: Advance adjustment loss_x000D_
161: 固定資産、借方_x000D_
162: 固定資産、貸方_x000D_
163: 仕訳元帳 - 単一勘定_x000D_
165: Amount difference gain_x000D_
166: Amount difference loss_x000D_
175: その他_x000D_
176: Goods in transit_x000D_
177: 仕損_x000D_
201: 購買、請求金額_x000D_
202: 購買、在庫変動_x000D_
203: 購買、見越計上_x000D_
204: 入庫時の未収消費税_x000D_
205: 購買、製品受領書の購買_x000D_
206: 売上、梱包明細税_x000D_
207: 未収収益 - 定期売買_x000D_
208: 仕掛品 - 定期売買_x000D_
209: 源泉徴収税の相殺_x000D_
210: 原価変更差異_x000D_
211: システムによる丸め_x000D_
212: 前払_x000D_
213: 購買価格差異_x000D_
214: 前払申請_x000D_
216: 生産価格差異_x000D_
217: Sales order, items shipped_x000D_
218: Sales order, items shipped offset_x000D_
219: 在庫の単位間の支払_x000D_
220: 在庫の単位間の収入_x000D_
221: 配賦された見積間接原価_x000D_
222: 生産ロット サイズの差異_x000D_
223: 生産数量の差異_x000D_
224: 生産代替の差異_x000D_
225: 差異を丸める_x000D_
226: 固定資産受入_x000D_
228: 経費 - 運賃_x000D_
229: 経費 - 企業 CC 清算中_x000D_
230: 経費 - 作業者清算中_x000D_
231: 経費 - 作業者前払い_x000D_
232: プロジェクト - 損金処理の上限_x000D_
233: 顧客支払保持売上_x000D_
234: 仕入先留保_x000D_
235: 在庫原価再評価_x000D_
236: 支出の購買支出_x000D_
180: India VAT_x000D_
237: 移動平均の価格差異_x000D_
181: India sales tax_x000D_
238: 移動平均の原価の再評価_x000D_
182: India excise_x000D_
239: 会社間原価_x000D_
183: India service tax_x000D_
240: 会社間収益_x000D_
184: India customs_x000D_
185: India withholding tax (TDS)_x000D_
186: India withholding tax (TCS)_x000D_
244: 出庫_x000D_
245: 受入_x000D_
246: 含み益_x000D_
247: 含み損_x000D_
250: Tax adjustment - settlement_x000D_
199: Sales tax expense_x000D_
249: 口座取引明細書_x000D_
227: Employee balance_x000D_
69: 借方票_x000D_
248: Customer fine_x000D_
70: Vendor fine_x000D_
195: 給与_x000D_
88: 単位間 - 借方_x000D_
89: 単位間 - 貸方_x000D_
241: Fixed assets (Russia), debit_x000D_
242: Fixed assets (Russia), credit_x000D_
90: Interim Transit_x000D_
243: Debit deferrals_x000D_
215: Credit deferrals_x000D_
159: 返品販売注文の売上_x000D_
160: 返品販売注文の消費_x000D_
164: 過少支払の損金処理_x000D_
190: ブローカー料金_x000D_
200: NDFL refund offset_x000D_
104: 債務_x000D_
140: 一般予算引当の年度末決算_x000D_
143: インド販売税_x000D_
144: レポート通貨の調整_x000D_
145: 売上訂正票_x000D_
153: 無料の販売_x000D_
170: 輸送中の陸揚原価商品 _x000D_
171: 陸揚原価実績_x000D_
172: 陸揚原価清算清_x000D_
173: 陸揚原価費用実績_x000D_
174: 陸揚原価費用_x000D_
179: 陸揚原価の差異_x000D_
154: 繰延収益_x000D_
155: 売却済商品の繰延原価_x000D_
156: 部分請求書収益清算_x000D_
157: 繰延原価</v>
          </cell>
        </row>
        <row r="5629">
          <cell r="A5629" t="str">
            <v>NumberSeqCleanAction</v>
          </cell>
          <cell r="B5629" t="str">
            <v>0: なし_x000D_
1: 開放済_x000D_
2: 使用済_x000D_
3: 未決定</v>
          </cell>
        </row>
        <row r="5630">
          <cell r="A5630" t="str">
            <v>TSTimesheetListPageFilters</v>
          </cell>
          <cell r="B5630" t="str">
            <v>0: すべてのタイムシート_x000D_
1: 承認済タイムシート_x000D_
2: 自分のタイムシート_x000D_
3: タイムシートを開く</v>
          </cell>
        </row>
        <row r="5631">
          <cell r="A5631" t="str">
            <v>WorkflowConfigurationVersionType</v>
          </cell>
          <cell r="B5631" t="str">
            <v>0: メジャー_x000D_
1: マイナー_x000D_
2: ビルド_x000D_
3: リビジョン_x000D_
4: 既存のバージョンの更新</v>
          </cell>
        </row>
        <row r="5632">
          <cell r="A5632" t="str">
            <v>DimensionValueDeleteAuditStatus</v>
          </cell>
          <cell r="B5632" t="str">
            <v>0: 削除できませんでした。無効な要求です (エラー)_x000D_
1: @Dimension:DimensionValueDeleteAuditStatus_Allow_InvalidRequest_Warning_x000D_
2: 勘定で使用されていない値は削除されました_x000D_
3: @Dimension:DimensionValueDeleteAuditStatus_Prevent_LegacyCheck_UsedInAnyNonFocusAccount_x000D_
4: 委任サブスクライバによって削除できませんでした_x000D_
5: フォームを使用しない対話機能により削除されました (レガシ確認)_x000D_
6: フォーカスされた勘定で使用中の値を削除できませんでした_x000D_
7: 既定の勘定で使用中の値を削除できませんでした。ユーザーが上書きを拒否しました_x000D_
8: 既定の勘定および既定以外の勘定で使用中の値を削除できませんでした。ユーザーが上書きを拒否しました_x000D_
9: 既定以外の勘定で使用中の値を削除できませんでした。ユーザーが上書きを拒否しました_x000D_
10: ユーザーの上書き後に削除されました_x000D_
11: 削除されました_x000D_
12: 削除済_x000D_
13: 既定の口座で使用中の値を削除できませんでした_x000D_
14: 既定の口座よび既定以外の口座で使用中の値を削除できませんでした。_x000D_
15: 既定以外の口座で使用中の値を削除できませんでした_x000D_
16: Delete prevented; value used in derived dimensions</v>
          </cell>
        </row>
        <row r="5633">
          <cell r="A5633" t="str">
            <v>QueryDetailLevelString</v>
          </cell>
          <cell r="B5633" t="str">
            <v>0: 自動_x000D_
1: フィールドの最初の部分_x000D_
2: フィールドの最初の 2 つの部分_x000D_
3: フィールドの最初の 3 つの部分_x000D_
4: フィールドの最初の 4 つの部分_x000D_
5: フィールドの最初の 5 つの部分_x000D_
6: フィールドの最初の 6 つの部分_x000D_
7: フィールドの最初の 7 つの部分_x000D_
8: フィールドの最初の 8 つの部分</v>
          </cell>
        </row>
        <row r="5634">
          <cell r="A5634" t="str">
            <v>ERBDTemplateStatusFilter</v>
          </cell>
          <cell r="B5634" t="str">
            <v>100: すべて_x000D_
0: ドラフト_x000D_
1: 公開済</v>
          </cell>
        </row>
        <row r="5635">
          <cell r="A5635" t="str">
            <v>DataExpLockType</v>
          </cell>
          <cell r="B5635" t="str">
            <v>1: 排他ロック タイプ。</v>
          </cell>
        </row>
        <row r="5636">
          <cell r="A5636" t="str">
            <v>AllNotReviewedReviewed</v>
          </cell>
          <cell r="B5636" t="str">
            <v>0: すべて_x000D_
1: 未確認_x000D_
2: 確認済</v>
          </cell>
        </row>
        <row r="5637">
          <cell r="A5637" t="str">
            <v>MarkupTransactionType</v>
          </cell>
          <cell r="B5637" t="str">
            <v>0: なし_x000D_
1: 集計_x000D_
2: ヘッダー_x000D_
3: 行</v>
          </cell>
        </row>
        <row r="5638">
          <cell r="A5638" t="str">
            <v>TSWorkflowAction</v>
          </cell>
          <cell r="B5638" t="str">
            <v>0: 送信_x000D_
1: 承認_x000D_
2: 返品_x000D_
3: キャンセル_x000D_
4: 再送信_x000D_
5: 委任</v>
          </cell>
        </row>
        <row r="5639">
          <cell r="A5639" t="str">
            <v>TaxExemptNumberSourceType</v>
          </cell>
          <cell r="B5639" t="str">
            <v xml:space="preserve">0: _x000D_
1: _x000D_
2: </v>
          </cell>
        </row>
        <row r="5640">
          <cell r="A5640" t="str">
            <v>PriceDiscPurchasePromptSystemSource</v>
          </cell>
          <cell r="B5640" t="str">
            <v>1: 購買契約_x000D_
2: 発注書からコピー_x000D_
3: プロジェクト_x000D_
4: 購買要求_x000D_
5: 見積依頼_x000D_
6: 手動入力_x000D_
7: 製品コンフィギュレーションから転送されたフィールド</v>
          </cell>
        </row>
        <row r="5641">
          <cell r="A5641" t="str">
            <v>RetailRFIDScannerTypeBase</v>
          </cell>
          <cell r="B5641" t="str">
            <v>0: なし_x000D_
1: 有効</v>
          </cell>
        </row>
        <row r="5642">
          <cell r="A5642" t="str">
            <v>WeekOfMonth</v>
          </cell>
          <cell r="B5642" t="str">
            <v>0: 最初_x000D_
1: 2 番目_x000D_
2: 3 番目_x000D_
3: 4 番目_x000D_
4: 最後</v>
          </cell>
        </row>
        <row r="5643">
          <cell r="A5643" t="str">
            <v>TaxWithholdPeriodInterval_IN</v>
          </cell>
          <cell r="B5643" t="str">
            <v>0: 四半期_x000D_
1: Annual</v>
          </cell>
        </row>
        <row r="5644">
          <cell r="A5644" t="str">
            <v>WHSWorkCreationProcess</v>
          </cell>
          <cell r="B5644" t="str">
            <v>0: なし_x000D_
2: 振替_x000D_
3: 調整内_x000D_
4: 調整外_x000D_
5: 在庫状態の変更_x000D_
8: ライセンス プレート受取_x000D_
9: ライセンス プレートの受け取りおよびプット アウェイ_x000D_
10: 発注書明細行受取_x000D_
11: 発注書明細行受取とプット アウェイ_x000D_
16: 完了レポート_x000D_
17: 完了レポートとプット アウェイ_x000D_
19: テンプレートによる移動_x000D_
1: 発注書品目受取_x000D_
20: 発注書品目受取とプット アウェイ_x000D_
21: ライセンス プレートの読み込み_x000D_
22: スポット循環棚卸_x000D_
23: 返品注文入庫_x000D_
24: 返品注文入庫およびプット アウェイ_x000D_
25: 倉庫間の移動_x000D_
26: 積荷品目入庫_x000D_
27: 積荷品目入庫とプット アウェイ_x000D_
28: 移動オーダー品目入庫_x000D_
29: 移動オーダー品目入庫とプット アウェイ_x000D_
30: 移動オーダー明細行入庫_x000D_
31: 注文明細行の受取とプット アウェイの移動_x000D_
32: かんばん_x000D_
33: かんばんのプット アウェイ_x000D_
34: 入れ子になったライセンス プレートに梱包する_x000D_
35: シリアル番号別完了登録レポート_x000D_
36: 混合ライセンス プレートの受取_x000D_
37: 混合ライセンス プレートの受取とプット アウェイ_x000D_
210: 輸送中の商品品目の入庫_x000D_
211: 輸送中の商品品目の入庫および棚入</v>
          </cell>
        </row>
        <row r="5645">
          <cell r="A5645" t="str">
            <v>TrvCreditCardRecordState</v>
          </cell>
          <cell r="B5645" t="str">
            <v>0: 未添付_x000D_
1: すべて_x000D_
3: 照合済み_x000D_
2: エラー</v>
          </cell>
        </row>
        <row r="5646">
          <cell r="A5646" t="str">
            <v>OwnerType</v>
          </cell>
          <cell r="B5646" t="str">
            <v>0: グループ_x000D_
1: ユーザー</v>
          </cell>
        </row>
        <row r="5647">
          <cell r="A5647" t="str">
            <v>RPayPFAddPremiumType</v>
          </cell>
          <cell r="B5647" t="str">
            <v>0: Additional premiums_x000D_
1: 支払_x000D_
2: Opening balance</v>
          </cell>
        </row>
        <row r="5648">
          <cell r="A5648" t="str">
            <v>ProjNoneNoYes</v>
          </cell>
          <cell r="B5648" t="str">
            <v>0: なし_x000D_
1: いいえ_x000D_
2: はい</v>
          </cell>
        </row>
        <row r="5649">
          <cell r="A5649" t="str">
            <v>PurchOverThresholdProcessType_PSN</v>
          </cell>
          <cell r="B5649" t="str">
            <v>0: Procédure complète のみ_x000D_
1: なし_x000D_
2: Procédure complète と Procédure adaptée の両方_x000D_
3: 任意</v>
          </cell>
        </row>
        <row r="5650">
          <cell r="A5650" t="str">
            <v>ProdTransRefType</v>
          </cell>
          <cell r="B5650" t="str">
            <v>0: 製造オーダー_x000D_
1: 生産フロー_x000D_
2: ロット ID_x000D_
3: 一括引き落とし原価計算</v>
          </cell>
        </row>
        <row r="5651">
          <cell r="A5651" t="str">
            <v>LeanProductionFlowVisualizationViewMode</v>
          </cell>
          <cell r="B5651" t="str">
            <v>0: 場所_x000D_
1: サイクル時間_x000D_
2: スループット時間</v>
          </cell>
        </row>
        <row r="5652">
          <cell r="A5652" t="str">
            <v>BudgetAnalysisColumnSet_PSN</v>
          </cell>
          <cell r="B5652" t="str">
            <v>0: 経費予算_x000D_
1: 繰越を含む経費予算_x000D_
2: 収益予算_x000D_
3: 操作結果</v>
          </cell>
        </row>
        <row r="5653">
          <cell r="A5653" t="str">
            <v>EmplTableListPageFilter</v>
          </cell>
          <cell r="B5653" t="str">
            <v>0: _x000D_
1: 期限切れに関して猶予期間がある従業員</v>
          </cell>
        </row>
        <row r="5654">
          <cell r="A5654" t="str">
            <v>LedgerReconciliationStatus</v>
          </cell>
          <cell r="B5654" t="str">
            <v>0: _x000D_
1: いいえ_x000D_
2: はい</v>
          </cell>
        </row>
        <row r="5655">
          <cell r="A5655" t="str">
            <v>smmMailingStatus</v>
          </cell>
          <cell r="B5655" t="str">
            <v>0: 未送信_x000D_
1: 送信済_x000D_
2: 通常</v>
          </cell>
        </row>
        <row r="5656">
          <cell r="A5656" t="str">
            <v>SysWindowsAppTileFieldType</v>
          </cell>
          <cell r="B5656" t="str">
            <v>0: 全般_x000D_
1: 値_x000D_
2: 単位_x000D_
3: 説明_x000D_
4: タイトル</v>
          </cell>
        </row>
        <row r="5657">
          <cell r="A5657" t="str">
            <v>ModuleAxapta</v>
          </cell>
          <cell r="B5657" t="str">
            <v>0: 一般会計_x000D_
1: 銀行管理_x000D_
2: 販売注文_x000D_
3: 売掛金管理_x000D_
4: 発注書_x000D_
5: 買掛金管理_x000D_
6: 在庫管理_x000D_
7: 部品表_x000D_
8: 工順_x000D_
9: リソース_x000D_
10: 製造オーダー_x000D_
11: マスター プラン_x000D_
12: 人事管理_x000D_
13: プロジェクト_x000D_
14: 場所_x000D_
15: 一般_x000D_
16: 原価会計_x000D_
17: 経費管理_x000D_
18: 販売とマーケティング_x000D_
19: 活動_x000D_
20: 連絡先_x000D_
21: 見込顧客_x000D_
22: 営業案件_x000D_
23: 潜在顧客_x000D_
24: キャンペーン_x000D_
25: 基準_x000D_
26: 時刻と出勤_x000D_
27: 予算_x000D_
28: 固定資産_x000D_
30: 小売_x000D_
36: Cash management_x000D_
38: フリート管理_x000D_
37: 取引割引管理_x000D_
39: 調達_x000D_
40: 適用できません_x000D_
41: 古い形式_x000D_
42: 販売とマーケティング_x000D_
43: システム管理ワークスペース_x000D_
44: 税申告_x000D_
45: 製品情報管理_x000D_
29: ワークフロー_x000D_
31: バッチ_x000D_
32: データのインポート/エクスポート_x000D_
33: 警告_x000D_
34: ワークフロー タイプ_x000D_
35: ワークフローの外部タスク_x000D_
46: ワークフロー要素_x000D_
47: ワークフロー要素が開始されました_x000D_
48: ワークフロー作業項目_x000D_
49: 生産管理_x000D_
50: グローバル アドレス帳_x000D_
51: 通貨_x000D_
52: IoT インテリジェンス_x000D_
53: 共有経費とプロジェクト_x000D_
54: 財務分析コード_x000D_
56: 会計ファンデーション_x000D_
57: _x000D_
58: 小売とコマース_x000D_
59: チャネル管理_x000D_
60: 従来の店舗_x000D_
61: コール センター_x000D_
62: オンライン ストア_x000D_
63: 販売促進_x000D_
64: 顧客_x000D_
65: 従業員_x000D_
66: 在庫および高度な倉庫_x000D_
67: 支払_x000D_
68: トランザクションと注文_x000D_
69: Web 活動_x000D_
70: その他_x000D_
71: 現金管理_x000D_
72: 会計帳簿_x000D_
73: 売掛金管理_x000D_
74: 買掛金管理_x000D_
75: 共有 AP と AR_x000D_
76: コンプライアンス コントロールと内部コントロール_x000D_
77: EGAIS_x000D_
78: eInvoice_x000D_
79: 電子メッセージ_x000D_
80: 輸出/輸入 (インド)_x000D_
81: イントラスタット_x000D_
82: 給与_x000D_
83: プロジェクト管理および会計_x000D_
84: 公的機関_x000D_
85: キャッシュ フロー管理 (ロシア)_x000D_
86: Deferrals_x000D_
87: 売上帳簿と購買帳簿 (ロシア)_x000D_
88: Deferrals_x000D_
89: 税 25 (ロシア)_x000D_
90: サービス管理_x000D_
91: 輸送管理_x000D_
92: リース_x000D_
93: グローバル在庫会計_x000D_
94: 与信の管理_x000D_
95: エンジニアリング変更管理_x000D_
96: 資産管理_x000D_
97: Rebate management</v>
          </cell>
        </row>
        <row r="5658">
          <cell r="A5658" t="str">
            <v>FBRuralProdAcquisitionDetails_BR</v>
          </cell>
          <cell r="B5658" t="str">
            <v>0: Acquisition of production from an individual or insured rural producer special in general_x000D_
1: Acquisition of production from an individual or insured rural producer special in general by PAA entity_x000D_
2: Acquisition of production from a rural producer by a PAA entity_x000D_
3: Acquisition of production from an individual or insured rural producer special in general - Exempt production (Law 13.606 / 2018)_x000D_
4: Acquisition of production from an individual or insured rural producer special in general by PAA entity - Exempt production (Law 13.606 / 2018)_x000D_
5: Acquisition of production from a rural producer by a PAA entity - Exempt production (Law 13.606 / 2018)_x000D_
6: Acquisition of production from an individual or insured rural producer for export purposes</v>
          </cell>
        </row>
        <row r="5659">
          <cell r="A5659" t="str">
            <v>SubledgerJournalRoundingLevel</v>
          </cell>
          <cell r="B5659" t="str">
            <v>0: なし_x000D_
1: 配布_x000D_
2: 補助元帳仕訳勘定項目</v>
          </cell>
        </row>
        <row r="5660">
          <cell r="A5660" t="str">
            <v>PeriodFrequency_RU</v>
          </cell>
          <cell r="B5660" t="str">
            <v>0: いいえ_x000D_
1: 月_x000D_
2: 四半期_x000D_
3: Half-year_x000D_
4: 年_x000D_
5: 累計合計</v>
          </cell>
        </row>
        <row r="5661">
          <cell r="A5661" t="str">
            <v>ReverseChargeApply_W</v>
          </cell>
          <cell r="B5661" t="str">
            <v>0: 一致するすべての行に適用_x000D_
1: 現在の行に適用_x000D_
2: 適用しない</v>
          </cell>
        </row>
        <row r="5662">
          <cell r="A5662" t="str">
            <v>RetailLabelCreationBase</v>
          </cell>
          <cell r="B5662" t="str">
            <v>0: すべての小売店舗_x000D_
1: 既定の対象リスト_x000D_
2: ローカル店舗のみ_x000D_
3: なし</v>
          </cell>
        </row>
        <row r="5663">
          <cell r="A5663" t="str">
            <v>EGAISConfirmRepealWBConfirmStatus_RU</v>
          </cell>
          <cell r="B5663" t="str">
            <v>0: _x000D_
1: 受入済_x000D_
2: Rejected</v>
          </cell>
        </row>
        <row r="5664">
          <cell r="A5664" t="str">
            <v>ValuePercentage</v>
          </cell>
          <cell r="B5664" t="str">
            <v xml:space="preserve">0: _x000D_
1: </v>
          </cell>
        </row>
        <row r="5665">
          <cell r="A5665" t="str">
            <v>CustSettlementTrans</v>
          </cell>
          <cell r="B5665" t="str">
            <v>0: 請求書_x000D_
1: 利子計算書_x000D_
2: 督促状_x000D_
3: 支払手数料</v>
          </cell>
        </row>
        <row r="5666">
          <cell r="A5666" t="str">
            <v>SysCodeUpgradeCheckListType</v>
          </cell>
          <cell r="B5666" t="str">
            <v xml:space="preserve">0: _x000D_
1: _x000D_
2: _x000D_
3: </v>
          </cell>
        </row>
        <row r="5667">
          <cell r="A5667" t="str">
            <v>PurchReqType</v>
          </cell>
          <cell r="B5667" t="str">
            <v>0: 一般購買_x000D_
1: プロジェクト</v>
          </cell>
        </row>
        <row r="5668">
          <cell r="A5668" t="str">
            <v>ProjResourceSet</v>
          </cell>
          <cell r="B5668" t="str">
            <v>0: リソース キャッシュ_x000D_
1: リソース プール_x000D_
2: 表示されたリソース_x000D_
3: 活動</v>
          </cell>
        </row>
        <row r="5669">
          <cell r="A5669" t="str">
            <v>FormButtonGroupControlExtendedStyle</v>
          </cell>
          <cell r="B5669" t="str">
            <v xml:space="preserve">0: _x000D_
1: </v>
          </cell>
        </row>
        <row r="5670">
          <cell r="A5670" t="str">
            <v>AdvancedLedgerEntryWFApprovalState</v>
          </cell>
          <cell r="B5670" t="str">
            <v>0: ドラフト_x000D_
1: 送信済_x000D_
2: 確認中_x000D_
3: 保留の完了_x000D_
4: 承認済_x000D_
5: 返品済_x000D_
6: 要求された変更_x000D_
7: 完了_x000D_
8: 取消の保留中_x000D_
9: 完了</v>
          </cell>
        </row>
        <row r="5671">
          <cell r="A5671" t="str">
            <v>HcmPositionForecastAnniversaryDateType</v>
          </cell>
          <cell r="B5671" t="str">
            <v>0: None_x000D_
1: Adjusted start date_x000D_
2: 作業者の開始日_x000D_
3: 雇用開始日_x000D_
4: 勤続日数</v>
          </cell>
        </row>
        <row r="5672">
          <cell r="A5672" t="str">
            <v>RTax25TaxModule</v>
          </cell>
          <cell r="B5672" t="str">
            <v>0: 消費税_x000D_
1: Fund_x000D_
2: Fixed assets</v>
          </cell>
        </row>
        <row r="5673">
          <cell r="A5673" t="str">
            <v>RAssetPostType</v>
          </cell>
          <cell r="B5673" t="str">
            <v>0: すべて_x000D_
1: 損失_x000D_
2: Gain</v>
          </cell>
        </row>
        <row r="5674">
          <cell r="A5674" t="str">
            <v>RepomoType_MX</v>
          </cell>
          <cell r="B5674" t="str">
            <v>0: 適用できません_x000D_
1: 資産_x000D_
2: 負債</v>
          </cell>
        </row>
        <row r="5675">
          <cell r="A5675" t="str">
            <v>CustPoolType</v>
          </cell>
          <cell r="B5675" t="str">
            <v>0: 取立_x000D_
1: エイジング スナップショット</v>
          </cell>
        </row>
        <row r="5676">
          <cell r="A5676" t="str">
            <v>RetailNotSameDateReturn_RU</v>
          </cell>
          <cell r="B5676" t="str">
            <v>0: Disallow return_x000D_
1: Warn for return_x000D_
2: Allow return</v>
          </cell>
        </row>
        <row r="5677">
          <cell r="A5677" t="str">
            <v>MCRAllActiveClearedCheckedOut</v>
          </cell>
          <cell r="B5677" t="str">
            <v>0: 有効_x000D_
1: すべて_x000D_
2: 精算済_x000D_
3: チェックアウトされました</v>
          </cell>
        </row>
        <row r="5678">
          <cell r="A5678" t="str">
            <v>CustVendDirectiveInvoiceStatus_PSN</v>
          </cell>
          <cell r="B5678" t="str">
            <v>0: 保留中_x000D_
1: 転記済</v>
          </cell>
        </row>
        <row r="5679">
          <cell r="A5679" t="str">
            <v>RetailFulfillmentLineStatus</v>
          </cell>
          <cell r="B5679" t="str">
            <v>0: 不明_x000D_
1: 保留中_x000D_
10: 承認済_x000D_
2: ピッキング_x000D_
3: 一部ピッキング済_x000D_
4: ピッキング済_x000D_
5: 一部梱包済_x000D_
6: 梱包済_x000D_
7: 一部請求済_x000D_
8: 請求済_x000D_
11: 否認済</v>
          </cell>
        </row>
        <row r="5680">
          <cell r="A5680" t="str">
            <v>WebSiteType</v>
          </cell>
          <cell r="B5680" t="str">
            <v>1: Web パーツのみ_x000D_
2: 完全 (Web パーツおよびサイト テンプレート)</v>
          </cell>
        </row>
        <row r="5681">
          <cell r="A5681" t="str">
            <v>AppTrackerFormExtensionsOwner</v>
          </cell>
          <cell r="B5681" t="str">
            <v xml:space="preserve">0: _x000D_
1: </v>
          </cell>
        </row>
        <row r="5682">
          <cell r="A5682" t="str">
            <v>InventTrackingDimNodeDisplayStatus</v>
          </cell>
          <cell r="B5682" t="str">
            <v>0: _x000D_
1: Traced_x000D_
2: 子も含め追跡済</v>
          </cell>
        </row>
        <row r="5683">
          <cell r="A5683" t="str">
            <v>TileType</v>
          </cell>
          <cell r="B5683" t="str">
            <v xml:space="preserve">0: _x000D_
1: _x000D_
2: _x000D_
3: </v>
          </cell>
        </row>
        <row r="5684">
          <cell r="A5684" t="str">
            <v>BudgetControlDataMaintenanceStatus</v>
          </cell>
          <cell r="B5684" t="str">
            <v>0: 開始されていません_x000D_
1: 待機中_x000D_
2: 実行中_x000D_
3: 完了_x000D_
4: エラー</v>
          </cell>
        </row>
        <row r="5685">
          <cell r="A5685" t="str">
            <v>HcmFMLALeaveSchedule</v>
          </cell>
          <cell r="B5685" t="str">
            <v>0: Continuous_x000D_
1: Intermittent_x000D_
2: Reduced schedule</v>
          </cell>
        </row>
        <row r="5686">
          <cell r="A5686" t="str">
            <v>RetailMediaFileExtensionTypes</v>
          </cell>
          <cell r="B5686" t="str">
            <v xml:space="preserve">1: _x000D_
2: _x000D_
0: _x000D_
4: _x000D_
3: </v>
          </cell>
        </row>
        <row r="5687">
          <cell r="A5687" t="str">
            <v>AssetAllowPreAcquisition_CZ</v>
          </cell>
          <cell r="B5687" t="str">
            <v xml:space="preserve">0: いいえ_x000D_
1: 帳簿用_x000D_
2: </v>
          </cell>
        </row>
        <row r="5688">
          <cell r="A5688" t="str">
            <v>TaxFormulaSetTokenType</v>
          </cell>
          <cell r="B5688" t="str">
            <v>0: 定数_x000D_
1: 演算子_x000D_
2: 変数</v>
          </cell>
        </row>
        <row r="5689">
          <cell r="A5689" t="str">
            <v>LedgerRRGCurrencyForCalc_RU</v>
          </cell>
          <cell r="B5689" t="str">
            <v>0: Base currency_x000D_
1: レポート通貨</v>
          </cell>
        </row>
        <row r="5690">
          <cell r="A5690" t="str">
            <v>RetailConnSecondMinuteHourDay</v>
          </cell>
          <cell r="B5690" t="str">
            <v>0: 秒_x000D_
1: 分_x000D_
2: 時_x000D_
3: 日</v>
          </cell>
        </row>
        <row r="5691">
          <cell r="A5691" t="str">
            <v>AssetLeaseAccountingFrameworkType</v>
          </cell>
          <cell r="B5691" t="str">
            <v>0: IFRS 16_x000D_
1: ASC 842_x000D_
2: 現金主義_x000D_
3: ASC 840_x000D_
4: IAS 17</v>
          </cell>
        </row>
        <row r="5692">
          <cell r="A5692" t="str">
            <v>MCRSchedulePaymStatus</v>
          </cell>
          <cell r="B5692" t="str">
            <v>0: 請求_x000D_
1: 請求済</v>
          </cell>
        </row>
        <row r="5693">
          <cell r="A5693" t="str">
            <v>FBProfitTaxationType_BR</v>
          </cell>
          <cell r="B5693" t="str">
            <v>1: Real Profit_x000D_
2: Real/Arbitrated Profit_x000D_
3: Assumed/Real Profit_x000D_
4: Assumed/Real/Arbitrated Profit_x000D_
5: Assumed Profit_x000D_
6: Arbitrated Profit_x000D_
7: Assumed/Arbitrated Profit_x000D_
8: IRPJ Immune_x000D_
9: IRPJ Exempt</v>
          </cell>
        </row>
        <row r="5694">
          <cell r="A5694" t="str">
            <v>LedgerRRGESectionPropertyType_W</v>
          </cell>
          <cell r="B5694" t="str">
            <v>0: Cell_x000D_
1: 定数_x000D_
2: 値</v>
          </cell>
        </row>
        <row r="5695">
          <cell r="A5695" t="str">
            <v>LedgerVoucherTypeSimple_CN</v>
          </cell>
          <cell r="B5695" t="str">
            <v>0: Cash voucher_x000D_
1: Bank voucher_x000D_
2: Transfer voucher</v>
          </cell>
        </row>
        <row r="5696">
          <cell r="A5696" t="str">
            <v>TaxIDSourceType</v>
          </cell>
          <cell r="B5696" t="str">
            <v>0: 課税控除番号_x000D_
1: VAT ID 登録</v>
          </cell>
        </row>
        <row r="5697">
          <cell r="A5697" t="str">
            <v>TSCustomFieldSection</v>
          </cell>
          <cell r="B5697" t="str">
            <v>0: タイムシートのヘッダー セクション_x000D_
1: タイムシートの行セクション</v>
          </cell>
        </row>
        <row r="5698">
          <cell r="A5698" t="str">
            <v>DEL_RAssetPostValue</v>
          </cell>
          <cell r="B5698" t="str">
            <v>0: Depreciation (for prior years)_x000D_
1: Depreciation (for current year)_x000D_
2: Putting into operation_x000D_
3: 正味帳簿価格_x000D_
4: 売却額_x000D_
5: Revaluation of putting into operation amount (for current year)_x000D_
6: Revaluation of putting into operation amount (for prior years)_x000D_
7: Putting into operation (for current year)_x000D_
8: Putting into operation (for prior years)_x000D_
9: Depreciation revaluation (for current year)_x000D_
10: Depreciation revaluation (for prior years)_x000D_
11: Major repairs (for current year)_x000D_
12: Major repairs (for prior years)_x000D_
13: Gain/Loss_x000D_
14: Balance cost_x000D_
15: Booked depreciation_x000D_
16: Depreciation bonus recovery</v>
          </cell>
        </row>
        <row r="5699">
          <cell r="A5699" t="str">
            <v>TaxReportSituationCode_ES</v>
          </cell>
          <cell r="B5699" t="str">
            <v xml:space="preserve">1: 1_x000D_
2: 2_x000D_
3: 3_x000D_
4: 4_x000D_
0: </v>
          </cell>
        </row>
        <row r="5700">
          <cell r="A5700" t="str">
            <v>CryptographyCrawlerStatus</v>
          </cell>
          <cell r="B5700" t="str">
            <v>0: プレーン データ_x000D_
1: 暗号化されたデータ</v>
          </cell>
        </row>
        <row r="5701">
          <cell r="A5701" t="str">
            <v>FBGIAFrontEndVersion_BR</v>
          </cell>
          <cell r="B5701" t="str">
            <v>0: v0000</v>
          </cell>
        </row>
        <row r="5702">
          <cell r="A5702" t="str">
            <v>ApplyIndiaTaxes_IN</v>
          </cell>
          <cell r="B5702" t="str">
            <v>0: なし_x000D_
1: VAT_x000D_
2: Excise_x000D_
3: 両方</v>
          </cell>
        </row>
        <row r="5703">
          <cell r="A5703" t="str">
            <v>ProjTransferPriceTransType</v>
          </cell>
          <cell r="B5703" t="str">
            <v>0: すべて_x000D_
1: 時間_x000D_
2: 経費_x000D_
3: 仕入先請求明細行</v>
          </cell>
        </row>
        <row r="5704">
          <cell r="A5704" t="str">
            <v>MCRUpSellOperandType</v>
          </cell>
          <cell r="B5704" t="str">
            <v>0: _x000D_
1: AND_x000D_
2: OR</v>
          </cell>
        </row>
        <row r="5705">
          <cell r="A5705" t="str">
            <v>WhsWorkProcess</v>
          </cell>
          <cell r="B5705" t="str">
            <v>0: すべての関連作業プロセス_x000D_
5: ライセンス プレートの入庫 (およびプット アウェイ)_x000D_
6: 積荷品目入庫 (およびプット アウェイ)_x000D_
7: 発注書明細行入庫 (およびプット アウェイ)_x000D_
8: 発注書品目入庫 (およびプット アウェイ)</v>
          </cell>
        </row>
        <row r="5706">
          <cell r="A5706" t="str">
            <v>Hcmi9Status</v>
          </cell>
          <cell r="B5706" t="str">
            <v>0: ドラフト_x000D_
1: 印刷済_x000D_
2: Verified</v>
          </cell>
        </row>
        <row r="5707">
          <cell r="A5707" t="str">
            <v>RPayModuleSost</v>
          </cell>
          <cell r="B5707" t="str">
            <v>0: Not calculated_x000D_
1: Calculated_x000D_
2: Exclude</v>
          </cell>
        </row>
        <row r="5708">
          <cell r="A5708" t="str">
            <v>CustomsExportOrderType_IN</v>
          </cell>
          <cell r="B5708" t="str">
            <v>0: 販売注文_x000D_
1: Export order</v>
          </cell>
        </row>
        <row r="5709">
          <cell r="A5709" t="str">
            <v>VendTableVendExternalPage</v>
          </cell>
          <cell r="B5709" t="str">
            <v>0: 一般_x000D_
1: 住所_x000D_
2: 連絡先_x000D_
3: 業務_x000D_
5: 州税 ID_x000D_
6: カテゴリ_x000D_
7: 証明書_x000D_
8: 銀行情報</v>
          </cell>
        </row>
        <row r="5710">
          <cell r="A5710" t="str">
            <v>CAMOverheadRatePolicyType</v>
          </cell>
          <cell r="B5710" t="str">
            <v>1: 会計年度期間_x000D_
2: ユーザー指定</v>
          </cell>
        </row>
        <row r="5711">
          <cell r="A5711" t="str">
            <v>ProjValEmplCategory</v>
          </cell>
          <cell r="B5711" t="str">
            <v>0: リソース_x000D_
1: カテゴリ</v>
          </cell>
        </row>
        <row r="5712">
          <cell r="A5712" t="str">
            <v>ITMItemTrackingFilter</v>
          </cell>
          <cell r="B5712" t="str">
            <v>0: フィルターなし_x000D_
1: 製品名_x000D_
2: 品目番号_x000D_
3: 仕入先品目番号_x000D_
4: 発注書_x000D_
5: 仕入先_x000D_
6: 品目グループ_x000D_
7: 航海_x000D_
8: 出荷コンテナー</v>
          </cell>
        </row>
        <row r="5713">
          <cell r="A5713" t="str">
            <v>PayrollPayStatementLineSource</v>
          </cell>
          <cell r="B5713" t="str">
            <v>0: 所得明細書_x000D_
1: 付加給付金の回収_x000D_
2: グロスアップ所得_x000D_
3: 作業者が登録されている給付金_x000D_
4: 未払金の回収_x000D_
5: 作業者税コード_x000D_
6: マニュアル_x000D_
7: アップグレード_x000D_
8: 未払金の計算</v>
          </cell>
        </row>
        <row r="5714">
          <cell r="A5714" t="str">
            <v>smmActivityCategory</v>
          </cell>
          <cell r="B5714" t="str">
            <v>0: 予定_x000D_
1: タスク_x000D_
2: アクション_x000D_
3: イベント</v>
          </cell>
        </row>
        <row r="5715">
          <cell r="A5715" t="str">
            <v>PurchReqItemDescriptionTransfer</v>
          </cell>
          <cell r="B5715" t="str">
            <v>0: 製品定義の品目説明を使用する_x000D_
1: 要求明細行の品目説明を使用する</v>
          </cell>
        </row>
        <row r="5716">
          <cell r="A5716" t="str">
            <v>LedgerRRGEDConfigType_W</v>
          </cell>
          <cell r="B5716" t="str">
            <v>0: ファイル</v>
          </cell>
        </row>
        <row r="5717">
          <cell r="A5717" t="str">
            <v>SalesQuotationListPage</v>
          </cell>
          <cell r="B5717" t="str">
            <v>0: 新規_x000D_
1: 送信済_x000D_
2: 期限が切れる見積_x000D_
3: 自分の見積_x000D_
4: 期限が切れる自分の見積_x000D_
5: 期限が切れるプロジェクト見積_x000D_
6: 自分のプロジェクト見積_x000D_
7: 期限が切れる自分のプロジェクト見積_x000D_
8: 見積_x000D_
9: プロジェクト見積</v>
          </cell>
        </row>
        <row r="5718">
          <cell r="A5718" t="str">
            <v>DayWeekMonthQuarterYear</v>
          </cell>
          <cell r="B5718" t="str">
            <v>0: 日_x000D_
1: 週_x000D_
2: 月_x000D_
3: 四半期_x000D_
4: 年</v>
          </cell>
        </row>
        <row r="5719">
          <cell r="A5719" t="str">
            <v>RPayPeriodType</v>
          </cell>
          <cell r="B5719" t="str">
            <v xml:space="preserve">0: Standard template_x000D_
1: Periodic template </v>
          </cell>
        </row>
        <row r="5720">
          <cell r="A5720" t="str">
            <v>HcmEmploymentAction</v>
          </cell>
          <cell r="B5720" t="str">
            <v>0: 追加_x000D_
1: 編集_x000D_
2: 終了</v>
          </cell>
        </row>
        <row r="5721">
          <cell r="A5721" t="str">
            <v>NoYesBlank</v>
          </cell>
          <cell r="B5721" t="str">
            <v>0: _x000D_
1: はい</v>
          </cell>
        </row>
        <row r="5722">
          <cell r="A5722" t="str">
            <v>VendInvoiceSimulatedPostStatus</v>
          </cell>
          <cell r="B5722" t="str">
            <v>0: 未実行_x000D_
1: 失敗_x000D_
2: 成功</v>
          </cell>
        </row>
        <row r="5723">
          <cell r="A5723" t="str">
            <v>CreditCardActivationResult</v>
          </cell>
          <cell r="B5723" t="str">
            <v>0: なし_x000D_
1: 成功_x000D_
2: 失敗</v>
          </cell>
        </row>
        <row r="5724">
          <cell r="A5724" t="str">
            <v>CriteriaOperators</v>
          </cell>
          <cell r="B5724" t="str">
            <v xml:space="preserve">0: _x000D_
1: _x000D_
2: _x000D_
3: _x000D_
4: _x000D_
5: _x000D_
6: _x000D_
7: _x000D_
8: _x000D_
9: _x000D_
10: </v>
          </cell>
        </row>
        <row r="5725">
          <cell r="A5725" t="str">
            <v>WHSShowWorkLineList</v>
          </cell>
          <cell r="B5725" t="str">
            <v>0: 常に非表示_x000D_
1: 要求時のみ表示_x000D_
2: 最初の集荷の開始時のみ表示_x000D_
3: すべての集荷の開始時に表示</v>
          </cell>
        </row>
        <row r="5726">
          <cell r="A5726" t="str">
            <v>HcmPositionHierarchySearchType</v>
          </cell>
          <cell r="B5726" t="str">
            <v>0: 検索名_x000D_
1: 職位番号</v>
          </cell>
        </row>
        <row r="5727">
          <cell r="A5727" t="str">
            <v>DEL_RAssetDeprMethod</v>
          </cell>
          <cell r="B5727" t="str">
            <v>0: Linear_x000D_
1: Reducing remainder_x000D_
2: 手動_x000D_
3: 係数_x000D_
4: By number of years_x000D_
5: Product output/mileage_x000D_
6: Tax nonlinear_x000D_
7: Tax nonlinear group method</v>
          </cell>
        </row>
        <row r="5728">
          <cell r="A5728" t="str">
            <v>MethodPriceTrans_IN</v>
          </cell>
          <cell r="B5728" t="str">
            <v>0: 固定価格_x000D_
1: Cost plus %</v>
          </cell>
        </row>
        <row r="5729">
          <cell r="A5729" t="str">
            <v>ERCulturePreference</v>
          </cell>
          <cell r="B5729" t="str">
            <v>0: _x000D_
1: ユーザーの基本設定_x000D_
2: 明示的に定義済み_x000D_
3: 実行時に定義</v>
          </cell>
        </row>
        <row r="5730">
          <cell r="A5730" t="str">
            <v>RetailStoreValidatorResultEnum</v>
          </cell>
          <cell r="B5730" t="str">
            <v>1: 成功_x000D_
0: 失敗</v>
          </cell>
        </row>
        <row r="5731">
          <cell r="A5731" t="str">
            <v>RetailPriceCalculationTypeBase</v>
          </cell>
          <cell r="B5731" t="str">
            <v>0: なし_x000D_
1: 価格ポイント参照_x000D_
2: 小売価格係数_x000D_
3: 提示された小売価格_x000D_
4: 購買価格係数_x000D_
5: 手動</v>
          </cell>
        </row>
        <row r="5732">
          <cell r="A5732" t="str">
            <v>GanttModificationAction</v>
          </cell>
          <cell r="B5732" t="str">
            <v>0: 不明_x000D_
1: Insert_x000D_
2: Update_x000D_
3: Delete</v>
          </cell>
        </row>
        <row r="5733">
          <cell r="A5733" t="str">
            <v>BankLCConfirmationInstructionType</v>
          </cell>
          <cell r="B5733" t="str">
            <v>0: 未確認_x000D_
1: 確認済</v>
          </cell>
        </row>
        <row r="5734">
          <cell r="A5734" t="str">
            <v>BudgetPlanningApprovalProcessState</v>
          </cell>
          <cell r="B5734" t="str">
            <v>0: ドラフト_x000D_
1: 進行中_x000D_
2: 完了</v>
          </cell>
        </row>
        <row r="5735">
          <cell r="A5735" t="str">
            <v>ConfLayoutLineType_BR</v>
          </cell>
          <cell r="B5735" t="str">
            <v>1: ヘッダー_x000D_
2: 詳細_x000D_
3: Trailer</v>
          </cell>
        </row>
        <row r="5736">
          <cell r="A5736" t="str">
            <v>WHSPostMethodsBase</v>
          </cell>
          <cell r="B5736" t="str">
            <v>1: createLoads_x000D_
2: ウェーブの割り当て_x000D_
3: 補充_x000D_
4: コンテナー詰め_x000D_
5: 作業の作成_x000D_
0: ウェーブを検証します_x000D_
6: ウェーブ ラベル印刷_x000D_
7: 積荷の構築_x000D_
8: ウェーブ需要を並び替える</v>
          </cell>
        </row>
        <row r="5737">
          <cell r="A5737" t="str">
            <v>PSAInvoiceMethod</v>
          </cell>
          <cell r="B5737" t="str">
            <v>0: 進捗状況_x000D_
2: 上限_x000D_
3: マイルストーン_x000D_
4: スケジュール済</v>
          </cell>
        </row>
        <row r="5738">
          <cell r="A5738" t="str">
            <v>DocuTypeGroup</v>
          </cell>
          <cell r="B5738" t="str">
            <v>0: 注記_x000D_
1: ファイル_x000D_
2: 画像_x000D_
3: 文書_x000D_
4: ワークシート_x000D_
5: URL</v>
          </cell>
        </row>
        <row r="5739">
          <cell r="A5739" t="str">
            <v>CashReceiptsUsageReportSectionLV</v>
          </cell>
          <cell r="B5739" t="str">
            <v>0: Remainder(at the start of the reporting period)_x000D_
1: 登録済_x000D_
2: Used_x000D_
3: キャンセル済_x000D_
4: Remainder (at the end of the reporting period)</v>
          </cell>
        </row>
        <row r="5740">
          <cell r="A5740" t="str">
            <v>ReqCurrentDaySchedFrom</v>
          </cell>
          <cell r="B5740" t="str">
            <v>0: カレンダー作業日の開始_x000D_
1: 現在の時刻</v>
          </cell>
        </row>
        <row r="5741">
          <cell r="A5741" t="str">
            <v>CAMDataConnectorSourceEntryTransferStatus</v>
          </cell>
          <cell r="B5741" t="str">
            <v>0: 開始済_x000D_
1: 終了済</v>
          </cell>
        </row>
        <row r="5742">
          <cell r="A5742" t="str">
            <v>KittingNoneOneMultiple</v>
          </cell>
          <cell r="B5742" t="str">
            <v>0: なし_x000D_
1: 1_x000D_
2: 複数</v>
          </cell>
        </row>
        <row r="5743">
          <cell r="A5743" t="str">
            <v>AssetAcceleratedDepDocumentStatus_JP</v>
          </cell>
          <cell r="B5743" t="str">
            <v>0: 開く_x000D_
1: 確認済み_x000D_
2: 一部転記済_x000D_
3: 転記済_x000D_
4: キャンセルされました</v>
          </cell>
        </row>
        <row r="5744">
          <cell r="A5744" t="str">
            <v>VendorRetention</v>
          </cell>
          <cell r="B5744" t="str">
            <v>0: 仕入先_x000D_
1: プロジェクト</v>
          </cell>
        </row>
        <row r="5745">
          <cell r="A5745" t="str">
            <v>EntAssetConditionType</v>
          </cell>
          <cell r="B5745" t="str">
            <v>0: _x000D_
1: 実数_x000D_
2: 整数_x000D_
3: 文字列_x000D_
4: 日付_x000D_
5: いいえ/はい</v>
          </cell>
        </row>
        <row r="5746">
          <cell r="A5746" t="str">
            <v>ReturnStatusLine</v>
          </cell>
          <cell r="B5746" t="str">
            <v>0: なし_x000D_
1: 予定_x000D_
2: 登録済_x000D_
3: 検査_x000D_
4: 受取済_x000D_
5: 請求済_x000D_
6: キャンセル済</v>
          </cell>
        </row>
        <row r="5747">
          <cell r="A5747" t="str">
            <v>HcmDueCertificateExpiryPeriodType</v>
          </cell>
          <cell r="B5747" t="str">
            <v xml:space="preserve">0: _x000D_
1: </v>
          </cell>
        </row>
        <row r="5748">
          <cell r="A5748" t="str">
            <v>MCRShowRecords</v>
          </cell>
          <cell r="B5748" t="str">
            <v>5: すべて_x000D_
0: 保留中_x000D_
1: 処理済_x000D_
2: エラー_x000D_
3: 住所が見つかりません</v>
          </cell>
        </row>
        <row r="5749">
          <cell r="A5749" t="str">
            <v>SMAServiceFunctionType</v>
          </cell>
          <cell r="B5749" t="str">
            <v>0: 作成_x000D_
1: 転記_x000D_
2: キャンセル_x000D_
3: 削除</v>
          </cell>
        </row>
        <row r="5750">
          <cell r="A5750" t="str">
            <v>PurchAgreementWorkflowStatus</v>
          </cell>
          <cell r="B5750" t="str">
            <v>1: ドラフト_x000D_
2: 送信済_x000D_
4: 承認済_x000D_
3: 確認中_x000D_
10: 未送信_x000D_
5: 否認済_x000D_
6: 要求された変更_x000D_
8: 保留中_x000D_
9: 取消_x000D_
11: 完了の保留中_x000D_
12: 完成_x000D_
13: 取消の保留中_x000D_
14: なし_x000D_
15: 返品済</v>
          </cell>
        </row>
        <row r="5751">
          <cell r="A5751" t="str">
            <v>AssetDepreciationCalculationBase</v>
          </cell>
          <cell r="B5751" t="str">
            <v>0: 日数_x000D_
1: 月数</v>
          </cell>
        </row>
        <row r="5752">
          <cell r="A5752" t="str">
            <v>WHSUseOpenLoads</v>
          </cell>
          <cell r="B5752" t="str">
            <v>0: なし_x000D_
1: 任意</v>
          </cell>
        </row>
        <row r="5753">
          <cell r="A5753" t="str">
            <v>InventBaileeSearchPriority_RU</v>
          </cell>
          <cell r="B5753" t="str">
            <v>0: Customer - Warehouse - Item_x000D_
1: Customer - Item - Warehouse_x000D_
2: Warehouse - Customer - Item_x000D_
3: Warehouse - Item - Customer_x000D_
4: Item - Customer - Warehouse_x000D_
5: Item - Warehouse - Customer</v>
          </cell>
        </row>
        <row r="5754">
          <cell r="A5754" t="str">
            <v>JmgCostSlizeNoYesEnum</v>
          </cell>
          <cell r="B5754" t="str">
            <v>0: いいえ_x000D_
1: はい_x000D_
2: 配賦</v>
          </cell>
        </row>
        <row r="5755">
          <cell r="A5755" t="str">
            <v>TaxGSTReportConfigurationUsage_MY</v>
          </cell>
          <cell r="B5755" t="str">
            <v>0: Transaction amount_x000D_
1: GST amount</v>
          </cell>
        </row>
        <row r="5756">
          <cell r="A5756" t="str">
            <v>ISOCurrencyCodes</v>
          </cell>
          <cell r="B5756" t="str">
            <v>1: アラブ首長国連邦ディルハム_x000D_
2: アフガニー_x000D_
3: レク_x000D_
4: アルメニア ドラム_x000D_
5: オランダ領アンティル ギルダー_x000D_
6: クワンザ_x000D_
7: アルゼンチン ペソ_x000D_
8: オーストラリア ドル_x000D_
9: アルバ ギルダー_x000D_
10: アゼルバイジャン マナト_x000D_
11: コンヴェルティビルナ マルカ_x000D_
12: バルバドス ドル_x000D_
13: タカ_x000D_
14: ブルガリア レフ_x000D_
15: バーレーン ディナール_x000D_
16: ブルンジ フラン_x000D_
17: バミューダ ドル_x000D_
18: ブルネイ ドル_x000D_
19: ボリビアーノ_x000D_
20: Mvdol_x000D_
21: ブラジル レアル_x000D_
22: バハマ ドル_x000D_
23: ニュルタム_x000D_
24: プラ_x000D_
179: ベラルーシ ルーブル_x000D_
25: ベラルーシ ルーブル_x000D_
26: ベリーズ ドル_x000D_
27: カナダ ドル_x000D_
28: コンゴ フラン_x000D_
29: WIR ユーロ_x000D_
30: スイス フラン_x000D_
31: WIR フラン_x000D_
32: ウニダ デ フォメント_x000D_
33: チリ ペソ_x000D_
34: 人民元_x000D_
35: コロンビア ペソ_x000D_
36: レアル (UVR)_x000D_
37: コスタリカ コロン_x000D_
176: キューバ兌換ペソ_x000D_
38: キューバ ペソ_x000D_
39: カーボベルデ エスクード_x000D_
40: キプロス ポンド_x000D_
41: チェコ コルナ_x000D_
42: ジブチ フラン_x000D_
43: デンマーク クローネ_x000D_
44: ドミニカ ペソ_x000D_
45: アルジェリア ディナール_x000D_
46: クローン_x000D_
47: エジプト ポンド_x000D_
48: ナクファ_x000D_
49: エチオピア ブル_x000D_
50: ユーロ_x000D_
51: フィジー ドル_x000D_
52: フォークランド諸島ポンド_x000D_
53: ポンド_x000D_
54: ラリ_x000D_
55: ガーナ セディ_x000D_
56: ジブラルタル ポンド_x000D_
57: ダラシ_x000D_
58: ギニア フラン_x000D_
59: ケツァル_x000D_
60: ギニアビサウ ペソ_x000D_
61: ガイアナ ドル_x000D_
62: 香港ドル_x000D_
63: レンピラ_x000D_
64: クロアチア クーナ_x000D_
65: グールド_x000D_
66: フォリント_x000D_
67: ルピア_x000D_
68: イスラエル新シェケル_x000D_
69: インド ルピー_x000D_
70: イラク ディナール_x000D_
71: イラン リアル_x000D_
72: アイスランド クローネ_x000D_
73: ジャマイカ ドル_x000D_
74: ヨルダン ディナール_x000D_
75: 円_x000D_
76: ケニア シリング_x000D_
77: ソム_x000D_
78: リエル_x000D_
79: コモロ フラン_x000D_
80: 北朝鮮ウォン_x000D_
81: 獲得済_x000D_
82: クウェート ディナール_x000D_
83: ケイマン諸島ドル_x000D_
84: テンゲ_x000D_
85: キープ_x000D_
86: レバノン ポンド_x000D_
87: スリランカ ルピー_x000D_
88: リベリア ドル_x000D_
89: ロティ_x000D_
90: リトアニア リタス_x000D_
91: ラトビア ラッツ_x000D_
92: リビア ディナール_x000D_
93: モロッコ ディルハム_x000D_
94: モルドバ レイ_x000D_
95: マダガスカル アリアリ_x000D_
96: デナル_x000D_
97: チャット_x000D_
98: トグログ_x000D_
99: パタカ_x000D_
100: ウギア_x000D_
187: ウギア_x000D_
101: マルタ リラ_x000D_
102: モーリシャス ルピー_x000D_
103: ルフィア_x000D_
104: クワチャ_x000D_
105: メキシコ ペソ_x000D_
106: メキシコ UDI_x000D_
107: マレーシア リンギ_x000D_
108: メティカル_x000D_
109: ナミビア ドル_x000D_
110: ナイラ_x000D_
111: コルドバ オロ_x000D_
112: ノルウェー クローネ_x000D_
113: ネパール ルピー_x000D_
114: ニュージーランド ドル_x000D_
115: オマーン リアル_x000D_
116: バルボア_x000D_
117: ヌエボ ソル_x000D_
118: キナ_x000D_
119: フィリピン ペソ_x000D_
120: パキスタン ルピー_x000D_
121: ズウォティ_x000D_
122: グアラニ_x000D_
123: カタール リアル_x000D_
124: 旧レイ_x000D_
125: 新レイ_x000D_
126: セルビア ディナール_x000D_
127: ロシア ルーブル_x000D_
128: ルワンダ フラン_x000D_
129: サウジ リアル_x000D_
130: ソロモン諸島ドル_x000D_
131: セイシェル ルピー_x000D_
132: スーダン ディナール_x000D_
133: スウェーデン クローナ_x000D_
134: シンガポール ドル_x000D_
135: セントヘレナ ポンド_x000D_
136: スロバキア コルナ_x000D_
137: レオネ_x000D_
138: ソマリア シリング_x000D_
139: スリナム ドル_x000D_
188: 南スーダン ポンド_x000D_
140: ドブラ_x000D_
181: ドブラ_x000D_
141: エルサルバドル コロン_x000D_
142: シリア ポンド_x000D_
143: リランジェニ_x000D_
144: バーツ_x000D_
145: ソモニ_x000D_
146: マナト_x000D_
177: トルクメニスタン新マナト_x000D_
147: チュニジア ディナール_x000D_
148: パアンガ_x000D_
149: イェニ トルコ リラ_x000D_
150: トリニダード・トバゴ ドル_x000D_
151: 新台湾ドル_x000D_
152: タンザニア シリング_x000D_
153: グリブナ_x000D_
154: ウガンダ シリング_x000D_
155: 米ドル_x000D_
156: ウルグアイ ペソ (1975-1993)_x000D_
157: ウルグアイ ペソ_x000D_
158: ウズベキスタン スム_x000D_
189: ボリバル ソベラノ_x000D_
159: ボリバル フエルテ_x000D_
160: ドン_x000D_
161: バツ_x000D_
162: タラ_x000D_
163: CFA フラン BEAC_x000D_
164: 銀_x000D_
165: 金_x000D_
182: 債券市場欧州複合単位 (EURCO)_x000D_
183: 債券市場欧州通貨単位 (E.M.U.-6)_x000D_
184: 債券市場欧州計算単位-9 (E.U.A.-9)_x000D_
185: 債券市場欧州計算単位-17 (E.U.A.-17)_x000D_
166: 東カリブ ドル_x000D_
167: SDR_x000D_
168: CFA フラン BCEAO_x000D_
169: パラジウム_x000D_
170: CFP フラン_x000D_
171: プラチナ_x000D_
186: ADB 計算単位_x000D_
172: イエメン リアル_x000D_
173: ランド_x000D_
178: ザンビア クワチャ_x000D_
174: ジンバブエ ドル_x000D_
180: ジンバブエ ドル_x000D_
175: 未知の通貨コード</v>
          </cell>
        </row>
        <row r="5757">
          <cell r="A5757" t="str">
            <v>PurchMatchingPolicyOption</v>
          </cell>
          <cell r="B5757" t="str">
            <v>0: スリーウェイ マッチング_x000D_
1: ツーウェイ マッチング_x000D_
2: 不要</v>
          </cell>
        </row>
        <row r="5758">
          <cell r="A5758" t="str">
            <v>AllDraftCompleted</v>
          </cell>
          <cell r="B5758" t="str">
            <v>0: すべて_x000D_
1: ドラフト_x000D_
2: 完了</v>
          </cell>
        </row>
        <row r="5759">
          <cell r="A5759" t="str">
            <v>WHSWarehouseContainerClosingWorkCreationProcess</v>
          </cell>
          <cell r="B5759" t="str">
            <v>0: 最終出荷場所で使用可能にする_x000D_
1: 梱包ステーションからコンテナーを移動する作業の作成_x000D_
2: コンテナーを出庫並べ替え位置に割り当て</v>
          </cell>
        </row>
        <row r="5760">
          <cell r="A5760" t="str">
            <v>TaxSourceType</v>
          </cell>
          <cell r="B5760" t="str">
            <v xml:space="preserve">1: 販売注文_x000D_
2: 発注書_x000D_
3: 仕訳帳_x000D_
4: 自由書式の請求書_x000D_
5: 顧客 - 督促状伝票_x000D_
6: 顧客利子計算書_x000D_
7: プロジェクト_x000D_
8: 口座調整_x000D_
9: 予算_x000D_
10: 販売見積_x000D_
11: 支払手数料_x000D_
12: 経費_x000D_
100: Complementary invoice_x000D_
101: </v>
          </cell>
        </row>
        <row r="5761">
          <cell r="A5761" t="str">
            <v>PurchTableListPage</v>
          </cell>
          <cell r="B5761" t="str">
            <v>1: 未送信_x000D_
2: 配送日未確認の発注書_x000D_
3: 受入済未請求発注書_x000D_
4: プロジェクト発注書_x000D_
5: 自分に割り当てられた発注書_x000D_
6: 未送信の発注書_x000D_
7: 保留中の発注書_x000D_
8: 発注書_x000D_
9: 未処理</v>
          </cell>
        </row>
        <row r="5762">
          <cell r="A5762" t="str">
            <v>DMFTestRunStatus</v>
          </cell>
          <cell r="B5762" t="str">
            <v>0: 未実行_x000D_
1: 実行中_x000D_
2: 完了</v>
          </cell>
        </row>
        <row r="5763">
          <cell r="A5763" t="str">
            <v>TAMRebateMethod</v>
          </cell>
          <cell r="B5763" t="str">
            <v>0: Fixed_x000D_
1: パーセンテージ_x000D_
2: 単位ごとの料金</v>
          </cell>
        </row>
        <row r="5764">
          <cell r="A5764" t="str">
            <v>LedgerCurrencyConversionType</v>
          </cell>
          <cell r="B5764" t="str">
            <v xml:space="preserve">1: _x000D_
2: </v>
          </cell>
        </row>
        <row r="5765">
          <cell r="A5765" t="str">
            <v>WHSValidatorValidationRule</v>
          </cell>
          <cell r="B5765" t="str">
            <v>0: Exists_x000D_
1: Not exists_x000D_
2: Data value equality_x000D_
3: Data value less than_x000D_
4: Data value greater than</v>
          </cell>
        </row>
        <row r="5766">
          <cell r="A5766" t="str">
            <v>SalesShipping</v>
          </cell>
          <cell r="B5766" t="str">
            <v>0: なし_x000D_
1: 梱包明細更新_x000D_
2: 請求書の転記_x000D_
3: 両方</v>
          </cell>
        </row>
        <row r="5767">
          <cell r="A5767" t="str">
            <v>RetailInventAvailabilityCalculationMode</v>
          </cell>
          <cell r="B5767" t="str">
            <v>0: Real-time Service_x000D_
1: チャネル</v>
          </cell>
        </row>
        <row r="5768">
          <cell r="A5768" t="str">
            <v>AssetImpairmentSharedAssetTypeID_JP</v>
          </cell>
          <cell r="B5768" t="str">
            <v>0: 共用資産_x000D_
1: のれん_x000D_
2: 普通固定資産</v>
          </cell>
        </row>
        <row r="5769">
          <cell r="A5769" t="str">
            <v>RPayTblDocumentType</v>
          </cell>
          <cell r="B5769" t="str">
            <v>0: Calendar_x000D_
1: Average earnings</v>
          </cell>
        </row>
        <row r="5770">
          <cell r="A5770" t="str">
            <v>ReturnDeleteSource</v>
          </cell>
          <cell r="B5770" t="str">
            <v>0: 販売_x000D_
1: RMA</v>
          </cell>
        </row>
        <row r="5771">
          <cell r="A5771" t="str">
            <v>MCRClaimPayType</v>
          </cell>
          <cell r="B5771" t="str">
            <v>0: 顧客_x000D_
1: 顧客への請求_x000D_
2: 仕入先_x000D_
3: なし</v>
          </cell>
        </row>
        <row r="5772">
          <cell r="A5772" t="str">
            <v>AlcoholJournalCounteragentType_RU</v>
          </cell>
          <cell r="B5772" t="str">
            <v>0: _x000D_
1: 顧客_x000D_
2: 仕入先_x000D_
3: Separate division</v>
          </cell>
        </row>
        <row r="5773">
          <cell r="A5773" t="str">
            <v>RetailReceivingPostMethodBase</v>
          </cell>
          <cell r="B5773" t="str">
            <v>0: 終了の確認_x000D_
1: 終了の確認ではない</v>
          </cell>
        </row>
        <row r="5774">
          <cell r="A5774" t="str">
            <v>smmCreateActivity</v>
          </cell>
          <cell r="B5774" t="str">
            <v>0: はい_x000D_
1: いいえ_x000D_
2: 確認_x000D_
3: 詳細設定確認</v>
          </cell>
        </row>
        <row r="5775">
          <cell r="A5775" t="str">
            <v>BankLCChargesType</v>
          </cell>
          <cell r="B5775" t="str">
            <v>0: 空白_x000D_
1: 受益者_x000D_
2: 申請者_x000D_
3: 両方</v>
          </cell>
        </row>
        <row r="5776">
          <cell r="A5776" t="str">
            <v>SRSPageSettingsPaperSize</v>
          </cell>
          <cell r="B5776" t="str">
            <v>0: 高さ_x000D_
1: 幅</v>
          </cell>
        </row>
        <row r="5777">
          <cell r="A5777" t="str">
            <v>RetailStatementType</v>
          </cell>
          <cell r="B5777" t="str">
            <v>0: 完了_x000D_
1: トランザクション_x000D_
2: 財務</v>
          </cell>
        </row>
        <row r="5778">
          <cell r="A5778" t="str">
            <v>WHSMenuItemDirectedBy</v>
          </cell>
          <cell r="B5778" t="str">
            <v>0: なし_x000D_
1: システム主導_x000D_
2: ユーザー主導_x000D_
3: ユーザーのグループ化_x000D_
4: システム グループ化_x000D_
5: 検証済ユーザー主導_x000D_
6: クラスター ピッキング_x000D_
7: 循環棚卸のグループ化_x000D_
8: 輸送積荷_x000D_
9: システム主導のクラスター ピッキング_x000D_
10: クラスター プットアウェイ</v>
          </cell>
        </row>
        <row r="5779">
          <cell r="A5779" t="str">
            <v>SelfHealingEvaluationState</v>
          </cell>
          <cell r="B5779" t="str">
            <v>0: 評価しています_x000D_
1: 評価済み_x000D_
2: 無効</v>
          </cell>
        </row>
        <row r="5780">
          <cell r="A5780" t="str">
            <v>AssetDocumentProposalType_JP</v>
          </cell>
          <cell r="B5780" t="str">
            <v>0: なし_x000D_
1: 圧縮記帳_x000D_
2: 除去費用の資産計上_x000D_
3: 除去費用の費用配分_x000D_
4: 減損提案_x000D_
5: 加速償却提案</v>
          </cell>
        </row>
        <row r="5781">
          <cell r="A5781" t="str">
            <v>TMSAction</v>
          </cell>
          <cell r="B5781" t="str">
            <v>1: 警告_x000D_
2: 制限</v>
          </cell>
        </row>
        <row r="5782">
          <cell r="A5782" t="str">
            <v>OnlineInvoicingOperation_HU</v>
          </cell>
          <cell r="B5782" t="str">
            <v>0: _x000D_
1: 作成_x000D_
2: 変更_x000D_
3: Storno</v>
          </cell>
        </row>
        <row r="5783">
          <cell r="A5783" t="str">
            <v>EFDocEnvironment_BR</v>
          </cell>
          <cell r="B5783" t="str">
            <v xml:space="preserve">1: Testing_x000D_
2: 生産_x000D_
0: </v>
          </cell>
        </row>
        <row r="5784">
          <cell r="A5784" t="str">
            <v>MarkupAllocateAfter</v>
          </cell>
          <cell r="B5784" t="str">
            <v>0: 正味金額_x000D_
1: 数量_x000D_
2: ラインごと_x000D_
3: 総重量_x000D_
4: 体積_x000D_
100: 合計額_x000D_
101: Per invoice</v>
          </cell>
        </row>
        <row r="5785">
          <cell r="A5785" t="str">
            <v>EmplSpecificReporting</v>
          </cell>
          <cell r="B5785" t="str">
            <v>0: 限定_x000D_
1: レポート</v>
          </cell>
        </row>
        <row r="5786">
          <cell r="A5786" t="str">
            <v>CustTableLookupDisplayType</v>
          </cell>
          <cell r="B5786" t="str">
            <v>0: 既定_x000D_
1: 複数行住所</v>
          </cell>
        </row>
        <row r="5787">
          <cell r="A5787" t="str">
            <v>PersonnelIntegrationType</v>
          </cell>
          <cell r="B5787" t="str">
            <v>0: _x000D_
1: @PersonnelIntegration:PersonnelIntegrationTypeExport_x000D_
2: @PersonnelIntegration:PersonnelIntegrationTypeImport</v>
          </cell>
        </row>
        <row r="5788">
          <cell r="A5788" t="str">
            <v>StandardMainAccountType_W</v>
          </cell>
          <cell r="B5788" t="str">
            <v>0: 主勘定_x000D_
1: 固定資産_x000D_
2: Current asset_x000D_
3: 株主資本_x000D_
4: 負債_x000D_
5: Revenue_x000D_
6: 消費</v>
          </cell>
        </row>
        <row r="5789">
          <cell r="A5789" t="str">
            <v>JmgDayIdEnum</v>
          </cell>
          <cell r="B5789" t="str">
            <v>0: 月曜_x000D_
1: 火曜_x000D_
2: 水曜_x000D_
3: 木曜_x000D_
4: 金曜_x000D_
5: 土曜_x000D_
6: 日曜_x000D_
7: 特別</v>
          </cell>
        </row>
        <row r="5790">
          <cell r="A5790" t="str">
            <v>CAMRecordingInterval</v>
          </cell>
          <cell r="B5790" t="str">
            <v>0: 永続</v>
          </cell>
        </row>
        <row r="5791">
          <cell r="A5791" t="str">
            <v>TransactionReversalSourceType</v>
          </cell>
          <cell r="B5791" t="str">
            <v>0: 伝票トランザクション_x000D_
1: 仕訳帳トランザクション_x000D_
2: 外貨再評価</v>
          </cell>
        </row>
        <row r="5792">
          <cell r="A5792" t="str">
            <v>BatchRunType</v>
          </cell>
          <cell r="B5792" t="str">
            <v>0: クライアント_x000D_
1: サーバー</v>
          </cell>
        </row>
        <row r="5793">
          <cell r="A5793" t="str">
            <v>WHSLocateQty</v>
          </cell>
          <cell r="B5793" t="str">
            <v>0: なし_x000D_
1: ライセンス プレート数量_x000D_
2: 使用されている数量_x000D_
3: 残余数量_x000D_
4: 予定数量</v>
          </cell>
        </row>
        <row r="5794">
          <cell r="A5794" t="str">
            <v>HcmGoalStatusFilter</v>
          </cell>
          <cell r="B5794" t="str">
            <v>0: すべて_x000D_
1: 開始されていません_x000D_
2: 順調に進んでいる_x000D_
3: 要改善_x000D_
4: 完了_x000D_
5: 取消済</v>
          </cell>
        </row>
        <row r="5795">
          <cell r="A5795" t="str">
            <v>VendRequestInstanceEntityType</v>
          </cell>
          <cell r="B5795" t="str">
            <v>0: 仕入先_x000D_
1: ユーザー_x000D_
2: 状態変更_x000D_
3: カテゴリ_x000D_
4: 内線</v>
          </cell>
        </row>
        <row r="5796">
          <cell r="A5796" t="str">
            <v>ScaleUnitType</v>
          </cell>
          <cell r="B5796" t="str">
            <v>0: ハブ_x000D_
1: スケール ユニット</v>
          </cell>
        </row>
        <row r="5797">
          <cell r="A5797" t="str">
            <v>TaxFlightingGroup</v>
          </cell>
          <cell r="B5797" t="str">
            <v>0: Tax engine_x000D_
1: Indirect tax_x000D_
2: Withhold tax_x000D_
3: India GST</v>
          </cell>
        </row>
        <row r="5798">
          <cell r="A5798" t="str">
            <v>BusinessProcessTaskStatusFilter</v>
          </cell>
          <cell r="B5798" t="str">
            <v>0: アクティブなタスク_x000D_
1: すべてのタスク</v>
          </cell>
        </row>
        <row r="5799">
          <cell r="A5799" t="str">
            <v>RetailRecoListExcludeIncludeType</v>
          </cell>
          <cell r="B5799" t="str">
            <v>0: 除外_x000D_
1: 含む</v>
          </cell>
        </row>
        <row r="5800">
          <cell r="A5800" t="str">
            <v>AssetDocumentMainType_JP</v>
          </cell>
          <cell r="B5800" t="str">
            <v>0: なし_x000D_
1: 圧縮記帳_x000D_
2: 減損会計_x000D_
3: 資産除去債務_x000D_
4: 増加償却_x000D_
5: 特別償却</v>
          </cell>
        </row>
        <row r="5801">
          <cell r="A5801" t="str">
            <v>WrkCtrSchedulerWorkingTimesType</v>
          </cell>
          <cell r="B5801" t="str">
            <v>0: リソースの作業時間_x000D_
1: カレンダーの作業時間_x000D_
2: リソース グループ作業時間_x000D_
3: 予定表の詳細</v>
          </cell>
        </row>
        <row r="5802">
          <cell r="A5802" t="str">
            <v>PurchReqReviewStatus</v>
          </cell>
          <cell r="B5802" t="str">
            <v>0: 保留中_x000D_
1: 承認済</v>
          </cell>
        </row>
        <row r="5803">
          <cell r="A5803" t="str">
            <v>DocuStorageProviderType</v>
          </cell>
          <cell r="B5803" t="str">
            <v>0: _x000D_
1: Azure_x000D_
2: SharePoint_x000D_
3: OneDrive for Business_x000D_
4: 保管フレームワーク</v>
          </cell>
        </row>
        <row r="5804">
          <cell r="A5804" t="str">
            <v>SysApplicationLockState</v>
          </cell>
          <cell r="B5804" t="str">
            <v>0: 初期_x000D_
1: 取得済_x000D_
2: エラー</v>
          </cell>
        </row>
        <row r="5805">
          <cell r="A5805" t="str">
            <v>FormControlListAddControl</v>
          </cell>
          <cell r="B5805" t="str">
            <v>0: いいえ_x000D_
1: はい_x000D_
2: 制限</v>
          </cell>
        </row>
        <row r="5806">
          <cell r="A5806" t="str">
            <v>ProjAccountTypeCost</v>
          </cell>
          <cell r="B5806" t="str">
            <v>0: 原価_x000D_
1: 給与配賦_x000D_
2: 仕掛品 - 原価価値_x000D_
3: 原価 - 品目_x000D_
4: 仕掛品 - 原価価値 - 品目_x000D_
5: 未収損益_x000D_
6: 仕掛品 - 未収損失_x000D_
7: 会社間原価_x000D_
8: 繰延原価</v>
          </cell>
        </row>
        <row r="5807">
          <cell r="A5807" t="str">
            <v>LedgerPeriodCloseTaskAction</v>
          </cell>
          <cell r="B5807" t="str">
            <v>0: メニュー項目_x000D_
1: URL</v>
          </cell>
        </row>
        <row r="5808">
          <cell r="A5808" t="str">
            <v>smmBusinessRelationsListFilter</v>
          </cell>
          <cell r="B5808" t="str">
            <v>0: 見込顧客_x000D_
1: 自分の見込顧客</v>
          </cell>
        </row>
        <row r="5809">
          <cell r="A5809" t="str">
            <v>ModuleVendPurch</v>
          </cell>
          <cell r="B5809" t="str">
            <v>0: 仕入先_x000D_
1: 発注書</v>
          </cell>
        </row>
        <row r="5810">
          <cell r="A5810" t="str">
            <v>WHSCycleCountProductSelectionMode</v>
          </cell>
          <cell r="B5810" t="str">
            <v>0: 製品クエリ_x000D_
1: 製品バリアント クエリ</v>
          </cell>
        </row>
        <row r="5811">
          <cell r="A5811" t="str">
            <v>PlFiscalPrinterType</v>
          </cell>
          <cell r="B5811" t="str">
            <v>0: _x000D_
1: POSNET Thermal_x000D_
2: Elzab Omega</v>
          </cell>
        </row>
        <row r="5812">
          <cell r="A5812" t="str">
            <v>AssetImpairmentCurrencyUnit_JP</v>
          </cell>
          <cell r="B5812" t="str">
            <v>0: 機能通貨_x000D_
1: 千単位_x000D_
2: 百万単位_x000D_
3: 十億単位</v>
          </cell>
        </row>
        <row r="5813">
          <cell r="A5813" t="str">
            <v>InventBatchJournalType</v>
          </cell>
          <cell r="B5813" t="str">
            <v>0: なし_x000D_
1: マージ_x000D_
2: 分割</v>
          </cell>
        </row>
        <row r="5814">
          <cell r="A5814" t="str">
            <v>RetailCardRegistrationBase</v>
          </cell>
          <cell r="B5814" t="str">
            <v>0: なし_x000D_
1: 売上税帳簿_x000D_
2: 窓口にリンク</v>
          </cell>
        </row>
        <row r="5815">
          <cell r="A5815" t="str">
            <v>AccountType_IN</v>
          </cell>
          <cell r="B5815" t="str">
            <v>1: 顧客_x000D_
2: 仕入先_x000D_
0: All</v>
          </cell>
        </row>
        <row r="5816">
          <cell r="A5816" t="str">
            <v>CustAccountStatement</v>
          </cell>
          <cell r="B5816" t="str">
            <v>0: 常時_x000D_
1: 四半期_x000D_
2: 半年毎_x000D_
3: 毎年_x000D_
4: なし</v>
          </cell>
        </row>
        <row r="5817">
          <cell r="A5817" t="str">
            <v>VendMobileInvoiceWorkflowStatus</v>
          </cell>
          <cell r="B5817" t="str">
            <v>0: 未処理_x000D_
1: 処理済</v>
          </cell>
        </row>
        <row r="5818">
          <cell r="A5818" t="str">
            <v>PresumedTaxAlgorithm_BR</v>
          </cell>
          <cell r="B5818" t="str">
            <v>0: Last purchase_x000D_
1: Average</v>
          </cell>
        </row>
        <row r="5819">
          <cell r="A5819" t="str">
            <v>OMHierarchyOperationType</v>
          </cell>
          <cell r="B5819" t="str">
            <v>1: 階層デザイナーで操作の追加_x000D_
2: 階層で操作の削除_x000D_
3: 階層で操作の切り取り_x000D_
4: 階層で操作の貼り付け</v>
          </cell>
        </row>
        <row r="5820">
          <cell r="A5820" t="str">
            <v>TaxPayerStatus_CZ</v>
          </cell>
          <cell r="B5820" t="str">
            <v>0: Taxpayer_x000D_
1: その他_x000D_
2: グループ</v>
          </cell>
        </row>
        <row r="5821">
          <cell r="A5821" t="str">
            <v>HrmCompProcessLineVarAwardType</v>
          </cell>
          <cell r="B5821" t="str">
            <v>0: _x000D_
1: 一般報奨_x000D_
2: 一括比例配分固定支払</v>
          </cell>
        </row>
        <row r="5822">
          <cell r="A5822" t="str">
            <v>LtAssetTransferType</v>
          </cell>
          <cell r="B5822" t="str">
            <v>0: Not transfer journal_x000D_
1: Reverse journal_x000D_
2: Transfer journal_x000D_
3: Movement journal</v>
          </cell>
        </row>
        <row r="5823">
          <cell r="A5823" t="str">
            <v>AVTimeframeType</v>
          </cell>
          <cell r="B5823" t="str">
            <v>0: 時間_x000D_
1: 日付_x000D_
2: 週_x000D_
3: 月_x000D_
4: 四半期_x000D_
5: 半年</v>
          </cell>
        </row>
        <row r="5824">
          <cell r="A5824" t="str">
            <v>AssetDepPreTaxDedProcessStatus_JP</v>
          </cell>
          <cell r="B5824" t="str">
            <v>0: _x000D_
1: ドラフト_x000D_
2: 確認中_x000D_
3: 転記済</v>
          </cell>
        </row>
        <row r="5825">
          <cell r="A5825" t="str">
            <v>DirPartyNameType</v>
          </cell>
          <cell r="B5825" t="str">
            <v>0: なし_x000D_
1: 標準_x000D_
2: Phonetic</v>
          </cell>
        </row>
        <row r="5826">
          <cell r="A5826" t="str">
            <v>SysDataValidationLevel</v>
          </cell>
          <cell r="B5826" t="str">
            <v>0: なし_x000D_
1: テーブル_x000D_
2: フィールド</v>
          </cell>
        </row>
        <row r="5827">
          <cell r="A5827" t="str">
            <v>SysDaJoinKind</v>
          </cell>
          <cell r="B5827" t="str">
            <v xml:space="preserve">0: _x000D_
1: _x000D_
2: _x000D_
3: </v>
          </cell>
        </row>
        <row r="5828">
          <cell r="A5828" t="str">
            <v>LedgerTransferOpeningType</v>
          </cell>
          <cell r="B5828" t="str">
            <v xml:space="preserve">0: _x000D_
1: _x000D_
2: _x000D_
3: _x000D_
4: _x000D_
5: </v>
          </cell>
        </row>
        <row r="5829">
          <cell r="A5829" t="str">
            <v>ProjExportToExcelDimension</v>
          </cell>
          <cell r="B5829" t="str">
            <v>1: プロジェクト_x000D_
2: カテゴリ_x000D_
3: 作業者/品目_x000D_
4: 活動_x000D_
5: プロジェクト タイプ_x000D_
6: トランザクション タイプ_x000D_
7: 転記タイプ_x000D_
8: 勘定科目_x000D_
9: トランザクション ID_x000D_
10: 伝票_x000D_
11: キャッシュ フロー ステータス_x000D_
12: プロジェクト日付_x000D_
13: 元帳の日付_x000D_
14: 支払期日_x000D_
15: 期間 - プロジェクト日付_x000D_
16: 期間 - 元帳日付_x000D_
17: 期間 - 支払期日_x000D_
18: 作業者の期間_x000D_
19: プロジェクト レベル_x000D_
20: トランザクション発生元一覧_x000D_
21: 元帳発生元_x000D_
22: 注文番号_x000D_
23: 仕入先_x000D_
24: 作業者_x000D_
25: 品目_x000D_
26: 手数料 - 定期売買_x000D_
27: プロジェクト契約_x000D_
28: 見積プロジェクト_x000D_
29: 顧客_x000D_
30: プロジェクト グループ_x000D_
31: プロジェクト マネージャー_x000D_
32: 販売マネージャー_x000D_
33: プロジェクト コントローラー_x000D_
34: 国/地域_x000D_
35: 市区郡_x000D_
36: 市町村_x000D_
37: カテゴリ グループ_x000D_
38: 品目グループ_x000D_
39: 行政単位 (区画)_x000D_
40: 資金調達元_x000D_
41: 財務分析コード_x000D_
42: 従業員ロール</v>
          </cell>
        </row>
        <row r="5830">
          <cell r="A5830" t="str">
            <v>EFDocMessageType_BR</v>
          </cell>
          <cell r="B5830" t="str">
            <v>1: NF-e_x000D_
2: Discard_x000D_
3: Cancel_x000D_
4: _x000D_
5: 代替によるキャンセル</v>
          </cell>
        </row>
        <row r="5831">
          <cell r="A5831" t="str">
            <v>CustCollectionsEntityType</v>
          </cell>
          <cell r="B5831" t="str">
            <v>0: 活動_x000D_
1: ケース_x000D_
2: トランザクション</v>
          </cell>
        </row>
        <row r="5832">
          <cell r="A5832" t="str">
            <v>SysHelpWikiSearchType</v>
          </cell>
          <cell r="B5832" t="str">
            <v xml:space="preserve">0: _x000D_
1: </v>
          </cell>
        </row>
        <row r="5833">
          <cell r="A5833" t="str">
            <v>WHSPostMethodBaseOptional</v>
          </cell>
          <cell r="B5833" t="str">
            <v>2: 補充_x000D_
1: コンテナー詰め_x000D_
3: ウェーブ ラベル印刷_x000D_
4: 積荷の構築_x000D_
5: ウェーブ需要を並び替える</v>
          </cell>
        </row>
        <row r="5834">
          <cell r="A5834" t="str">
            <v>RetailPRStatusTypeBase</v>
          </cell>
          <cell r="B5834" t="str">
            <v>0: 未確認_x000D_
1: 正常_x000D_
2: エラー_x000D_
3: 再チェック_x000D_
4: 価格の差異_x000D_
5: 警告</v>
          </cell>
        </row>
        <row r="5835">
          <cell r="A5835" t="str">
            <v>DOMOrderTypeEnum</v>
          </cell>
          <cell r="B5835" t="str">
            <v xml:space="preserve">0: _x000D_
1: _x000D_
2: _x000D_
3: </v>
          </cell>
        </row>
        <row r="5836">
          <cell r="A5836" t="str">
            <v>TaxDocumentTelemetryComponentType</v>
          </cell>
          <cell r="B5836" t="str">
            <v>0: 税務書類_x000D_
1: モデル行_x000D_
2: 税タイプ_x000D_
3: 税コンポーネント_x000D_
4: 税措置_x000D_
5: Tax sub measure_x000D_
8: Tax definition_x000D_
7: Tax posting type_x000D_
9: Tax posting type group_x000D_
6: なし</v>
          </cell>
        </row>
        <row r="5837">
          <cell r="A5837" t="str">
            <v>WHSLoadSplitShipConfirmMethod</v>
          </cell>
          <cell r="B5837" t="str">
            <v>0: 数量を新しい積荷に分割_x000D_
1: フルフィルメントが行われていない数量のキャンセル</v>
          </cell>
        </row>
        <row r="5838">
          <cell r="A5838" t="str">
            <v>InventStdCostConvStatus</v>
          </cell>
          <cell r="B5838" t="str">
            <v>0: 計画済_x000D_
1: 準備完了_x000D_
2: 処理中_x000D_
3: 完了</v>
          </cell>
        </row>
        <row r="5839">
          <cell r="A5839" t="str">
            <v>JmgFKey</v>
          </cell>
          <cell r="B5839" t="str">
            <v>0: _x000D_
1: F1_x000D_
2: F2_x000D_
3: F3_x000D_
4: F4_x000D_
5: F5_x000D_
6: F6_x000D_
7: F7_x000D_
8: F8_x000D_
9: F9_x000D_
10: F10_x000D_
11: F11_x000D_
12: F12</v>
          </cell>
        </row>
        <row r="5840">
          <cell r="A5840" t="str">
            <v>HideViewEdit</v>
          </cell>
          <cell r="B5840" t="str">
            <v>0: 非表示_x000D_
1: 表示_x000D_
2: 編集</v>
          </cell>
        </row>
        <row r="5841">
          <cell r="A5841" t="str">
            <v>TaxWarning</v>
          </cell>
          <cell r="B5841" t="str">
            <v xml:space="preserve">0: _x000D_
1: </v>
          </cell>
        </row>
        <row r="5842">
          <cell r="A5842" t="str">
            <v>CustomDocument_RU</v>
          </cell>
          <cell r="B5842" t="str">
            <v>0: GTD_x000D_
1: KTS</v>
          </cell>
        </row>
        <row r="5843">
          <cell r="A5843" t="str">
            <v>BusinessEvent_PurchComplementaryInv</v>
          </cell>
          <cell r="B5843" t="str">
            <v>0: なし_x000D_
1: Purchase complementary invoice</v>
          </cell>
        </row>
        <row r="5844">
          <cell r="A5844" t="str">
            <v>ProjSalesPriceType</v>
          </cell>
          <cell r="B5844" t="str">
            <v>0: 時間_x000D_
1: 経費_x000D_
2: 手数料_x000D_
3: サブスクリプション</v>
          </cell>
        </row>
        <row r="5845">
          <cell r="A5845" t="str">
            <v>ProjWBSFilters</v>
          </cell>
          <cell r="B5845" t="str">
            <v>0: タスク名_x000D_
1: WBS_x000D_
2: カテゴリ_x000D_
3: 工数_x000D_
4: リソースの数_x000D_
5: 開始_x000D_
6: 完了_x000D_
7: 期間</v>
          </cell>
        </row>
        <row r="5846">
          <cell r="A5846" t="str">
            <v>ProjSortValue</v>
          </cell>
          <cell r="B5846" t="str">
            <v>0: ソート フィールド 1_x000D_
1: ソート フィールド 2_x000D_
2: ソート フィールド 3</v>
          </cell>
        </row>
        <row r="5847">
          <cell r="A5847" t="str">
            <v>CustVendExchPrinciples</v>
          </cell>
          <cell r="B5847" t="str">
            <v>0: 標準_x000D_
1: 最小_x000D_
2: 請求日</v>
          </cell>
        </row>
        <row r="5848">
          <cell r="A5848" t="str">
            <v>KittingQuantityType</v>
          </cell>
          <cell r="B5848" t="str">
            <v>0: 数量_x000D_
1: 在庫数量_x000D_
2: ピッキング済数量_x000D_
3: 作成済作業数量</v>
          </cell>
        </row>
        <row r="5849">
          <cell r="A5849" t="str">
            <v>CustomJournalCalcType_RU</v>
          </cell>
          <cell r="B5849" t="str">
            <v>0: 仕訳帳_x000D_
1: Duty for section</v>
          </cell>
        </row>
        <row r="5850">
          <cell r="A5850" t="str">
            <v>TrvCashAdvListPageFilters</v>
          </cell>
          <cell r="B5850" t="str">
            <v>0: すべての現金前貸し_x000D_
1: 確認済の現金前貸し</v>
          </cell>
        </row>
        <row r="5851">
          <cell r="A5851" t="str">
            <v>RetailCDXUploadSessionFilter</v>
          </cell>
          <cell r="B5851" t="str">
            <v>0: 開始済_x000D_
1: 利用可_x000D_
2: アップロード_x000D_
3: 適用済_x000D_
4: キャンセル済_x000D_
5: アップロードに失敗しました_x000D_
6: 適用に失敗しました_x000D_
7: 読み取りに失敗しました_x000D_
8: すべて</v>
          </cell>
        </row>
        <row r="5852">
          <cell r="A5852" t="str">
            <v>DMFAddEntitiesFrom</v>
          </cell>
          <cell r="B5852" t="str">
            <v>0: @DMF:DMFAddEntitiesFromEntityList_x000D_
1: @DMF:DMFAddEntitiesFromFile_x000D_
2: @DMF:DMFAddEntitiesFromFolder_x000D_
3: @DMF:DMFAddEntitiesFromGroups_x000D_
4: @DMF:DMFAddEntitiesFromTemplate</v>
          </cell>
        </row>
        <row r="5853">
          <cell r="A5853" t="str">
            <v>PurchReqControlRFQFormalRequirement</v>
          </cell>
          <cell r="B5853" t="str">
            <v>0: なし_x000D_
1: 常に_x000D_
2: 特定の条件下</v>
          </cell>
        </row>
        <row r="5854">
          <cell r="A5854" t="str">
            <v>WMHEOutboundTransType</v>
          </cell>
          <cell r="B5854" t="str">
            <v>0: 作業作成_x000D_
1: 作業開始_x000D_
2: ピック完了_x000D_
3: プット完了_x000D_
4: 作業完了_x000D_
5: 作業がキャンセルされました</v>
          </cell>
        </row>
        <row r="5855">
          <cell r="A5855" t="str">
            <v>DimensionFixed</v>
          </cell>
          <cell r="B5855" t="str">
            <v>0: 固定なし_x000D_
1: 固定値</v>
          </cell>
        </row>
        <row r="5856">
          <cell r="A5856" t="str">
            <v>WMSPackingType</v>
          </cell>
          <cell r="B5856" t="str">
            <v>0: すべて_x000D_
1: 同一顧客_x000D_
2: 注文</v>
          </cell>
        </row>
        <row r="5857">
          <cell r="A5857" t="str">
            <v>RetailMatrixInputType</v>
          </cell>
          <cell r="B5857" t="str">
            <v>0: 画像_x000D_
1: テキスト</v>
          </cell>
        </row>
        <row r="5858">
          <cell r="A5858" t="str">
            <v>WHSWorkCreateWorkOrderType</v>
          </cell>
          <cell r="B5858" t="str">
            <v>0: 作業指示書_x000D_
1: 計画済作業指示書</v>
          </cell>
        </row>
        <row r="5859">
          <cell r="A5859" t="str">
            <v>CurrencyCanadaUS</v>
          </cell>
          <cell r="B5859" t="str">
            <v>0: カナダ通貨_x000D_
1: USD</v>
          </cell>
        </row>
        <row r="5860">
          <cell r="A5860" t="str">
            <v>SysFilterCacheScope</v>
          </cell>
          <cell r="B5860" t="str">
            <v>0: フィルター構造 ID_x000D_
1: フィルター ID_x000D_
2: 値ベース タイプの戦略の結果</v>
          </cell>
        </row>
        <row r="5861">
          <cell r="A5861" t="str">
            <v>RetailVisualProfileLogOnKeyboardType</v>
          </cell>
          <cell r="B5861" t="str">
            <v>0: OS キーボードを既定にする_x000D_
1: テンキーの表示</v>
          </cell>
        </row>
        <row r="5862">
          <cell r="A5862" t="str">
            <v>SystemNotificationState</v>
          </cell>
          <cell r="B5862" t="str">
            <v>0: アクティブ_x000D_
1: 完了_x000D_
2: 期限切れ</v>
          </cell>
        </row>
        <row r="5863">
          <cell r="A5863" t="str">
            <v>PdsUnitType</v>
          </cell>
          <cell r="B5863" t="str">
            <v>1: 在庫単位_x000D_
2: CW 単位</v>
          </cell>
        </row>
        <row r="5864">
          <cell r="A5864" t="str">
            <v>ERTableType</v>
          </cell>
          <cell r="B5864" t="str">
            <v>0: _x000D_
1: テーブル_x000D_
2: ビュー_x000D_
3: マップ_x000D_
4: データ エンティティ</v>
          </cell>
        </row>
        <row r="5865">
          <cell r="A5865" t="str">
            <v>CatPurchaseStatus</v>
          </cell>
          <cell r="B5865" t="str">
            <v>0: 不明_x000D_
1: 要求が作成されました_x000D_
2: 要求が承認されました_x000D_
3: 注文が作成されました_x000D_
4: 仕入先に送信済_x000D_
5: 受入済_x000D_
6: 承認済み注文</v>
          </cell>
        </row>
        <row r="5866">
          <cell r="A5866" t="str">
            <v>MCRRoyaltyTransactionType</v>
          </cell>
          <cell r="B5866" t="str">
            <v>0: ロイヤルティ見越計上仕訳帳_x000D_
1: 仕入先請求書</v>
          </cell>
        </row>
        <row r="5867">
          <cell r="A5867" t="str">
            <v>TaxCurrency</v>
          </cell>
          <cell r="B5867" t="str">
            <v>0: トランザクション通貨_x000D_
1: 会計通貨_x000D_
2: レポート通貨_x000D_
3: 税通貨</v>
          </cell>
        </row>
        <row r="5868">
          <cell r="A5868" t="str">
            <v>AlcoholActivityType_RU</v>
          </cell>
          <cell r="B5868" t="str">
            <v>0: なし_x000D_
1: Retail_x000D_
2: Wholesale</v>
          </cell>
        </row>
        <row r="5869">
          <cell r="A5869" t="str">
            <v>WMSShipmentProgressSelection</v>
          </cell>
          <cell r="B5869" t="str">
            <v>0: すべて_x000D_
1: 処理中_x000D_
2: 送信済</v>
          </cell>
        </row>
        <row r="5870">
          <cell r="A5870" t="str">
            <v>RHRMTradeCategoryType</v>
          </cell>
          <cell r="B5870" t="str">
            <v>0: rank_x000D_
1: category_x000D_
2: class</v>
          </cell>
        </row>
        <row r="5871">
          <cell r="A5871" t="str">
            <v>ISRConceptCategory_MX</v>
          </cell>
          <cell r="B5871" t="str">
            <v>1: 収益_x000D_
2: 在庫_x000D_
3: 会計年度に支払われた PTU_x000D_
4: 投資控除_x000D_
5: 減価償却による税の損失の保留_x000D_
6: 銀行からの ISR 源泉徴収_x000D_
7: 現金預金操作の税金_x000D_
8: 前の会計年度の配当金に対して支払われた ISR_x000D_
9: ISR 支払_x000D_
10: 現金補填のための残高_x000D_
11: 支払済み従業員手当</v>
          </cell>
        </row>
        <row r="5872">
          <cell r="A5872" t="str">
            <v>FormLookupButton</v>
          </cell>
          <cell r="B5872" t="str">
            <v>0: 自動_x000D_
1: なし_x000D_
2: 常時_x000D_
3: 非表示</v>
          </cell>
        </row>
        <row r="5873">
          <cell r="A5873" t="str">
            <v>SrsReportPreRunState</v>
          </cell>
          <cell r="B5873" t="str">
            <v>0: 実行_x000D_
1: 警告_x000D_
2: エラー</v>
          </cell>
        </row>
        <row r="5874">
          <cell r="A5874" t="str">
            <v>SysTaskRecorderNodeMenuItemType</v>
          </cell>
          <cell r="B5874" t="str">
            <v xml:space="preserve">0: _x000D_
1: _x000D_
2: </v>
          </cell>
        </row>
        <row r="5875">
          <cell r="A5875" t="str">
            <v>CostSalesPriceDisplay</v>
          </cell>
          <cell r="B5875" t="str">
            <v>0: 原価価格_x000D_
1: 販売価格</v>
          </cell>
        </row>
        <row r="5876">
          <cell r="A5876" t="str">
            <v>CustVendACType</v>
          </cell>
          <cell r="B5876" t="str">
            <v>0: 顧客_x000D_
1: 仕入先</v>
          </cell>
        </row>
        <row r="5877">
          <cell r="A5877" t="str">
            <v>SysAppColor</v>
          </cell>
          <cell r="B5877" t="str">
            <v>0: 青_x000D_
1: ザクロ_x000D_
2: ラズベリー_x000D_
3: 濃いオレンジ_x000D_
4: 緑_x000D_
5: ブルーベリー_x000D_
6: ブドウ_x000D_
7: 薄い青_x000D_
8: 薄い緑_x000D_
9: ピンク_x000D_
10: 青緑_x000D_
11: やや濃い青_x000D_
12: コードバン_x000D_
13: 濃いコードバン_x000D_
14: 黒</v>
          </cell>
        </row>
        <row r="5878">
          <cell r="A5878" t="str">
            <v>CatVendorConfigurationForImport</v>
          </cell>
          <cell r="B5878" t="str">
            <v>0: コンフィギュレーション_x000D_
1: 無効化_x000D_
2: 有効化</v>
          </cell>
        </row>
        <row r="5879">
          <cell r="A5879" t="str">
            <v>JmgButtonSetupType</v>
          </cell>
          <cell r="B5879" t="str">
            <v>0: ボタン_x000D_
1: ボタン グループ_x000D_
2: タブ</v>
          </cell>
        </row>
        <row r="5880">
          <cell r="A5880" t="str">
            <v>PaymSchedTaxWithholdDistribution_IN</v>
          </cell>
          <cell r="B5880" t="str">
            <v>0: 合計_x000D_
1: 均等</v>
          </cell>
        </row>
        <row r="5881">
          <cell r="A5881" t="str">
            <v>PlFiscalTaxCode</v>
          </cell>
          <cell r="B5881" t="str">
            <v>0: なし_x000D_
1: A_x000D_
2: B_x000D_
3: C_x000D_
4: D_x000D_
5: E_x000D_
6: F_x000D_
7: G</v>
          </cell>
        </row>
        <row r="5882">
          <cell r="A5882" t="str">
            <v>RPayPensionInsureCategory</v>
          </cell>
          <cell r="B5882" t="str">
            <v>0: _x000D_
1: Wage earner_x000D_
2: Agricultural earner_x000D_
3: Unemployed_x000D_
4: Insurance payments made by oneself_x000D_
5: Natural person</v>
          </cell>
        </row>
        <row r="5883">
          <cell r="A5883" t="str">
            <v>SchedJobLinkType</v>
          </cell>
          <cell r="B5883" t="str">
            <v>0: _x000D_
1: ソフト_x000D_
2: ハード</v>
          </cell>
        </row>
        <row r="5884">
          <cell r="A5884" t="str">
            <v>LedgerRRGEExportRecords_W</v>
          </cell>
          <cell r="B5884" t="str">
            <v>0: すべて_x000D_
1: 使用済</v>
          </cell>
        </row>
        <row r="5885">
          <cell r="A5885" t="str">
            <v>RetailTransactionServiceResultFormat</v>
          </cell>
          <cell r="B5885" t="str">
            <v xml:space="preserve">0: _x000D_
1: </v>
          </cell>
        </row>
        <row r="5886">
          <cell r="A5886" t="str">
            <v>MCRCustPaymType</v>
          </cell>
          <cell r="B5886" t="str">
            <v>0: _x000D_
1: 分割払_x000D_
2: 現金_x000D_
3: 確認_x000D_
4: CreditCard_x000D_
6: 払戻小切手_x000D_
7: ギフト カード_x000D_
8: ロイヤルティ カード</v>
          </cell>
        </row>
        <row r="5887">
          <cell r="A5887" t="str">
            <v>EGAISWaybillActStatusReceipt_RU</v>
          </cell>
          <cell r="B5887" t="str">
            <v>0: _x000D_
1: 受取済</v>
          </cell>
        </row>
        <row r="5888">
          <cell r="A5888" t="str">
            <v>BOMCopyMethod</v>
          </cell>
          <cell r="B5888" t="str">
            <v>0: 置換_x000D_
1: 追加</v>
          </cell>
        </row>
        <row r="5889">
          <cell r="A5889" t="str">
            <v>CustomerType_IN</v>
          </cell>
          <cell r="B5889" t="str">
            <v>0: なし_x000D_
1: Government company or agency_x000D_
2: E-Commerce operator</v>
          </cell>
        </row>
        <row r="5890">
          <cell r="A5890" t="str">
            <v>TrvExpenseReportGroupBy</v>
          </cell>
          <cell r="B5890" t="str">
            <v>0: なし_x000D_
1: 承認状態</v>
          </cell>
        </row>
        <row r="5891">
          <cell r="A5891" t="str">
            <v>TransferPolicy</v>
          </cell>
          <cell r="B5891" t="str">
            <v>0: 転送しない_x000D_
1: 個別に転送_x000D_
2: 集計</v>
          </cell>
        </row>
        <row r="5892">
          <cell r="A5892" t="str">
            <v>KMQuestionnaireCorrectAnswer</v>
          </cell>
          <cell r="B5892" t="str">
            <v>0: 誤った回答がなされた質問に対する正しい回答_x000D_
1: 誤った回答がなされた質問に対する誤った回答_x000D_
2: 誤った回答がなされた質問に対する正しい回答および誤った回答_x000D_
3: すべての質問と回答</v>
          </cell>
        </row>
        <row r="5893">
          <cell r="A5893" t="str">
            <v>HcmPerfJournalSourceType</v>
          </cell>
          <cell r="B5893" t="str">
            <v>0: 自分の仕訳_x000D_
1: マネージャー仕訳_x000D_
3: パフォーマンス フィードバック_x000D_
4: フィードバック</v>
          </cell>
        </row>
        <row r="5894">
          <cell r="A5894" t="str">
            <v>TaxRefundPaymType_IN</v>
          </cell>
          <cell r="B5894" t="str">
            <v>0: Cash ledger_x000D_
1: 銀行口座</v>
          </cell>
        </row>
        <row r="5895">
          <cell r="A5895" t="str">
            <v>NumberSequenceActiveDeployments</v>
          </cell>
          <cell r="B5895" t="str">
            <v>0: なし_x000D_
1: 中央_x000D_
2: 会社発行元_x000D_
3: 会社発行元と中央_x000D_
4: すべての配置</v>
          </cell>
        </row>
        <row r="5896">
          <cell r="A5896" t="str">
            <v>RPSImportResult_BR</v>
          </cell>
          <cell r="B5896" t="str">
            <v>1: List of imported NF-e numbers_x000D_
2: List of not found NF-e numbers_x000D_
3: List of already imported NF-e numbers_x000D_
4: List of invalid NF-e numbers_x000D_
0: 未定義</v>
          </cell>
        </row>
        <row r="5897">
          <cell r="A5897" t="str">
            <v>RateCriterionType_RU</v>
          </cell>
          <cell r="B5897" t="str">
            <v>0: Minimum_x000D_
1: Maximum</v>
          </cell>
        </row>
        <row r="5898">
          <cell r="A5898" t="str">
            <v>smmQuotationStatus</v>
          </cell>
          <cell r="B5898" t="str">
            <v>0: 進行中_x000D_
1: 販売注文_x000D_
2: 失注_x000D_
3: キャンセル済_x000D_
4: プロジェクト</v>
          </cell>
        </row>
        <row r="5899">
          <cell r="A5899" t="str">
            <v>HrmCompVarAwardBasis</v>
          </cell>
          <cell r="B5899" t="str">
            <v>0: 固定支払レート_x000D_
1: 標準職務給</v>
          </cell>
        </row>
        <row r="5900">
          <cell r="A5900" t="str">
            <v>CustInterestType</v>
          </cell>
          <cell r="B5900" t="str">
            <v>1: 単一レート_x000D_
2: 複数レート</v>
          </cell>
        </row>
        <row r="5901">
          <cell r="A5901" t="str">
            <v>RetailPeriodValue</v>
          </cell>
          <cell r="B5901" t="str">
            <v>0: 日数_x000D_
1: 週_x000D_
2: 月_x000D_
3: 年</v>
          </cell>
        </row>
        <row r="5902">
          <cell r="A5902" t="str">
            <v>CurrencyTypeBrief_RU</v>
          </cell>
          <cell r="B5902" t="str">
            <v>0: 会計通貨_x000D_
2: Indicated currency</v>
          </cell>
        </row>
        <row r="5903">
          <cell r="A5903" t="str">
            <v>InventNonConformanceHistoryType</v>
          </cell>
          <cell r="B5903" t="str">
            <v>0: 作成済_x000D_
1: 承認済_x000D_
2: 拒否_x000D_
3: クローズ_x000D_
4: 再オープン</v>
          </cell>
        </row>
        <row r="5904">
          <cell r="A5904" t="str">
            <v>JmgTermParity</v>
          </cell>
          <cell r="B5904" t="str">
            <v>0: 偶数_x000D_
1: 余り</v>
          </cell>
        </row>
        <row r="5905">
          <cell r="A5905" t="str">
            <v>RHRMGender</v>
          </cell>
          <cell r="B5905" t="str">
            <v>0: _x000D_
1: 男性名詞_x000D_
2: 女性</v>
          </cell>
        </row>
        <row r="5906">
          <cell r="A5906" t="str">
            <v>WrkCtrBulkResReqSearchType</v>
          </cell>
          <cell r="B5906" t="str">
            <v>0: 完全一致_x000D_
1: 部分一致</v>
          </cell>
        </row>
        <row r="5907">
          <cell r="A5907" t="str">
            <v>RetailMediaMasterEntity</v>
          </cell>
          <cell r="B5907" t="str">
            <v>11: カタログ_x000D_
12: 製品_x000D_
13: カテゴリ_x000D_
15: 作業者_x000D_
16: 顧客_x000D_
17: 色_x000D_
18: サイズ_x000D_
19: スタイル</v>
          </cell>
        </row>
        <row r="5908">
          <cell r="A5908" t="str">
            <v>PlafondLimitType_IT</v>
          </cell>
          <cell r="B5908" t="str">
            <v>1: 金額_x000D_
0: 割合 (%)</v>
          </cell>
        </row>
        <row r="5909">
          <cell r="A5909" t="str">
            <v>ProdByProdCosting_RU</v>
          </cell>
          <cell r="B5909" t="str">
            <v>0: Fixed price_x000D_
1: 算出価格</v>
          </cell>
        </row>
        <row r="5910">
          <cell r="A5910" t="str">
            <v>EGAISQueryParameterName_RU</v>
          </cell>
          <cell r="B5910" t="str">
            <v>4: _x000D_
1: INN_x000D_
2: FSRAR ID_x000D_
3: Alcohol product code_x000D_
5: Certificate number</v>
          </cell>
        </row>
        <row r="5911">
          <cell r="A5911" t="str">
            <v>TaxAdjustmentStatus</v>
          </cell>
          <cell r="B5911" t="str">
            <v xml:space="preserve">0: _x000D_
1: _x000D_
2: </v>
          </cell>
        </row>
        <row r="5912">
          <cell r="A5912" t="str">
            <v>InventTransScaleUnitTargetTableOnHandCalculationMethod</v>
          </cell>
          <cell r="B5912" t="str">
            <v>0: @WarehouseExecutionWorkloadBackoffice:InventTransScaleUnitTargetTableOnHandCalculationMethodEnum_Immediate_x000D_
1: @WarehouseExecutionWorkloadBackoffice:InventTransScaleUnitTargetTableOnHandCalculationMethodEnum_Deferred_x000D_
2: @WarehouseExecutionWorkloadBackoffice:InventTransScaleUnitTargetTableOnHandCalculationMethodEnum_DeferredOnlyWhenNoInven</v>
          </cell>
        </row>
        <row r="5913">
          <cell r="A5913" t="str">
            <v>LedgerCovParametersItem</v>
          </cell>
          <cell r="B5913" t="str">
            <v xml:space="preserve">0: _x000D_
1: _x000D_
2: _x000D_
3: _x000D_
4: _x000D_
5: _x000D_
6: _x000D_
7: </v>
          </cell>
        </row>
        <row r="5914">
          <cell r="A5914" t="str">
            <v>WrkCtrJobSchedulingError</v>
          </cell>
          <cell r="B5914" t="str">
            <v>0: なし_x000D_
1: 十分な領域が見つかりませんでした_x000D_
2: タイムアウトのためスケジューリングに失敗しました_x000D_
3: 要件に見合うリソース/リソース グループは見つかりませんでした_x000D_
4: 循環経路が検出されました</v>
          </cell>
        </row>
        <row r="5915">
          <cell r="A5915" t="str">
            <v>UniqueCertificationCode_IT</v>
          </cell>
          <cell r="B5915" t="str">
            <v>0: _x000D_
1: 1_x000D_
2: 2_x000D_
3: 3_x000D_
4: 5_x000D_
5: 6</v>
          </cell>
        </row>
        <row r="5916">
          <cell r="A5916" t="str">
            <v>InventTrackingProductType</v>
          </cell>
          <cell r="B5916" t="str">
            <v>0: 追跡対象品目_x000D_
1: 親品目</v>
          </cell>
        </row>
        <row r="5917">
          <cell r="A5917" t="str">
            <v>MCRProcessPaymAction</v>
          </cell>
          <cell r="B5917" t="str">
            <v>0: 前払_x000D_
1: すべて_x000D_
2: なし</v>
          </cell>
        </row>
        <row r="5918">
          <cell r="A5918" t="str">
            <v>ValidationControl_BR</v>
          </cell>
          <cell r="B5918" t="str">
            <v xml:space="preserve">0: Vendor bank account_x000D_
1: バーコード_x000D_
2: </v>
          </cell>
        </row>
        <row r="5919">
          <cell r="A5919" t="str">
            <v>TaxSettlementBalanceRequestConditionFilterType</v>
          </cell>
          <cell r="B5919" t="str">
            <v>0: バケット ID_x000D_
1: セッション ID_x000D_
2: 残高タイプ_x000D_
3: メインです</v>
          </cell>
        </row>
        <row r="5920">
          <cell r="A5920" t="str">
            <v>EximEPCGSchemeStatus_IN</v>
          </cell>
          <cell r="B5920" t="str">
            <v>0: 作成済_x000D_
1: 承認済_x000D_
2: Technology upgrade_x000D_
3: Redeemed_x000D_
4: マージ済</v>
          </cell>
        </row>
        <row r="5921">
          <cell r="A5921" t="str">
            <v>SysPickListType</v>
          </cell>
          <cell r="B5921" t="str">
            <v>0: 簡易_x000D_
1: テーブル_x000D_
2: フィールド:_x000D_
3: インデックス_x000D_
4: ユーザー_x000D_
5: ユーザー グループ_x000D_
6: 会社_x000D_
7: クラス_x000D_
8: 方法_x000D_
9: ドメイン_x000D_
10: テーブル メソッド_x000D_
11: ワークスペースのリスト</v>
          </cell>
        </row>
        <row r="5922">
          <cell r="A5922" t="str">
            <v>HcmFMLALeaveReason</v>
          </cell>
          <cell r="B5922" t="str">
            <v>0: Maternity or paternity leave for the birth of a child_x000D_
1: Adoption or foster care_x000D_
2: Care for an immediate family member_x000D_
3: Serious health condition_x000D_
4: Military - Family member leave_x000D_
5: Military - Family qualifying exigency</v>
          </cell>
        </row>
        <row r="5923">
          <cell r="A5923" t="str">
            <v>TaxSourceType_RU</v>
          </cell>
          <cell r="B5923" t="str">
            <v>0: _x000D_
1: Invoice line_x000D_
2: Misc. charges</v>
          </cell>
        </row>
        <row r="5924">
          <cell r="A5924" t="str">
            <v>smmOutlookTaskFields</v>
          </cell>
          <cell r="B5924" t="str">
            <v>0: 実際の作業_x000D_
1: 請求書作成情報_x000D_
26: 本文_x000D_
2: カテゴリ_x000D_
3: 会社_x000D_
4: 完了_x000D_
5: 連絡先_x000D_
6: 完了日_x000D_
7: 期日_x000D_
25: 重要性_x000D_
9: マイレージ_x000D_
10: 所有者_x000D_
11: 完成比率_x000D_
12: アラーム_x000D_
16: アラーム時刻_x000D_
17: 役割_x000D_
19: 秘密度_x000D_
20: 開始日_x000D_
21: ステータス_x000D_
22: 件名_x000D_
23: チーム作業_x000D_
24: 総作業量</v>
          </cell>
        </row>
        <row r="5925">
          <cell r="A5925" t="str">
            <v>Hrmi9ListType</v>
          </cell>
          <cell r="B5925" t="str">
            <v>0: リスト A_x000D_
1: リスト B_x000D_
2: リスト C</v>
          </cell>
        </row>
        <row r="5926">
          <cell r="A5926" t="str">
            <v>RestoredVATGainCalcMethod_RU</v>
          </cell>
          <cell r="B5926" t="str">
            <v>0: すべて_x000D_
1: Indirect</v>
          </cell>
        </row>
        <row r="5927">
          <cell r="A5927" t="str">
            <v>RetailDayMonthYear</v>
          </cell>
          <cell r="B5927" t="str">
            <v>0: 日_x000D_
1: 月_x000D_
2: 年</v>
          </cell>
        </row>
        <row r="5928">
          <cell r="A5928" t="str">
            <v>PdsRebateItemCode</v>
          </cell>
          <cell r="B5928" t="str">
            <v>0: テーブル_x000D_
1: グループ_x000D_
2: すべて_x000D_
3: 選択</v>
          </cell>
        </row>
        <row r="5929">
          <cell r="A5929" t="str">
            <v>AppTrackerAssertOperator</v>
          </cell>
          <cell r="B5929" t="str">
            <v xml:space="preserve">0: _x000D_
1: _x000D_
2: _x000D_
3: _x000D_
4: _x000D_
5: _x000D_
6: _x000D_
7: _x000D_
8: _x000D_
9: </v>
          </cell>
        </row>
        <row r="5930">
          <cell r="A5930" t="str">
            <v>WHSWaveLabelGeneratorType</v>
          </cell>
          <cell r="B5930" t="str">
            <v>0: なし</v>
          </cell>
        </row>
        <row r="5931">
          <cell r="A5931" t="str">
            <v>DOMDistanceType</v>
          </cell>
          <cell r="B5931" t="str">
            <v>0: mi_x000D_
1: km</v>
          </cell>
        </row>
        <row r="5932">
          <cell r="A5932" t="str">
            <v>DataExpansionDataSourceSelectionMode</v>
          </cell>
          <cell r="B5932" t="str">
            <v xml:space="preserve">0: _x000D_
1: _x000D_
2: </v>
          </cell>
        </row>
        <row r="5933">
          <cell r="A5933" t="str">
            <v>SysFieldAccessRights</v>
          </cell>
          <cell r="B5933" t="str">
            <v>0: アクセス許可なし_x000D_
1: 表示_x000D_
2: 編集</v>
          </cell>
        </row>
        <row r="5934">
          <cell r="A5934" t="str">
            <v>RetailEodShiftValidationErrorCode</v>
          </cell>
          <cell r="B5934" t="str">
            <v>0: なし_x000D_
1: エラー_x000D_
2: 確認済</v>
          </cell>
        </row>
        <row r="5935">
          <cell r="A5935" t="str">
            <v>BankSpecConditions_RU</v>
          </cell>
          <cell r="B5935" t="str">
            <v>0: 銀行_x000D_
1: Exchange</v>
          </cell>
        </row>
        <row r="5936">
          <cell r="A5936" t="str">
            <v>ResBasicSearchType</v>
          </cell>
          <cell r="B5936" t="str">
            <v xml:space="preserve">0: _x000D_
1: </v>
          </cell>
        </row>
        <row r="5937">
          <cell r="A5937" t="str">
            <v>WHSLoadPlanning</v>
          </cell>
          <cell r="B5937" t="str">
            <v>0: 明細行_x000D_
1: 注文と明細行</v>
          </cell>
        </row>
        <row r="5938">
          <cell r="A5938" t="str">
            <v>RotateStatus</v>
          </cell>
          <cell r="B5938" t="str">
            <v>0: 入れ替えしていません_x000D_
1: 入れ替えに成功しました _x000D_
2: 入れ替えに失敗しました</v>
          </cell>
        </row>
        <row r="5939">
          <cell r="A5939" t="str">
            <v>RetailLabelChangeSourceType</v>
          </cell>
          <cell r="B5939" t="str">
            <v>0: 発注書_x000D_
1: 移動オーダー_x000D_
2: 在庫仕訳帳_x000D_
3: 売買契約_x000D_
4: バッチ</v>
          </cell>
        </row>
        <row r="5940">
          <cell r="A5940" t="str">
            <v>JmgProfileStartCodeBlankPrev</v>
          </cell>
          <cell r="B5940" t="str">
            <v>0: 今日_x000D_
1: 前日</v>
          </cell>
        </row>
        <row r="5941">
          <cell r="A5941" t="str">
            <v>SysOpFindPrimesJobStatus</v>
          </cell>
          <cell r="B5941" t="str">
            <v xml:space="preserve">0: _x000D_
1: _x000D_
2: </v>
          </cell>
        </row>
        <row r="5942">
          <cell r="A5942" t="str">
            <v>WHSTransferOrderLineCreationPolicy</v>
          </cell>
          <cell r="B5942" t="str">
            <v>0: 予約なし_x000D_
1: 明細行の引当付きのライセンス プレート</v>
          </cell>
        </row>
        <row r="5943">
          <cell r="A5943" t="str">
            <v>MCRScriptUse</v>
          </cell>
          <cell r="B5943" t="str">
            <v>1: 一時_x000D_
2: 複数使用</v>
          </cell>
        </row>
        <row r="5944">
          <cell r="A5944" t="str">
            <v>SysEmailStatus</v>
          </cell>
          <cell r="B5944" t="str">
            <v>0: 未送信_x000D_
1: 送信済_x000D_
2: 待機中_x000D_
3: 失敗_x000D_
4: 中断_x000D_
5: 実行_x000D_
6: 期限切れ</v>
          </cell>
        </row>
        <row r="5945">
          <cell r="A5945" t="str">
            <v>ProjControlPeriodStatus</v>
          </cell>
          <cell r="B5945" t="str">
            <v>0: 空白_x000D_
1: 作成済_x000D_
2: 転記済_x000D_
3: 取消_x000D_
4: 消去済</v>
          </cell>
        </row>
        <row r="5946">
          <cell r="A5946" t="str">
            <v>ProcessExecutionSourceStatus</v>
          </cell>
          <cell r="B5946" t="str">
            <v>0: Success_x000D_
1: Error_x000D_
2: Warning</v>
          </cell>
        </row>
        <row r="5947">
          <cell r="A5947" t="str">
            <v>CustVendAmountDiffRoundOffType_RU</v>
          </cell>
          <cell r="B5947" t="str">
            <v>0: エラー勘定_x000D_
1: Amount difference invoice accounts</v>
          </cell>
        </row>
        <row r="5948">
          <cell r="A5948" t="str">
            <v>BudgetPlanGenerateAggregateBy</v>
          </cell>
          <cell r="B5948" t="str">
            <v>0: 会計年度_x000D_
1: 会計年度期間_x000D_
2: 日</v>
          </cell>
        </row>
        <row r="5949">
          <cell r="A5949" t="str">
            <v>CustCollectionLetterGenerationLevel</v>
          </cell>
          <cell r="B5949" t="str">
            <v>0: トランザクション_x000D_
1: 顧客</v>
          </cell>
        </row>
        <row r="5950">
          <cell r="A5950" t="str">
            <v>SRSModelRelationEnd</v>
          </cell>
          <cell r="B5950" t="str">
            <v>0: 配賦元_x000D_
1: 目標</v>
          </cell>
        </row>
        <row r="5951">
          <cell r="A5951" t="str">
            <v>PrintPostCancel</v>
          </cell>
          <cell r="B5951" t="str">
            <v>0: 作成済_x000D_
2: 転記済_x000D_
3: キャンセル済</v>
          </cell>
        </row>
        <row r="5952">
          <cell r="A5952" t="str">
            <v>TaxWithholdMinistryType_IN</v>
          </cell>
          <cell r="B5952" t="str">
            <v>0: Regular_x000D_
1: その他</v>
          </cell>
        </row>
        <row r="5953">
          <cell r="A5953" t="str">
            <v>KanbanScanMode</v>
          </cell>
          <cell r="B5953" t="str">
            <v>0: オフ_x000D_
1: かんばんの選択_x000D_
2: 準備_x000D_
3: 処理の開始_x000D_
4: 転送の開始_x000D_
5: 処理の完了_x000D_
6: 転送の完了_x000D_
7: 空_x000D_
8: 処理の開始または完了</v>
          </cell>
        </row>
        <row r="5954">
          <cell r="A5954" t="str">
            <v>HrmApplicationBasketListPageFilter</v>
          </cell>
          <cell r="B5954" t="str">
            <v xml:space="preserve">0: </v>
          </cell>
        </row>
        <row r="5955">
          <cell r="A5955" t="str">
            <v>BusinessEvent_SalesComplementaryInv</v>
          </cell>
          <cell r="B5955" t="str">
            <v>0: なし_x000D_
1: Sales complementary invoice</v>
          </cell>
        </row>
        <row r="5956">
          <cell r="A5956" t="str">
            <v>WorkflowConfigWeekInMonth</v>
          </cell>
          <cell r="B5956" t="str">
            <v>0: 最初_x000D_
1: 2 番目_x000D_
2: 3 番目_x000D_
3: 4 番目_x000D_
4: 最後</v>
          </cell>
        </row>
        <row r="5957">
          <cell r="A5957" t="str">
            <v>FDPresumedSourceDocumentType_BR</v>
          </cell>
          <cell r="B5957" t="str">
            <v>0: 既定_x000D_
1: Sales complementary invoice_x000D_
2: 仕入先請求書_x000D_
3: 返品販売注文_x000D_
4: 購買返品注文_x000D_
5: 移動オーダー入庫</v>
          </cell>
        </row>
        <row r="5958">
          <cell r="A5958" t="str">
            <v>WHSAutoReleaseOrderType</v>
          </cell>
          <cell r="B5958" t="str">
            <v>0: 販売_x000D_
1: 在庫品目要求_x000D_
2: 販売要求と在庫品目要求</v>
          </cell>
        </row>
        <row r="5959">
          <cell r="A5959" t="str">
            <v>CarrierType_W</v>
          </cell>
          <cell r="B5959" t="str">
            <v>0: 請求先/元 ID_x000D_
1: 顧客_x000D_
2: 仕入先</v>
          </cell>
        </row>
        <row r="5960">
          <cell r="A5960" t="str">
            <v>RetailRequestTypeBase</v>
          </cell>
          <cell r="B5960" t="str">
            <v>0: 調整_x000D_
1: 領域棚卸_x000D_
2: ピッキング_x000D_
3: 入荷_x000D_
4: 注文_x000D_
5: その他_x000D_
6: 在庫数</v>
          </cell>
        </row>
        <row r="5961">
          <cell r="A5961" t="str">
            <v>BOMCheckLevel</v>
          </cell>
          <cell r="B5961" t="str">
            <v>0: なし_x000D_
1: BOM_x000D_
2: ライン</v>
          </cell>
        </row>
        <row r="5962">
          <cell r="A5962" t="str">
            <v>ServiceTaxACBasis_IN</v>
          </cell>
          <cell r="B5962" t="str">
            <v>0: Point of taxation basis only_x000D_
1: Cash basis only_x000D_
2: Both</v>
          </cell>
        </row>
        <row r="5963">
          <cell r="A5963" t="str">
            <v>FBImmuneExemptTaxationType_BR</v>
          </cell>
          <cell r="B5963" t="str">
            <v>0: Not Applicable_x000D_
1: Social Assistance_x000D_
2: Education_x000D_
3: Union of workers_x000D_
4: Civil Association_x000D_
5: Cultural_x000D_
6: Closed Private Pension entity_x000D_
7: Philanthropy_x000D_
8: Trade Union_x000D_
9: Recreational_x000D_
10: Scientific_x000D_
11: Savings and Loans Association_x000D_
12: Open Private Pension entity (nonprofit)_x000D_
13: FIFA and related entities_x000D_
14: CIO and related entities_x000D_
15: Political Parties_x000D_
16: Others</v>
          </cell>
        </row>
        <row r="5964">
          <cell r="A5964" t="str">
            <v>PDSAdvancedPricingType</v>
          </cell>
          <cell r="B5964" t="str">
            <v>0: 電卓_x000D_
1: 検証</v>
          </cell>
        </row>
        <row r="5965">
          <cell r="A5965" t="str">
            <v>ModuleCustVend</v>
          </cell>
          <cell r="B5965" t="str">
            <v>0: 顧客_x000D_
1: 仕入先</v>
          </cell>
        </row>
        <row r="5966">
          <cell r="A5966" t="str">
            <v>PdsUpdateBatchDate</v>
          </cell>
          <cell r="B5966" t="str">
            <v>0: _x000D_
1: 更新_x000D_
2: 更新しない</v>
          </cell>
        </row>
        <row r="5967">
          <cell r="A5967" t="str">
            <v>FillVATDueDateBasedOn</v>
          </cell>
          <cell r="B5967" t="str">
            <v>0: 転記日付_x000D_
2: 文書日付</v>
          </cell>
        </row>
        <row r="5968">
          <cell r="A5968" t="str">
            <v>ReprintOriginals_IS</v>
          </cell>
          <cell r="B5968" t="str">
            <v>0: 常時_x000D_
1: 確認</v>
          </cell>
        </row>
        <row r="5969">
          <cell r="A5969" t="str">
            <v>VendRequestWorkflowState</v>
          </cell>
          <cell r="B5969" t="str">
            <v>0: 未送信_x000D_
1: 送信済_x000D_
2: 承認の保留中_x000D_
3: 承認済_x000D_
4: 完了の保留中_x000D_
5: 完了_x000D_
6: ワークフロー完了</v>
          </cell>
        </row>
        <row r="5970">
          <cell r="A5970" t="str">
            <v>TMSInvoiceStatus</v>
          </cell>
          <cell r="B5970" t="str">
            <v>0: オープン_x000D_
1: 保留中_x000D_
2: 提出済_x000D_
3: 承認済_x000D_
4: 否認済_x000D_
5: 部分的に承認済_x000D_
6: 再送信済_x000D_
7: 保留中</v>
          </cell>
        </row>
        <row r="5971">
          <cell r="A5971" t="str">
            <v>RetailTransactionValidationRuleType</v>
          </cell>
          <cell r="B5971" t="str">
            <v>0: トランザクション レベル_x000D_
1: 明細行レベル</v>
          </cell>
        </row>
        <row r="5972">
          <cell r="A5972" t="str">
            <v>BankChequeRecipientType</v>
          </cell>
          <cell r="B5972" t="str">
            <v>0: 仕入先_x000D_
1: 顧客_x000D_
2: _x000D_
3: 銀行_x000D_
4: 元帳</v>
          </cell>
        </row>
        <row r="5973">
          <cell r="A5973" t="str">
            <v>DimensionHierarchyType</v>
          </cell>
          <cell r="B5973" t="str">
            <v>0: 勘定構造_x000D_
1: 詳細なルール構造_x000D_
2: 仕訳帳コントロール構造_x000D_
6: 分析コード セット_x000D_
7: 顧客_x000D_
8: 仕入先_x000D_
9: プロジェクト_x000D_
10: 固定資産_x000D_
11: 銀行口座_x000D_
12: 作業者_x000D_
13: 品目_x000D_
14: 単一分析コードの属性ルール構造_x000D_
16: 既定の勘定_x000D_
101: Fixed asset_x000D_
102: Deferrals_x000D_
103: Cash accounts_x000D_
104: Advance holder_x000D_
105: すべての分析コード属性構造_x000D_
17: 既定の分析コード形式_x000D_
18: 勘定分析コード形式_x000D_
19: 予算登録分析コード形式_x000D_
20: 予算計画分析コード形式_x000D_
106: 財務報告で使用する分析コード形式_x000D_
107: 派生分析コード_x000D_
108: キャッシュ フロー予測</v>
          </cell>
        </row>
        <row r="5974">
          <cell r="A5974" t="str">
            <v>WorkflowConfigurationButtonType</v>
          </cell>
          <cell r="B5974" t="str">
            <v>0: タスク_x000D_
1: ステップ_x000D_
2: サブワークフロー</v>
          </cell>
        </row>
        <row r="5975">
          <cell r="A5975" t="str">
            <v>CustomPaymType_RU</v>
          </cell>
          <cell r="B5975" t="str">
            <v>0: _x000D_
1: 関税_x000D_
2: Issuance fee_x000D_
3: Escort fee_x000D_
4: Storage fee</v>
          </cell>
        </row>
        <row r="5976">
          <cell r="A5976" t="str">
            <v>DMFRefreshType</v>
          </cell>
          <cell r="B5976" t="str">
            <v>0: 増分プッシュのみ_x000D_
1: フル プッシュのみ</v>
          </cell>
        </row>
        <row r="5977">
          <cell r="A5977" t="str">
            <v>MCRCustCreditStatus</v>
          </cell>
          <cell r="B5977" t="str">
            <v>0: オープン_x000D_
1: 適用済_x000D_
2: 保留中_x000D_
3: 成功_x000D_
4: 失敗</v>
          </cell>
        </row>
        <row r="5978">
          <cell r="A5978" t="str">
            <v>DistributionLinesToSum_PSN</v>
          </cell>
          <cell r="B5978" t="str">
            <v>0: Deductible taxes_x000D_
1: Non-deductible taxes_x000D_
2: All amounts</v>
          </cell>
        </row>
        <row r="5979">
          <cell r="A5979" t="str">
            <v>HrmCertificateListPageFilter</v>
          </cell>
          <cell r="B5979" t="str">
            <v>0: _x000D_
1: 更新期限が来た従業員の証明書</v>
          </cell>
        </row>
        <row r="5980">
          <cell r="A5980" t="str">
            <v>RetailFontStyleBase</v>
          </cell>
          <cell r="B5980" t="str">
            <v>0: 通常_x000D_
1: 太字_x000D_
2: 斜体_x000D_
3: 太字斜体</v>
          </cell>
        </row>
        <row r="5981">
          <cell r="A5981" t="str">
            <v>ProdSchedStatus</v>
          </cell>
          <cell r="B5981" t="str">
            <v>0: _x000D_
1: 工程スケジュール_x000D_
2: ジョブ スケジュール</v>
          </cell>
        </row>
        <row r="5982">
          <cell r="A5982" t="str">
            <v>RetailCategoryPriceProductSelectionType</v>
          </cell>
          <cell r="B5982" t="str">
            <v>0: すべての品目_x000D_
1: 価格のない品目_x000D_
2: 新しい価格が設定されている品目のみを含める</v>
          </cell>
        </row>
        <row r="5983">
          <cell r="A5983" t="str">
            <v>PSAConstraintType</v>
          </cell>
          <cell r="B5983" t="str">
            <v>1: できるだけ遅い時期_x000D_
0: できるだけ早い時期_x000D_
2: 指定日以後に終了_x000D_
3: 最終終了日_x000D_
4: 必須終了日_x000D_
5: 必須開始日_x000D_
6: 指定日以後に開始_x000D_
7: 指定日までに開始</v>
          </cell>
        </row>
        <row r="5984">
          <cell r="A5984" t="str">
            <v>CreditCardAddressVerification</v>
          </cell>
          <cell r="B5984" t="str">
            <v>0: _x000D_
1: いいえ_x000D_
2: はい</v>
          </cell>
        </row>
        <row r="5985">
          <cell r="A5985" t="str">
            <v>AssetDepType_JP</v>
          </cell>
          <cell r="B5985" t="str">
            <v>0: 通常償却_x000D_
1: 特別償却（直接減額方式）_x000D_
2: 特別償却（準備金方式）_x000D_
3: 割増償却 (直接償却)_x000D_
4: 割増償却 (準備金)</v>
          </cell>
        </row>
        <row r="5986">
          <cell r="A5986" t="str">
            <v>TaxIntervatStatus</v>
          </cell>
          <cell r="B5986" t="str">
            <v>0: 作成済_x000D_
1: 送信済</v>
          </cell>
        </row>
        <row r="5987">
          <cell r="A5987" t="str">
            <v>EngChgEngineeringOrganizationType</v>
          </cell>
          <cell r="B5987" t="str">
            <v>0: 内部_x000D_
1: 外部</v>
          </cell>
        </row>
        <row r="5988">
          <cell r="A5988" t="str">
            <v>PurchReqProcessingState</v>
          </cell>
          <cell r="B5988" t="str">
            <v>0: 予算財源予約の事前債務を記録_x000D_
1: 予算財源予約に対する事前債務を取り消す</v>
          </cell>
        </row>
        <row r="5989">
          <cell r="A5989" t="str">
            <v>ProjTransStatus</v>
          </cell>
          <cell r="B5989" t="str">
            <v>0: ステータスなし_x000D_
1: 登録済_x000D_
2: 転記済_x000D_
3: 仮発行請求書_x000D_
4: 請求済_x000D_
5: 訂正票に対して選択されました_x000D_
6: 訂正票提案_x000D_
7: 見積済_x000D_
8: 消去済_x000D_
9: 調整済_x000D_
10: すべて</v>
          </cell>
        </row>
        <row r="5990">
          <cell r="A5990" t="str">
            <v>ProjMultipleContractLinesFeatureStatus</v>
          </cell>
          <cell r="B5990" t="str">
            <v>0: 無効_x000D_
1: 移行中_x000D_
2: 有効</v>
          </cell>
        </row>
        <row r="5991">
          <cell r="A5991" t="str">
            <v>CollabSiteRole</v>
          </cell>
          <cell r="B5991" t="str">
            <v>1: 寄稿者_x000D_
2: 閲覧者_x000D_
3: 所有者</v>
          </cell>
        </row>
        <row r="5992">
          <cell r="A5992" t="str">
            <v>HcmIrsTransmissionTpIndicator</v>
          </cell>
          <cell r="B5992" t="str">
            <v>0: Test_x000D_
1: Production</v>
          </cell>
        </row>
        <row r="5993">
          <cell r="A5993" t="str">
            <v>RetailBusinessPartnerOperationType</v>
          </cell>
          <cell r="B5993" t="str">
            <v>0: なし_x000D_
1: 新しい取引相手のオンボード プロセス_x000D_
2: 取引先組織にユーザーを追加_x000D_
3: 取引先組織からユーザーを削除_x000D_
4: 取引先組織のユーザーを編集_x000D_
5: 勘定明細書の要求_x000D_
6: 請求書の要求</v>
          </cell>
        </row>
        <row r="5994">
          <cell r="A5994" t="str">
            <v>BOMCopyType</v>
          </cell>
          <cell r="B5994" t="str">
            <v>0: すべて_x000D_
1: 標準_x000D_
2: コンフィギュレーション</v>
          </cell>
        </row>
        <row r="5995">
          <cell r="A5995" t="str">
            <v>InventCostTransType</v>
          </cell>
          <cell r="B5995" t="str">
            <v>1: 受入_x000D_
2: 払出_x000D_
3: 調整</v>
          </cell>
        </row>
        <row r="5996">
          <cell r="A5996" t="str">
            <v>KMCollectionEvaluationMode</v>
          </cell>
          <cell r="B5996" t="str">
            <v>0: なし_x000D_
1: アンケート_x000D_
2: 結果グループ</v>
          </cell>
        </row>
        <row r="5997">
          <cell r="A5997" t="str">
            <v>InventCountingReasonCodeType</v>
          </cell>
          <cell r="B5997" t="str">
            <v>0: オプション_x000D_
1: 必須</v>
          </cell>
        </row>
        <row r="5998">
          <cell r="A5998" t="str">
            <v>WrkCtrSchedulerCommand</v>
          </cell>
          <cell r="B5998" t="str">
            <v>0: リソースの追加_x000D_
1: 能力予約の追加_x000D_
2: 勤務時間の追加_x000D_
3: ジョブの追加_x000D_
4: ジョブ ゴールの追加_x000D_
5: ジョブ リンクの追加_x000D_
6: 同じリソースの制約を追加_x000D_
7: 同じリソース以外の制約を追加_x000D_
8: 終了時刻遅延の制約を追加_x000D_
9: 最大ジョブ日数の制約を追加_x000D_
10: ジョブの開始時刻の制約を追加_x000D_
11: ジョブの終了時刻の制約を追加_x000D_
12: ジョブ リソースのランタイム要件を追加_x000D_
13: ジョブ リソースの能力要件を追加_x000D_
14: ジョブ リストの作業時間の重なり制約を追加_x000D_
15: プロパティは、グループ レベルでチェックされたプロパティのリストに追加されました_x000D_
16: 新規リソース グループの追加_x000D_
17: リソース グループにリソースを追加_x000D_
18: リソース グループでジョブをスケジュール_x000D_
19: 必要なリソース数の設定_x000D_
20: 制約リソース要件の追加_x000D_
21: 最適化ゴールの追加_x000D_
22: ジョブ リソースの優先度の追加_x000D_
23: ジョブ能力の追加_x000D_
24: ジョブ実行時間の追加_x000D_
25: ジョブ実行時間の追加_x000D_
26: 職務重複の制約を追加_x000D_
27: ジョブ バインド優先順位の制約の追加_x000D_
28: リソースのジョブに対してジョブの先取りを許可するかどうかを設定します_x000D_
29: 基本並列ジョブを設定します</v>
          </cell>
        </row>
        <row r="5999">
          <cell r="A5999" t="str">
            <v>EInvoiceCFDIVersion_MX</v>
          </cell>
          <cell r="B5999" t="str">
            <v>0: _x000D_
3: 3_x000D_
4: 3.2_x000D_
5: 3.3</v>
          </cell>
        </row>
        <row r="6000">
          <cell r="A6000" t="str">
            <v>KanbanCardPrintStatusTypeAll</v>
          </cell>
          <cell r="B6000" t="str">
            <v>0: すべて_x000D_
1: 新規_x000D_
2: 印刷済_x000D_
3: 要再印刷_x000D_
4: 待機中</v>
          </cell>
        </row>
        <row r="6001">
          <cell r="A6001" t="str">
            <v>FBTaxAssessmentAdjustmentType_BR</v>
          </cell>
          <cell r="B6001" t="str">
            <v>0: _x000D_
1: 一般_x000D_
2: 会計ドキュメント</v>
          </cell>
        </row>
        <row r="6002">
          <cell r="A6002" t="str">
            <v>CostConfigurationMeasurementType</v>
          </cell>
          <cell r="B6002" t="str">
            <v>0: 拡張価格_x000D_
1: 割引率 (パーセンテージ)_x000D_
2: 割引 (単価)_x000D_
3: 請求金額_x000D_
4: 回収不可能税_x000D_
5: 雑費</v>
          </cell>
        </row>
        <row r="6003">
          <cell r="A6003" t="str">
            <v>PSNCashPositionTransactionType</v>
          </cell>
          <cell r="B6003" t="str">
            <v>0: 貸方と借方_x000D_
1: 借方のみ_x000D_
2: 貸方のみ</v>
          </cell>
        </row>
        <row r="6004">
          <cell r="A6004" t="str">
            <v>FBSpedReinfEnvironmentType_BR</v>
          </cell>
          <cell r="B6004" t="str">
            <v>0: _x000D_
1: Restricted production_x000D_
2: Production</v>
          </cell>
        </row>
        <row r="6005">
          <cell r="A6005" t="str">
            <v>RetailLogLevelBase</v>
          </cell>
          <cell r="B6005" t="str">
            <v>0: 追跡_x000D_
1: デバッグ_x000D_
2: エラー</v>
          </cell>
        </row>
        <row r="6006">
          <cell r="A6006" t="str">
            <v>HcmPositionOccupancyStatus</v>
          </cell>
          <cell r="B6006" t="str">
            <v>0: オープン_x000D_
1: 塗りつぶし</v>
          </cell>
        </row>
        <row r="6007">
          <cell r="A6007" t="str">
            <v>RetailDocumentOperationStatus</v>
          </cell>
          <cell r="B6007" t="str">
            <v>0: 操作が不明な状態です_x000D_
1: 操作が確定済_x000D_
2: 操作がキューに置かれました_x000D_
3: 操作が処理状態_x000D_
4: 操作中にエラーが発生しました_x000D_
5: 操作が正常に処理されました_x000D_
6: 操作を処理できませんでした</v>
          </cell>
        </row>
        <row r="6008">
          <cell r="A6008" t="str">
            <v>InventSumFields</v>
          </cell>
          <cell r="B6008" t="str">
            <v>0: すべて_x000D_
1: 現物_x000D_
2: 財務</v>
          </cell>
        </row>
        <row r="6009">
          <cell r="A6009" t="str">
            <v>InventOnhandCheckType</v>
          </cell>
          <cell r="B6009" t="str">
            <v>0: 引当_x000D_
1: 減価償却指示済_x000D_
2: 現物_x000D_
3: 財務_x000D_
4: 標準原価_x000D_
5: 在庫モデル_x000D_
105: Standard cost in reporting currency_x000D_
106: 現物在庫_x000D_
107: WHS - 引当_x000D_
108: WHS - 減価償却指示済_x000D_
109: WHS - 現物</v>
          </cell>
        </row>
        <row r="6010">
          <cell r="A6010" t="str">
            <v>EcoResCategoryChangeStatus</v>
          </cell>
          <cell r="B6010" t="str">
            <v>0: 変更なし_x000D_
1: 変更済_x000D_
2: 新規追加_x000D_
3: 有効期限切れ_x000D_
4: 適用できません_x000D_
5: すべて</v>
          </cell>
        </row>
        <row r="6011">
          <cell r="A6011" t="str">
            <v>PriceDiscProductCodeType</v>
          </cell>
          <cell r="B6011" t="str">
            <v>0: テーブル_x000D_
1: グループ_x000D_
2: すべて</v>
          </cell>
        </row>
        <row r="6012">
          <cell r="A6012" t="str">
            <v>PSAContractLineType</v>
          </cell>
          <cell r="B6012" t="str">
            <v>0: マイルストーン_x000D_
1: 進捗状況_x000D_
2: 時間/実費払い_x000D_
3: 手数料_x000D_
4: 荷渡の単位</v>
          </cell>
        </row>
        <row r="6013">
          <cell r="A6013" t="str">
            <v>AddUpdate</v>
          </cell>
          <cell r="B6013" t="str">
            <v>0: 追加_x000D_
1: 選択</v>
          </cell>
        </row>
        <row r="6014">
          <cell r="A6014" t="str">
            <v>CustomTotalFilterType_RU</v>
          </cell>
          <cell r="B6014" t="str">
            <v>0: 品目関係_x000D_
1: TN VED code_x000D_
2: セクション_x000D_
3: 国/地域</v>
          </cell>
        </row>
        <row r="6015">
          <cell r="A6015" t="str">
            <v>Tax1099Type</v>
          </cell>
          <cell r="B6015" t="str">
            <v>7: 1099-DIV_x000D_
10: 1099-INT_x000D_
12: 1099-MISC_x000D_
27: 1099-OID_x000D_
13: 1099-G_x000D_
14: 1099-S_x000D_
29: 1099-NEC</v>
          </cell>
        </row>
        <row r="6016">
          <cell r="A6016" t="str">
            <v>GBTOrgType_CN</v>
          </cell>
          <cell r="B6016" t="str">
            <v>0: Enterprise business type classification_x000D_
1: Non-profit undertaking</v>
          </cell>
        </row>
        <row r="6017">
          <cell r="A6017" t="str">
            <v>MCRBrokerContractStatus</v>
          </cell>
          <cell r="B6017" t="str">
            <v>0: 計画_x000D_
1: 承認済_x000D_
2: キャンセル済_x000D_
3: クローズ済</v>
          </cell>
        </row>
        <row r="6018">
          <cell r="A6018" t="str">
            <v>CustVendPaymStatus</v>
          </cell>
          <cell r="B6018" t="str">
            <v>0: なし_x000D_
2: 送信済_x000D_
5: 受取済_x000D_
3: 承認済_x000D_
4: 否認済_x000D_
6: 削除_x000D_
7: 送信済削除_x000D_
8: 削除済</v>
          </cell>
        </row>
        <row r="6019">
          <cell r="A6019" t="str">
            <v>FormDateControlExtendedStyle</v>
          </cell>
          <cell r="B6019" t="str">
            <v xml:space="preserve">1: _x000D_
2: _x000D_
3: _x000D_
4: _x000D_
5: _x000D_
6: _x000D_
7: </v>
          </cell>
        </row>
        <row r="6020">
          <cell r="A6020" t="str">
            <v>KanbanFlowStateMachineStates</v>
          </cell>
          <cell r="B6020" t="str">
            <v>0: 無効_x000D_
1: State1_x000D_
2: State2_x000D_
3: State3_x000D_
4: State4_x000D_
5: State5_x000D_
6: State6</v>
          </cell>
        </row>
        <row r="6021">
          <cell r="A6021" t="str">
            <v>FBSpedContabilAccStatementPeriod_BR</v>
          </cell>
          <cell r="B6021" t="str">
            <v>0: 月 1 回_x000D_
1: 四半期に 1 回_x000D_
2: 半期に 1 回_x000D_
3: 年 1 回</v>
          </cell>
        </row>
        <row r="6022">
          <cell r="A6022" t="str">
            <v>ReqExplodeType</v>
          </cell>
          <cell r="B6022" t="str">
            <v>0: 下へ_x000D_
1: 上へ</v>
          </cell>
        </row>
        <row r="6023">
          <cell r="A6023" t="str">
            <v>TaxIntgrExportDocumentSplitType_CN</v>
          </cell>
          <cell r="B6023" t="str">
            <v>0: 金額_x000D_
1: パーセンテージ_x000D_
2: 数量</v>
          </cell>
        </row>
        <row r="6024">
          <cell r="A6024" t="str">
            <v>PurchTableMode</v>
          </cell>
          <cell r="B6024" t="str">
            <v>0: 簡易_x000D_
1: 詳細</v>
          </cell>
        </row>
        <row r="6025">
          <cell r="A6025" t="str">
            <v>TransferOrderAmountValueType</v>
          </cell>
          <cell r="B6025" t="str">
            <v>0: 空_x000D_
1: 財務費用金額_x000D_
2: 原価合計_x000D_
3: 手動</v>
          </cell>
        </row>
        <row r="6026">
          <cell r="A6026" t="str">
            <v>FiscalDocumentItemsType_BR</v>
          </cell>
          <cell r="B6026" t="str">
            <v>0: _x000D_
1: 良_x000D_
2: サービス_x000D_
3: Mixed</v>
          </cell>
        </row>
        <row r="6027">
          <cell r="A6027" t="str">
            <v>TradeWorkflowState</v>
          </cell>
          <cell r="B6027" t="str">
            <v>0: 未送信_x000D_
1: 送信済_x000D_
2: 承認の保留中_x000D_
3: 完了の保留中_x000D_
4: 返品済_x000D_
5: 要求された変更_x000D_
6: 完了_x000D_
7: 承認済</v>
          </cell>
        </row>
        <row r="6028">
          <cell r="A6028" t="str">
            <v>smmUpdateOpportunityOptions</v>
          </cell>
          <cell r="B6028" t="str">
            <v>0: なし_x000D_
1: 確認_x000D_
2: 常時</v>
          </cell>
        </row>
        <row r="6029">
          <cell r="A6029" t="str">
            <v>AssetYear</v>
          </cell>
          <cell r="B6029" t="str">
            <v>0: すべての年度_x000D_
1: 今年度_x000D_
2: 前年度まで_x000D_
3: 現在の日付</v>
          </cell>
        </row>
        <row r="6030">
          <cell r="A6030" t="str">
            <v>MCRShowOnlineAuthResult</v>
          </cell>
          <cell r="B6030" t="str">
            <v>0: 常に結果を表示_x000D_
1: 承認がない場合、結果を表示_x000D_
2: エラーが発生した場合のみ結果を表示 (承認済、保留中、拒否済の場合は表示しない)</v>
          </cell>
        </row>
        <row r="6031">
          <cell r="A6031" t="str">
            <v>DocuFilePlace</v>
          </cell>
          <cell r="B6031" t="str">
            <v>0: Azure Storage_x000D_
1: データベース_x000D_
3: SharePoint</v>
          </cell>
        </row>
        <row r="6032">
          <cell r="A6032" t="str">
            <v>FormEventType</v>
          </cell>
          <cell r="B6032" t="str">
            <v xml:space="preserve">0: _x000D_
1: _x000D_
2: _x000D_
3: _x000D_
4: </v>
          </cell>
        </row>
        <row r="6033">
          <cell r="A6033" t="str">
            <v>InvoiceType_IT</v>
          </cell>
          <cell r="B6033" t="str">
            <v>0: 請求書_x000D_
3: 訂正票_x000D_
4: 前払請求書</v>
          </cell>
        </row>
        <row r="6034">
          <cell r="A6034" t="str">
            <v>TSTimesheetPeriodFrequency</v>
          </cell>
          <cell r="B6034" t="str">
            <v>0: 週_x000D_
1: 隔週_x000D_
2: 半月ごと_x000D_
3: 月</v>
          </cell>
        </row>
        <row r="6035">
          <cell r="A6035" t="str">
            <v>ProjGrantPostTransViewType</v>
          </cell>
          <cell r="B6035" t="str">
            <v>4: 手数料_x000D_
1: 品目_x000D_
2: 時間_x000D_
3: 経費_x000D_
5: 分割払_x000D_
6: すべて</v>
          </cell>
        </row>
        <row r="6036">
          <cell r="A6036" t="str">
            <v>ReqPOStatus</v>
          </cell>
          <cell r="B6036" t="str">
            <v>0: 未処理_x000D_
1: 完了_x000D_
2: 承認済</v>
          </cell>
        </row>
        <row r="6037">
          <cell r="A6037" t="str">
            <v>InvoiceType_IN</v>
          </cell>
          <cell r="B6037" t="str">
            <v>0: 未処理請求書_x000D_
1: Realized invoices</v>
          </cell>
        </row>
        <row r="6038">
          <cell r="A6038" t="str">
            <v>HrmCourseSetup</v>
          </cell>
          <cell r="B6038" t="str">
            <v>0: 標準_x000D_
1: 議題_x000D_
3: Agenda + session</v>
          </cell>
        </row>
        <row r="6039">
          <cell r="A6039" t="str">
            <v>SysSecurityCache</v>
          </cell>
          <cell r="B6039" t="str">
            <v xml:space="preserve">1: _x000D_
2: _x000D_
3: </v>
          </cell>
        </row>
        <row r="6040">
          <cell r="A6040" t="str">
            <v>InventItemInventoryDimensionConversionTaskType</v>
          </cell>
          <cell r="B6040" t="str">
            <v>0: 分析コードの設定_x000D_
1: ソース テーブルの更新_x000D_
2: 在庫トランザクションの検証</v>
          </cell>
        </row>
        <row r="6041">
          <cell r="A6041" t="str">
            <v>DisplayPOMiscChargesMaxValidation</v>
          </cell>
          <cell r="B6041" t="str">
            <v>0: 警告_x000D_
1: 承認が必要</v>
          </cell>
        </row>
        <row r="6042">
          <cell r="A6042" t="str">
            <v>ServiceTax_IN</v>
          </cell>
          <cell r="B6042" t="str">
            <v>0: すべて_x000D_
1: 発注書_x000D_
2: 伝票</v>
          </cell>
        </row>
        <row r="6043">
          <cell r="A6043" t="str">
            <v>WHSSlotDemandType</v>
          </cell>
          <cell r="B6043" t="str">
            <v>0: 販売注文_x000D_
1: 移動オーダー</v>
          </cell>
        </row>
        <row r="6044">
          <cell r="A6044" t="str">
            <v>KMCollectionAnswerStatus</v>
          </cell>
          <cell r="B6044" t="str">
            <v>0: 開始されていません_x000D_
1: 開始済_x000D_
2: 完了済_x000D_
3: スキップ_x000D_
4: 2 回目の処理_x000D_
5: スケジュール済</v>
          </cell>
        </row>
        <row r="6045">
          <cell r="A6045" t="str">
            <v>RPayPFReportPeriod</v>
          </cell>
          <cell r="B6045" t="str">
            <v>0: 年_x000D_
1: 1st quarter_x000D_
2: 2nd Quarter_x000D_
3: 3rd Quarter_x000D_
4: 4th Quarter</v>
          </cell>
        </row>
        <row r="6046">
          <cell r="A6046" t="str">
            <v>HcmInjuryOshaInjuryType</v>
          </cell>
          <cell r="B6046" t="str">
            <v>0: 適用できません_x000D_
1: 負傷_x000D_
2: 皮膚疾患_x000D_
3: 呼吸状態_x000D_
4: 中毒_x000D_
5: 聴力喪失_x000D_
6: その他のすべての病気</v>
          </cell>
        </row>
        <row r="6047">
          <cell r="A6047" t="str">
            <v>CatUserReviewApprovalStatus</v>
          </cell>
          <cell r="B6047" t="str">
            <v>0: 検討保留_x000D_
1: 承認済_x000D_
2: 否認済</v>
          </cell>
        </row>
        <row r="6048">
          <cell r="A6048" t="str">
            <v>ProjBudgetImportOptions</v>
          </cell>
          <cell r="B6048" t="str">
            <v>0: 単位_x000D_
1: 金額</v>
          </cell>
        </row>
        <row r="6049">
          <cell r="A6049" t="str">
            <v>AssetIdlePeriodStatus_JP</v>
          </cell>
          <cell r="B6049" t="str">
            <v>0: 開く_x000D_
1: 確認済み_x000D_
2: 完了_x000D_
3: キャンセルされました</v>
          </cell>
        </row>
        <row r="6050">
          <cell r="A6050" t="str">
            <v>RAssetTransportTaxDeclarationLocation</v>
          </cell>
          <cell r="B6050" t="str">
            <v>13: of accounting of the first-rate taxpayer_x000D_
16: of accounting of the assignee, who is the first-rate taxpayer_x000D_
60: vehicle location</v>
          </cell>
        </row>
        <row r="6051">
          <cell r="A6051" t="str">
            <v>SysTaskRecorderOperationGroup</v>
          </cell>
          <cell r="B6051" t="str">
            <v>0: なし_x000D_
1: コア プロセス_x000D_
2: サポート プロセス</v>
          </cell>
        </row>
        <row r="6052">
          <cell r="A6052" t="str">
            <v>RetailDiscountCompoundBehavior</v>
          </cell>
          <cell r="B6052" t="str">
            <v>0: 組み入れ_x000D_
1: 元の価格に組み入れ</v>
          </cell>
        </row>
        <row r="6053">
          <cell r="A6053" t="str">
            <v>MCRDayWeekMonthYear</v>
          </cell>
          <cell r="B6053" t="str">
            <v>0: 日_x000D_
1: 週_x000D_
2: 月_x000D_
3: 年</v>
          </cell>
        </row>
        <row r="6054">
          <cell r="A6054" t="str">
            <v>FormDataFieldEventType</v>
          </cell>
          <cell r="B6054" t="str">
            <v xml:space="preserve">0: _x000D_
1: _x000D_
2: _x000D_
3: </v>
          </cell>
        </row>
        <row r="6055">
          <cell r="A6055" t="str">
            <v>StateMachineStyle</v>
          </cell>
          <cell r="B6055" t="str">
            <v>0: 水平_x000D_
1: 垂直</v>
          </cell>
        </row>
        <row r="6056">
          <cell r="A6056" t="str">
            <v>ProjControlActualCostType</v>
          </cell>
          <cell r="B6056" t="str">
            <v>0: 実際原価_x000D_
1: 確定済み費用</v>
          </cell>
        </row>
        <row r="6057">
          <cell r="A6057" t="str">
            <v>DocumentType_IT</v>
          </cell>
          <cell r="B6057" t="str">
            <v>0: _x000D_
1: 支払指図_x000D_
2: 契約_x000D_
3: 契約_x000D_
4: Management system_x000D_
5: 請求書原本</v>
          </cell>
        </row>
        <row r="6058">
          <cell r="A6058" t="str">
            <v>RetailPreferedCountingTypeBase</v>
          </cell>
          <cell r="B6058" t="str">
            <v>0: スキャン済_x000D_
1: 先行_x000D_
2: 数量入力済_x000D_
3: 差異入力済_x000D_
4: アクションなし</v>
          </cell>
        </row>
        <row r="6059">
          <cell r="A6059" t="str">
            <v>DMFBatchTableName</v>
          </cell>
          <cell r="B6059" t="str">
            <v>0: バッチ ジョブ_x000D_
1: バッチ</v>
          </cell>
        </row>
        <row r="6060">
          <cell r="A6060" t="str">
            <v>HcmFMLAEligibilityPeriodType</v>
          </cell>
          <cell r="B6060" t="str">
            <v>0: Months_x000D_
1: Weeks</v>
          </cell>
        </row>
        <row r="6061">
          <cell r="A6061" t="str">
            <v>RetailDiscountTypeEnum</v>
          </cell>
          <cell r="B6061" t="str">
            <v>0: 単価_x000D_
1: 割引率</v>
          </cell>
        </row>
        <row r="6062">
          <cell r="A6062" t="str">
            <v>SysEmailRetryPeriodMeasurement</v>
          </cell>
          <cell r="B6062" t="str">
            <v>0: 分_x000D_
1: 時間_x000D_
2: 日数</v>
          </cell>
        </row>
        <row r="6063">
          <cell r="A6063" t="str">
            <v>CreditNoteMemo_CN</v>
          </cell>
          <cell r="B6063" t="str">
            <v>0: Reversed VAT invoice book %1 number %2_x000D_
1: Special VAT invoice number %1</v>
          </cell>
        </row>
        <row r="6064">
          <cell r="A6064" t="str">
            <v>RPayVacationType</v>
          </cell>
          <cell r="B6064" t="str">
            <v>0: 基準_x000D_
1: Additional/optional</v>
          </cell>
        </row>
        <row r="6065">
          <cell r="A6065" t="str">
            <v>RCashCheckContract</v>
          </cell>
          <cell r="B6065" t="str">
            <v>0: 操作_x000D_
1: Agreement</v>
          </cell>
        </row>
        <row r="6066">
          <cell r="A6066" t="str">
            <v>CreditCardCaptureResult</v>
          </cell>
          <cell r="B6066" t="str">
            <v>0: なし_x000D_
1: 成功_x000D_
2: 失敗</v>
          </cell>
        </row>
        <row r="6067">
          <cell r="A6067" t="str">
            <v>DEL_RAssetStandardTransType</v>
          </cell>
          <cell r="B6067" t="str">
            <v>0: Depreciation_x000D_
1: Depreciation revaluation_x000D_
2: Major repairs_x000D_
4: Cost revaluation_x000D_
8: Currency cost revaluation_x000D_
9: Currency depreciation revaluation_x000D_
12: その他</v>
          </cell>
        </row>
        <row r="6068">
          <cell r="A6068" t="str">
            <v>TradeNonStockedConversionChangeType</v>
          </cell>
          <cell r="B6068" t="str">
            <v>0: _x000D_
1: 在庫なし</v>
          </cell>
        </row>
        <row r="6069">
          <cell r="A6069" t="str">
            <v>RPayTaxPresentation</v>
          </cell>
          <cell r="B6069" t="str">
            <v>0: All to main company tax authority_x000D_
1: Via main company tax authority_x000D_
2: To separate division tax authority</v>
          </cell>
        </row>
        <row r="6070">
          <cell r="A6070" t="str">
            <v>PmfProductType</v>
          </cell>
          <cell r="B6070" t="str">
            <v>1: 連産品_x000D_
2: 副産物_x000D_
0: なし_x000D_
3: 計画品目_x000D_
4: BOM_x000D_
5: フォーミュラ</v>
          </cell>
        </row>
        <row r="6071">
          <cell r="A6071" t="str">
            <v>StateMachineStateKind</v>
          </cell>
          <cell r="B6071" t="str">
            <v>0: なし_x000D_
1: 最終_x000D_
2: @StateMachine:StateKindInitial_x000D_
3: 中間</v>
          </cell>
        </row>
        <row r="6072">
          <cell r="A6072" t="str">
            <v>WorkflowNotificationType</v>
          </cell>
          <cell r="B6072" t="str">
            <v>0: 開始済_x000D_
1: 完了_x000D_
2: UnrecoverableError_x000D_
3: キャンセル済_x000D_
4: ChangeRequested_x000D_
5: Return_x000D_
6: 委任済_x000D_
7: エスカレート済_x000D_
8: エラー_x000D_
9: 拒否済_x000D_
10: WebServiceError</v>
          </cell>
        </row>
        <row r="6073">
          <cell r="A6073" t="str">
            <v>SourceDocument_BankStatement</v>
          </cell>
          <cell r="B6073" t="str">
            <v>0: なし_x000D_
1: 口座取引明細書</v>
          </cell>
        </row>
        <row r="6074">
          <cell r="A6074" t="str">
            <v>ProjItemTypeProdTable</v>
          </cell>
          <cell r="B6074" t="str">
            <v>0: 不良数量_x000D_
1: 超過配送_x000D_
2: 消費中</v>
          </cell>
        </row>
        <row r="6075">
          <cell r="A6075" t="str">
            <v>BankRemittanceType</v>
          </cell>
          <cell r="B6075" t="str">
            <v>0: なし_x000D_
1: 取立_x000D_
2: 割引</v>
          </cell>
        </row>
        <row r="6076">
          <cell r="A6076" t="str">
            <v>RetailJournalTransStatusBase</v>
          </cell>
          <cell r="B6076" t="str">
            <v>0: _x000D_
1: 転記待ち_x000D_
2: 転記済</v>
          </cell>
        </row>
        <row r="6077">
          <cell r="A6077" t="str">
            <v>FormRunConfigurationScope</v>
          </cell>
          <cell r="B6077" t="str">
            <v>0: _x000D_
10: ユーザー_x000D_
20: ロール_x000D_
30: 法人_x000D_
40: 組織_x000D_
41: プラットフォーム ロック_x000D_
42: Microsoft_x000D_
43: サード パーティ_x000D_
44: 組織</v>
          </cell>
        </row>
        <row r="6078">
          <cell r="A6078" t="str">
            <v>InvoiceType_MY</v>
          </cell>
          <cell r="B6078" t="str">
            <v>0: 請求書_x000D_
1: GST invoice_x000D_
2: Self-billed invoice_x000D_
3: サービス請求書</v>
          </cell>
        </row>
        <row r="6079">
          <cell r="A6079" t="str">
            <v>JmgPaySpecTypeEnumPick</v>
          </cell>
          <cell r="B6079" t="str">
            <v>0: 標準勤務時間_x000D_
1: 残業_x000D_
2: 分割_x000D_
3: フレックス+_x000D_
4: フレックス-_x000D_
5: 割増給与_x000D_
6: 休暇</v>
          </cell>
        </row>
        <row r="6080">
          <cell r="A6080" t="str">
            <v>FundClassValue</v>
          </cell>
          <cell r="B6080" t="str">
            <v>1: 行政_x000D_
2: 所有_x000D_
3: 信託_x000D_
4: メモ</v>
          </cell>
        </row>
        <row r="6081">
          <cell r="A6081" t="str">
            <v>InventTransGroupRefType_RU</v>
          </cell>
          <cell r="B6081" t="str">
            <v>0: _x000D_
1: Commission trade transaction_x000D_
2: Storage calculation_x000D_
3: Customs journal line (items in transit)_x000D_
4: Customs journal line</v>
          </cell>
        </row>
        <row r="6082">
          <cell r="A6082" t="str">
            <v>SysFilterValueTypeEnum</v>
          </cell>
          <cell r="B6082" t="str">
            <v>0: _x000D_
1: @ProductFramework_Filter:ValueTypeLabelRecord_x000D_
2: @ProductFramework_Filter:ValueTypeLabelDateTime_x000D_
3: @ProductFramework_Filter:ValueTypeLabelInteger_x000D_
4: 文字列_x000D_
5: 日付</v>
          </cell>
        </row>
        <row r="6083">
          <cell r="A6083" t="str">
            <v>BuyerGroup</v>
          </cell>
          <cell r="B6083" t="str">
            <v>0: すべて_x000D_
1: 自分の購入担当グループ</v>
          </cell>
        </row>
        <row r="6084">
          <cell r="A6084" t="str">
            <v>RetailPriceOperator</v>
          </cell>
          <cell r="B6084" t="str">
            <v>0: +_x000D_
1: -_x000D_
2: *_x000D_
3: /</v>
          </cell>
        </row>
        <row r="6085">
          <cell r="A6085" t="str">
            <v>FormControlEventType</v>
          </cell>
          <cell r="B6085" t="str">
            <v xml:space="preserve">0: _x000D_
1: _x000D_
2: _x000D_
3: _x000D_
4: _x000D_
5: _x000D_
6: _x000D_
7: _x000D_
8: _x000D_
9: _x000D_
10: _x000D_
11: _x000D_
12: _x000D_
13: _x000D_
14: _x000D_
15: _x000D_
16: _x000D_
17: _x000D_
18: </v>
          </cell>
        </row>
        <row r="6086">
          <cell r="A6086" t="str">
            <v>PurchYearEndOption</v>
          </cell>
          <cell r="B6086" t="str">
            <v>0: 処理を実行して予算を繰り越さない_x000D_
1: 処理を実行して予算を繰り越す</v>
          </cell>
        </row>
        <row r="6087">
          <cell r="A6087" t="str">
            <v>LedgerCurrencySelection</v>
          </cell>
          <cell r="B6087" t="str">
            <v>0: 会計通貨_x000D_
1: レポート通貨</v>
          </cell>
        </row>
        <row r="6088">
          <cell r="A6088" t="str">
            <v>CatalogImportFulfillmentStatus</v>
          </cell>
          <cell r="B6088" t="str">
            <v>0: コレクション フォームで NSF 支払トランザクションが作成された時点で使用される仕訳_x000D_
1: アーカイブ済_x000D_
2: 検証済み_x000D_
3: 調整中_x000D_
4: 調整済_x000D_
5: 元帳の転記の定義の照合勘定_x000D_
6: 承認済_x000D_
7: インポート済_x000D_
8: 元帳の転記の定義の照合勘定の詳細_x000D_
9: ランタイム モデル データの更新</v>
          </cell>
        </row>
        <row r="6089">
          <cell r="A6089" t="str">
            <v>WrkCtrActivityRequirementType</v>
          </cell>
          <cell r="B6089" t="str">
            <v>7: リソースのタイプ_x000D_
1: リソース_x000D_
2: リソース グループ_x000D_
3: 能力_x000D_
4: スキル_x000D_
5: コース_x000D_
6: 証明書_x000D_
8: 肩書き</v>
          </cell>
        </row>
        <row r="6090">
          <cell r="A6090" t="str">
            <v>HcmBudgetPositionOverride</v>
          </cell>
          <cell r="B6090" t="str">
            <v>0: 原価の変更を許可する_x000D_
1: 原価の変更を許可しない</v>
          </cell>
        </row>
        <row r="6091">
          <cell r="A6091" t="str">
            <v>FBCIAPAssetStatus_BR</v>
          </cell>
          <cell r="B6091" t="str">
            <v>0: 未取得_x000D_
1: 開始_x000D_
2: クローズ</v>
          </cell>
        </row>
        <row r="6092">
          <cell r="A6092" t="str">
            <v>VendFieldMetadataStatus</v>
          </cell>
          <cell r="B6092" t="str">
            <v>1: 表示_x000D_
0: 非表示_x000D_
2: 必須</v>
          </cell>
        </row>
        <row r="6093">
          <cell r="A6093" t="str">
            <v>DateEffectiveSetupType</v>
          </cell>
          <cell r="B6093" t="str">
            <v>0: 請求コード</v>
          </cell>
        </row>
        <row r="6094">
          <cell r="A6094" t="str">
            <v>PurchRFQStatusVendor</v>
          </cell>
          <cell r="B6094" t="str">
            <v>0: 作成済_x000D_
1: 新規_x000D_
2: 送信済_x000D_
3: 否認済_x000D_
4: 受入済_x000D_
5: キャンセル済_x000D_
6: 減少</v>
          </cell>
        </row>
        <row r="6095">
          <cell r="A6095" t="str">
            <v>BudgetReservationDocumentAction_PSN</v>
          </cell>
          <cell r="B6095" t="str">
            <v xml:space="preserve">0: _x000D_
1: _x000D_
2: _x000D_
3: _x000D_
4: _x000D_
5: _x000D_
6: _x000D_
7: </v>
          </cell>
        </row>
        <row r="6096">
          <cell r="A6096" t="str">
            <v>ITMOverUnderType</v>
          </cell>
          <cell r="B6096" t="str">
            <v>0: 超過_x000D_
1: 過少</v>
          </cell>
        </row>
        <row r="6097">
          <cell r="A6097" t="str">
            <v>XMLMapCurrencyCode</v>
          </cell>
          <cell r="B6097" t="str">
            <v>0: 指定なし_x000D_
1: 当社_x000D_
2: 外部コード_x000D_
3: ISO 通貨コード</v>
          </cell>
        </row>
        <row r="6098">
          <cell r="A6098" t="str">
            <v>LedgerGetVoucherMethod</v>
          </cell>
          <cell r="B6098" t="str">
            <v>0: 元の伝票番号_x000D_
1: すべての伝票に対する同じ新規伝票番号_x000D_
2: 伝票ごとの新規伝票番号_x000D_
3: トランザクションごとの新規伝票番号</v>
          </cell>
        </row>
        <row r="6099">
          <cell r="A6099" t="str">
            <v>JmgJobBundleType</v>
          </cell>
          <cell r="B6099" t="str">
            <v>0: _x000D_
1: 間接活動_x000D_
2: 生産_x000D_
3: プロジェクト_x000D_
4: 休暇_x000D_
5: 分割_x000D_
6: 切り替えコード</v>
          </cell>
        </row>
        <row r="6100">
          <cell r="A6100" t="str">
            <v>LedgerEliminationDestination</v>
          </cell>
          <cell r="B6100" t="str">
            <v>0: 配賦元_x000D_
1: ユーザー指定</v>
          </cell>
        </row>
        <row r="6101">
          <cell r="A6101" t="str">
            <v>VATGoodsType_IN</v>
          </cell>
          <cell r="B6101" t="str">
            <v>0: 入力_x000D_
1: Capital items</v>
          </cell>
        </row>
        <row r="6102">
          <cell r="A6102" t="str">
            <v>PeriodUnit</v>
          </cell>
          <cell r="B6102" t="str">
            <v>0: 日数_x000D_
1: 月_x000D_
2: 年_x000D_
3: すべて</v>
          </cell>
        </row>
        <row r="6103">
          <cell r="A6103" t="str">
            <v>DMFXmlType</v>
          </cell>
          <cell r="B6103" t="str">
            <v>0: XSD_x000D_
1: XML</v>
          </cell>
        </row>
        <row r="6104">
          <cell r="A6104" t="str">
            <v>FinancialReportExpirationPolicy</v>
          </cell>
          <cell r="B6104" t="str">
            <v>250: @FinancialReporting:ReportVersionRetainNever_x000D_
1: 7 日間_x000D_
2: 14 日間_x000D_
3: 31 日間_x000D_
4: 90 日間_x000D_
5: 180 日間_x000D_
6: 1 年</v>
          </cell>
        </row>
        <row r="6105">
          <cell r="A6105" t="str">
            <v>RHRMLanguageCodeLevel</v>
          </cell>
          <cell r="B6105" t="str">
            <v>0: Elementary_x000D_
1: Average_x000D_
2: Fluent</v>
          </cell>
        </row>
        <row r="6106">
          <cell r="A6106" t="str">
            <v>SysDiffId</v>
          </cell>
          <cell r="B6106" t="str">
            <v xml:space="preserve">0: _x000D_
1: _x000D_
2: _x000D_
3: _x000D_
4: _x000D_
5: </v>
          </cell>
        </row>
        <row r="6107">
          <cell r="A6107" t="str">
            <v>ERVersionRange</v>
          </cell>
          <cell r="B6107" t="str">
            <v>0: 次のメジャー バージョンまで_x000D_
1: 次のマイナー バージョンまで_x000D_
2: 完全に一致するバージョン</v>
          </cell>
        </row>
        <row r="6108">
          <cell r="A6108" t="str">
            <v>BarcodeType</v>
          </cell>
          <cell r="B6108" t="str">
            <v>0: バーコードなし_x000D_
1: GS1-128_x000D_
2: コード 39_x000D_
3: インターリーブ 2/5_x000D_
4: コード 128_x000D_
5: UPC A_x000D_
6: UPC E_x000D_
7: EAN13_x000D_
8: EAN8_x000D_
101: _x000D_
102: マキシコード</v>
          </cell>
        </row>
        <row r="6109">
          <cell r="A6109" t="str">
            <v>MpsDataClassification</v>
          </cell>
          <cell r="B6109" t="str">
            <v xml:space="preserve">0: _x000D_
1: _x000D_
2: _x000D_
3: _x000D_
4: _x000D_
5: _x000D_
6: _x000D_
7: _x000D_
8: _x000D_
9: </v>
          </cell>
        </row>
        <row r="6110">
          <cell r="A6110" t="str">
            <v>TMSInvoiceAccountType</v>
          </cell>
          <cell r="B6110" t="str">
            <v>0: 配送業者_x000D_
1: 配送業者</v>
          </cell>
        </row>
        <row r="6111">
          <cell r="A6111" t="str">
            <v>PSNTaxHSTContractType</v>
          </cell>
          <cell r="B6111" t="str">
            <v>0: @PSNExtensionFeatures:LineRuleContract_x000D_
1: @PSNExtensionFeatures:MarkupRuleContract_x000D_
2: @PSNExtensionFeatures:PurchLineRuleContract_x000D_
3: @PSNExtensionFeatures:ReqLineRuleContract</v>
          </cell>
        </row>
        <row r="6112">
          <cell r="A6112" t="str">
            <v>AllUser</v>
          </cell>
          <cell r="B6112" t="str">
            <v>0: すべて_x000D_
1: ユーザー</v>
          </cell>
        </row>
        <row r="6113">
          <cell r="A6113" t="str">
            <v>SysEPDeploymentType</v>
          </cell>
          <cell r="B6113" t="str">
            <v>0: Web サイト_x000D_
1: Web アプリケーション_x000D_
2: サーバー</v>
          </cell>
        </row>
        <row r="6114">
          <cell r="A6114" t="str">
            <v>DistributionAmountSource</v>
          </cell>
          <cell r="B6114" t="str">
            <v>0: 金額_x000D_
1: 割引_x000D_
2: 税申告_x000D_
3: 原価_x000D_
4: 丸め_x000D_
5: 差異_x000D_
6: 利幅_x000D_
7: 差異_x000D_
8: 差異_x000D_
9: 差異_x000D_
10: 差異_x000D_
11: 原価の差異</v>
          </cell>
        </row>
        <row r="6115">
          <cell r="A6115" t="str">
            <v>ReqOpenStatus</v>
          </cell>
          <cell r="B6115" t="str">
            <v>0: 負_x000D_
1: ゼロ_x000D_
2: 正</v>
          </cell>
        </row>
        <row r="6116">
          <cell r="A6116" t="str">
            <v>ProjJournalVoucherChange</v>
          </cell>
          <cell r="B6116" t="str">
            <v>0: 伝票日付の変更_x000D_
1: 伝票日付または従業員の変更</v>
          </cell>
        </row>
        <row r="6117">
          <cell r="A6117" t="str">
            <v>DPT_FallbackBaseEnum</v>
          </cell>
          <cell r="B6117" t="str">
            <v xml:space="preserve">0: _x000D_
1: _x000D_
2: </v>
          </cell>
        </row>
        <row r="6118">
          <cell r="A6118" t="str">
            <v>MCRNCOAResult</v>
          </cell>
          <cell r="B6118" t="str">
            <v>0: なし_x000D_
1: 配送不能_x000D_
2: 郵便番号の変更_x000D_
3: 配送可能品</v>
          </cell>
        </row>
        <row r="6119">
          <cell r="A6119" t="str">
            <v>TaxReport770AddressType_IT</v>
          </cell>
          <cell r="B6119" t="str">
            <v>0: 会社の住所_x000D_
1: その他の住所</v>
          </cell>
        </row>
        <row r="6120">
          <cell r="A6120" t="str">
            <v>HcmReasonCodeScenario</v>
          </cell>
          <cell r="B6120" t="str">
            <v>1: 作業者の採用_x000D_
2: 作業者の振替_x000D_
3: 作業者の退職_x000D_
4: 新しい職位_x000D_
5: 職位の編集_x000D_
6: 申請_x000D_
7: スキル マッピング_x000D_
8: 休暇_x000D_
9: 報酬</v>
          </cell>
        </row>
        <row r="6121">
          <cell r="A6121" t="str">
            <v>InventAdjustmentType</v>
          </cell>
          <cell r="B6121" t="str">
            <v>0: 転記_x000D_
1: 手持在庫_x000D_
2: 終了_x000D_
3: 再計算_x000D_
4: 移動平均の再評価_x000D_
5: 事前決算</v>
          </cell>
        </row>
        <row r="6122">
          <cell r="A6122" t="str">
            <v>RetailConnExcludedIncludedOnly</v>
          </cell>
          <cell r="B6122" t="str">
            <v>0: レプリケーションから除外_x000D_
1: レプリケーションに含める_x000D_
2: レプリケーションに含まれるもののみ</v>
          </cell>
        </row>
        <row r="6123">
          <cell r="A6123" t="str">
            <v>TMSTransportationType</v>
          </cell>
          <cell r="B6123" t="str">
            <v>1: 出荷の配送業者_x000D_
2: ハブ</v>
          </cell>
        </row>
        <row r="6124">
          <cell r="A6124" t="str">
            <v>EInvoiceCFDIMessageType_MX</v>
          </cell>
          <cell r="B6124" t="str">
            <v>0: _x000D_
1: 送信_x000D_
2: キャンセル_x000D_
3: Cancel request</v>
          </cell>
        </row>
        <row r="6125">
          <cell r="A6125" t="str">
            <v>ProdSchedDirection</v>
          </cell>
          <cell r="B6125" t="str">
            <v>0: _x000D_
1: 今日からフォワード_x000D_
2: 計画された開始日からフォワード_x000D_
3: スケジューリングの日付からフォワード_x000D_
4: 配送日からバックワード_x000D_
5: 計画された終了日からバックワード_x000D_
6: スケジューリングの日付からバックワード_x000D_
7: アクション日からバックワード_x000D_
8: 遅延日からバックワード_x000D_
9: 最終スケジュールとして_x000D_
10: 明日からフォワード_x000D_
11: 前のジョブからフォワード_x000D_
12: 前のジョブからバックワード</v>
          </cell>
        </row>
        <row r="6126">
          <cell r="A6126" t="str">
            <v>RetailTransactionServiceAuthenticationType</v>
          </cell>
          <cell r="B6126" t="str">
            <v>0: 証明書_x000D_
1: サービスからサービス</v>
          </cell>
        </row>
        <row r="6127">
          <cell r="A6127" t="str">
            <v>EUSalesListStatusFilter</v>
          </cell>
          <cell r="B6127" t="str">
            <v>0: 指定済_x000D_
1: 報告済_x000D_
2: クローズ_x000D_
3: すべて</v>
          </cell>
        </row>
        <row r="6128">
          <cell r="A6128" t="str">
            <v>WMHEOutboundStatus</v>
          </cell>
          <cell r="B6128" t="str">
            <v>0: 送信済_x000D_
1: ブロック_x000D_
2: 準備完了</v>
          </cell>
        </row>
        <row r="6129">
          <cell r="A6129" t="str">
            <v>AssetComponentDisassemblePriceMethod</v>
          </cell>
          <cell r="B6129" t="str">
            <v>0: 割合_x000D_
1: 繰り返し</v>
          </cell>
        </row>
        <row r="6130">
          <cell r="A6130" t="str">
            <v>HcmEducationCreditBasis</v>
          </cell>
          <cell r="B6130" t="str">
            <v>0: _x000D_
1: 半期_x000D_
2: 四半期_x000D_
3: 三半期_x000D_
4: 期間_x000D_
5: その他</v>
          </cell>
        </row>
        <row r="6131">
          <cell r="A6131" t="str">
            <v>RDeferralsInitRetirementDate</v>
          </cell>
          <cell r="B6131" t="str">
            <v>0: _x000D_
1: 期末</v>
          </cell>
        </row>
        <row r="6132">
          <cell r="A6132" t="str">
            <v>CustAutomationInvoiceStatus</v>
          </cell>
          <cell r="B6132" t="str">
            <v>0: 保留中_x000D_
1: 処理中_x000D_
2: 完了_x000D_
3: エラー_x000D_
4: シミュレーション</v>
          </cell>
        </row>
        <row r="6133">
          <cell r="A6133" t="str">
            <v>LedgerDimensionType</v>
          </cell>
          <cell r="B6133" t="str">
            <v>0: 勘定_x000D_
1: 既定の勘定_x000D_
2: 予算_x000D_
3: 予算管理_x000D_
4: 予算計画</v>
          </cell>
        </row>
        <row r="6134">
          <cell r="A6134" t="str">
            <v>PdsMRCDocumentStatus</v>
          </cell>
          <cell r="B6134" t="str">
            <v>0: 既定値_x000D_
1: 有効な文書がありません_x000D_
2: 顧客に文書が送付されていません_x000D_
3: 文書が期限切れです_x000D_
4: 文書にマイナー バージョンがあります_x000D_
5: 文書の通知間隔です_x000D_
6: 有効な文書が既に送付されています_x000D_
7: 管理者に通知済みまたは電子メール送信済みです</v>
          </cell>
        </row>
        <row r="6135">
          <cell r="A6135" t="str">
            <v>ProjProdTableListPageFilter</v>
          </cell>
          <cell r="B6135" t="str">
            <v>0: 転記されたプロジェクト トランザクション_x000D_
1: プロジェクト製造オーダー_x000D_
2: 自分のプロジェクト製造オーダー</v>
          </cell>
        </row>
        <row r="6136">
          <cell r="A6136" t="str">
            <v>AssetLeaseCurrencyTypeSelection</v>
          </cell>
          <cell r="B6136" t="str">
            <v>0: 会計通貨_x000D_
1: レポート通貨_x000D_
2: トランザクション通貨</v>
          </cell>
        </row>
        <row r="6137">
          <cell r="A6137" t="str">
            <v>PayrollAccrualMethod</v>
          </cell>
          <cell r="B6137" t="str">
            <v>0: 時間レート_x000D_
1: 給与頻度ごとの固定量_x000D_
2: 日別固定量_x000D_
3: 代休の時間数</v>
          </cell>
        </row>
        <row r="6138">
          <cell r="A6138" t="str">
            <v>EInvoicingFeaturesForService</v>
          </cell>
          <cell r="B6138" t="str">
            <v>0: CFDI - メキシコの電子請求書_x000D_
5: 電子請求 CFDI - キャンセル プロセス_x000D_
2: NF-e 連邦政府 - ブラジル電子請求書_x000D_
3: イタリアの電子請求書_x000D_
4: スペインの電子請求書_x000D_
6: PEPPOL - グローバル電子請求書_x000D_
11: ノルウェーの電子請求書_x000D_
7: 電子督促状 (EHF 形式)_x000D_
8: デンマークの電子請求書_x000D_
9: NFS-e - ブラジルのサービス (市区町) 電子請求書_x000D_
10: エジプトの電子請求書_x000D_
12: オーストラリアの電子請求書_x000D_
13: ベルギーの電子請求書_x000D_
14: ドイツの電子請求書_x000D_
15: エストニアの電子請求書_x000D_
16: フィンランドの電子請求書_x000D_
17: フランスの電子請求書_x000D_
18: オランダの電子請求書</v>
          </cell>
        </row>
        <row r="6139">
          <cell r="A6139" t="str">
            <v>HcmRecruitmentInterviewListPartFilter</v>
          </cell>
          <cell r="B6139" t="str">
            <v>0: 先週_x000D_
1: 昨日_x000D_
2: 今日_x000D_
3: 明日_x000D_
4: 今週_x000D_
5: 来週</v>
          </cell>
        </row>
        <row r="6140">
          <cell r="A6140" t="str">
            <v>BOMCalcFallBack</v>
          </cell>
          <cell r="B6140" t="str">
            <v>0: なし_x000D_
1: 有効_x000D_
2: 原価バージョン</v>
          </cell>
        </row>
        <row r="6141">
          <cell r="A6141" t="str">
            <v>MCRRoyaltyCumulationPeriod</v>
          </cell>
          <cell r="B6141" t="str">
            <v>0: 請求書_x000D_
1: 週_x000D_
2: 月_x000D_
4: 年_x000D_
5: カスタマイズされた期間</v>
          </cell>
        </row>
        <row r="6142">
          <cell r="A6142" t="str">
            <v>SysDateEffectiveSetupType</v>
          </cell>
          <cell r="B6142" t="str">
            <v>0: JournalizingDefinition_x000D_
1: CustInterest_x000D_
2: ユーザー関係_x000D_
3: 請求コード_x000D_
4: @SYP4314400</v>
          </cell>
        </row>
        <row r="6143">
          <cell r="A6143" t="str">
            <v>TaxFormulaExpressionType</v>
          </cell>
          <cell r="B6143" t="str">
            <v xml:space="preserve">0: _x000D_
1: </v>
          </cell>
        </row>
        <row r="6144">
          <cell r="A6144" t="str">
            <v>WHSMobileAppImageType</v>
          </cell>
          <cell r="B6144" t="str">
            <v>0: 会社のロゴ_x000D_
1: 製品_x000D_
2: @WAX:MobileAppStepIconType</v>
          </cell>
        </row>
        <row r="6145">
          <cell r="A6145" t="str">
            <v>TrvMealReductionType</v>
          </cell>
          <cell r="B6145" t="str">
            <v>0: 出張あたりの食事タイプ_x000D_
1: 1 日あたりの食事タイプ_x000D_
2: 1 日あたりの食事数</v>
          </cell>
        </row>
        <row r="6146">
          <cell r="A6146" t="str">
            <v>BankCodaTransferErrorCause</v>
          </cell>
          <cell r="B6146" t="str">
            <v>0: CODA 定義で勘定タイプが見つかりませんでした_x000D_
1: CODA 仕訳帳名がありません_x000D_
2: 勘定が定義されていません_x000D_
3: つなぎがありません</v>
          </cell>
        </row>
        <row r="6147">
          <cell r="A6147" t="str">
            <v>WHSAttributeTitle</v>
          </cell>
          <cell r="B6147" t="str">
            <v>0: 属性: 1_x000D_
1: 属性: 2_x000D_
2: 属性: 3_x000D_
3: 属性: 4</v>
          </cell>
        </row>
        <row r="6148">
          <cell r="A6148" t="str">
            <v>PSAProjTrackCost</v>
          </cell>
          <cell r="B6148" t="str">
            <v>0: 実績_x000D_
1: 標準</v>
          </cell>
        </row>
        <row r="6149">
          <cell r="A6149" t="str">
            <v>CredManGuaranteeInsurance</v>
          </cell>
          <cell r="B6149" t="str">
            <v>0: 保証_x000D_
1: 保険</v>
          </cell>
        </row>
        <row r="6150">
          <cell r="A6150" t="str">
            <v>FBGiaRegTrib_BR</v>
          </cell>
          <cell r="B6150" t="str">
            <v>1: RPA_x000D_
3: RPA-Exempt</v>
          </cell>
        </row>
        <row r="6151">
          <cell r="A6151" t="str">
            <v>CustVendDetailBalans_RU</v>
          </cell>
          <cell r="B6151" t="str">
            <v>0: Collapsed_x000D_
1: Expanded_x000D_
2: Collapsed and expanded</v>
          </cell>
        </row>
        <row r="6152">
          <cell r="A6152" t="str">
            <v>BudgetPlanCacheScope</v>
          </cell>
          <cell r="B6152" t="str">
            <v xml:space="preserve">1: _x000D_
2: _x000D_
3: _x000D_
4: _x000D_
5: _x000D_
6: _x000D_
7: </v>
          </cell>
        </row>
        <row r="6153">
          <cell r="A6153" t="str">
            <v>TaxGSTEWayBillStatus_IN</v>
          </cell>
          <cell r="B6153" t="str">
            <v>0: _x000D_
1: Active_x000D_
2: Verified_x000D_
3: キャンセル済_x000D_
4: Rejected</v>
          </cell>
        </row>
        <row r="6154">
          <cell r="A6154" t="str">
            <v>HrmCompRatingModel</v>
          </cell>
          <cell r="B6154" t="str">
            <v>0: 報酬_x000D_
1: コンピテンシー</v>
          </cell>
        </row>
        <row r="6155">
          <cell r="A6155" t="str">
            <v>RetailCDXJobsPast</v>
          </cell>
          <cell r="B6155" t="str">
            <v>0: 過去 1 時間_x000D_
1: 過去 24 時間_x000D_
2: 先週</v>
          </cell>
        </row>
        <row r="6156">
          <cell r="A6156" t="str">
            <v>RetailReceipt</v>
          </cell>
          <cell r="B6156" t="str">
            <v>1: レシート_x000D_
2: 店舗のクレジット カード レシート_x000D_
3: 顧客のクレジット カード レシート_x000D_
4: 店舗のクレジット カード レシート - 返品_x000D_
5: 顧客のクレジット カード レシート - 返品_x000D_
6: EFT メッセージ_x000D_
7: 店舗の顧客口座レシート_x000D_
8: 顧客の顧客口座レシート_x000D_
9: 店舗の顧客口座レシート - 返品_x000D_
10: 顧客の顧客口座レシート - 返品_x000D_
11: 支払/入金申告_x000D_
12: 請求書_x000D_
13: 支払/入金の削除_x000D_
14: 顧客預金口座_x000D_
15: クレジット メモ_x000D_
16: クレジット メモ残高_x000D_
17: 釣銭入力_x000D_
18: 販売注文受領書_x000D_
19: 販売請求受領書_x000D_
20: 商品券_x000D_
21: 見積受入_x000D_
22: 梱包明細_x000D_
23: 集荷受入_x000D_
32: 販売注文集計の受領_x000D_
33: ギフト レシート_x000D_
34: 返品ラベル_x000D_
35: Simplified DANFE_x000D_
36: Detailed DANFE_x000D_
37: ピッキング リスト_x000D_
38: 販売レシートがありません_x000D_
39: 中断されたトランザクションのレシート_x000D_
40: ギフト カードの照会_x000D_
43: 移動梱包明細_x000D_
44: モデル 55 の簡易 DANFE_x000D_
101: CustomReceiptType1_x000D_
102: CustomReceiptType2_x000D_
103: CustomReceiptType3_x000D_
104: CustomReceiptType4_x000D_
105: CustomReceiptType5_x000D_
106: CustomReceiptType6_x000D_
107: CustomReceiptType7_x000D_
108: CustomReceiptType8_x000D_
109: CustomReceiptType9_x000D_
110: CustomReceiptType10_x000D_
111: CustomReceiptType11_x000D_
112: CustomReceiptType12_x000D_
113: CustomReceiptType13_x000D_
114: CustomReceiptType14_x000D_
115: CustomReceiptType15_x000D_
116: CustomReceiptType16_x000D_
117: CustomReceiptType17_x000D_
118: CustomReceiptType18_x000D_
119: CustomReceiptType19_x000D_
120: CustomReceiptType20</v>
          </cell>
        </row>
        <row r="6157">
          <cell r="A6157" t="str">
            <v>InventSiteCode_CN</v>
          </cell>
          <cell r="B6157" t="str">
            <v>0: すべて_x000D_
1: テーブル</v>
          </cell>
        </row>
        <row r="6158">
          <cell r="A6158" t="str">
            <v>WorkflowTrackingStatus</v>
          </cell>
          <cell r="B6158" t="str">
            <v>0: 保留中_x000D_
1: 完了_x000D_
2: キャンセル済_x000D_
3: 停止 (エラー)_x000D_
4: 修復不可能</v>
          </cell>
        </row>
        <row r="6159">
          <cell r="A6159" t="str">
            <v>TaxReportDomesticDeclarerType_IT</v>
          </cell>
          <cell r="B6159" t="str">
            <v>0: Filing for same legal entity_x000D_
1: Filing through fiscal assistance center (CAF)</v>
          </cell>
        </row>
        <row r="6160">
          <cell r="A6160" t="str">
            <v>ERBDIsValidated</v>
          </cell>
          <cell r="B6160" t="str">
            <v>0: _x000D_
1: 検証済み</v>
          </cell>
        </row>
        <row r="6161">
          <cell r="A6161" t="str">
            <v>DiscountOffsetMethod</v>
          </cell>
          <cell r="B6161" t="str">
            <v>0: 仕入先割引に主勘定を使用_x000D_
1: 請求明細行の勘定</v>
          </cell>
        </row>
        <row r="6162">
          <cell r="A6162" t="str">
            <v>DMFRoleSeparator</v>
          </cell>
          <cell r="B6162" t="str">
            <v>0: _x000D_
1: _x000D_
2: _x000D_
3: -_x000D_
4: __x000D_
5: |</v>
          </cell>
        </row>
        <row r="6163">
          <cell r="A6163" t="str">
            <v>JmgAbsenceMethodEnum</v>
          </cell>
          <cell r="B6163" t="str">
            <v>0: 時間_x000D_
1: 日数</v>
          </cell>
        </row>
        <row r="6164">
          <cell r="A6164" t="str">
            <v>TradePrintType</v>
          </cell>
          <cell r="B6164" t="str">
            <v>0: コピー</v>
          </cell>
        </row>
        <row r="6165">
          <cell r="A6165" t="str">
            <v>CostingVersionCompareTo</v>
          </cell>
          <cell r="B6165" t="str">
            <v>0: 有効_x000D_
1: 保留中</v>
          </cell>
        </row>
        <row r="6166">
          <cell r="A6166" t="str">
            <v>DMFDefinitionGroupTemplateStatus</v>
          </cell>
          <cell r="B6166" t="str">
            <v>0: ドラフト_x000D_
1: エラー_x000D_
2: 検証済み</v>
          </cell>
        </row>
        <row r="6167">
          <cell r="A6167" t="str">
            <v>PaymSumBy</v>
          </cell>
          <cell r="B6167" t="str">
            <v>0: 請求書_x000D_
1: 日付_x000D_
2: 週_x000D_
3: 合計</v>
          </cell>
        </row>
        <row r="6168">
          <cell r="A6168" t="str">
            <v>LeanProductionFlowCostingStatus</v>
          </cell>
          <cell r="B6168" t="str">
            <v>0: 作成済_x000D_
2: 終了_x000D_
1: 計算</v>
          </cell>
        </row>
        <row r="6169">
          <cell r="A6169" t="str">
            <v>TradeInstrumentationMeasureType</v>
          </cell>
          <cell r="B6169" t="str">
            <v>0: 経過 (ミリ秒)_x000D_
1: カウント_x000D_
2: 番号_x000D_
3: 停止するプロセス_x000D_
4: プロセス再起動済み_x000D_
5: プロセス開始済み_x000D_
6: 処理の完了</v>
          </cell>
        </row>
        <row r="6170">
          <cell r="A6170" t="str">
            <v>InventCostCostDistribution</v>
          </cell>
          <cell r="B6170" t="str">
            <v>0: 原価グループ タイプ_x000D_
1: 固定/変動_x000D_
2: 位置</v>
          </cell>
        </row>
        <row r="6171">
          <cell r="A6171" t="str">
            <v>RetailChannelProfileType</v>
          </cell>
          <cell r="B6171" t="str">
            <v>3: SharePoint オンライン ストア_x000D_
4: eBay_x000D_
5: Amazon_x000D_
6: Retail Server</v>
          </cell>
        </row>
        <row r="6172">
          <cell r="A6172" t="str">
            <v>InventTransferOrderType_BR</v>
          </cell>
          <cell r="B6172" t="str">
            <v>5: Warehouse transfer_x000D_
1: Fiscal establishment transfer_x000D_
2: Third party transfer_x000D_
3: Fiscal establishment return_x000D_
4: Third party return</v>
          </cell>
        </row>
        <row r="6173">
          <cell r="A6173" t="str">
            <v>RetailNoneSlipDocument</v>
          </cell>
          <cell r="B6173" t="str">
            <v>0: なし_x000D_
1: 伝票_x000D_
2: ドキュメント</v>
          </cell>
        </row>
        <row r="6174">
          <cell r="A6174" t="str">
            <v>sysReleasedVersion</v>
          </cell>
          <cell r="B6174" t="str">
            <v xml:space="preserve">0: 不明_x000D_
1: 2.5_x000D_
2: バージョン 3.0 SP x_x000D_
3: 4.0 TAP3_x000D_
4: 4_x000D_
5: AX 4.01_x000D_
6: AX 2009_x000D_
7: AX 2012_x000D_
20: AX 2012 R2_x000D_
30: AX 2012 R3_x000D_
170: _x000D_
180: _x000D_
183: _x000D_
190: _x000D_
250: 次のバージョン_x000D_
192: _x000D_
194: _x000D_
196: _x000D_
200: _x000D_
201: _x000D_
202: _x000D_
203: _x000D_
204: _x000D_
205: </v>
          </cell>
        </row>
        <row r="6175">
          <cell r="A6175" t="str">
            <v>FormImageLocation</v>
          </cell>
          <cell r="B6175" t="str">
            <v xml:space="preserve">0: _x000D_
1: _x000D_
2: _x000D_
3: _x000D_
4: _x000D_
5: </v>
          </cell>
        </row>
        <row r="6176">
          <cell r="A6176" t="str">
            <v>TraceOrigin</v>
          </cell>
          <cell r="B6176" t="str">
            <v xml:space="preserve">0: _x000D_
1: </v>
          </cell>
        </row>
        <row r="6177">
          <cell r="A6177" t="str">
            <v>RetailReceivingTypeBase</v>
          </cell>
          <cell r="B6177" t="str">
            <v>0: 発注書_x000D_
1: 販売返品注文_x000D_
2: 入庫移動_x000D_
3: 発注書の作成_x000D_
4: 入庫移動の作成</v>
          </cell>
        </row>
        <row r="6178">
          <cell r="A6178" t="str">
            <v>DataExpansionSetType</v>
          </cell>
          <cell r="B6178" t="str">
            <v>4: Query_x000D_
5: Range_x000D_
6: Copy values_x000D_
7: Random query_x000D_
8: Random range_x000D_
9: Parameterized query_x000D_
11: X++ method</v>
          </cell>
        </row>
        <row r="6179">
          <cell r="A6179" t="str">
            <v>RetailExportItemVariantsTypeBase</v>
          </cell>
          <cell r="B6179" t="str">
            <v>0: いいえ_x000D_
1: バリアント コード_x000D_
2: バリアント分析コード</v>
          </cell>
        </row>
        <row r="6180">
          <cell r="A6180" t="str">
            <v>WMSJointShippingType</v>
          </cell>
          <cell r="B6180" t="str">
            <v>0: すべて_x000D_
1: 同一顧客_x000D_
2: 注文_x000D_
3: グループ在庫参照</v>
          </cell>
        </row>
        <row r="6181">
          <cell r="A6181" t="str">
            <v>InventCostLevel</v>
          </cell>
          <cell r="B6181" t="str">
            <v>0: 合計_x000D_
1: 単一_x000D_
2: マルチ</v>
          </cell>
        </row>
        <row r="6182">
          <cell r="A6182" t="str">
            <v>AccountOrder</v>
          </cell>
          <cell r="B6182" t="str">
            <v>0: なし_x000D_
1: 請求先/元 ID_x000D_
2: 注文_x000D_
3: 自動集計_x000D_
4: 仕訳帳</v>
          </cell>
        </row>
        <row r="6183">
          <cell r="A6183" t="str">
            <v>EventNotificationSource</v>
          </cell>
          <cell r="B6183" t="str">
            <v>0: 警告_x000D_
1: ワークフロー_x000D_
2: バッチ</v>
          </cell>
        </row>
        <row r="6184">
          <cell r="A6184" t="str">
            <v>BusinessProcessActionTypeSelection</v>
          </cell>
          <cell r="B6184" t="str">
            <v>0: メニュー項目_x000D_
1: URL</v>
          </cell>
        </row>
        <row r="6185">
          <cell r="A6185" t="str">
            <v>BankDocumentType</v>
          </cell>
          <cell r="B6185" t="str">
            <v>0: なし_x000D_
1: 信用状_x000D_
2: 収集のインポート_x000D_
3: 信用保証状</v>
          </cell>
        </row>
        <row r="6186">
          <cell r="A6186" t="str">
            <v>SalesReturnType_IN</v>
          </cell>
          <cell r="B6186" t="str">
            <v>0: なし_x000D_
1: Customer returns_x000D_
2: Incomplete sales</v>
          </cell>
        </row>
        <row r="6187">
          <cell r="A6187" t="str">
            <v>LedgerAccountType</v>
          </cell>
          <cell r="B6187" t="str">
            <v>0: 損益_x000D_
1: 収益_x000D_
2: 原価_x000D_
3: 残高_x000D_
4: 資産_x000D_
11: 共通_x000D_
5: 負債_x000D_
6: ヘッダー_x000D_
7: 空のヘッダー_x000D_
8: ページのヘッダー_x000D_
9: 合計_x000D_
10: グループ合計</v>
          </cell>
        </row>
        <row r="6188">
          <cell r="A6188" t="str">
            <v>SysSqlStorageMode</v>
          </cell>
          <cell r="B6188" t="str">
            <v xml:space="preserve">0: ディスク_x000D_
1: メモリ内_x000D_
2: </v>
          </cell>
        </row>
        <row r="6189">
          <cell r="A6189" t="str">
            <v>RetailOverrideFrom</v>
          </cell>
          <cell r="B6189" t="str">
            <v>0: 税グループなし_x000D_
1: すべての税グループ_x000D_
2: 指定した税グループ</v>
          </cell>
        </row>
        <row r="6190">
          <cell r="A6190" t="str">
            <v>SysLastMinuteCheckStatus</v>
          </cell>
          <cell r="B6190" t="str">
            <v xml:space="preserve">0: 失敗_x000D_
1: 成功_x000D_
2: スキップ_x000D_
3: </v>
          </cell>
        </row>
        <row r="6191">
          <cell r="A6191" t="str">
            <v>LeaveTypeCategory</v>
          </cell>
          <cell r="B6191" t="str">
            <v>0: なし_x000D_
1: スケジュール済_x000D_
2: 未スケジュール</v>
          </cell>
        </row>
        <row r="6192">
          <cell r="A6192" t="str">
            <v>WHSFilterModule</v>
          </cell>
          <cell r="B6192" t="str">
            <v>1: 顧客_x000D_
2: 仕入先_x000D_
3: すべて</v>
          </cell>
        </row>
        <row r="6193">
          <cell r="A6193" t="str">
            <v>RetailCdxChannelDataType</v>
          </cell>
          <cell r="B6193" t="str">
            <v xml:space="preserve">0: _x000D_
1: _x000D_
2: _x000D_
3: _x000D_
4: _x000D_
5: _x000D_
6: _x000D_
7: _x000D_
8: _x000D_
9: </v>
          </cell>
        </row>
        <row r="6194">
          <cell r="A6194" t="str">
            <v>PBIReportBasicFilterOperator</v>
          </cell>
          <cell r="B6194" t="str">
            <v xml:space="preserve">0: _x000D_
1: _x000D_
2: </v>
          </cell>
        </row>
        <row r="6195">
          <cell r="A6195" t="str">
            <v>EngChgCaseBOMRouteApprovalAction</v>
          </cell>
          <cell r="B6195" t="str">
            <v>0: _x000D_
1: 承認</v>
          </cell>
        </row>
        <row r="6196">
          <cell r="A6196" t="str">
            <v>SysUserRequestUserType</v>
          </cell>
          <cell r="B6196" t="str">
            <v>0: 通常_x000D_
1: Azure AD B2B ユーザー</v>
          </cell>
        </row>
        <row r="6197">
          <cell r="A6197" t="str">
            <v>PurchReqFormMode</v>
          </cell>
          <cell r="B6197" t="str">
            <v>0: 標準_x000D_
1: すべて表示</v>
          </cell>
        </row>
        <row r="6198">
          <cell r="A6198" t="str">
            <v>WHSProductionLineRelease</v>
          </cell>
          <cell r="B6198" t="str">
            <v>0: 製造オーダーのリリース中_x000D_
1: バッチ ジョブまたは手動制御</v>
          </cell>
        </row>
        <row r="6199">
          <cell r="A6199" t="str">
            <v>DayWeekMthPerQtYr</v>
          </cell>
          <cell r="B6199" t="str">
            <v>0: 日_x000D_
1: 週_x000D_
2: 月_x000D_
3: 期間_x000D_
4: 四半期_x000D_
5: 年</v>
          </cell>
        </row>
        <row r="6200">
          <cell r="A6200" t="str">
            <v>RetailAuthenticationOperation</v>
          </cell>
          <cell r="B6200" t="str">
            <v>0: 小売認証操作の作成トークンを表します。_x000D_
1: 小売認証操作の変更パスワードを表します。_x000D_
2: 小売認証操作のリセット パスワードを表します。_x000D_
3: 小売認証操作のユーザー認証情報の登録を表します。_x000D_
4: 小売認証操作のユーザー認証情報の登録解除を表します。</v>
          </cell>
        </row>
        <row r="6201">
          <cell r="A6201" t="str">
            <v>TaxStatus_IN</v>
          </cell>
          <cell r="B6201" t="str">
            <v>0: Not available_x000D_
1: Available</v>
          </cell>
        </row>
        <row r="6202">
          <cell r="A6202" t="str">
            <v>ReturnReasonCodeDispExtended</v>
          </cell>
          <cell r="B6202" t="str">
            <v>0: 理由コード_x000D_
1: 廃棄コード_x000D_
2: 顧客_x000D_
3: 品目</v>
          </cell>
        </row>
        <row r="6203">
          <cell r="A6203" t="str">
            <v>HcmPositionDurationAction</v>
          </cell>
          <cell r="B6203" t="str">
            <v>0: 作成_x000D_
1: 編集_x000D_
2: 退職_x000D_
3: 有効化</v>
          </cell>
        </row>
        <row r="6204">
          <cell r="A6204" t="str">
            <v>CustomCorrectionBase_RU</v>
          </cell>
          <cell r="B6204" t="str">
            <v>0: コスト_x000D_
1: 数量_x000D_
2: 重量</v>
          </cell>
        </row>
        <row r="6205">
          <cell r="A6205" t="str">
            <v>ProjLevelFilterOption</v>
          </cell>
          <cell r="B6205" t="str">
            <v>0: すべて_x000D_
1: レベル 1_x000D_
2: レベル 2_x000D_
3: レベル 3_x000D_
4: レベル 4_x000D_
5: レベル 5_x000D_
6: レベル 6_x000D_
7: レベル 7_x000D_
8: レベル 8_x000D_
9: レベル 9</v>
          </cell>
        </row>
        <row r="6206">
          <cell r="A6206" t="str">
            <v>JournalReverseType_RU</v>
          </cell>
          <cell r="B6206" t="str">
            <v>0: Basic_x000D_
1: Reversing entry</v>
          </cell>
        </row>
        <row r="6207">
          <cell r="A6207" t="str">
            <v>PlAssetCostAccountingType</v>
          </cell>
          <cell r="B6207" t="str">
            <v>0: _x000D_
1: acquisition price_x000D_
2: production costs_x000D_
3: actual market value_x000D_
4: according to the price in the agreement</v>
          </cell>
        </row>
        <row r="6208">
          <cell r="A6208" t="str">
            <v>FBContribActivityType_BR</v>
          </cell>
          <cell r="B6208" t="str">
            <v>0: Industrial or equivalent_x000D_
1: Services_x000D_
2: 小売_x000D_
3: Financial activity_x000D_
4: Real estate activity_x000D_
9: その他</v>
          </cell>
        </row>
        <row r="6209">
          <cell r="A6209" t="str">
            <v>HrmInjurySystemCostType</v>
          </cell>
          <cell r="B6209" t="str">
            <v>0: ユーザー定義_x000D_
1: 医師_x000D_
2: 病院_x000D_
3: 治療_x000D_
4: 投薬_x000D_
5: テスト_x000D_
6: その他</v>
          </cell>
        </row>
        <row r="6210">
          <cell r="A6210" t="str">
            <v>DimensionComponent</v>
          </cell>
          <cell r="B6210" t="str">
            <v>0: 勘定構造_x000D_
1: 分析コード_x000D_
2: 勘定分析コード表示値</v>
          </cell>
        </row>
        <row r="6211">
          <cell r="A6211" t="str">
            <v>HcmViewExitingWorkerOption</v>
          </cell>
          <cell r="B6211" t="str">
            <v>0: なし_x000D_
1: 直属の部下のみ_x000D_
2: 非直属の部下</v>
          </cell>
        </row>
        <row r="6212">
          <cell r="A6212" t="str">
            <v>EFDocPaymentMethod_BR</v>
          </cell>
          <cell r="B6212" t="str">
            <v>1: Money_x000D_
2: Check_x000D_
3: Credit card_x000D_
4: Debit card_x000D_
5: Credit store_x000D_
10: Food voucher_x000D_
11: Meal ticket_x000D_
12: Gift card_x000D_
13: Fuel card_x000D_
14: Trade card_x000D_
15: Bank card_x000D_
90: No payment_x000D_
99: Other</v>
          </cell>
        </row>
        <row r="6213">
          <cell r="A6213" t="str">
            <v>PurchRegisteredQuantitySelectionRule</v>
          </cell>
          <cell r="B6213" t="str">
            <v>0: 登録済のみ使用_x000D_
1: マーキングを登録済より優先</v>
          </cell>
        </row>
        <row r="6214">
          <cell r="A6214" t="str">
            <v>PlanActivityTimeTypes</v>
          </cell>
          <cell r="B6214" t="str">
            <v>0: 作業前待ち時間_x000D_
1: ランタイム_x000D_
2: 作業後待ち時間</v>
          </cell>
        </row>
        <row r="6215">
          <cell r="A6215" t="str">
            <v>BankStatementType</v>
          </cell>
          <cell r="B6215" t="str">
            <v>0: なし_x000D_
1: 調整</v>
          </cell>
        </row>
        <row r="6216">
          <cell r="A6216" t="str">
            <v>RetailProductUpdateMode</v>
          </cell>
          <cell r="B6216" t="str">
            <v>1: 製品_x000D_
2: カテゴリ_x000D_
3: ProductSet</v>
          </cell>
        </row>
        <row r="6217">
          <cell r="A6217" t="str">
            <v>DimensionFocusBalanceCalculationState</v>
          </cell>
          <cell r="B6217" t="str">
            <v>0: 保留中_x000D_
1: 進行中_x000D_
2: 完了</v>
          </cell>
        </row>
        <row r="6218">
          <cell r="A6218" t="str">
            <v>WHSMobileAppInteractionCategory</v>
          </cell>
          <cell r="B6218" t="str">
            <v>0: 電話_x000D_
1: ガン ハンドル_x000D_
2: 取り付け済み_x000D_
3: アーム固定</v>
          </cell>
        </row>
        <row r="6219">
          <cell r="A6219" t="str">
            <v>TrvPolicyViolationLevel</v>
          </cell>
          <cell r="B6219" t="str">
            <v>0: _x000D_
2: ユーザーは送信および承認できますが、警告メッセージが表示されます_x000D_
3: エラー メッセージの送信または承認および表示をユーザーに許可しない_x000D_
4: ユーザーが理由を入力するまでは承認を許可しない_x000D_
5: ユーザーが理由を入力するまでは送信を許可しない_x000D_
6: ユーザーが理由を入力するまでは送信または承認を許可しない</v>
          </cell>
        </row>
        <row r="6220">
          <cell r="A6220" t="str">
            <v>ResReservationDetailsType</v>
          </cell>
          <cell r="B6220" t="str">
            <v>0: 使用可能リソース_x000D_
1: 要求リソース_x000D_
2: すべての予約の詳細タイプ</v>
          </cell>
        </row>
        <row r="6221">
          <cell r="A6221" t="str">
            <v>StartEnd</v>
          </cell>
          <cell r="B6221" t="str">
            <v>0: _x000D_
1: 開始_x000D_
2: 終了</v>
          </cell>
        </row>
        <row r="6222">
          <cell r="A6222" t="str">
            <v>TMSAppointmentAlert</v>
          </cell>
          <cell r="B6222" t="str">
            <v>0: なし_x000D_
1: 次回_x000D_
2: 予定の期日が経過しています</v>
          </cell>
        </row>
        <row r="6223">
          <cell r="A6223" t="str">
            <v>FinancialReportingTranslationType</v>
          </cell>
          <cell r="B6223" t="str">
            <v>0: 加重平均_x000D_
1: 平均_x000D_
2: 現在_x000D_
3: トランザクション日付</v>
          </cell>
        </row>
        <row r="6224">
          <cell r="A6224" t="str">
            <v>FormDragDrop</v>
          </cell>
          <cell r="B6224" t="str">
            <v>0: なし_x000D_
1: 手動</v>
          </cell>
        </row>
        <row r="6225">
          <cell r="A6225" t="str">
            <v>TaxReportDomesticCAFObligation_IT</v>
          </cell>
          <cell r="B6225" t="str">
            <v>0: _x000D_
1: Declaration prepared by legal entity_x000D_
2: Declaration prepared by declarer</v>
          </cell>
        </row>
        <row r="6226">
          <cell r="A6226" t="str">
            <v>ExtCodeSubModule</v>
          </cell>
          <cell r="B6226" t="str">
            <v>0: なし_x000D_
1: 顧客_x000D_
2: 仕入先</v>
          </cell>
        </row>
        <row r="6227">
          <cell r="A6227" t="str">
            <v>BatchMaintenanceModeState</v>
          </cell>
          <cell r="B6227" t="str">
            <v>0: 要求済_x000D_
1: 有効_x000D_
2: 無効</v>
          </cell>
        </row>
        <row r="6228">
          <cell r="A6228" t="str">
            <v>ProjShowPLRatio</v>
          </cell>
          <cell r="B6228" t="str">
            <v>1: なし_x000D_
2: 付加価値_x000D_
3: 粗利_x000D_
4: 両方</v>
          </cell>
        </row>
        <row r="6229">
          <cell r="A6229" t="str">
            <v>TrvPayrollQtyOrDayes</v>
          </cell>
          <cell r="B6229" t="str">
            <v>0: 数量_x000D_
1: 日数</v>
          </cell>
        </row>
        <row r="6230">
          <cell r="A6230" t="str">
            <v>MpsPlanFailureReason</v>
          </cell>
          <cell r="B6230" t="str">
            <v>0: なし_x000D_
1: 不明_x000D_
2: 進行中の別のジョブ_x000D_
3: 進捗状況の報告なし_x000D_
4: タイムアウト</v>
          </cell>
        </row>
        <row r="6231">
          <cell r="A6231" t="str">
            <v>CustVendCorrectiveReasonCode</v>
          </cell>
          <cell r="B6231" t="str">
            <v>0: なし_x000D_
1: 請求書番号_x000D_
2: Invoice serial number_x000D_
3: Issue date_x000D_
4: Name, surnames / Corporate name of the issuer (sender)_x000D_
5: Name, surnames / Corporate name of the receiver_x000D_
6: Tax identification number of the issuer_x000D_
7: Tax identification number of the receiver_x000D_
8: Address of the issuer_x000D_
9: Address of the receiver_x000D_
10: Operation details_x000D_
11: 税率_x000D_
12: 税額_x000D_
13: Date or period_x000D_
14: 請求書のタイプ_x000D_
15: Legal text_x000D_
16: 課税対象基準_x000D_
17: Calculation of fees payable_x000D_
18: Calculation of fees withheld_x000D_
19: Taxable base modified due to return of packages and packaging materials_x000D_
20: Taxable base modified due to discounts and rebates_x000D_
21: Taxable base modified due to the court decision or an administrative decision_x000D_
22: Taxable base modified due to fees not paid. Act of insolvency</v>
          </cell>
        </row>
        <row r="6232">
          <cell r="A6232" t="str">
            <v>WHSLoadReleaseReservationPolicy</v>
          </cell>
          <cell r="B6232" t="str">
            <v>0: エラーを生成_x000D_
1: 警告を生成</v>
          </cell>
        </row>
        <row r="6233">
          <cell r="A6233" t="str">
            <v>TAMVendRebateTransactionType</v>
          </cell>
          <cell r="B6233" t="str">
            <v>0: リベート見越計上仕訳帳_x000D_
1: 仕入先請求書</v>
          </cell>
        </row>
        <row r="6234">
          <cell r="A6234" t="str">
            <v>TaxBookStatusType</v>
          </cell>
          <cell r="B6234" t="str">
            <v>0: 税帳簿_x000D_
1: 税集計</v>
          </cell>
        </row>
        <row r="6235">
          <cell r="A6235" t="str">
            <v>AssetDepreciableAssetsReportMethod_JP</v>
          </cell>
          <cell r="B6235" t="str">
            <v>0: 電算処理方式_x000D_
1: 一般方式</v>
          </cell>
        </row>
        <row r="6236">
          <cell r="A6236" t="str">
            <v>RetailDiscountOfferTypeBase</v>
          </cell>
          <cell r="B6236" t="str">
            <v xml:space="preserve">0: 数量割引_x000D_
1: 組み合わせ割引_x000D_
2: 割引_x000D_
3: 価格調整_x000D_
4: しきい値割引_x000D_
5: 最安値の優先順位の高い小売業者_x000D_
6: 数量制限による割引_x000D_
7: </v>
          </cell>
        </row>
        <row r="6237">
          <cell r="A6237" t="str">
            <v>PurchCommitmentDocumentStatus_PSN</v>
          </cell>
          <cell r="B6237" t="str">
            <v>0: _x000D_
1: ドラフト_x000D_
2: 完了_x000D_
3: 改訂中_x000D_
4: クローズ</v>
          </cell>
        </row>
        <row r="6238">
          <cell r="A6238" t="str">
            <v>PrintMgmtHierarchyType</v>
          </cell>
          <cell r="B6238" t="str">
            <v>1: 売掛金管理_x000D_
2: 買掛金管理_x000D_
3: プロジェクト_x000D_
4: 在庫管理_x000D_
5: 一般会計_x000D_
201: 銀行_x000D_
210: 倉庫_x000D_
211: 輸送管理</v>
          </cell>
        </row>
        <row r="6239">
          <cell r="A6239" t="str">
            <v>LedgerRRGEVersionType_W</v>
          </cell>
          <cell r="B6239" t="str">
            <v>0: ファイル_x000D_
1: レポート_x000D_
2: バージョン_x000D_
3: Create corrective document</v>
          </cell>
        </row>
        <row r="6240">
          <cell r="A6240" t="str">
            <v>OrderType</v>
          </cell>
          <cell r="B6240" t="str">
            <v>0: 販売注文_x000D_
1: 返品注文</v>
          </cell>
        </row>
        <row r="6241">
          <cell r="A6241" t="str">
            <v>TradeNonStockedConversionTaskType</v>
          </cell>
          <cell r="B6241" t="str">
            <v>0: 小切手_x000D_
1: 変更</v>
          </cell>
        </row>
        <row r="6242">
          <cell r="A6242" t="str">
            <v>EPFormAction</v>
          </cell>
          <cell r="B6242" t="str">
            <v>0: 情報_x000D_
1: 編集_x000D_
2: 作成_x000D_
3: リスト_x000D_
4: 削除</v>
          </cell>
        </row>
        <row r="6243">
          <cell r="A6243" t="str">
            <v>DOMMaximumProvidersPerOrder</v>
          </cell>
          <cell r="B6243" t="str">
            <v>0: 任意の数_x000D_
1: 1_x000D_
2: 2_x000D_
3: 3_x000D_
4: 4_x000D_
5: 5</v>
          </cell>
        </row>
        <row r="6244">
          <cell r="A6244" t="str">
            <v>RAssetMoveType</v>
          </cell>
          <cell r="B6244" t="str">
            <v>0: Transfer_x000D_
3: Transference to another company_x000D_
4: Receipt from another company</v>
          </cell>
        </row>
        <row r="6245">
          <cell r="A6245" t="str">
            <v>AssetReductionEntryMethod_JP</v>
          </cell>
          <cell r="B6245" t="str">
            <v>0: 直接減額方式_x000D_
1: 積立金方式</v>
          </cell>
        </row>
        <row r="6246">
          <cell r="A6246" t="str">
            <v>TaxCalculationResultValidationModeWithZeroTax</v>
          </cell>
          <cell r="B6246" t="str">
            <v>0: なし_x000D_
1: 警告_x000D_
2: エラー</v>
          </cell>
        </row>
        <row r="6247">
          <cell r="A6247" t="str">
            <v>TMSFreightBillReconcileType</v>
          </cell>
          <cell r="B6247" t="str">
            <v>1: 請求書_x000D_
2: 運賃請求書</v>
          </cell>
        </row>
        <row r="6248">
          <cell r="A6248" t="str">
            <v>WarrantiedRelation</v>
          </cell>
          <cell r="B6248" t="str">
            <v>0: 追加済_x000D_
1: 無効</v>
          </cell>
        </row>
        <row r="6249">
          <cell r="A6249" t="str">
            <v>ModulePeriodStat</v>
          </cell>
          <cell r="B6249" t="str">
            <v>0: &lt;すべて&gt;_x000D_
1: &lt;なし&gt;_x000D_
2: ユーザー グループ</v>
          </cell>
        </row>
        <row r="6250">
          <cell r="A6250" t="str">
            <v>EngChgEcmMaxBOMLevelRestriction</v>
          </cell>
          <cell r="B6250" t="str">
            <v>0: すべてのレベル_x000D_
1: 第 1 レベルのみ</v>
          </cell>
        </row>
        <row r="6251">
          <cell r="A6251" t="str">
            <v>OfficeAppApplicationType</v>
          </cell>
          <cell r="B6251" t="str">
            <v>1: Excel_x000D_
2: Word</v>
          </cell>
        </row>
        <row r="6252">
          <cell r="A6252" t="str">
            <v>EcoResProductServiceType</v>
          </cell>
          <cell r="B6252" t="str">
            <v>0: 指定なし_x000D_
1: 保証</v>
          </cell>
        </row>
        <row r="6253">
          <cell r="A6253" t="str">
            <v>FBSpedEcfOpeningFiscalPeriod_BR</v>
          </cell>
          <cell r="B6253" t="str">
            <v>0: Regular_x000D_
1: Opening_x000D_
2: Split, Merge or Acquisition_x000D_
3: Transformation_x000D_
4: Mandatory</v>
          </cell>
        </row>
        <row r="6254">
          <cell r="A6254" t="str">
            <v>TypeOfIndustry_IN</v>
          </cell>
          <cell r="B6254" t="str">
            <v>0: Non seasonal industry_x000D_
1: Seasonal industry</v>
          </cell>
        </row>
        <row r="6255">
          <cell r="A6255" t="str">
            <v>HrmSkillMappingStatus</v>
          </cell>
          <cell r="B6255" t="str">
            <v>0: OK_x000D_
1: なし</v>
          </cell>
        </row>
        <row r="6256">
          <cell r="A6256" t="str">
            <v>TMSSalesPurchTransfer</v>
          </cell>
          <cell r="B6256" t="str">
            <v>0: すべて_x000D_
1: 販売注文_x000D_
2: 発注書_x000D_
3: 移動オーダー</v>
          </cell>
        </row>
        <row r="6257">
          <cell r="A6257" t="str">
            <v>HrmInterviewStatus</v>
          </cell>
          <cell r="B6257" t="str">
            <v>0: スケジュール済_x000D_
1: 完了_x000D_
2: キャンセル済_x000D_
3: 未スケジュール</v>
          </cell>
        </row>
        <row r="6258">
          <cell r="A6258" t="str">
            <v>TaxType_MX</v>
          </cell>
          <cell r="B6258" t="str">
            <v>0: _x000D_
1: ISR_x000D_
2: IVA_x000D_
3: IEPS</v>
          </cell>
        </row>
        <row r="6259">
          <cell r="A6259" t="str">
            <v>TaxAccountCode_IN</v>
          </cell>
          <cell r="B6259" t="str">
            <v>0: テーブル_x000D_
1: すべて</v>
          </cell>
        </row>
        <row r="6260">
          <cell r="A6260" t="str">
            <v>RetailStockCountType</v>
          </cell>
          <cell r="B6260" t="str">
            <v>0: 手動_x000D_
1: スケジュール済</v>
          </cell>
        </row>
        <row r="6261">
          <cell r="A6261" t="str">
            <v>FBNonFiscalOpCreditSourceCode_BR</v>
          </cell>
          <cell r="B6261" t="str">
            <v>1: Goods acquisition for resale_x000D_
2: Goods acquisition for consume_x000D_
3: Service acquisition for consume_x000D_
4: Electric and thermal power_x000D_
5: Building rentals_x000D_
6: Machine and equipment rentals_x000D_
7: Good storage and freight in the sale operation_x000D_
8: Leasing_x000D_
9: Assets (credit over depreciation)_x000D_
10: Assets (credit over acquisition)_x000D_
11: Amortization and depreciation in buildings in real state_x000D_
12: Sales returns over Non-Cumulative regime_x000D_
13: Other credit operations_x000D_
14: Cargo activity - Subcontracting_x000D_
15: Real estate activity - Current cost_x000D_
16: Real estate activity - Budgeted cost_x000D_
17: Activity of cleaning services and other related_x000D_
18: Inventory opening balance</v>
          </cell>
        </row>
        <row r="6262">
          <cell r="A6262" t="str">
            <v>RPayLevelRoll</v>
          </cell>
          <cell r="B6262" t="str">
            <v>0: Group all transactions_x000D_
1: Group transactions by table number_x000D_
2: All transactions separately</v>
          </cell>
        </row>
        <row r="6263">
          <cell r="A6263" t="str">
            <v>InvoicePolicyViolationStatus</v>
          </cell>
          <cell r="B6263" t="str">
            <v>0: 警告付きの許可_x000D_
1: 否認</v>
          </cell>
        </row>
        <row r="6264">
          <cell r="A6264" t="str">
            <v>DirRelationshipStatus</v>
          </cell>
          <cell r="B6264" t="str">
            <v>0: 有効_x000D_
1: 無効</v>
          </cell>
        </row>
        <row r="6265">
          <cell r="A6265" t="str">
            <v>TrvBillIssuedTo</v>
          </cell>
          <cell r="B6265" t="str">
            <v>0: 会社_x000D_
1: 従業員</v>
          </cell>
        </row>
        <row r="6266">
          <cell r="A6266" t="str">
            <v>ReceiptListDeviationType_RU</v>
          </cell>
          <cell r="B6266" t="str">
            <v>0: Receipt statement for materials M-7_x000D_
1: Receipt statement for items TORG-1_x000D_
2: Receipt list for items TORG-2_x000D_
3: Receipt list for items TORG-3</v>
          </cell>
        </row>
        <row r="6267">
          <cell r="A6267" t="str">
            <v>FactureType_RU</v>
          </cell>
          <cell r="B6267" t="str">
            <v>0: すべて_x000D_
1: 請求書_x000D_
2: 前払仕訳伝票_x000D_
3: Amount difference_x000D_
4: Advance report_x000D_
5: Tax correction_x000D_
6: 外貨再評価_x000D_
7: Advance adjustment_x000D_
8: VAT 調整_x000D_
9: Facture_x000D_
10: GTD_x000D_
11: KTS</v>
          </cell>
        </row>
        <row r="6268">
          <cell r="A6268" t="str">
            <v>CustTransRefType</v>
          </cell>
          <cell r="B6268" t="str">
            <v>0: 伝票_x000D_
1: 請求書_x000D_
2: 支払伝票_x000D_
3: 訂正票_x000D_
4: 利子計算書_x000D_
5: 督促状_x000D_
6: 受取手形_x000D_
7: 手数料</v>
          </cell>
        </row>
        <row r="6269">
          <cell r="A6269" t="str">
            <v>RetailCoinNoteTotalBase</v>
          </cell>
          <cell r="B6269" t="str">
            <v>0: 硬貨_x000D_
1: 紙幣_x000D_
2: 合計</v>
          </cell>
        </row>
        <row r="6270">
          <cell r="A6270" t="str">
            <v>PurchTableFormId</v>
          </cell>
          <cell r="B6270" t="str">
            <v>0: _x000D_
1: 仕訳帳_x000D_
2: プロジェクト_x000D_
3: 購買契約書と販売契約書_x000D_
4: 添付発注書_x000D_
5: 配送スケジュール</v>
          </cell>
        </row>
        <row r="6271">
          <cell r="A6271" t="str">
            <v>HrmPersonNameOrder</v>
          </cell>
          <cell r="B6271" t="str">
            <v>0: 手動_x000D_
1: 名、ミドル ネーム、姓_x000D_
2: 姓 - 名 - ミドルネーム_x000D_
3: 姓、名、ミドル ネーム</v>
          </cell>
        </row>
        <row r="6272">
          <cell r="A6272" t="str">
            <v>MCRItemScriptDisplayType</v>
          </cell>
          <cell r="B6272" t="str">
            <v>1: 注文入力_x000D_
2: インターネット</v>
          </cell>
        </row>
        <row r="6273">
          <cell r="A6273" t="str">
            <v>DataExpTaskStatus</v>
          </cell>
          <cell r="B6273" t="str">
            <v xml:space="preserve">0: _x000D_
1: _x000D_
2: _x000D_
3: _x000D_
4: _x000D_
5: </v>
          </cell>
        </row>
        <row r="6274">
          <cell r="A6274" t="str">
            <v>CredManAutoPost</v>
          </cell>
          <cell r="B6274" t="str">
            <v>1: 転記あり_x000D_
2: 転記なし</v>
          </cell>
        </row>
        <row r="6275">
          <cell r="A6275" t="str">
            <v>ProjListColumnData</v>
          </cell>
          <cell r="B6275" t="str">
            <v>0: 実績_x000D_
1: 予算</v>
          </cell>
        </row>
        <row r="6276">
          <cell r="A6276" t="str">
            <v>ProjValParameter</v>
          </cell>
          <cell r="B6276" t="str">
            <v>0: なし_x000D_
1: ルックアップ_x000D_
2: 必須</v>
          </cell>
        </row>
        <row r="6277">
          <cell r="A6277" t="str">
            <v>WindowsPalette</v>
          </cell>
          <cell r="B6277" t="str">
            <v xml:space="preserve">0: _x000D_
1: _x000D_
2: _x000D_
3: _x000D_
4: _x000D_
5: _x000D_
6: _x000D_
7: _x000D_
8: _x000D_
9: _x000D_
10: _x000D_
11: _x000D_
12: _x000D_
13: _x000D_
14: _x000D_
15: _x000D_
16: _x000D_
17: _x000D_
18: _x000D_
19: _x000D_
20: _x000D_
21: _x000D_
22: _x000D_
23: _x000D_
24: </v>
          </cell>
        </row>
        <row r="6278">
          <cell r="A6278" t="str">
            <v>TSShowTimesheetStatus</v>
          </cell>
          <cell r="B6278" t="str">
            <v>0: すべてのタイムシートを表示_x000D_
1: オープン/未承認のタイムシートの表示_x000D_
2: 承認待ちタイムシートの表示_x000D_
3: 承認済タイムシートの表示</v>
          </cell>
        </row>
        <row r="6279">
          <cell r="A6279" t="str">
            <v>BusinessEvent_Kanban</v>
          </cell>
          <cell r="B6279" t="str">
            <v>0: なし_x000D_
1: かんばん作業ピッキング リストの転記_x000D_
2: かんばん作業発行の転記_x000D_
3: かんばん作業受領書の転記</v>
          </cell>
        </row>
        <row r="6280">
          <cell r="A6280" t="str">
            <v>VendInvoiceAutomationPausedByRecallEvent</v>
          </cell>
          <cell r="B6280" t="str">
            <v>0: 指定なし</v>
          </cell>
        </row>
        <row r="6281">
          <cell r="A6281" t="str">
            <v>SysSQLBlockingLockType</v>
          </cell>
          <cell r="B6281" t="str">
            <v>0: なし_x000D_
1: レコード ロック_x000D_
2: インデックス キー ロック_x000D_
3: ページ ロック_x000D_
4: テーブル ロック</v>
          </cell>
        </row>
        <row r="6282">
          <cell r="A6282" t="str">
            <v>PdsCumulationPeriod</v>
          </cell>
          <cell r="B6282" t="str">
            <v>0: 請求書_x000D_
1: 週_x000D_
2: 月_x000D_
4: 年_x000D_
5: カスタマイズされた期間_x000D_
6: 有効期間</v>
          </cell>
        </row>
        <row r="6283">
          <cell r="A6283" t="str">
            <v>InventJournalOwnershipChangeLineCreateQueryStatusIssue</v>
          </cell>
          <cell r="B6283" t="str">
            <v>0: ピッキング済_x000D_
1: ピッキング済、引当済現物_x000D_
2: ピッキング済み、引当済現物、引当済注文、注文中</v>
          </cell>
        </row>
        <row r="6284">
          <cell r="A6284" t="str">
            <v>FinancialReportingNavigationMode</v>
          </cell>
          <cell r="B6284" t="str">
            <v xml:space="preserve">0: _x000D_
1: </v>
          </cell>
        </row>
        <row r="6285">
          <cell r="A6285" t="str">
            <v>FMTransmission</v>
          </cell>
          <cell r="B6285" t="str">
            <v>1: オートマチック_x000D_
2: マニュアル</v>
          </cell>
        </row>
        <row r="6286">
          <cell r="A6286" t="str">
            <v>BalanceProfitLoss</v>
          </cell>
          <cell r="B6286" t="str">
            <v>1: 残高_x000D_
0: 損益</v>
          </cell>
        </row>
        <row r="6287">
          <cell r="A6287" t="str">
            <v>ReportCalcMethod_RU</v>
          </cell>
          <cell r="B6287" t="str">
            <v>0: 転記日_x000D_
1: Reporting date</v>
          </cell>
        </row>
        <row r="6288">
          <cell r="A6288" t="str">
            <v>ProjContractBillingMethod</v>
          </cell>
          <cell r="B6288" t="str">
            <v>0: 固定価格_x000D_
1: 時間/実費払い</v>
          </cell>
        </row>
        <row r="6289">
          <cell r="A6289" t="str">
            <v>ProjInvPendingType</v>
          </cell>
          <cell r="B6289" t="str">
            <v>0: なし_x000D_
1: 支払請求可能_x000D_
2: 保留中_x000D_
3: その他</v>
          </cell>
        </row>
        <row r="6290">
          <cell r="A6290" t="str">
            <v>AgencyAgreement_RU</v>
          </cell>
          <cell r="B6290" t="str">
            <v>0: _x000D_
1: Purchase by commissioner_x000D_
2: Sale by commissioner</v>
          </cell>
        </row>
        <row r="6291">
          <cell r="A6291" t="str">
            <v>TaxType_JP</v>
          </cell>
          <cell r="B6291" t="str">
            <v>0: 標準_x000D_
1: 軽減税率_x000D_
2: その他</v>
          </cell>
        </row>
        <row r="6292">
          <cell r="A6292" t="str">
            <v>RetailDeviceActivationStatusBase</v>
          </cell>
          <cell r="B6292" t="str">
            <v>0: 保留中_x000D_
1: 有効化_x000D_
2: 非アクティブ化済み_x000D_
3: 無効</v>
          </cell>
        </row>
        <row r="6293">
          <cell r="A6293" t="str">
            <v>smmCampaignProjectJournalType</v>
          </cell>
          <cell r="B6293" t="str">
            <v>0: 経費仕訳帳を開く_x000D_
1: 未処理の仕訳帳時間_x000D_
2: オープンしている品目仕訳帳</v>
          </cell>
        </row>
        <row r="6294">
          <cell r="A6294" t="str">
            <v>RPayBranchFilterType</v>
          </cell>
          <cell r="B6294" t="str">
            <v>0: All_x000D_
1: Only main company_x000D_
2: By query</v>
          </cell>
        </row>
        <row r="6295">
          <cell r="A6295" t="str">
            <v>MCRAllEmailPrint</v>
          </cell>
          <cell r="B6295" t="str">
            <v>0: すべて_x000D_
1: 電子メール_x000D_
2: 印刷</v>
          </cell>
        </row>
        <row r="6296">
          <cell r="A6296" t="str">
            <v>RetailPOSSeedDataType</v>
          </cell>
          <cell r="B6296" t="str">
            <v>1: レシート既定_x000D_
2: レシート販売_x000D_
3: レシート返品_x000D_
4: レシート販売注文_x000D_
5: レシート販売請求書_x000D_
6: レシート支払_x000D_
7: シフト ID_x000D_
8: トランザクション ID_x000D_
9: Retail ログ ID_x000D_
10: 顧客販売注文の受領書_x000D_
11: 顧客の見積の受領書_x000D_
12: Receipt for training sale_x000D_
21: NFC-e_x000D_
22: 中断されたトランザクションのレシート</v>
          </cell>
        </row>
        <row r="6297">
          <cell r="A6297" t="str">
            <v>TMSApptDirection</v>
          </cell>
          <cell r="B6297" t="str">
            <v>0: 両方_x000D_
1: 入庫_x000D_
2: 出庫</v>
          </cell>
        </row>
        <row r="6298">
          <cell r="A6298" t="str">
            <v>JmgPickDayId</v>
          </cell>
          <cell r="B6298" t="str">
            <v>0: 月曜_x000D_
1: 火曜_x000D_
2: 水曜_x000D_
3: 木曜_x000D_
4: 金曜_x000D_
5: 土曜_x000D_
6: 日曜</v>
          </cell>
        </row>
        <row r="6299">
          <cell r="A6299" t="str">
            <v>TaxType_IN</v>
          </cell>
          <cell r="B6299" t="str">
            <v>0: なし_x000D_
1: VAT_x000D_
2: India sales tax_x000D_
3: Excise_x000D_
4: Service tax_x000D_
5: 関税_x000D_
6: GST</v>
          </cell>
        </row>
        <row r="6300">
          <cell r="A6300" t="str">
            <v>HcmJobTypeExemptStatus</v>
          </cell>
          <cell r="B6300" t="str">
            <v>0: _x000D_
1: 免税_x000D_
2: 非控除_x000D_
3: 適用しない</v>
          </cell>
        </row>
        <row r="6301">
          <cell r="A6301" t="str">
            <v>DlvScheduleMarkupConversionMode</v>
          </cell>
          <cell r="B6301" t="str">
            <v>0: 総額をコピー_x000D_
1: 配送ラインに割り当て</v>
          </cell>
        </row>
        <row r="6302">
          <cell r="A6302" t="str">
            <v>JmgGetRegistrationTimeFrom</v>
          </cell>
          <cell r="B6302" t="str">
            <v>0: 法人_x000D_
1: ユーザー</v>
          </cell>
        </row>
        <row r="6303">
          <cell r="A6303" t="str">
            <v>TaxType_IT</v>
          </cell>
          <cell r="B6303" t="str">
            <v>0: 標準_x000D_
1: ゼロ_x000D_
2: 免税_x000D_
3: VAT の対象外</v>
          </cell>
        </row>
        <row r="6304">
          <cell r="A6304" t="str">
            <v>PayrollRateBasis</v>
          </cell>
          <cell r="B6304" t="str">
            <v>1: 時間_x000D_
2: 支払期間_x000D_
3: 毎月_x000D_
4: 毎年_x000D_
5: 均一の金額_x000D_
6: 遡及_x000D_
99: 通常の支払レート_x000D_
7: 所得の割合_x000D_
8: 所得の時間数</v>
          </cell>
        </row>
        <row r="6305">
          <cell r="A6305" t="str">
            <v>PlanActivityCreateRelationType</v>
          </cell>
          <cell r="B6305" t="str">
            <v>1: 先行処理_x000D_
2: 後続処理</v>
          </cell>
        </row>
        <row r="6306">
          <cell r="A6306" t="str">
            <v>ProjOriginAdjustment</v>
          </cell>
          <cell r="B6306" t="str">
            <v>0: _x000D_
1: 一般仕訳帳_x000D_
2: 経費仕訳帳_x000D_
3: 請求仕訳帳_x000D_
4: 請求書承認仕訳帳_x000D_
5: 見積_x000D_
6: 投資プロジェクト_x000D_
7: 手数料仕訳帳_x000D_
8: 見積_x000D_
9: サブスクリプション_x000D_
10: 在庫品目要求_x000D_
11: 販売注文_x000D_
12: 品目仕訳帳_x000D_
13: 発注書_x000D_
14: 生産_x000D_
15: 生産明細_x000D_
16: 時間仕訳帳_x000D_
17: 経費管理_x000D_
18: 自由書式の請求書_x000D_
19: 仕入先請求書_x000D_
20: タイムシート_x000D_
21: プロジェクト詳細仕訳帳</v>
          </cell>
        </row>
        <row r="6307">
          <cell r="A6307" t="str">
            <v>FinancialReportingFactSource</v>
          </cell>
          <cell r="B6307" t="str">
            <v xml:space="preserve">0: </v>
          </cell>
        </row>
        <row r="6308">
          <cell r="A6308" t="str">
            <v>PrintedCreated</v>
          </cell>
          <cell r="B6308" t="str">
            <v>0: 印刷済_x000D_
1: 作成済</v>
          </cell>
        </row>
        <row r="6309">
          <cell r="A6309" t="str">
            <v>CustomPartnerType_RU</v>
          </cell>
          <cell r="B6309" t="str">
            <v>0: Custom authority_x000D_
1: Custom broker</v>
          </cell>
        </row>
        <row r="6310">
          <cell r="A6310" t="str">
            <v>ProjEstimateColumn</v>
          </cell>
          <cell r="B6310" t="str">
            <v>0: 見積_x000D_
1: 累計_x000D_
2: 合計</v>
          </cell>
        </row>
        <row r="6311">
          <cell r="A6311" t="str">
            <v>RetailWorkShiftStatus</v>
          </cell>
          <cell r="B6311" t="str">
            <v>0: オープン_x000D_
1: クローズ済_x000D_
2: 転記済</v>
          </cell>
        </row>
        <row r="6312">
          <cell r="A6312" t="str">
            <v>DataContainerMetadataSource</v>
          </cell>
          <cell r="B6312" t="str">
            <v xml:space="preserve">0: なし_x000D_
1: コード_x000D_
2: Axd_x000D_
3: </v>
          </cell>
        </row>
        <row r="6313">
          <cell r="A6313" t="str">
            <v>SysSecSyncStatus</v>
          </cell>
          <cell r="B6313" t="str">
            <v>0: 開始されていません_x000D_
1: 実行中_x000D_
2: 完了済_x000D_
3: エラー</v>
          </cell>
        </row>
        <row r="6314">
          <cell r="A6314" t="str">
            <v>HcmPersonnelActionFilter</v>
          </cell>
          <cell r="B6314" t="str">
            <v>0: すべて_x000D_
1: 完了したアクション_x000D_
2: 未完了のアクション</v>
          </cell>
        </row>
        <row r="6315">
          <cell r="A6315" t="str">
            <v>ConsignmentReplenishmentOrderLineStatus</v>
          </cell>
          <cell r="B6315" t="str">
            <v>0: オープン注文_x000D_
1: 受取済_x000D_
100: 完了</v>
          </cell>
        </row>
        <row r="6316">
          <cell r="A6316" t="str">
            <v>CreditCardDupCheckResult</v>
          </cell>
          <cell r="B6316" t="str">
            <v>0: エラー_x000D_
1: 新規_x000D_
2: 既存_x000D_
3: 本人</v>
          </cell>
        </row>
        <row r="6317">
          <cell r="A6317" t="str">
            <v>SysRelationOrigin</v>
          </cell>
          <cell r="B6317" t="str">
            <v>0: タイプ_x000D_
1: 関係_x000D_
2: 条件付関係</v>
          </cell>
        </row>
        <row r="6318">
          <cell r="A6318" t="str">
            <v>PurchReqRFQRequirement</v>
          </cell>
          <cell r="B6318" t="str">
            <v>0: なし_x000D_
1: 非公式_x000D_
2: 公式</v>
          </cell>
        </row>
        <row r="6319">
          <cell r="A6319" t="str">
            <v>PayrollLimitPeriod</v>
          </cell>
          <cell r="B6319" t="str">
            <v>1: 支払期間_x000D_
2: 月_x000D_
3: 四半期_x000D_
4: 年_x000D_
5: 有効期間</v>
          </cell>
        </row>
        <row r="6320">
          <cell r="A6320" t="str">
            <v>CashFlowSummaryInterval</v>
          </cell>
          <cell r="B6320" t="str">
            <v>0: 毎日</v>
          </cell>
        </row>
        <row r="6321">
          <cell r="A6321" t="str">
            <v>PurchDIType_BR</v>
          </cell>
          <cell r="B6321" t="str">
            <v>1: Import declaration_x000D_
2: Simplified import declaration_x000D_
3: Unique import declaration</v>
          </cell>
        </row>
        <row r="6322">
          <cell r="A6322" t="str">
            <v>MCROutOfBalanceReleaseType</v>
          </cell>
          <cell r="B6322" t="str">
            <v>0: なし_x000D_
1: 手形_x000D_
2: 損金処理_x000D_
3: 払戻_x000D_
4: 検証済</v>
          </cell>
        </row>
        <row r="6323">
          <cell r="A6323" t="str">
            <v>RetailTransactionValidationType</v>
          </cell>
          <cell r="B6323" t="str">
            <v>1: 顧客アカウントが無効です_x000D_
2: ヘッダーの品目数が明細行の数量の合計と一致しません。_x000D_
3: トランザクション ヘッダーの正味金額が無効です。_x000D_
4: トランザクション ヘッダーの税込み正味金額が無効です。_x000D_
5: トランザクション ヘッダーの総額が無効です。_x000D_
6: トランザクションのすべての明細行で価格フラグに含まれる税が同じではありません。_x000D_
7: 支払金額と総額の差額が、過少支払/過剰支払の最大値を超えています_x000D_
8: トランザクション ヘッダーの割引金額が、明細行の割引の合計と一致しません_x000D_
9: マイナスの価格は許可されていません_x000D_
10: 数量と正味金額の符号は同じにする必要があります_x000D_
11: _x000D_
12: バリアントが無効です_x000D_
13: 割引トランザクション金額が、明細行割引金額と一致しません_x000D_
14: ギフト カード品目は返品トランザクションで使用できません_x000D_
15: ヘッダーの支払額が、支払/入金タイプごとの支払トランザクションの合計と一致しません_x000D_
16: 明細行の税額が、税トランザクションの合計と一致しません_x000D_
17: システムエラーです。トランザクションをもう一度検証してください。_x000D_
18: シリアル番号が見つかりません_x000D_
19: 決済済会計期間_x000D_
20: 測定単位が無効です。_x000D_
21: 通貨ルールに丸められたヘッダーの金額が無効です_x000D_
22: 税の共通部分が無効です。_x000D_
23: '価格に消費税が含まれる' シナリオの免税が無効です。_x000D_
24: シリアル品目以外のシリアル番号は空である必要があります。_x000D_
25: 会計ドキュメントが見つかりません。_x000D_
26: トランザクションに明細行が含まれていないか、すべての明細行が無効です。</v>
          </cell>
        </row>
        <row r="6324">
          <cell r="A6324" t="str">
            <v>RetailReportType</v>
          </cell>
          <cell r="B6324" t="str">
            <v>0: すべて_x000D_
1: オフライン</v>
          </cell>
        </row>
        <row r="6325">
          <cell r="A6325" t="str">
            <v>GanttTimescale</v>
          </cell>
          <cell r="B6325" t="str">
            <v>0: 分_x000D_
1: 時間_x000D_
2: 日数_x000D_
3: 週_x000D_
4: 月数</v>
          </cell>
        </row>
        <row r="6326">
          <cell r="A6326" t="str">
            <v>KanbanCardType</v>
          </cell>
          <cell r="B6326" t="str">
            <v>1: 第一使用カード_x000D_
2: 循環カード</v>
          </cell>
        </row>
        <row r="6327">
          <cell r="A6327" t="str">
            <v>CatMaintenanceRequestWfStatus</v>
          </cell>
          <cell r="B6327" t="str">
            <v>0: 未送信_x000D_
1: 送信済_x000D_
2: 完了_x000D_
3: キャンセル済</v>
          </cell>
        </row>
        <row r="6328">
          <cell r="A6328" t="str">
            <v>ReqDemPlanDateGranularity</v>
          </cell>
          <cell r="B6328" t="str">
            <v>0: 日_x000D_
1: 週_x000D_
2: 月</v>
          </cell>
        </row>
        <row r="6329">
          <cell r="A6329" t="str">
            <v>SyncProjTableDeleteSubProj</v>
          </cell>
          <cell r="B6329" t="str">
            <v>0: 現在のプロジェクトのみの統合を削除_x000D_
1: 同じプロジェクト タイプを持つ下位プロジェクトのみの統合を削除_x000D_
2: すべての下位プロジェクトの統合を削除</v>
          </cell>
        </row>
        <row r="6330">
          <cell r="A6330" t="str">
            <v>EmplAdvLineType_RU</v>
          </cell>
          <cell r="B6330" t="str">
            <v>0: 制限なし_x000D_
2: 請求書_x000D_
3: Expense_x000D_
4: 仕入先</v>
          </cell>
        </row>
        <row r="6331">
          <cell r="A6331" t="str">
            <v>SQLTimeFileState</v>
          </cell>
          <cell r="B6331" t="str">
            <v>0: なし_x000D_
1: SQL_x000D_
2: 呼び出し履歴行_x000D_
3: 日付および ID_x000D_
4: 環境_x000D_
5: 説明_x000D_
6: 新しいインスタンス</v>
          </cell>
        </row>
        <row r="6332">
          <cell r="A6332" t="str">
            <v>LedgerReversalMethod_CN</v>
          </cell>
          <cell r="B6332" t="str">
            <v>0: 借方/貸方_x000D_
1: +/-</v>
          </cell>
        </row>
        <row r="6333">
          <cell r="A6333" t="str">
            <v>smmLogAction</v>
          </cell>
          <cell r="B6333" t="str">
            <v>0: 作成_x000D_
1: 更新_x000D_
2: 削除</v>
          </cell>
        </row>
        <row r="6334">
          <cell r="A6334" t="str">
            <v>InventTestReport</v>
          </cell>
          <cell r="B6334" t="str">
            <v>0: 分析証明_x000D_
1: 修正レポート_x000D_
2: 不適合タグ_x000D_
3: 不適合レポート</v>
          </cell>
        </row>
        <row r="6335">
          <cell r="A6335" t="str">
            <v>MonthQuarter</v>
          </cell>
          <cell r="B6335" t="str">
            <v>0: 月_x000D_
1: 四半期</v>
          </cell>
        </row>
        <row r="6336">
          <cell r="A6336" t="str">
            <v>DiscountDirection</v>
          </cell>
          <cell r="B6336" t="str">
            <v>0: 受取済_x000D_
1: 支払済</v>
          </cell>
        </row>
        <row r="6337">
          <cell r="A6337" t="str">
            <v>LedgerJournalDateInitType_RU</v>
          </cell>
          <cell r="B6337" t="str">
            <v>0: _x000D_
1: 空_x000D_
2: 現在の日付</v>
          </cell>
        </row>
        <row r="6338">
          <cell r="A6338" t="str">
            <v>SysServiceRegistryRegistrationLifetime</v>
          </cell>
          <cell r="B6338" t="str">
            <v>0: 既定/自動_x000D_
1: プロセスごとに同一のインスタンス_x000D_
2: 呼び出されるたびに新しいインスタンス。</v>
          </cell>
        </row>
        <row r="6339">
          <cell r="A6339" t="str">
            <v>ITMLeadTimeCreateType</v>
          </cell>
          <cell r="B6339" t="str">
            <v>0: 空白_x000D_
1: リード タイム_x000D_
2: 状態更新</v>
          </cell>
        </row>
        <row r="6340">
          <cell r="A6340" t="str">
            <v>PayrollPayStatementLineType</v>
          </cell>
          <cell r="B6340" t="str">
            <v>1: 所得_x000D_
2: 給付金 - 負担_x000D_
3: 給付金 - 控除_x000D_
4: 税 - 負担_x000D_
5: 税 - 控除</v>
          </cell>
        </row>
        <row r="6341">
          <cell r="A6341" t="str">
            <v>CostStatementCacheAggregationAfter</v>
          </cell>
          <cell r="B6341" t="str">
            <v>1: 1 年_x000D_
2: 2 年_x000D_
3: 3 年</v>
          </cell>
        </row>
        <row r="6342">
          <cell r="A6342" t="str">
            <v>SysHttpCommunicationCertificateType</v>
          </cell>
          <cell r="B6342" t="str">
            <v>0: データ アクセス_x000D_
1: @SysHttpCommunication:CertificateTypeEnvironmentIdentifier</v>
          </cell>
        </row>
        <row r="6343">
          <cell r="A6343" t="str">
            <v>DOMCalculationTypes</v>
          </cell>
          <cell r="B6343" t="str">
            <v>0: 固定_x000D_
1: 距離単位ごと</v>
          </cell>
        </row>
        <row r="6344">
          <cell r="A6344" t="str">
            <v>MCRUpSellOperand</v>
          </cell>
          <cell r="B6344" t="str">
            <v>0: =_x000D_
1: !=_x000D_
3: &gt;_x000D_
4: &lt;_x000D_
5: &gt;=_x000D_
6: &lt;=</v>
          </cell>
        </row>
        <row r="6345">
          <cell r="A6345" t="str">
            <v>PCAllocation</v>
          </cell>
          <cell r="B6345" t="str">
            <v>1: 値_x000D_
2: 属性</v>
          </cell>
        </row>
        <row r="6346">
          <cell r="A6346" t="str">
            <v>RTSLNoneNoYes</v>
          </cell>
          <cell r="B6346" t="str">
            <v>0: _x000D_
1: いいえ_x000D_
2: はい</v>
          </cell>
        </row>
        <row r="6347">
          <cell r="A6347" t="str">
            <v>smmOpportunitiesListFilter</v>
          </cell>
          <cell r="B6347" t="str">
            <v>0: 営業案件_x000D_
1: 個人用の新しい営業案件_x000D_
2: 個人用の有効な営業案件_x000D_
3: 新しい営業案件_x000D_
4: 有効な営業案件_x000D_
5: 個人用営業案件</v>
          </cell>
        </row>
        <row r="6348">
          <cell r="A6348" t="str">
            <v>PCComponentConfigurationReuseType</v>
          </cell>
          <cell r="B6348" t="str">
            <v>0: いいえ_x000D_
1: はい</v>
          </cell>
        </row>
        <row r="6349">
          <cell r="A6349" t="str">
            <v>InventFiscalLIFONormalValueCalc</v>
          </cell>
          <cell r="B6349" t="str">
            <v>0: なし_x000D_
1: 手動_x000D_
2: 自動</v>
          </cell>
        </row>
        <row r="6350">
          <cell r="A6350" t="str">
            <v>PSABudgetMethod</v>
          </cell>
          <cell r="B6350" t="str">
            <v>0: 元の予算/修正予算_x000D_
1: 予算/予測方法</v>
          </cell>
        </row>
        <row r="6351">
          <cell r="A6351" t="str">
            <v>MarkupCategory</v>
          </cell>
          <cell r="B6351" t="str">
            <v>0: 開始日固定_x000D_
1: Pcs._x000D_
2: パーセンテージ_x000D_
3: 会社間の割合_x000D_
4: 外部_x000D_
5: 均等</v>
          </cell>
        </row>
        <row r="6352">
          <cell r="A6352" t="str">
            <v>BusinessEvent_ProductRequisition</v>
          </cell>
          <cell r="B6352" t="str">
            <v>0: なし_x000D_
1: 経費で処理された製品に対する確定予算財源</v>
          </cell>
        </row>
        <row r="6353">
          <cell r="A6353" t="str">
            <v>TaxAccountTypeExcise_IN</v>
          </cell>
          <cell r="B6353" t="str">
            <v>0: Payable account_x000D_
1: Recoverable account_x000D_
2: Interim PLA account_x000D_
3: PLA account_x000D_
4: RG23A deferred account_x000D_
5: RG23C deferred account_x000D_
6: RG23D CENVAT credit transfer account_x000D_
7: RG23D CENVAT credit account_x000D_
8: Expense account</v>
          </cell>
        </row>
        <row r="6354">
          <cell r="A6354" t="str">
            <v>LedgerPeriodType</v>
          </cell>
          <cell r="B6354" t="str">
            <v>0: _x000D_
1: 会計年度_x000D_
2: 期間_x000D_
3: 年_x000D_
4: 半年_x000D_
5: 三次_x000D_
6: 四半期_x000D_
7: 月_x000D_
8: 週</v>
          </cell>
        </row>
        <row r="6355">
          <cell r="A6355" t="str">
            <v>PurchReqControlSubmissionRequirement</v>
          </cell>
          <cell r="B6355" t="str">
            <v>0: 必須_x000D_
1: 不要_x000D_
2: 条件付</v>
          </cell>
        </row>
        <row r="6356">
          <cell r="A6356" t="str">
            <v>SRSModelEntityType</v>
          </cell>
          <cell r="B6356" t="str">
            <v>0: Table エンティティ_x000D_
1: View エンティティ_x000D_
2: BaseEnum エンティティ_x000D_
3: ExtendedDataType エンティティ_x000D_
4: CurrencyTable エンティティ_x000D_
5: MasterCurrencyTable エンティティ_x000D_
6: CompanyTable エンティティ_x000D_
7: Operations の View エンティティ</v>
          </cell>
        </row>
        <row r="6357">
          <cell r="A6357" t="str">
            <v>CAMDebitCredit</v>
          </cell>
          <cell r="B6357" t="str">
            <v>0: 借方_x000D_
1: 貸方</v>
          </cell>
        </row>
        <row r="6358">
          <cell r="A6358" t="str">
            <v>PayrollEarningPaymentProcessingAction</v>
          </cell>
          <cell r="B6358" t="str">
            <v>1: 所得を支払用にリリース_x000D_
2: 所得の支払送信を保留</v>
          </cell>
        </row>
        <row r="6359">
          <cell r="A6359" t="str">
            <v>AssetDepreciationInterval</v>
          </cell>
          <cell r="B6359" t="str">
            <v>0: 月 1 回_x000D_
1: 四半期に 1 回_x000D_
2: 半期に 1 回_x000D_
3: 年 1 回</v>
          </cell>
        </row>
        <row r="6360">
          <cell r="A6360" t="str">
            <v>ReqDemPlanForecastAttributeType</v>
          </cell>
          <cell r="B6360" t="str">
            <v>10: 会社_x000D_
15: サイト_x000D_
20: 配賦キー_x000D_
25: 品目番号および分析コード_x000D_
30: 色_x000D_
35: サイズ_x000D_
40: コンフィギュレーション_x000D_
45: スタイル_x000D_
50: 倉庫_x000D_
53: 在庫状態_x000D_
55: 顧客グループ_x000D_
60: 顧客 ID_x000D_
65: 国/地域_x000D_
70: 都道府県_x000D_
71: バージョン</v>
          </cell>
        </row>
        <row r="6361">
          <cell r="A6361" t="str">
            <v>RetailEbayChannelProfilePropertyKey</v>
          </cell>
          <cell r="B6361" t="str">
            <v>1: ユーザー アカウント API トークン_x000D_
2: SOAP API サーバー URL_x000D_
3: バルク データ交換サービス URL_x000D_
4: ファイル転送サービス URL_x000D_
5: サイト</v>
          </cell>
        </row>
        <row r="6362">
          <cell r="A6362" t="str">
            <v>TaxGSTEPZCode_IN</v>
          </cell>
          <cell r="B6362" t="str">
            <v>0: なし_x000D_
1: SEZ_x000D_
2: BTP_x000D_
3: EHTP_x000D_
4: EOU_x000D_
5: STP</v>
          </cell>
        </row>
        <row r="6363">
          <cell r="A6363" t="str">
            <v>FormRunConfigurationPinContractVersion</v>
          </cell>
          <cell r="B6363" t="str">
            <v xml:space="preserve">3: _x000D_
5: _x000D_
200: </v>
          </cell>
        </row>
        <row r="6364">
          <cell r="A6364" t="str">
            <v>WHSShipmentManifestType</v>
          </cell>
          <cell r="B6364" t="str">
            <v>0: コンテナー_x000D_
1: 出荷_x000D_
2: コンテナー グループ</v>
          </cell>
        </row>
        <row r="6365">
          <cell r="A6365" t="str">
            <v>RetailSPChannelProfilePropertyKey</v>
          </cell>
          <cell r="B6365" t="str">
            <v>1: サイト コレクション URL の公開_x000D_
2: カタログ サイト コレクション URL の公開</v>
          </cell>
        </row>
        <row r="6366">
          <cell r="A6366" t="str">
            <v>DOMProcessorStatus</v>
          </cell>
          <cell r="B6366" t="str">
            <v>0: 初期化中_x000D_
1: 前処理中_x000D_
2: 最適化中_x000D_
3: フルフィルメント計画を生成中_x000D_
4: 後処理中_x000D_
5: フルフィルメント計画を実行中_x000D_
6: 完了_x000D_
7: 失敗</v>
          </cell>
        </row>
        <row r="6367">
          <cell r="A6367" t="str">
            <v>RetailGradientMode</v>
          </cell>
          <cell r="B6367" t="str">
            <v>0: 水平_x000D_
1: 垂直_x000D_
2: 右下がり対角線_x000D_
3: 右上がり対角線</v>
          </cell>
        </row>
        <row r="6368">
          <cell r="A6368" t="str">
            <v>RpayRateValueType</v>
          </cell>
          <cell r="B6368" t="str">
            <v>0: Number_x000D_
1: Yes/No_x000D_
2: 単位ごとの料金_x000D_
3: Tax deduction_x000D_
4: Criteria_x000D_
5: Counter_x000D_
6: 列挙</v>
          </cell>
        </row>
        <row r="6369">
          <cell r="A6369" t="str">
            <v>PaymCalendarInterestCalculationStart</v>
          </cell>
          <cell r="B6369" t="str">
            <v>0: 期日_x000D_
1: 翌営業日_x000D_
2: 前の営業日</v>
          </cell>
        </row>
        <row r="6370">
          <cell r="A6370" t="str">
            <v>ExpressionElementType</v>
          </cell>
          <cell r="B6370" t="str">
            <v>0: および_x000D_
1: または_x000D_
2: 述語</v>
          </cell>
        </row>
        <row r="6371">
          <cell r="A6371" t="str">
            <v>BatchUnit</v>
          </cell>
          <cell r="B6371" t="str">
            <v>0: 分_x000D_
1: 時間_x000D_
2: 日数_x000D_
3: 月</v>
          </cell>
        </row>
        <row r="6372">
          <cell r="A6372" t="str">
            <v>ItemTypeChange</v>
          </cell>
          <cell r="B6372" t="str">
            <v>0: なし_x000D_
1: 貯蔵不能材から固定資産_x000D_
2: 貯蔵可能材から固定資産_x000D_
3: 固定資産から貯蔵不能材_x000D_
4: 固定資産から貯蔵可能材</v>
          </cell>
        </row>
        <row r="6373">
          <cell r="A6373" t="str">
            <v>WorkflowStatusMode</v>
          </cell>
          <cell r="B6373" t="str">
            <v>0: ワークフローの表示_x000D_
1: 詳細の表示</v>
          </cell>
        </row>
        <row r="6374">
          <cell r="A6374" t="str">
            <v>VendInvoiceWorkflowPostStatus</v>
          </cell>
          <cell r="B6374" t="str">
            <v>0: 失敗_x000D_
1: 合格</v>
          </cell>
        </row>
        <row r="6375">
          <cell r="A6375" t="str">
            <v>RPaySickListRecalcType</v>
          </cell>
          <cell r="B6375" t="str">
            <v>0: Bases and days_x000D_
1: 日数</v>
          </cell>
        </row>
        <row r="6376">
          <cell r="A6376" t="str">
            <v>InventTransPickRegisterLineStatus</v>
          </cell>
          <cell r="B6376" t="str">
            <v>0: _x000D_
1: 追加済</v>
          </cell>
        </row>
        <row r="6377">
          <cell r="A6377" t="str">
            <v>TMSRecurrenceDays</v>
          </cell>
          <cell r="B6377" t="str">
            <v>1: 指定した間隔で繰り返す_x000D_
2: 平日の毎日</v>
          </cell>
        </row>
        <row r="6378">
          <cell r="A6378" t="str">
            <v>FBContribTransferEvent_BR</v>
          </cell>
          <cell r="B6378" t="str">
            <v>1: Incorporation_x000D_
2: Merger_x000D_
3: Total division_x000D_
4: Partial division_x000D_
99: その他</v>
          </cell>
        </row>
        <row r="6379">
          <cell r="A6379" t="str">
            <v>SMADispatched</v>
          </cell>
          <cell r="B6379" t="str">
            <v>0: なし_x000D_
1: いいえ_x000D_
2: はい</v>
          </cell>
        </row>
        <row r="6380">
          <cell r="A6380" t="str">
            <v>WHSWorkTransType</v>
          </cell>
          <cell r="B6380" t="str">
            <v>0: なし_x000D_
1: 発注書_x000D_
2: 販売注文_x000D_
3: 原材料のピッキング_x000D_
4: 完成品のプット アウェイ_x000D_
16: 連産物と副産物のプット アウェイ_x000D_
5: 移動の出庫_x000D_
6: 移動入庫_x000D_
7: 在庫移動_x000D_
8: キャンセル済の作業_x000D_
10: 循環棚卸_x000D_
11: 補充_x000D_
12: 返品注文_x000D_
14: かんばんのプット アウェイ_x000D_
13: かんばんのピッキング_x000D_
15: 棚卸の不一致が許容されます_x000D_
17: 梱包済コンテナーのピッキング_x000D_
18: 並べ替え在庫ピッキング_x000D_
19: クロスドッキング_x000D_
20: 品質チェックの品質_x000D_
21: 品質品目サンプリング_x000D_
22: 品質指示_x000D_
9: 輸送中の商品</v>
          </cell>
        </row>
        <row r="6381">
          <cell r="A6381" t="str">
            <v>SourceDocumentCacheScope</v>
          </cell>
          <cell r="B6381" t="str">
            <v>1: 会計通貨_x000D_
2: レポート通貨_x000D_
5: 元帳_x000D_
7: 元帳_x000D_
11: 元帳_x000D_
16: 元帳_x000D_
17: 元帳_x000D_
18: 元帳_x000D_
19: 元帳_x000D_
102: 予算管理の有効化_x000D_
103: 元帳名_x000D_
104: 基本法人_x000D_
25: 元帳_x000D_
105: 元帳_x000D_
106: 拡張キー</v>
          </cell>
        </row>
        <row r="6382">
          <cell r="A6382" t="str">
            <v>BatchConstraintType</v>
          </cell>
          <cell r="B6382" t="str">
            <v>0: すべて_x000D_
1: 任意</v>
          </cell>
        </row>
        <row r="6383">
          <cell r="A6383" t="str">
            <v>TrvCashAdvanceGroupBy</v>
          </cell>
          <cell r="B6383" t="str">
            <v>0: なし_x000D_
1: 承認状態_x000D_
2: 要求日</v>
          </cell>
        </row>
        <row r="6384">
          <cell r="A6384" t="str">
            <v>FBAdjustmentSourceTaxationType_BR</v>
          </cell>
          <cell r="B6384" t="str">
            <v>0: 0: Goods_x000D_
1: 1: Transportation_x000D_
2: 2: Communication_x000D_
3: 3: Electric power_x000D_
9: 9: Informative</v>
          </cell>
        </row>
        <row r="6385">
          <cell r="A6385" t="str">
            <v>TaxType_BR</v>
          </cell>
          <cell r="B6385" t="str">
            <v>0: _x000D_
8: IPI_x000D_
1: PIS_x000D_
2: ICMS_x000D_
3: COFINS_x000D_
4: ISS_x000D_
5: IRRF_x000D_
6: INSS_x000D_
10: Import tax_x000D_
11: Other taxes_x000D_
12: Retained INSS_x000D_
13: CSLL_x000D_
14: ICMS-ST_x000D_
15: ICMS-DIF_x000D_
16: INSS-CPRB</v>
          </cell>
        </row>
        <row r="6386">
          <cell r="A6386" t="str">
            <v>CustomsVendBOEDisplayStatus_IN</v>
          </cell>
          <cell r="B6386" t="str">
            <v>0: 転記済_x000D_
1: 受取済_x000D_
2: 請求済_x000D_
3: キャンセル済_x000D_
4: Partially received_x000D_
5: 一部請求済_x000D_
6: 不明</v>
          </cell>
        </row>
        <row r="6387">
          <cell r="A6387" t="str">
            <v>TaxReportHierarchyNodeType_IN</v>
          </cell>
          <cell r="B6387" t="str">
            <v>2: テーブル ノード_x000D_
1: ルート_x000D_
3: Enum node_x000D_
0: なし_x000D_
4: GTE node_x000D_
5: GTE reference node</v>
          </cell>
        </row>
        <row r="6388">
          <cell r="A6388" t="str">
            <v>MCROpenClosed</v>
          </cell>
          <cell r="B6388" t="str">
            <v>0: オープン_x000D_
1: クローズ済</v>
          </cell>
        </row>
        <row r="6389">
          <cell r="A6389" t="str">
            <v>WHSClusterPositionName</v>
          </cell>
          <cell r="B6389" t="str">
            <v>0: アルファ_x000D_
1: 数値</v>
          </cell>
        </row>
        <row r="6390">
          <cell r="A6390" t="str">
            <v>HrmApplicantRating</v>
          </cell>
          <cell r="B6390" t="str">
            <v>0: 未選択_x000D_
1: 1_x000D_
2: 2_x000D_
3: 3_x000D_
4: 4_x000D_
5: 5_x000D_
6: 6_x000D_
7: 7_x000D_
8: 8_x000D_
9: 9_x000D_
10: 10</v>
          </cell>
        </row>
        <row r="6391">
          <cell r="A6391" t="str">
            <v>BudgetPlanMappingRefreshType</v>
          </cell>
          <cell r="B6391" t="str">
            <v xml:space="preserve">0: _x000D_
1: </v>
          </cell>
        </row>
        <row r="6392">
          <cell r="A6392" t="str">
            <v>TrvRequisitionAction</v>
          </cell>
          <cell r="B6392" t="str">
            <v>0: 複写_x000D_
1: 閉じる</v>
          </cell>
        </row>
        <row r="6393">
          <cell r="A6393" t="str">
            <v>LedgerBalanceExportSubtotals</v>
          </cell>
          <cell r="B6393" t="str">
            <v>0: 自動_x000D_
1: はい_x000D_
2: いいえ</v>
          </cell>
        </row>
        <row r="6394">
          <cell r="A6394" t="str">
            <v>CustMandatePaymentType</v>
          </cell>
          <cell r="B6394" t="str">
            <v>0: 繰返し_x000D_
1: 一時</v>
          </cell>
        </row>
        <row r="6395">
          <cell r="A6395" t="str">
            <v>ERExecutionTargetAx</v>
          </cell>
          <cell r="B6395" t="str">
            <v>0: メモリ内_x000D_
1: クエリ</v>
          </cell>
        </row>
        <row r="6396">
          <cell r="A6396" t="str">
            <v>CustVendLocation_BR</v>
          </cell>
          <cell r="B6396" t="str">
            <v>0: Same state_x000D_
1: Other state_x000D_
2: Outside country</v>
          </cell>
        </row>
        <row r="6397">
          <cell r="A6397" t="str">
            <v>LvCashReceiptStatusIncludingAll</v>
          </cell>
          <cell r="B6397" t="str">
            <v>0: すべて_x000D_
1: 未取得_x000D_
2: 取得済_x000D_
3: 使用中_x000D_
4: クローズ済</v>
          </cell>
        </row>
        <row r="6398">
          <cell r="A6398" t="str">
            <v>AssetLeaseAccountingFramework</v>
          </cell>
          <cell r="B6398" t="str">
            <v>0: _x000D_
1: IFRS 16_x000D_
2: オペレーティング ASC842_x000D_
3: ファイナンス ASC842_x000D_
4: 自動 ASC842_x000D_
5: 現金主義_x000D_
6: オペレーティング ASC 840_x000D_
7: ファイナンス ASC 840_x000D_
8: 自動 ASC 840_x000D_
9: オペレーティング IAS 17_x000D_
10: ファイナンス IAS 17_x000D_
11: 自動 IAS17_x000D_
12: 自動 IFRS16</v>
          </cell>
        </row>
        <row r="6399">
          <cell r="A6399" t="str">
            <v>MCRGiftCertType</v>
          </cell>
          <cell r="B6399" t="str">
            <v>0: 電子メール_x000D_
1: 用紙</v>
          </cell>
        </row>
        <row r="6400">
          <cell r="A6400" t="str">
            <v>ProjJournalVoucherDateChange</v>
          </cell>
          <cell r="B6400" t="str">
            <v>0: プロジェクト期間の終了日付_x000D_
1: 元帳期間の終了日付_x000D_
2: プロジェクト日付</v>
          </cell>
        </row>
        <row r="6401">
          <cell r="A6401" t="str">
            <v>AxMandatory</v>
          </cell>
          <cell r="B6401" t="str">
            <v>0: 自動_x000D_
1: オプション_x000D_
2: 必須</v>
          </cell>
        </row>
        <row r="6402">
          <cell r="A6402" t="str">
            <v>RAssetTypeIntangible</v>
          </cell>
          <cell r="B6402" t="str">
            <v>1: Intangible_x000D_
2: 財務_x000D_
4: Goodwill</v>
          </cell>
        </row>
        <row r="6403">
          <cell r="A6403" t="str">
            <v>RPayHRMPivotTableFieldsGroup</v>
          </cell>
          <cell r="B6403" t="str">
            <v>0: _x000D_
1: Dimension_x000D_
2: 基準</v>
          </cell>
        </row>
        <row r="6404">
          <cell r="A6404" t="str">
            <v>ProjAlertType</v>
          </cell>
          <cell r="B6404" t="str">
            <v xml:space="preserve">0: _x000D_
1: _x000D_
2: _x000D_
3: _x000D_
4: _x000D_
5: _x000D_
6: </v>
          </cell>
        </row>
        <row r="6405">
          <cell r="A6405" t="str">
            <v>CashFlowForecastBalanceType</v>
          </cell>
          <cell r="B6405" t="str">
            <v>0: なし_x000D_
1: 日単位のキャッシュフロー_x000D_
2: 週単位のタイム シリーズ</v>
          </cell>
        </row>
        <row r="6406">
          <cell r="A6406" t="str">
            <v>CommittedCostOrig</v>
          </cell>
          <cell r="B6406" t="str">
            <v>0: なし_x000D_
1: 発注書_x000D_
2: 販売注文_x000D_
3: 生産_x000D_
4: 在庫品目要求_x000D_
5: 品目仕訳帳_x000D_
6: 購買要求_x000D_
7: 経費管理_x000D_
8: 出張費要求_x000D_
9: 仕入先請求書_x000D_
10: 時間仕訳帳_x000D_
11: タイムシート_x000D_
12: General budget reservation_x000D_
13: プロジェクト詳細仕訳帳</v>
          </cell>
        </row>
        <row r="6407">
          <cell r="A6407" t="str">
            <v>ProjTransferPriceModel</v>
          </cell>
          <cell r="B6407" t="str">
            <v>0: 数量_x000D_
1: 利益率_x000D_
2: 費用割合_x000D_
3: 費用金額_x000D_
4: 販売価格の割合_x000D_
5: 販売価格未満の金額</v>
          </cell>
        </row>
        <row r="6408">
          <cell r="A6408" t="str">
            <v>RetailHoursInDay</v>
          </cell>
          <cell r="B6408" t="str">
            <v>0: 時刻なし_x000D_
1: 1 時_x000D_
2: 2 時_x000D_
3: 3 時_x000D_
4: 4 時_x000D_
5: 5 時_x000D_
6: 6 時_x000D_
7: 7 時_x000D_
8: 8 時_x000D_
9: 9 時_x000D_
10: 10 時_x000D_
11: 11 時_x000D_
12: 12 時_x000D_
13: 13 時_x000D_
14: 14 時_x000D_
15: 15 時_x000D_
16: 16 時_x000D_
17: 17 時_x000D_
18: 18 時_x000D_
19: 19 時間目_x000D_
20: 20 時_x000D_
21: 21 時_x000D_
22: 22 時_x000D_
23: 23 時_x000D_
24: 24 時</v>
          </cell>
        </row>
        <row r="6409">
          <cell r="A6409" t="str">
            <v>ProjYearEndOptions</v>
          </cell>
          <cell r="B6409" t="str">
            <v>0: 処理を実行して予算を繰り越す_x000D_
1: 一般会計に予算登録エントリを作成</v>
          </cell>
        </row>
        <row r="6410">
          <cell r="A6410" t="str">
            <v>LedgerExchAdjRunMode</v>
          </cell>
          <cell r="B6410" t="str">
            <v>0: 調整レコードを計算してすぐに転記_x000D_
1: 調整レコードを計算してプレビュー_x000D_
2: 既に計算された調整レコードを転記</v>
          </cell>
        </row>
        <row r="6411">
          <cell r="A6411" t="str">
            <v>DanfePrintFormat_BR</v>
          </cell>
          <cell r="B6411" t="str">
            <v>0: No DANFE_x000D_
1: DANFE in portrait orientation_x000D_
2: DANFE in landscape orientation_x000D_
3: Simplified DANFE_x000D_
4: DANFE NFC-e_x000D_
5: Email DANFE NFC-e</v>
          </cell>
        </row>
        <row r="6412">
          <cell r="A6412" t="str">
            <v>WarrantyApplicabilityYesNo</v>
          </cell>
          <cell r="B6412" t="str">
            <v>0: 含む_x000D_
1: 除外</v>
          </cell>
        </row>
        <row r="6413">
          <cell r="A6413" t="str">
            <v>InvoiceReferenceNumberFormulaType_FI</v>
          </cell>
          <cell r="B6413" t="str">
            <v>1: 請求書番号 + チェック ディジット_x000D_
2: 制約、顧客、請求書 + チェック ディジット_x000D_
3: 番号順序コード</v>
          </cell>
        </row>
        <row r="6414">
          <cell r="A6414" t="str">
            <v>TaxReportNumMethod</v>
          </cell>
          <cell r="B6414" t="str">
            <v>0: 文書番号_x000D_
1: 番号順序コード_x000D_
2: 手動_x000D_
3: 340 順番</v>
          </cell>
        </row>
        <row r="6415">
          <cell r="A6415" t="str">
            <v>CuesThresholdCriteria</v>
          </cell>
          <cell r="B6415" t="str">
            <v>1: なし_x000D_
2: =_x000D_
3: !=_x000D_
4: &gt;_x000D_
5: &gt;=_x000D_
6: &lt;_x000D_
7: &lt;=</v>
          </cell>
        </row>
        <row r="6416">
          <cell r="A6416" t="str">
            <v>BankLCPartialShipmentType</v>
          </cell>
          <cell r="B6416" t="str">
            <v>0: 不許可_x000D_
1: 許可</v>
          </cell>
        </row>
        <row r="6417">
          <cell r="A6417" t="str">
            <v>EventAttentionGrabberState</v>
          </cell>
          <cell r="B6417" t="str">
            <v>0: オン スクリーン_x000D_
1: フェード イン_x000D_
2: フェード アウト_x000D_
3: クローズ済_x000D_
4: マウス オーバー_x000D_
5: 初期化</v>
          </cell>
        </row>
        <row r="6418">
          <cell r="A6418" t="str">
            <v>AssetImpairmentTestResultEntryStatus_JP</v>
          </cell>
          <cell r="B6418" t="str">
            <v>0: 未転記_x000D_
1: 転記済_x000D_
2: 破棄済</v>
          </cell>
        </row>
        <row r="6419">
          <cell r="A6419" t="str">
            <v>GanttControlVerticalMoveMode</v>
          </cell>
          <cell r="B6419" t="str">
            <v>0: なし_x000D_
1: 同じレベル_x000D_
2: 制限なし</v>
          </cell>
        </row>
        <row r="6420">
          <cell r="A6420" t="str">
            <v>WizardProjName</v>
          </cell>
          <cell r="B6420" t="str">
            <v>0: テンプレート名の使用_x000D_
1: 新規 + テンプレート名の使用_x000D_
2: 新しいものを使用</v>
          </cell>
        </row>
        <row r="6421">
          <cell r="A6421" t="str">
            <v>ReverseChargeAction_W</v>
          </cell>
          <cell r="B6421" t="str">
            <v>0: なし_x000D_
1: 確認_x000D_
2: 設定</v>
          </cell>
        </row>
        <row r="6422">
          <cell r="A6422" t="str">
            <v>RTax25RegisterStatus</v>
          </cell>
          <cell r="B6422" t="str">
            <v>0: Not calculated_x000D_
1: Calculated_x000D_
2: Excluded_x000D_
3: Calculation in progress</v>
          </cell>
        </row>
        <row r="6423">
          <cell r="A6423" t="str">
            <v>FormAdaptorCreateOptions</v>
          </cell>
          <cell r="B6423" t="str">
            <v xml:space="preserve">0: _x000D_
1: _x000D_
2: </v>
          </cell>
        </row>
        <row r="6424">
          <cell r="A6424" t="str">
            <v>KanbanCardPrintStatusType</v>
          </cell>
          <cell r="B6424" t="str">
            <v>1: 新規_x000D_
2: 印刷済_x000D_
3: 要再印刷_x000D_
4: 待機中</v>
          </cell>
        </row>
        <row r="6425">
          <cell r="A6425" t="str">
            <v>BudgetControlStatisticsValueOption</v>
          </cell>
          <cell r="B6425" t="str">
            <v>0: 分析コード値_x000D_
1: 予算グループ</v>
          </cell>
        </row>
        <row r="6426">
          <cell r="A6426" t="str">
            <v>ExchangeRateImportDateType</v>
          </cell>
          <cell r="B6426" t="str">
            <v>0: 今日の日付_x000D_
1: 日付範囲</v>
          </cell>
        </row>
        <row r="6427">
          <cell r="A6427" t="str">
            <v>WMSPalletMovementProcessing</v>
          </cell>
          <cell r="B6427" t="str">
            <v>0: 同期_x000D_
1: スケジュール済バッチ_x000D_
2: 定期処理バッチ</v>
          </cell>
        </row>
        <row r="6428">
          <cell r="A6428" t="str">
            <v>CustAgingDateType</v>
          </cell>
          <cell r="B6428" t="str">
            <v>0: 今日の日付_x000D_
1: 選択した日付</v>
          </cell>
        </row>
        <row r="6429">
          <cell r="A6429" t="str">
            <v>RetailElectronicAddressType</v>
          </cell>
          <cell r="B6429" t="str">
            <v>0: なし_x000D_
1: 電子メール</v>
          </cell>
        </row>
        <row r="6430">
          <cell r="A6430" t="str">
            <v>TaxRoundOffPrinciple</v>
          </cell>
          <cell r="B6430" t="str">
            <v>0: 税コード_x000D_
1: 税コードの組み合わせ</v>
          </cell>
        </row>
        <row r="6431">
          <cell r="A6431" t="str">
            <v>TrvPerDiemCalculation</v>
          </cell>
          <cell r="B6431" t="str">
            <v>0: 時間のカレンダー日_x000D_
2: 完全日カレンダー_x000D_
1: 24 時間制期間</v>
          </cell>
        </row>
        <row r="6432">
          <cell r="A6432" t="str">
            <v>RPayTblUpdateType</v>
          </cell>
          <cell r="B6432" t="str">
            <v>0: なし_x000D_
1: 更新_x000D_
2: 再生成</v>
          </cell>
        </row>
        <row r="6433">
          <cell r="A6433" t="str">
            <v>SysTaskRecorderRecordingSaveOption</v>
          </cell>
          <cell r="B6433" t="str">
            <v xml:space="preserve">0: _x000D_
1: _x000D_
2: _x000D_
3: </v>
          </cell>
        </row>
        <row r="6434">
          <cell r="A6434" t="str">
            <v>TMSAuditType</v>
          </cell>
          <cell r="B6434" t="str">
            <v>0: パーセンテージ_x000D_
1: 金額</v>
          </cell>
        </row>
        <row r="6435">
          <cell r="A6435" t="str">
            <v>ProdFlushingPrincipBOM</v>
          </cell>
          <cell r="B6435" t="str">
            <v>0: _x000D_
2: 開始_x000D_
3: 完了_x000D_
1: 手動_x000D_
4: 場所で利用可</v>
          </cell>
        </row>
        <row r="6436">
          <cell r="A6436" t="str">
            <v>AssetImpairmentCGUGroupStatus_JP</v>
          </cell>
          <cell r="B6436" t="str">
            <v>0: ドラフト_x000D_
1: アクティブ_x000D_
2: 無効</v>
          </cell>
        </row>
        <row r="6437">
          <cell r="A6437" t="str">
            <v>DOMDistanceCalculationType</v>
          </cell>
          <cell r="B6437" t="str">
            <v>0: 空路の距離_x000D_
1: 陸路の距離</v>
          </cell>
        </row>
        <row r="6438">
          <cell r="A6438" t="str">
            <v>TaxIntegrationLineType</v>
          </cell>
          <cell r="B6438" t="str">
            <v>0: 通常の明細行_x000D_
1: 明細行請求金額_x000D_
2: ヘッダー請求金額</v>
          </cell>
        </row>
        <row r="6439">
          <cell r="A6439" t="str">
            <v>InvoiceOrderAccount</v>
          </cell>
          <cell r="B6439" t="str">
            <v>0: 請求先/元 ID_x000D_
1: 注文顧客</v>
          </cell>
        </row>
        <row r="6440">
          <cell r="A6440" t="str">
            <v>BankReconMatchRuleLineSysGeneratedType</v>
          </cell>
          <cell r="B6440" t="str">
            <v>0: なし_x000D_
1: 許容少額差額_x000D_
2: 同じ文書番号_x000D_
3: 日数の違いを確認_x000D_
4: 同じトランザクション タイプへのマップ_x000D_
5: 取消_x000D_
6: 同じ支払の参照_x000D_
7: 反対勘定_x000D_
8: 取消しない</v>
          </cell>
        </row>
        <row r="6441">
          <cell r="A6441" t="str">
            <v>PersonSearchFieldType</v>
          </cell>
          <cell r="B6441" t="str">
            <v>0: 拡張データ型_x000D_
1: 列挙_x000D_
2: テーブル フィールド_x000D_
3: エンティティ フィールド</v>
          </cell>
        </row>
        <row r="6442">
          <cell r="A6442" t="str">
            <v>SalesPriceDateType</v>
          </cell>
          <cell r="B6442" t="str">
            <v>0: 今日_x000D_
1: 出荷予定日_x000D_
2: 入荷希望日</v>
          </cell>
        </row>
        <row r="6443">
          <cell r="A6443" t="str">
            <v>BlackListReportCreditPeriod_IT</v>
          </cell>
          <cell r="B6443" t="str">
            <v>0: 現在の期間_x000D_
1: 前期間_x000D_
2: 前年度まで</v>
          </cell>
        </row>
        <row r="6444">
          <cell r="A6444" t="str">
            <v>CostWIPStatementCategory</v>
          </cell>
          <cell r="B6444" t="str">
            <v>11: 消費された材料費_x000D_
12: 消費された製造原価_x000D_
13: 消費された外注費_x000D_
14: 消費された間接原価_x000D_
21: 製造原価_x000D_
22: 差異</v>
          </cell>
        </row>
        <row r="6445">
          <cell r="A6445" t="str">
            <v>BudgetReservation_SourceDocument_PSN</v>
          </cell>
          <cell r="B6445" t="str">
            <v>0: なし_x000D_
1: Budget reservation</v>
          </cell>
        </row>
        <row r="6446">
          <cell r="A6446" t="str">
            <v>CredManReason</v>
          </cell>
          <cell r="B6446" t="str">
            <v>0: _x000D_
1: ブロック済み_x000D_
2: 超過した与信限度額_x000D_
3: 支払条件_x000D_
4: 期限切れ日数_x000D_
5: リリース準備完了_x000D_
6: 勘定状態_x000D_
7: 期限切れの与信限度額_x000D_
8: 支払が増加した条件_x000D_
9: 決済割引の増加_x000D_
10: 期限切れ金額_x000D_
11: 保証金_x000D_
20: 強制した保留_x000D_
21: @CreditManagement:Linkedcustomerblocked_x000D_
22: 販売注文</v>
          </cell>
        </row>
        <row r="6447">
          <cell r="A6447" t="str">
            <v>LedgerJournalTransVoucherTemplateAction</v>
          </cell>
          <cell r="B6447" t="str">
            <v>0: 選択_x000D_
1: 保存</v>
          </cell>
        </row>
        <row r="6448">
          <cell r="A6448" t="str">
            <v>RetailCustomerSearchMode</v>
          </cell>
          <cell r="B6448" t="str">
            <v>0: ローカルで検索する_x000D_
1: AX の検索_x000D_
2: 両方</v>
          </cell>
        </row>
        <row r="6449">
          <cell r="A6449" t="str">
            <v>CredManRuleExceedCreditExecutionExclusionType</v>
          </cell>
          <cell r="B6449" t="str">
            <v>0: _x000D_
1: 販売注文の与信限度額の確認_x000D_
2: 無制限の与信</v>
          </cell>
        </row>
        <row r="6450">
          <cell r="A6450" t="str">
            <v>ProdJournalVoucherChange</v>
          </cell>
          <cell r="B6450" t="str">
            <v>0: 日付または生産の変更</v>
          </cell>
        </row>
        <row r="6451">
          <cell r="A6451" t="str">
            <v>JmgAttendanceReportType</v>
          </cell>
          <cell r="B6451" t="str">
            <v>0: 出勤_x000D_
1: 欠勤_x000D_
2: 構成要素ではありません</v>
          </cell>
        </row>
        <row r="6452">
          <cell r="A6452" t="str">
            <v>TaxWithholdStatement_IN</v>
          </cell>
          <cell r="B6452" t="str">
            <v>0: Form 27EQ_x000D_
1: Form 26Q_x000D_
2: Form 27Q</v>
          </cell>
        </row>
        <row r="6453">
          <cell r="A6453" t="str">
            <v>DimSettlementCtrlType_RU</v>
          </cell>
          <cell r="B6453" t="str">
            <v>0: いいえ_x000D_
1: 自動_x000D_
2: 手動_x000D_
3: 常時</v>
          </cell>
        </row>
        <row r="6454">
          <cell r="A6454" t="str">
            <v>AssetLeaseAnnuityType</v>
          </cell>
          <cell r="B6454" t="str">
            <v>0: 定期支払期日_x000D_
1: 通常の定期支払</v>
          </cell>
        </row>
        <row r="6455">
          <cell r="A6455" t="str">
            <v>InventTransferPickUpdateQty</v>
          </cell>
          <cell r="B6455" t="str">
            <v>0: 今すぐ出荷_x000D_
1: すべて_x000D_
2: 引当済数量_x000D_
3: 有効数量</v>
          </cell>
        </row>
        <row r="6456">
          <cell r="A6456" t="str">
            <v>FormArrangeMethod</v>
          </cell>
          <cell r="B6456" t="str">
            <v xml:space="preserve">0: _x000D_
1: _x000D_
2: 水平右揃え_x000D_
3: 水平左揃え_x000D_
4: 垂直_x000D_
5: </v>
          </cell>
        </row>
        <row r="6457">
          <cell r="A6457" t="str">
            <v>InventTransferCancelReturn_BR</v>
          </cell>
          <cell r="B6457" t="str">
            <v>0: なし_x000D_
1: Cancel_x000D_
2: 返品注文_x000D_
3: 返品注文</v>
          </cell>
        </row>
        <row r="6458">
          <cell r="A6458" t="str">
            <v>LedgerBondAmountType_RU</v>
          </cell>
          <cell r="B6458" t="str">
            <v>0: 会計通貨_x000D_
1: レポート通貨_x000D_
2: Indicated currency</v>
          </cell>
        </row>
        <row r="6459">
          <cell r="A6459" t="str">
            <v>smmNumbSeqUsed</v>
          </cell>
          <cell r="B6459" t="str">
            <v>0: 取引 ID_x000D_
1: 関係勘定_x000D_
2: 活動番号_x000D_
3: 顧客 ID_x000D_
4: 見積書 ID_x000D_
5: 仕訳帳_x000D_
6: パラメーター ID_x000D_
7: キャンペーン ID_x000D_
8: 仕入先_x000D_
9: 通話 ID_x000D_
10: メンバー ID_x000D_
11: ナレッジ記事の項目 ID_x000D_
12: 販売単位メンバー ID_x000D_
13: 通話リスト ID_x000D_
14: 潜在顧客 ID_x000D_
15: 営業案件 ID_x000D_
16: 関係者 ID_x000D_
17: 関係者 ID</v>
          </cell>
        </row>
        <row r="6460">
          <cell r="A6460" t="str">
            <v>TrvUDFDisplayOption</v>
          </cell>
          <cell r="B6460" t="str">
            <v>0: 表示されません_x000D_
1: 表示_x000D_
2: 必須</v>
          </cell>
        </row>
        <row r="6461">
          <cell r="A6461" t="str">
            <v>Affix</v>
          </cell>
          <cell r="B6461" t="str">
            <v>1: 接頭語_x000D_
2: 添え字</v>
          </cell>
        </row>
        <row r="6462">
          <cell r="A6462" t="str">
            <v>PrintCreditNoteLines_PL</v>
          </cell>
          <cell r="B6462" t="str">
            <v>0: Original and corrected with difference_x000D_
1: Corrected with difference_x000D_
2: Corrected_x000D_
3: Difference</v>
          </cell>
        </row>
        <row r="6463">
          <cell r="A6463" t="str">
            <v>RPayNDFLSectionType</v>
          </cell>
          <cell r="B6463" t="str">
            <v>1: Tax agent_x000D_
2: Employee data_x000D_
3: Income data_x000D_
4: Standard deductions_x000D_
5: 合計金額_x000D_
6: Officials_x000D_
0: ヘッダー</v>
          </cell>
        </row>
        <row r="6464">
          <cell r="A6464" t="str">
            <v>AssetDepEntityTransType_JP</v>
          </cell>
          <cell r="B6464" t="str">
            <v>0: _x000D_
1: 償却超過/償却不足_x000D_
2: 償却超過/償却不足による算入_x000D_
3: 償却超過/償却不足の決済_x000D_
4: 償却超過/償却不足の繰越</v>
          </cell>
        </row>
        <row r="6465">
          <cell r="A6465" t="str">
            <v>HcmPositionHierarchySystemType</v>
          </cell>
          <cell r="B6465" t="str">
            <v>0: 行_x000D_
1: その他</v>
          </cell>
        </row>
        <row r="6466">
          <cell r="A6466" t="str">
            <v>AppTrackerSQLAccess</v>
          </cell>
          <cell r="B6466" t="str">
            <v xml:space="preserve">0: _x000D_
1: _x000D_
2: _x000D_
3: _x000D_
4: _x000D_
5: _x000D_
6: _x000D_
9: _x000D_
10: _x000D_
17: _x000D_
18: _x000D_
11: _x000D_
12: _x000D_
13: _x000D_
14: _x000D_
15: _x000D_
16: _x000D_
19: </v>
          </cell>
        </row>
        <row r="6467">
          <cell r="A6467" t="str">
            <v>FormListViewControlExtendedStyle</v>
          </cell>
          <cell r="B6467" t="str">
            <v xml:space="preserve">9: </v>
          </cell>
        </row>
        <row r="6468">
          <cell r="A6468" t="str">
            <v>RHRMMilitaryService</v>
          </cell>
          <cell r="B6468" t="str">
            <v>0: Liable_x000D_
1: Not liable</v>
          </cell>
        </row>
        <row r="6469">
          <cell r="A6469" t="str">
            <v>RDeferralsCalculatePeriod</v>
          </cell>
          <cell r="B6469" t="str">
            <v>0: 月_x000D_
4: Day_x000D_
5: Period</v>
          </cell>
        </row>
        <row r="6470">
          <cell r="A6470" t="str">
            <v>MCRItemCustCatalog</v>
          </cell>
          <cell r="B6470" t="str">
            <v>0: 品目、顧客、カタログ_x000D_
1: 品目、カタログ、顧客_x000D_
2: 顧客、品目、カタログ_x000D_
3: 顧客、カタログ、品目_x000D_
4: カタログ、品目、顧客_x000D_
5: カタログ、顧客、品目</v>
          </cell>
        </row>
        <row r="6471">
          <cell r="A6471" t="str">
            <v>ERStringPredicate</v>
          </cell>
          <cell r="B6471" t="str">
            <v>0: =_x000D_
1: !=</v>
          </cell>
        </row>
        <row r="6472">
          <cell r="A6472" t="str">
            <v>FiscalDocDirection_BR</v>
          </cell>
          <cell r="B6472" t="str">
            <v>1: Incoming_x000D_
2: Outgoing</v>
          </cell>
        </row>
        <row r="6473">
          <cell r="A6473" t="str">
            <v>FiscalDocumentTextType_BR</v>
          </cell>
          <cell r="B6473" t="str">
            <v>0: 空白_x000D_
1: SUFRAMA_x000D_
2: プロセス参照_x000D_
3: 会計参照_x000D_
4: 顧客/仕入先_x000D_
5: CFOP_x000D_
6: Inventory_x000D_
7: ユーザー定義_x000D_
8: Direct import</v>
          </cell>
        </row>
        <row r="6474">
          <cell r="A6474" t="str">
            <v>KMQuestionnaireStatisticsQuestionMode</v>
          </cell>
          <cell r="B6474" t="str">
            <v>0: なし_x000D_
1: 質問テキスト_x000D_
2: 質問 ID</v>
          </cell>
        </row>
        <row r="6475">
          <cell r="A6475" t="str">
            <v>TaxIntegrationErrorProcessMode</v>
          </cell>
          <cell r="B6475" t="str">
            <v>0: エラー時に終了_x000D_
1: エラーでも続行</v>
          </cell>
        </row>
        <row r="6476">
          <cell r="A6476" t="str">
            <v>ExpenseAddItemsToReport</v>
          </cell>
          <cell r="B6476" t="str">
            <v>0: [なし] を追加します_x000D_
1: すべての (%1) を追加_x000D_
2: 選択した (%1) を追加</v>
          </cell>
        </row>
        <row r="6477">
          <cell r="A6477" t="str">
            <v>CostMovingAverageCostUpdateType</v>
          </cell>
          <cell r="B6477" t="str">
            <v>1: 合計原価の更新_x000D_
0: 単位原価の更新</v>
          </cell>
        </row>
        <row r="6478">
          <cell r="A6478" t="str">
            <v>BankBillOfExchangeStatus</v>
          </cell>
          <cell r="B6478" t="str">
            <v>0: 作成済_x000D_
1: キャンセル済_x000D_
2: 転記済_x000D_
3: 空白_x000D_
4: 印刷済</v>
          </cell>
        </row>
        <row r="6479">
          <cell r="A6479" t="str">
            <v>SourceDocumentExtensionCountryRegion</v>
          </cell>
          <cell r="B6479" t="str">
            <v>1: ロシア</v>
          </cell>
        </row>
        <row r="6480">
          <cell r="A6480" t="str">
            <v>CharacterOfMaterial_FI</v>
          </cell>
          <cell r="B6480" t="str">
            <v>0: 請求書_x000D_
1: 転送_x000D_
2: 至急払い</v>
          </cell>
        </row>
        <row r="6481">
          <cell r="A6481" t="str">
            <v>XMLMapCompanyInfo</v>
          </cell>
          <cell r="B6481" t="str">
            <v>0: 指定なし_x000D_
1: 外部コード_x000D_
2: 仕入先</v>
          </cell>
        </row>
        <row r="6482">
          <cell r="A6482" t="str">
            <v>SalesDeliveryDateControlType</v>
          </cell>
          <cell r="B6482" t="str">
            <v>0: なし_x000D_
1: 販売リード タイム_x000D_
2: ATP_x000D_
3: ATP + 発行余力_x000D_
4: CTP</v>
          </cell>
        </row>
        <row r="6483">
          <cell r="A6483" t="str">
            <v>BankReconciliationHeaderStatus</v>
          </cell>
          <cell r="B6483" t="str">
            <v>0: すべて_x000D_
1: オープン_x000D_
2: 調整済</v>
          </cell>
        </row>
        <row r="6484">
          <cell r="A6484" t="str">
            <v>BankLGExecutionActionType</v>
          </cell>
          <cell r="B6484" t="str">
            <v>0: _x000D_
31: 銀行に送信_x000D_
32: 銀行から受信_x000D_
33: 受益者に渡す_x000D_
34: 値の増加_x000D_
35: 値の減少_x000D_
36: 拡張_x000D_
37: キャンセル_x000D_
38: 清算する</v>
          </cell>
        </row>
        <row r="6485">
          <cell r="A6485" t="str">
            <v>JmgJobStatus</v>
          </cell>
          <cell r="B6485" t="str">
            <v>0: 開始されていません_x000D_
1: 停止済_x000D_
2: 処理中_x000D_
3: 完了_x000D_
4: 該当なし_x000D_
5: 待機中</v>
          </cell>
        </row>
        <row r="6486">
          <cell r="A6486" t="str">
            <v>RetailLoyaltyRewardType</v>
          </cell>
          <cell r="B6486" t="str">
            <v>1: 金額別支払_x000D_
2: 数量による支払_x000D_
3: Loyalty points discount</v>
          </cell>
        </row>
        <row r="6487">
          <cell r="A6487" t="str">
            <v>DebitCredit</v>
          </cell>
          <cell r="B6487" t="str">
            <v>0: 貸方_x000D_
1: 借方</v>
          </cell>
        </row>
        <row r="6488">
          <cell r="A6488" t="str">
            <v>ReqOnHandConsumptionStrategy</v>
          </cell>
          <cell r="B6488" t="str">
            <v>0: 他のすべての供給の前_x000D_
1: 他のすべての供給の後</v>
          </cell>
        </row>
        <row r="6489">
          <cell r="A6489" t="str">
            <v>InventAccountTypePurch</v>
          </cell>
          <cell r="B6489" t="str">
            <v>0: 受領済の購入材料の原価_x000D_
1: 購買支出、未請求_x000D_
2: 請求済の購入材料の原価_x000D_
3: 製品の購買支出_x000D_
4: 割引_x000D_
5: 固定入庫価格差益_x000D_
6: 固定入庫価格損失_x000D_
7: 固定入庫価格相殺_x000D_
8: 請求金額_x000D_
9: 在庫変動_x000D_
10: 購買、見越計上_x000D_
11: 入庫時の未収消費税_x000D_
53: 固定資産受入_x000D_
54: 支出の購買支出_x000D_
55: 前払_x000D_
50: 輸送中の陸揚原価商品 _x000D_
250: 陸揚原価費用実績</v>
          </cell>
        </row>
        <row r="6490">
          <cell r="A6490" t="str">
            <v>DataExpFieldListType</v>
          </cell>
          <cell r="B6490" t="str">
            <v xml:space="preserve">0: _x000D_
1: _x000D_
2: </v>
          </cell>
        </row>
        <row r="6491">
          <cell r="A6491" t="str">
            <v>RetailCatalogCategoryTreeNodeType</v>
          </cell>
          <cell r="B6491" t="str">
            <v>0: 小売カタログ カテゴリ ツリーのルート ノード_x000D_
1: 小売カタログ カテゴリ ツリーの未分類ノード_x000D_
2: 小売カタログ カテゴリ ツリーのカテゴリ ノード</v>
          </cell>
        </row>
        <row r="6492">
          <cell r="A6492" t="str">
            <v>InvoiceComplementaryType_BR</v>
          </cell>
          <cell r="B6492" t="str">
            <v>0: なし_x000D_
1: 価格_x000D_
4: 税申告</v>
          </cell>
        </row>
        <row r="6493">
          <cell r="A6493" t="str">
            <v>SMASubscriptionIndexChange</v>
          </cell>
          <cell r="B6493" t="str">
            <v>0: _x000D_
1: 指数 (%)_x000D_
2: 指数_x000D_
3: 基準価格 (%)_x000D_
4: 基準価格</v>
          </cell>
        </row>
        <row r="6494">
          <cell r="A6494" t="str">
            <v>CustMandateScheme</v>
          </cell>
          <cell r="B6494" t="str">
            <v>0: Core_x000D_
1: B2B_x000D_
2: COR1</v>
          </cell>
        </row>
        <row r="6495">
          <cell r="A6495" t="str">
            <v>SMARelationType</v>
          </cell>
          <cell r="B6495" t="str">
            <v>0: 既定値_x000D_
1: サービス契約_x000D_
2: サービス注文</v>
          </cell>
        </row>
        <row r="6496">
          <cell r="A6496" t="str">
            <v>FieldControl</v>
          </cell>
          <cell r="B6496" t="str">
            <v>0: オプション_x000D_
1: 必須_x000D_
2: 1 つの有効なオプションを指定_x000D_
3: 複数の有効なオプションを指定</v>
          </cell>
        </row>
        <row r="6497">
          <cell r="A6497" t="str">
            <v>ProjTaxGroupMethod</v>
          </cell>
          <cell r="B6497" t="str">
            <v>0: プロジェクト_x000D_
1: プロジェクト契約_x000D_
2: 顧客 ID_x000D_
3: 検索</v>
          </cell>
        </row>
        <row r="6498">
          <cell r="A6498" t="str">
            <v>HrmCompFixedEmplStatusFilter</v>
          </cell>
          <cell r="B6498" t="str">
            <v>0: すべて_x000D_
1: 期限切れ_x000D_
2: 有効_x000D_
3: 今後</v>
          </cell>
        </row>
        <row r="6499">
          <cell r="A6499" t="str">
            <v>ReqDemPlanForecastingStrategy</v>
          </cell>
          <cell r="B6499" t="str">
            <v>0: Azure Machine Learning_x000D_
1: 履歴需要の上書き</v>
          </cell>
        </row>
        <row r="6500">
          <cell r="A6500" t="str">
            <v>OMOrganizationHierarchyDirection</v>
          </cell>
          <cell r="B6500" t="str">
            <v>1: 昇順_x000D_
2: 降順</v>
          </cell>
        </row>
        <row r="6501">
          <cell r="A6501" t="str">
            <v>SQLBuilderBinaryOperatorType</v>
          </cell>
          <cell r="B6501" t="str">
            <v>0: なし_x000D_
1: AND_x000D_
2: または_x000D_
3: 等しい_x000D_
4: 内部_x000D_
5: 連結_x000D_
6: 以上_x000D_
7: 以下</v>
          </cell>
        </row>
        <row r="6502">
          <cell r="A6502" t="str">
            <v>smmSensitivity</v>
          </cell>
          <cell r="B6502" t="str">
            <v>0: 標準_x000D_
1: 個人_x000D_
2: プライベート_x000D_
3: 社外秘</v>
          </cell>
        </row>
        <row r="6503">
          <cell r="A6503" t="str">
            <v>ImportReturnAction</v>
          </cell>
          <cell r="B6503" t="str">
            <v>1: すべて_x000D_
2: 上書き済_x000D_
4: スキップ_x000D_
8: 追加済_x000D_
16: エラー_x000D_
32: キャンセル済</v>
          </cell>
        </row>
        <row r="6504">
          <cell r="A6504" t="str">
            <v>HcmDiscussionStatus</v>
          </cell>
          <cell r="B6504" t="str">
            <v>0: スケジュール済_x000D_
1: 完了_x000D_
2: キャンセル済</v>
          </cell>
        </row>
        <row r="6505">
          <cell r="A6505" t="str">
            <v>PayrollMethodModifier</v>
          </cell>
          <cell r="B6505" t="str">
            <v>0: なし - これは、列挙の新しいレコードに基づいたレコード フィールドの既定値です_x000D_
1: SUTA の州がニュージャージーの場合の雇用主 SDI_x000D_
2: レートを 0 で渡す必要のある場合の雇用主 SDI_x000D_
3: 場所のみ設定している作業者の報酬_x000D_
4: 過去の源泉徴収税を支払期間で合計する場合の作業者の報酬_x000D_
5: 市町村パラメーターの既定の用途_x000D_
6: 過去の源泉徴収税を支払期間で合計する場合の市町村パラメーター_x000D_
7: 過去の源泉徴収税を月で合計する場合の市町村パラメーター_x000D_
8: 税コード レベルでレートが指定される従業員 SDI_x000D_
9: 作業者の税コード レベルでレートが指定される従業員 SDI</v>
          </cell>
        </row>
        <row r="6506">
          <cell r="A6506" t="str">
            <v>PurchReqQuestionnaireAggregateStatus</v>
          </cell>
          <cell r="B6506" t="str">
            <v>0: 不要_x000D_
1: 必須、未完了_x000D_
2: 必須、完了</v>
          </cell>
        </row>
        <row r="6507">
          <cell r="A6507" t="str">
            <v>LedgerTransPerJournal</v>
          </cell>
          <cell r="B6507" t="str">
            <v>0: ゼロ_x000D_
1: 1_x000D_
2: 2_x000D_
3: 3</v>
          </cell>
        </row>
        <row r="6508">
          <cell r="A6508" t="str">
            <v>ProjInfoLog</v>
          </cell>
          <cell r="B6508" t="str">
            <v>0: 表示_x000D_
1: 非表示</v>
          </cell>
        </row>
        <row r="6509">
          <cell r="A6509" t="str">
            <v>CollabSiteUrlType</v>
          </cell>
          <cell r="B6509" t="str">
            <v>0: 内部 URL_x000D_
1: 外部 URL</v>
          </cell>
        </row>
        <row r="6510">
          <cell r="A6510" t="str">
            <v>WrkCtrStatKey</v>
          </cell>
          <cell r="B6510" t="str">
            <v>0: _x000D_
1: リソース_x000D_
2: リソース グループ</v>
          </cell>
        </row>
        <row r="6511">
          <cell r="A6511" t="str">
            <v>PayrollControlType</v>
          </cell>
          <cell r="B6511" t="str">
            <v>0: リスト_x000D_
1: 自由に記載</v>
          </cell>
        </row>
        <row r="6512">
          <cell r="A6512" t="str">
            <v>ResApprovalStatus</v>
          </cell>
          <cell r="B6512" t="str">
            <v>0: ドラフト_x000D_
1: 確認中_x000D_
2: 返品済_x000D_
3: キャンセル済_x000D_
4: 承認済_x000D_
5: 完了_x000D_
6: 該当なし</v>
          </cell>
        </row>
        <row r="6513">
          <cell r="A6513" t="str">
            <v>KanbanControlLegendFormat</v>
          </cell>
          <cell r="B6513" t="str">
            <v>0: なし_x000D_
1: 1 行_x000D_
2: 2 行</v>
          </cell>
        </row>
        <row r="6514">
          <cell r="A6514" t="str">
            <v>PriceDiscSystemSource</v>
          </cell>
          <cell r="B6514" t="str">
            <v>0: _x000D_
1: 1 つ以上の販売注文からコピーされたフィールド_x000D_
2: 1 つ以上の販売見積からコピーされたフィールド_x000D_
3: プロジェクトから転送されたフィールド_x000D_
4: 販売見積から転送されたフィールド_x000D_
5: 1 つ以上の発注書からコピーされたフィールド_x000D_
6: 見積依頼から転送されたフィールド_x000D_
7: 1 つ以上の購買要求から転送されたフィールド_x000D_
8: 手動で入力されたフィールド_x000D_
9: 1 つ以上の販売契約または購買契約から転送されたフィールド_x000D_
11: 製品コンフィギュレーションから転送されたフィールド_x000D_
12: Retail POS</v>
          </cell>
        </row>
        <row r="6515">
          <cell r="A6515" t="str">
            <v>ProjAssignConflictStatus</v>
          </cell>
          <cell r="B6515" t="str">
            <v>0: 良_x000D_
1: Conflict</v>
          </cell>
        </row>
        <row r="6516">
          <cell r="A6516" t="str">
            <v>RpayTaxFundMenu</v>
          </cell>
          <cell r="B6516" t="str">
            <v>0: Data for income tax_x000D_
1: Payments to off-budget funds_x000D_
2: Both</v>
          </cell>
        </row>
        <row r="6517">
          <cell r="A6517" t="str">
            <v>TMSRecurrenceType</v>
          </cell>
          <cell r="B6517" t="str">
            <v>0: 日数_x000D_
1: 週_x000D_
2: 月数</v>
          </cell>
        </row>
        <row r="6518">
          <cell r="A6518" t="str">
            <v>TAMRebatePaymentType</v>
          </cell>
          <cell r="B6518" t="str">
            <v>0: なし_x000D_
1: Pay using accounts payable_x000D_
2: Customer deductions_x000D_
3: Tax invoice customer deductions_x000D_
4: Trade spending_x000D_
5: レポート</v>
          </cell>
        </row>
        <row r="6519">
          <cell r="A6519" t="str">
            <v>RPayJournalType</v>
          </cell>
          <cell r="B6519" t="str">
            <v xml:space="preserve">0: </v>
          </cell>
        </row>
        <row r="6520">
          <cell r="A6520" t="str">
            <v>PaymOrderType_RU</v>
          </cell>
          <cell r="B6520" t="str">
            <v>0: なし_x000D_
1: MST_x000D_
2: Currency</v>
          </cell>
        </row>
        <row r="6521">
          <cell r="A6521" t="str">
            <v>SysUserRequestAction</v>
          </cell>
          <cell r="B6521" t="str">
            <v>0: ユーザーの追加_x000D_
1: ユーザーの無効化_x000D_
2: ユーザーの管理</v>
          </cell>
        </row>
        <row r="6522">
          <cell r="A6522" t="str">
            <v>ProjAmountType</v>
          </cell>
          <cell r="B6522" t="str">
            <v>0: 原価金額_x000D_
1: 売上金額</v>
          </cell>
        </row>
        <row r="6523">
          <cell r="A6523" t="str">
            <v>AssetTransTypePurch</v>
          </cell>
          <cell r="B6523" t="str">
            <v>0: 取得_x000D_
1: 取得原価調整_x000D_
2: Pre-Acquisition</v>
          </cell>
        </row>
        <row r="6524">
          <cell r="A6524" t="str">
            <v>PayrollContributionLimitMethod</v>
          </cell>
          <cell r="B6524" t="str">
            <v>1: なし_x000D_
2: 従業員限度_x000D_
3: 固定_x000D_
4: 組み合わせ</v>
          </cell>
        </row>
        <row r="6525">
          <cell r="A6525" t="str">
            <v>CredManBlockExclusionRuleType</v>
          </cell>
          <cell r="B6525" t="str">
            <v>0: _x000D_
1: 期限切れ日数_x000D_
2: 勘定状態_x000D_
3: 支払条件_x000D_
4: 期限切れの与信限度額_x000D_
5: 期限切れ金額_x000D_
6: 販売注文_x000D_
7: 使用済の与信限度額_x000D_
8: 支払増加の条件_x000D_
9: 現金割引の増加</v>
          </cell>
        </row>
        <row r="6526">
          <cell r="A6526" t="str">
            <v>FBTaxAssessmentPaymentType_BR</v>
          </cell>
          <cell r="B6526" t="str">
            <v>0: 定期処理_x000D_
1: Other debits_x000D_
2: ドキュメント別</v>
          </cell>
        </row>
        <row r="6527">
          <cell r="A6527" t="str">
            <v>ITMCopyDefault</v>
          </cell>
          <cell r="B6527" t="str">
            <v>0: コピーする_x000D_
1: 既定</v>
          </cell>
        </row>
        <row r="6528">
          <cell r="A6528" t="str">
            <v>HrmSkillImportance</v>
          </cell>
          <cell r="B6528" t="str">
            <v>0: なし_x000D_
1: 1 - 最小_x000D_
2: _x000D_
3: _x000D_
4: _x000D_
5: _x000D_
6: 6 - 最大</v>
          </cell>
        </row>
        <row r="6529">
          <cell r="A6529" t="str">
            <v>projInvoiceSort</v>
          </cell>
          <cell r="B6529" t="str">
            <v>0: 請求日_x000D_
1: 顧客_x000D_
2: プロジェクト契約</v>
          </cell>
        </row>
        <row r="6530">
          <cell r="A6530" t="str">
            <v>HcmCompAdjustmentType</v>
          </cell>
          <cell r="B6530" t="str">
            <v>0: 割合 (%)_x000D_
1: 均一の金額</v>
          </cell>
        </row>
        <row r="6531">
          <cell r="A6531" t="str">
            <v>TSCustomFieldExtendedType</v>
          </cell>
          <cell r="B6531" t="str">
            <v>0: なし_x000D_
1: 通貨</v>
          </cell>
        </row>
        <row r="6532">
          <cell r="A6532" t="str">
            <v>PaymDocumentType</v>
          </cell>
          <cell r="B6532" t="str">
            <v>0: ドキュメント_x000D_
1: 制御レポート_x000D_
2: 出席メモ_x000D_
3: 支払通知_x000D_
4: 支払指図_x000D_
5: 支払明細書</v>
          </cell>
        </row>
        <row r="6533">
          <cell r="A6533" t="str">
            <v>DeclarerType_IT</v>
          </cell>
          <cell r="B6533" t="str">
            <v>1: Filing for same legal entity_x000D_
2: Filing for other legal entity_x000D_
3: Filing through fiscal assistance center (CAF)</v>
          </cell>
        </row>
        <row r="6534">
          <cell r="A6534" t="str">
            <v>ProjBudgetRevisionWFStatus</v>
          </cell>
          <cell r="B6534" t="str">
            <v>0: 作成済_x000D_
1: 送信済_x000D_
2: 承認済_x000D_
3: 否認済_x000D_
4: キャンセル済</v>
          </cell>
        </row>
        <row r="6535">
          <cell r="A6535" t="str">
            <v>PostDatedCheckStatus</v>
          </cell>
          <cell r="B6535" t="str">
            <v>0: なし_x000D_
1: オープン_x000D_
2: 転記済_x000D_
3: キャンセル済_x000D_
4: 買掛金勘定に転送済_x000D_
5: 置換済_x000D_
6: 保留中_x000D_
7: 支払済</v>
          </cell>
        </row>
        <row r="6536">
          <cell r="A6536" t="str">
            <v>LineDeliveryType</v>
          </cell>
          <cell r="B6536" t="str">
            <v>0: 単一の配送を含む注文明細行_x000D_
1: 複数の配送を含む発注明細行_x000D_
2: 配送明細行</v>
          </cell>
        </row>
        <row r="6537">
          <cell r="A6537" t="str">
            <v>SysDBLogLevel</v>
          </cell>
          <cell r="B6537" t="str">
            <v>0: 情報がありません_x000D_
1: 簡易_x000D_
2: 一括ログ_x000D_
3: 完全_x000D_
4: LOGGING_x000D_
5: NOLOGGING</v>
          </cell>
        </row>
        <row r="6538">
          <cell r="A6538" t="str">
            <v>MCRLumpSumStatus</v>
          </cell>
          <cell r="B6538" t="str">
            <v>0: オープン_x000D_
1: 拒否済_x000D_
2: 承認済</v>
          </cell>
        </row>
        <row r="6539">
          <cell r="A6539" t="str">
            <v>CustInterestCalcType</v>
          </cell>
          <cell r="B6539" t="str">
            <v>0: 割合 (%)_x000D_
1: 金額</v>
          </cell>
        </row>
        <row r="6540">
          <cell r="A6540" t="str">
            <v>XmlCertificateType</v>
          </cell>
          <cell r="B6540" t="str">
            <v>0: 会社_x000D_
5: ユーザー</v>
          </cell>
        </row>
        <row r="6541">
          <cell r="A6541" t="str">
            <v>RetailDistributionTypeEx1</v>
          </cell>
          <cell r="B6541" t="str">
            <v>0: 補充ルール_x000D_
1: 場所の重量_x000D_
2: すべて固定数量</v>
          </cell>
        </row>
        <row r="6542">
          <cell r="A6542" t="str">
            <v>RpaySheetTypeCreate</v>
          </cell>
          <cell r="B6542" t="str">
            <v>0: By enterprise_x000D_
1: By departments</v>
          </cell>
        </row>
        <row r="6543">
          <cell r="A6543" t="str">
            <v>AssetLeaseCreatedBy</v>
          </cell>
          <cell r="B6543" t="str">
            <v>0: 手動_x000D_
1: 指標の再評価</v>
          </cell>
        </row>
        <row r="6544">
          <cell r="A6544" t="str">
            <v>GSTType_IN</v>
          </cell>
          <cell r="B6544" t="str">
            <v>0: GSTIN_x000D_
1: GDI_x000D_
2: UID</v>
          </cell>
        </row>
        <row r="6545">
          <cell r="A6545" t="str">
            <v>JournalizingDefinitionLedgerEntryTypeId</v>
          </cell>
          <cell r="B6545" t="str">
            <v>0: 元のエントリ_x000D_
1: システムが生成した入力</v>
          </cell>
        </row>
        <row r="6546">
          <cell r="A6546" t="str">
            <v>ServerTestInfologLevel</v>
          </cell>
          <cell r="B6546" t="str">
            <v xml:space="preserve">0: _x000D_
1: _x000D_
2: _x000D_
3: </v>
          </cell>
        </row>
        <row r="6547">
          <cell r="A6547" t="str">
            <v>FMRelationshipGroup</v>
          </cell>
          <cell r="B6547" t="str">
            <v xml:space="preserve">0: _x000D_
1: _x000D_
2: _x000D_
3: </v>
          </cell>
        </row>
        <row r="6548">
          <cell r="A6548" t="str">
            <v>CzTaxDocumentAction</v>
          </cell>
          <cell r="B6548" t="str">
            <v>0: 作成_x000D_
1: Create and show_x000D_
2: Create and print</v>
          </cell>
        </row>
        <row r="6549">
          <cell r="A6549" t="str">
            <v>WorkflowConfigConditionType</v>
          </cell>
          <cell r="B6549" t="str">
            <v xml:space="preserve">0: 有効化_x000D_
1: 自動条件_x000D_
2: ステップの実行_x000D_
3: サブワークフローの実行_x000D_
4: </v>
          </cell>
        </row>
        <row r="6550">
          <cell r="A6550" t="str">
            <v>PayrollImpact</v>
          </cell>
          <cell r="B6550" t="str">
            <v>0: なし_x000D_
1: 控除のみ_x000D_
2: 貢献度のみ_x000D_
3: 控除と貢献度</v>
          </cell>
        </row>
        <row r="6551">
          <cell r="A6551" t="str">
            <v>EngChgReadinessType</v>
          </cell>
          <cell r="B6551" t="str">
            <v>0: システム チェック_x000D_
2: 手動チェック_x000D_
1: チェックリスト</v>
          </cell>
        </row>
        <row r="6552">
          <cell r="A6552" t="str">
            <v>GanttSchedDirection</v>
          </cell>
          <cell r="B6552" t="str">
            <v>0: スケジューリングの日付からフォワード_x000D_
1: スケジューリングの日付からバックワード_x000D_
2: 材料の使用可能日以降</v>
          </cell>
        </row>
        <row r="6553">
          <cell r="A6553" t="str">
            <v>ProjItemType</v>
          </cell>
          <cell r="B6553" t="str">
            <v>0: 在庫品目要求_x000D_
1: 販売注文_x000D_
2: 品目仕訳帳_x000D_
3: 発注書_x000D_
4: 生産_x000D_
5: 生産明細_x000D_
6: 期首残高_x000D_
7: 仕入先請求書</v>
          </cell>
        </row>
        <row r="6554">
          <cell r="A6554" t="str">
            <v>SysServerMethodAccessRights</v>
          </cell>
          <cell r="B6554" t="str">
            <v>0: アクセス許可なし_x000D_
5: フル コントロール</v>
          </cell>
        </row>
        <row r="6555">
          <cell r="A6555" t="str">
            <v>RetailMediaAssociationStatus</v>
          </cell>
          <cell r="B6555" t="str">
            <v xml:space="preserve">0: _x000D_
1: _x000D_
2: _x000D_
3: </v>
          </cell>
        </row>
        <row r="6556">
          <cell r="A6556" t="str">
            <v>FBFiscalEstablishmentClassification_BR</v>
          </cell>
          <cell r="B6556" t="str">
            <v>0: 業界 - 変換_x000D_
1: 業界 - 処理_x000D_
2: 産業 - 組み立て_x000D_
3: 業界 - ラッピングまたは再ラッピング_x000D_
4: 業界 - リノベーションまたは再ラッピング_x000D_
5: 同等産業 - オプションごと_x000D_
6: 同等産業 - 直接インポート_x000D_
7: 同等産業 - 法律ごと_x000D_
8: 同等産業 - その他 (05、06、または 07)_x000D_
9: その他</v>
          </cell>
        </row>
        <row r="6557">
          <cell r="A6557" t="str">
            <v>HcmEEO4ReportSalaryRange</v>
          </cell>
          <cell r="B6557" t="str">
            <v xml:space="preserve">0: $0.115.9 - 16.019.89_x000D_
1: $16.019.9 - 20.024.89_x000D_
2: $20.024.9 - 25.032.89_x000D_
3: $25.032.9 - 33.042.89_x000D_
4: $33.042.9 - 43.054.89_x000D_
5: $43.054.9 - 55.069.89_x000D_
6: $55.069.9 - 69.99_x000D_
7: $70.0 or more_x000D_
8: </v>
          </cell>
        </row>
        <row r="6558">
          <cell r="A6558" t="str">
            <v>InventMovSubType</v>
          </cell>
          <cell r="B6558" t="str">
            <v>0: _x000D_
1: 移動入庫_x000D_
2: 移動先トランジット倉庫_x000D_
3: 移動元トランジット倉庫_x000D_
4: 移動先倉庫</v>
          </cell>
        </row>
        <row r="6559">
          <cell r="A6559" t="str">
            <v>CustTableChangeProposalWorkflowState</v>
          </cell>
          <cell r="B6559" t="str">
            <v>0: 変更内容が送信されていません_x000D_
1: 変更内容が承認保留中です_x000D_
2: 承認された変更_x000D_
3: 変更内容が拒否されました</v>
          </cell>
        </row>
        <row r="6560">
          <cell r="A6560" t="str">
            <v>DimensionHierarchyConstraintStatus</v>
          </cell>
          <cell r="B6560" t="str">
            <v>1: ドラフト_x000D_
2: アクティブ_x000D_
3: 有効化中</v>
          </cell>
        </row>
        <row r="6561">
          <cell r="A6561" t="str">
            <v>DataLakeWriterEnvConfigurationStatusEnum</v>
          </cell>
          <cell r="B6561" t="str">
            <v xml:space="preserve">0: _x000D_
1: _x000D_
2: _x000D_
3: _x000D_
4: </v>
          </cell>
        </row>
        <row r="6562">
          <cell r="A6562" t="str">
            <v>RetailEodStatementPostingStatusUpdateType</v>
          </cell>
          <cell r="B6562" t="str">
            <v xml:space="preserve">0: _x000D_
1: _x000D_
2: _x000D_
3: _x000D_
4: _x000D_
5: _x000D_
6: _x000D_
7: </v>
          </cell>
        </row>
        <row r="6563">
          <cell r="A6563" t="str">
            <v>LedgerAmountType_CN</v>
          </cell>
          <cell r="B6563" t="str">
            <v>0: 合計期間_x000D_
1: 開始残高_x000D_
2: 期末残高</v>
          </cell>
        </row>
        <row r="6564">
          <cell r="A6564" t="str">
            <v>TrvCashAdvanceFilter</v>
          </cell>
          <cell r="B6564" t="str">
            <v>2: 確認中_x000D_
3: 承認済_x000D_
7: 支払済_x000D_
8: すべて</v>
          </cell>
        </row>
        <row r="6565">
          <cell r="A6565" t="str">
            <v>TaxType_TH</v>
          </cell>
          <cell r="B6565" t="str">
            <v>0: 標準_x000D_
1: Average unrealized_x000D_
2: Average realized</v>
          </cell>
        </row>
        <row r="6566">
          <cell r="A6566" t="str">
            <v>DisplayTotalPriceMatchOption</v>
          </cell>
          <cell r="B6566" t="str">
            <v>0: 許容範囲を超えている場合_x000D_
1: 許容範囲を超えているか許容範囲内である場合</v>
          </cell>
        </row>
        <row r="6567">
          <cell r="A6567" t="str">
            <v>ReqPoCollectPerPeriod</v>
          </cell>
          <cell r="B6567" t="str">
            <v>0: いいえ_x000D_
1: 日付_x000D_
2: 週_x000D_
3: 月</v>
          </cell>
        </row>
        <row r="6568">
          <cell r="A6568" t="str">
            <v>AssetAccrual</v>
          </cell>
          <cell r="B6568" t="str">
            <v>0: 年 1 回_x000D_
1: 会計年度期間_x000D_
2: 月 1 回_x000D_
3: 四半期に 1 回_x000D_
4: 半期に 1 回_x000D_
5: 毎日</v>
          </cell>
        </row>
        <row r="6569">
          <cell r="A6569" t="str">
            <v>ContactPersonType</v>
          </cell>
          <cell r="B6569" t="str">
            <v>0: 納税者_x000D_
1: 代理店</v>
          </cell>
        </row>
        <row r="6570">
          <cell r="A6570" t="str">
            <v>VendPromissoryNoteOpenTrans_ES</v>
          </cell>
          <cell r="B6570" t="str">
            <v>0: 仕入先_x000D_
1: 支払手形_x000D_
2: 期日</v>
          </cell>
        </row>
        <row r="6571">
          <cell r="A6571" t="str">
            <v>UserNoticeLinks</v>
          </cell>
          <cell r="B6571" t="str">
            <v xml:space="preserve">0: _x000D_
1: </v>
          </cell>
        </row>
        <row r="6572">
          <cell r="A6572" t="str">
            <v>ConfFileStructure_BR</v>
          </cell>
          <cell r="B6572" t="str">
            <v>1: 簡易_x000D_
2: Complex</v>
          </cell>
        </row>
        <row r="6573">
          <cell r="A6573" t="str">
            <v>WHSOutboundSortVerification</v>
          </cell>
          <cell r="B6573" t="str">
            <v>0: なし_x000D_
1: ライセンス プレートのスキャン_x000D_
2: 位置のスキャン</v>
          </cell>
        </row>
        <row r="6574">
          <cell r="A6574" t="str">
            <v>RespWithholdingICMSST_BR</v>
          </cell>
          <cell r="B6574" t="str">
            <v>0: _x000D_
1: Direct_x000D_
2: Indirect_x000D_
3: Own declarant</v>
          </cell>
        </row>
        <row r="6575">
          <cell r="A6575" t="str">
            <v>CustVendGatewayOperatorOFACIndicator_US</v>
          </cell>
          <cell r="B6575" t="str">
            <v>0: 0_x000D_
1: 1</v>
          </cell>
        </row>
        <row r="6576">
          <cell r="A6576" t="str">
            <v>ElectronicReportingType_BR</v>
          </cell>
          <cell r="B6576" t="str">
            <v>1: NfeServices</v>
          </cell>
        </row>
        <row r="6577">
          <cell r="A6577" t="str">
            <v>ProjExpPolicyPerUnit</v>
          </cell>
          <cell r="B6577" t="str">
            <v>0: 経費_x000D_
1: 日_x000D_
2: レポート</v>
          </cell>
        </row>
        <row r="6578">
          <cell r="A6578" t="str">
            <v>TaxType_SG</v>
          </cell>
          <cell r="B6578" t="str">
            <v>0: 標準_x000D_
1: ゼロ_x000D_
2: 免税</v>
          </cell>
        </row>
        <row r="6579">
          <cell r="A6579" t="str">
            <v>EntAssetCostType</v>
          </cell>
          <cell r="B6579" t="str">
            <v>0: 調整的な_x000D_
1: 予防的_x000D_
2: 投資</v>
          </cell>
        </row>
        <row r="6580">
          <cell r="A6580" t="str">
            <v>RDeferralsMethod</v>
          </cell>
          <cell r="B6580" t="str">
            <v>0: Linear_x000D_
1: 手動_x000D_
2: Linear with factor</v>
          </cell>
        </row>
        <row r="6581">
          <cell r="A6581" t="str">
            <v>EntAssetChecklistCounterUpdate</v>
          </cell>
          <cell r="B6581" t="str">
            <v>0: 合計_x000D_
1: 値</v>
          </cell>
        </row>
        <row r="6582">
          <cell r="A6582" t="str">
            <v>ScaleUnitWorkloadMovementDirection</v>
          </cell>
          <cell r="B6582" t="str">
            <v>0: ハブからスポーク ワークロードへの移動_x000D_
1: スポートからスポーク ワークロードへの移動_x000D_
2: スポークからハブ ワークロードへの移動</v>
          </cell>
        </row>
        <row r="6583">
          <cell r="A6583" t="str">
            <v>ProjAdvancedJournalLineDocType</v>
          </cell>
          <cell r="B6583" t="str">
            <v>0: 用途_x000D_
1: 購買</v>
          </cell>
        </row>
        <row r="6584">
          <cell r="A6584" t="str">
            <v>ItemAccount</v>
          </cell>
          <cell r="B6584" t="str">
            <v>0: 品目_x000D_
1: 勘定の選択</v>
          </cell>
        </row>
        <row r="6585">
          <cell r="A6585" t="str">
            <v>ProjectWbsLockLocation</v>
          </cell>
          <cell r="B6585" t="str">
            <v xml:space="preserve">0: _x000D_
1: </v>
          </cell>
        </row>
        <row r="6586">
          <cell r="A6586" t="str">
            <v>FormFrameType</v>
          </cell>
          <cell r="B6586" t="str">
            <v xml:space="preserve">0: _x000D_
1: _x000D_
12: </v>
          </cell>
        </row>
        <row r="6587">
          <cell r="A6587" t="str">
            <v>AssetDepPreTaxDedProcessIgnoreReason_JP</v>
          </cell>
          <cell r="B6587" t="str">
            <v>0: 処理期間が無効です_x000D_
1: 減価償却方法が無効です</v>
          </cell>
        </row>
        <row r="6588">
          <cell r="A6588" t="str">
            <v>smmWarningError</v>
          </cell>
          <cell r="B6588" t="str">
            <v>0: 警告_x000D_
1: エラー</v>
          </cell>
        </row>
        <row r="6589">
          <cell r="A6589" t="str">
            <v>ProjServerProcessStatus</v>
          </cell>
          <cell r="B6589" t="str">
            <v>0: 待機中_x000D_
1: 実行_x000D_
2: 完了_x000D_
3: 失敗</v>
          </cell>
        </row>
        <row r="6590">
          <cell r="A6590" t="str">
            <v>InventItemCostingType</v>
          </cell>
          <cell r="B6590" t="str">
            <v>0: すべて_x000D_
1: 予定原価_x000D_
2: 標準原価_x000D_
3: 前回の価格</v>
          </cell>
        </row>
        <row r="6591">
          <cell r="A6591" t="str">
            <v>BusinessEvent_EmplAdvReport_RU</v>
          </cell>
          <cell r="B6591" t="str">
            <v>0: なし_x000D_
1: Registration of advance report</v>
          </cell>
        </row>
        <row r="6592">
          <cell r="A6592" t="str">
            <v>LedgerAllocationZeroSourceMode</v>
          </cell>
          <cell r="B6592" t="str">
            <v>0: 処理_x000D_
1: 停止</v>
          </cell>
        </row>
        <row r="6593">
          <cell r="A6593" t="str">
            <v>EventRuleDataType</v>
          </cell>
          <cell r="B6593" t="str">
            <v>0: 値_x000D_
1: フィルター_x000D_
2: コンテキスト_x000D_
3: 警告フィールド</v>
          </cell>
        </row>
        <row r="6594">
          <cell r="A6594" t="str">
            <v>TaxAdjustmentDetailType</v>
          </cell>
          <cell r="B6594" t="str">
            <v>1: 品目_x000D_
2: カテゴリ_x000D_
3: 請求金額</v>
          </cell>
        </row>
        <row r="6595">
          <cell r="A6595" t="str">
            <v>SysDimension</v>
          </cell>
          <cell r="B6595" t="str">
            <v>0: 部門_x000D_
1: 原価部門_x000D_
2: 目的</v>
          </cell>
        </row>
        <row r="6596">
          <cell r="A6596" t="str">
            <v>MCRRCTransBatchStatus</v>
          </cell>
          <cell r="B6596" t="str">
            <v>1: 進行中_x000D_
2: クローズ済_x000D_
3: キャンセル済</v>
          </cell>
        </row>
        <row r="6597">
          <cell r="A6597" t="str">
            <v>SystemNotificationType</v>
          </cell>
          <cell r="B6597" t="str">
            <v>1: 警告_x000D_
2: ウォッチドッグ_x000D_
3: アプリケーションの通知_x000D_
4: 新しい機能の通知</v>
          </cell>
        </row>
        <row r="6598">
          <cell r="A6598" t="str">
            <v>CostConfigurationInputMeasurementBasisExchangeRate</v>
          </cell>
          <cell r="B6598" t="str">
            <v>0: 指定なし_x000D_
1: 会計日_x000D_
2: 価格の有効化日</v>
          </cell>
        </row>
        <row r="6599">
          <cell r="A6599" t="str">
            <v>TaxRegistrationType_IN</v>
          </cell>
          <cell r="B6599" t="str">
            <v>0: 会社_x000D_
1: 顧客_x000D_
2: 仕入先</v>
          </cell>
        </row>
        <row r="6600">
          <cell r="A6600" t="str">
            <v>EximEPCGPeriodInterval_IN</v>
          </cell>
          <cell r="B6600" t="str">
            <v>0: 月_x000D_
1: 年</v>
          </cell>
        </row>
        <row r="6601">
          <cell r="A6601" t="str">
            <v>DOMProcessStatus</v>
          </cell>
          <cell r="B6601" t="str">
            <v>0: 処理されません_x000D_
1: 成功_x000D_
2: 例外</v>
          </cell>
        </row>
        <row r="6602">
          <cell r="A6602" t="str">
            <v>VendorInvoiceSearchOptions</v>
          </cell>
          <cell r="B6602" t="str">
            <v>0: _x000D_
1: 前払_x000D_
2: 標準</v>
          </cell>
        </row>
        <row r="6603">
          <cell r="A6603" t="str">
            <v>SalesDlvDateType</v>
          </cell>
          <cell r="B6603" t="str">
            <v>0: なし_x000D_
1: 出荷予定日_x000D_
2: 確定出荷日_x000D_
3: 確定入荷日_x000D_
4: 入荷希望日</v>
          </cell>
        </row>
        <row r="6604">
          <cell r="A6604" t="str">
            <v>WHSPackingSlipType</v>
          </cell>
          <cell r="B6604" t="str">
            <v>0: 販売_x000D_
1: プロジェクト_x000D_
2: 両方</v>
          </cell>
        </row>
        <row r="6605">
          <cell r="A6605" t="str">
            <v>MCRAllActiveCleared</v>
          </cell>
          <cell r="B6605" t="str">
            <v>0: 有効_x000D_
1: すべて_x000D_
2: 精算済</v>
          </cell>
        </row>
        <row r="6606">
          <cell r="A6606" t="str">
            <v>smmProcessStageStatus</v>
          </cell>
          <cell r="B6606" t="str">
            <v>0: 開始されていません_x000D_
1: スキップ_x000D_
2: 開始済_x000D_
3: 完了</v>
          </cell>
        </row>
        <row r="6607">
          <cell r="A6607" t="str">
            <v>RetailConnSCMonActionEnum</v>
          </cell>
          <cell r="B6607" t="str">
            <v>0: なし_x000D_
1: 読み取り_x000D_
2: 書き込み_x000D_
3: 転送</v>
          </cell>
        </row>
        <row r="6608">
          <cell r="A6608" t="str">
            <v>HuExchOutflowType</v>
          </cell>
          <cell r="B6608" t="str">
            <v>0: Daily exchange rate_x000D_
1: 平均レート_x000D_
2: FIFO</v>
          </cell>
        </row>
        <row r="6609">
          <cell r="A6609" t="str">
            <v>JmgShopFloorServiceStatus</v>
          </cell>
          <cell r="B6609" t="str">
            <v xml:space="preserve">0: _x000D_
1: _x000D_
2: _x000D_
3: _x000D_
4: </v>
          </cell>
        </row>
        <row r="6610">
          <cell r="A6610" t="str">
            <v>PurchRFQStatusFilter</v>
          </cell>
          <cell r="B6610" t="str">
            <v>10: すべて_x000D_
0: 作成済_x000D_
1: 送信済_x000D_
2: 受取済_x000D_
3: 否認済_x000D_
4: 受入済</v>
          </cell>
        </row>
        <row r="6611">
          <cell r="A6611" t="str">
            <v>PrimoMedioUltimo</v>
          </cell>
          <cell r="B6611" t="str">
            <v>0: 期首_x000D_
1: 中央_x000D_
2: 終了</v>
          </cell>
        </row>
        <row r="6612">
          <cell r="A6612" t="str">
            <v>DimensionRuleStructureDeleteType</v>
          </cell>
          <cell r="B6612" t="str">
            <v>0: _x000D_
1: 詳細なルール構造_x000D_
2: 選択</v>
          </cell>
        </row>
        <row r="6613">
          <cell r="A6613" t="str">
            <v>TradeNonStockedConversionCheckShowFilter</v>
          </cell>
          <cell r="B6613" t="str">
            <v>0: すべて_x000D_
1: 未解決_x000D_
2: 解決済</v>
          </cell>
        </row>
        <row r="6614">
          <cell r="A6614" t="str">
            <v>RetailStoreAction</v>
          </cell>
          <cell r="B6614" t="str">
            <v>1: 編集_x000D_
3: 表示_x000D_
5: パブリッシュ</v>
          </cell>
        </row>
        <row r="6615">
          <cell r="A6615" t="str">
            <v>DocumentUploadStyle</v>
          </cell>
          <cell r="B6615" t="str">
            <v>0: 標準_x000D_
1: 最小限</v>
          </cell>
        </row>
        <row r="6616">
          <cell r="A6616" t="str">
            <v>smmSaveCopyOfEMail</v>
          </cell>
          <cell r="B6616" t="str">
            <v>0: いいえ_x000D_
1: はい</v>
          </cell>
        </row>
        <row r="6617">
          <cell r="A6617" t="str">
            <v>FormStaticTextControlExtendedStyle</v>
          </cell>
          <cell r="B6617" t="str">
            <v xml:space="preserve">0: _x000D_
1: _x000D_
2: _x000D_
3: _x000D_
10: _x000D_
4: _x000D_
5: _x000D_
6: _x000D_
7: _x000D_
8: _x000D_
9: _x000D_
11: _x000D_
12: _x000D_
13: _x000D_
14: _x000D_
15: _x000D_
16: _x000D_
17: _x000D_
18: _x000D_
19: _x000D_
20: _x000D_
21: _x000D_
22: _x000D_
23: _x000D_
24: _x000D_
25: </v>
          </cell>
        </row>
        <row r="6618">
          <cell r="A6618" t="str">
            <v>CashRegisterFiscalTransStatus_W</v>
          </cell>
          <cell r="B6618" t="str">
            <v>0: Created_x000D_
1: Registered</v>
          </cell>
        </row>
        <row r="6619">
          <cell r="A6619" t="str">
            <v>CustomCalculationMethod_RU</v>
          </cell>
          <cell r="B6619" t="str">
            <v>0: _x000D_
1: Import invoice_x000D_
2: Indicative</v>
          </cell>
        </row>
        <row r="6620">
          <cell r="A6620" t="str">
            <v>DimensionDataEntityStructureType</v>
          </cell>
          <cell r="B6620" t="str">
            <v xml:space="preserve">17: 既定の分析コード形式_x000D_
18: 勘定分析コード形式_x000D_
19: 予算登録分析コード形式_x000D_
20: 予算計画分析コード形式_x000D_
21: </v>
          </cell>
        </row>
        <row r="6621">
          <cell r="A6621" t="str">
            <v>RPayPFWorkCondCode</v>
          </cell>
          <cell r="B6621" t="str">
            <v xml:space="preserve">1: B3.1_x000D_
2: B3.2_x000D_
3: B3.3_x000D_
4: B3.4_x000D_
5: O4_x000D_
0: </v>
          </cell>
        </row>
        <row r="6622">
          <cell r="A6622" t="str">
            <v>RetailEodCodeVersion</v>
          </cell>
          <cell r="B6622" t="str">
            <v>0: 従来の終了日転記バージョン_x000D_
1: 新しい終了日転記バージョン</v>
          </cell>
        </row>
        <row r="6623">
          <cell r="A6623" t="str">
            <v>TaxationCodeDirection_BR</v>
          </cell>
          <cell r="B6623" t="str">
            <v>0: Not applicable_x000D_
1: Incoming_x000D_
2: Outgoing</v>
          </cell>
        </row>
        <row r="6624">
          <cell r="A6624" t="str">
            <v>SMAReverseAccruedOnCredit</v>
          </cell>
          <cell r="B6624" t="str">
            <v>0: 手動_x000D_
1: 請求日_x000D_
2: 元の転記日</v>
          </cell>
        </row>
        <row r="6625">
          <cell r="A6625" t="str">
            <v>ReqItemTableWizardPurpose</v>
          </cell>
          <cell r="B6625" t="str">
            <v>0: 新しい品目補充設定の作成_x000D_
1: 無効な品目補充設定の削除</v>
          </cell>
        </row>
        <row r="6626">
          <cell r="A6626" t="str">
            <v>FactureRevisionType_RU</v>
          </cell>
          <cell r="B6626" t="str">
            <v>0: 適用できません_x000D_
1: Revision of original facture_x000D_
2: Revision or correction, sales book_x000D_
3: Revision or correction, purchase book</v>
          </cell>
        </row>
        <row r="6627">
          <cell r="A6627" t="str">
            <v>CredManReleaseType</v>
          </cell>
          <cell r="B6627" t="str">
            <v>0: 転記あり_x000D_
1: 転記なし</v>
          </cell>
        </row>
        <row r="6628">
          <cell r="A6628" t="str">
            <v>RetailDeviceTypeBase</v>
          </cell>
          <cell r="B6628" t="str">
            <v>0: なし_x000D_
2: Retail Modern POS_x000D_
4: Retail Cloud POS_x000D_
5: Retail Modern POS - Windows Phone_x000D_
6: Retail Modern POS - Android_x000D_
7: Retail Modern POS - iOS_x000D_
8: Retail POS_x000D_
9: Store Commerce</v>
          </cell>
        </row>
        <row r="6629">
          <cell r="A6629" t="str">
            <v>DEL_TaxEdivatIndicator</v>
          </cell>
          <cell r="B6629" t="str">
            <v>0: テスト_x000D_
1: 公式</v>
          </cell>
        </row>
        <row r="6630">
          <cell r="A6630" t="str">
            <v>TaxWithholdPaymentVersion_IN</v>
          </cell>
          <cell r="B6630" t="str">
            <v>0: オリジナル_x000D_
1: 最新の訂正</v>
          </cell>
        </row>
        <row r="6631">
          <cell r="A6631" t="str">
            <v>RowType</v>
          </cell>
          <cell r="B6631" t="str">
            <v>0: ヘッダー_x000D_
1: 合計</v>
          </cell>
        </row>
        <row r="6632">
          <cell r="A6632" t="str">
            <v>SysUserLicenseType</v>
          </cell>
          <cell r="B6632" t="str">
            <v xml:space="preserve">0: _x000D_
1: </v>
          </cell>
        </row>
        <row r="6633">
          <cell r="A6633" t="str">
            <v>WrkCtrSchedulingParamInventDimLookup</v>
          </cell>
          <cell r="B6633" t="str">
            <v>0: 会社別_x000D_
1: サイト別</v>
          </cell>
        </row>
        <row r="6634">
          <cell r="A6634" t="str">
            <v>PurchReqCreationStatus</v>
          </cell>
          <cell r="B6634" t="str">
            <v>0: ドラフト_x000D_
1: 承認済</v>
          </cell>
        </row>
        <row r="6635">
          <cell r="A6635" t="str">
            <v>EFDocTransportMode_BR</v>
          </cell>
          <cell r="B6635" t="str">
            <v>1: Marine_x000D_
2: River_x000D_
3: Lake_x000D_
4: Air_x000D_
5: Postal_x000D_
6: Railway_x000D_
7: Bus_x000D_
8: Passage or transmission network_x000D_
9: Own resources_x000D_
10: Fictitious input or output</v>
          </cell>
        </row>
        <row r="6636">
          <cell r="A6636" t="str">
            <v>PurchaseOrderResponseState</v>
          </cell>
          <cell r="B6636" t="str">
            <v xml:space="preserve">5: 未回答_x000D_
1: 受入済_x000D_
2: 否認済_x000D_
3: 編集済_x000D_
4: 変更内容承認済_x000D_
0: </v>
          </cell>
        </row>
        <row r="6637">
          <cell r="A6637" t="str">
            <v>ProdCalculatingMethod_RU</v>
          </cell>
          <cell r="B6637" t="str">
            <v>0: Normative_x000D_
1: Proportional</v>
          </cell>
        </row>
        <row r="6638">
          <cell r="A6638" t="str">
            <v>SysColor</v>
          </cell>
          <cell r="B6638" t="str">
            <v>0: _x000D_
1: _x000D_
2: _x000D_
3: _x000D_
4: _x000D_
5: _x000D_
6: _x000D_
7: _x000D_
8: _x000D_
9: _x000D_
10: _x000D_
11: _x000D_
12: _x000D_
13: _x000D_
14: _x000D_
15: _x000D_
16: _x000D_
17: カスタム...</v>
          </cell>
        </row>
        <row r="6639">
          <cell r="A6639" t="str">
            <v>PurchReqCatalogAllNon</v>
          </cell>
          <cell r="B6639" t="str">
            <v>0: カタログ_x000D_
1: すべての品目_x000D_
2: 停止済品目以外</v>
          </cell>
        </row>
        <row r="6640">
          <cell r="A6640" t="str">
            <v>FilterOperators</v>
          </cell>
          <cell r="B6640" t="str">
            <v xml:space="preserve">0: _x000D_
1: _x000D_
2: _x000D_
3: _x000D_
4: _x000D_
5: _x000D_
6: _x000D_
7: _x000D_
8: _x000D_
9: _x000D_
10: _x000D_
11: _x000D_
12: </v>
          </cell>
        </row>
        <row r="6641">
          <cell r="A6641" t="str">
            <v>ITMOverUnderDocType</v>
          </cell>
          <cell r="B6641" t="str">
            <v>0: 発注書_x000D_
1: 振替_x000D_
2: 出荷元に移動_x000D_
3: 出荷先に移動</v>
          </cell>
        </row>
        <row r="6642">
          <cell r="A6642" t="str">
            <v>ManualDiscountMode</v>
          </cell>
          <cell r="B6642" t="str">
            <v>0: 手動の行割引を、システム割引の最上部に組み入れます_x000D_
1: 手動の行割引が、システム割引に置き換わります</v>
          </cell>
        </row>
        <row r="6643">
          <cell r="A6643" t="str">
            <v>BackorderTracking</v>
          </cell>
          <cell r="B6643" t="str">
            <v>0: 追跡なし_x000D_
1: オーダー残のみ_x000D_
2: 未配送</v>
          </cell>
        </row>
        <row r="6644">
          <cell r="A6644" t="str">
            <v>RetailRoundingOption</v>
          </cell>
          <cell r="B6644" t="str">
            <v>0: 計算金額を丸めません_x000D_
1: 計算金額の丸め</v>
          </cell>
        </row>
        <row r="6645">
          <cell r="A6645" t="str">
            <v>SysDataCacheConfigurationManagerAction</v>
          </cell>
          <cell r="B6645" t="str">
            <v>0: なし_x000D_
1: すべて有効_x000D_
2: すべて無効</v>
          </cell>
        </row>
        <row r="6646">
          <cell r="A6646" t="str">
            <v>TAMPromoMgmtApprovalStatus</v>
          </cell>
          <cell r="B6646" t="str">
            <v>0: 未送信_x000D_
1: 確認中_x000D_
2: 承認済_x000D_
3: 否認済</v>
          </cell>
        </row>
        <row r="6647">
          <cell r="A6647" t="str">
            <v>SysMessageBundleState</v>
          </cell>
          <cell r="B6647" t="str">
            <v>0: なし_x000D_
1: 準備完了_x000D_
2: 処理中_x000D_
3: 処理済</v>
          </cell>
        </row>
        <row r="6648">
          <cell r="A6648" t="str">
            <v>VendPaymentShow</v>
          </cell>
          <cell r="B6648" t="str">
            <v>1: 過去 12 ヶ月_x000D_
2: すべての支払</v>
          </cell>
        </row>
        <row r="6649">
          <cell r="A6649" t="str">
            <v>BudgetTransactionStatus</v>
          </cell>
          <cell r="B6649" t="str">
            <v>0: ドラフト_x000D_
1: 完了</v>
          </cell>
        </row>
        <row r="6650">
          <cell r="A6650" t="str">
            <v>BudgetPlanStatus</v>
          </cell>
          <cell r="B6650" t="str">
            <v>0: ドラフト_x000D_
1: 最終</v>
          </cell>
        </row>
        <row r="6651">
          <cell r="A6651" t="str">
            <v>AssetImpairmentTestResultStatus_JP</v>
          </cell>
          <cell r="B6651" t="str">
            <v>0: テスト前_x000D_
1: 計算前 (テスト後)_x000D_
2: ステップ 1 計算完了_x000D_
3: ステップ 2 計算完了_x000D_
4: 配賦済み共用資産_x000D_
5: ステップ 2 配賦完了_x000D_
6: 提案準備完了 (計算後)_x000D_
7: 転記済_x000D_
8: 破棄済</v>
          </cell>
        </row>
        <row r="6652">
          <cell r="A6652" t="str">
            <v>SourceDocument_VendorInvoice</v>
          </cell>
          <cell r="B6652" t="str">
            <v>0: なし_x000D_
1: VendorInvoice</v>
          </cell>
        </row>
        <row r="6653">
          <cell r="A6653" t="str">
            <v>RHRMKindOfWork</v>
          </cell>
          <cell r="B6653" t="str">
            <v>0: Permanent_x000D_
2: Temporary_x000D_
1: On a specific term_x000D_
3: Seasonal</v>
          </cell>
        </row>
        <row r="6654">
          <cell r="A6654" t="str">
            <v>SourceDocumentLine_SalesComplementaryInv</v>
          </cell>
          <cell r="B6654" t="str">
            <v>0: なし_x000D_
1: Sales complementary invoice line_x000D_
2: sales complementary invoice tax line</v>
          </cell>
        </row>
        <row r="6655">
          <cell r="A6655" t="str">
            <v>ProcureCatalogPublishingStatus</v>
          </cell>
          <cell r="B6655" t="str">
            <v>0: 無効_x000D_
1: 有効</v>
          </cell>
        </row>
        <row r="6656">
          <cell r="A6656" t="str">
            <v>ExpressionComparisonType</v>
          </cell>
          <cell r="B6656" t="str">
            <v>0: 値_x000D_
1: フィールド</v>
          </cell>
        </row>
        <row r="6657">
          <cell r="A6657" t="str">
            <v>SalesExternalWorkOrderStatus</v>
          </cell>
          <cell r="B6657" t="str">
            <v>0: 未終了－未スケジューリング_x000D_
1: 未終了－スケジューリング済_x000D_
2: 未終了－処理中_x000D_
3: 未終了－完了_x000D_
4: 終了－転記済_x000D_
5: 終了－キャンセル済</v>
          </cell>
        </row>
        <row r="6658">
          <cell r="A6658" t="str">
            <v>CatProductActionType</v>
          </cell>
          <cell r="B6658" t="str">
            <v>0: すべての製品_x000D_
1: 追加_x000D_
2: 更新_x000D_
3: 削除</v>
          </cell>
        </row>
        <row r="6659">
          <cell r="A6659" t="str">
            <v>LedgerAccountsImport</v>
          </cell>
          <cell r="B6659" t="str">
            <v>0: 勘定科目表_x000D_
1: 財務諸表</v>
          </cell>
        </row>
        <row r="6660">
          <cell r="A6660" t="str">
            <v>RetailButtonSetupLayoutType</v>
          </cell>
          <cell r="B6660" t="str">
            <v>0: ActionId ドロップダウンのみの表示_x000D_
1: 検索_x000D_
2: 配送モード_x000D_
3: 支払_x000D_
4: 割引_x000D_
5: 操作パラメーター_x000D_
6: ブランク処理_x000D_
7: 製品売上_x000D_
8: メニュー_x000D_
9: URL_x000D_
10: 名前の上書き_x000D_
11: パス_x000D_
12: _x000D_
99: 不明</v>
          </cell>
        </row>
        <row r="6661">
          <cell r="A6661" t="str">
            <v>DMFSourceTarget</v>
          </cell>
          <cell r="B6661" t="str">
            <v>0: 配賦元_x000D_
1: 目標_x000D_
2: 輸出</v>
          </cell>
        </row>
        <row r="6662">
          <cell r="A6662" t="str">
            <v>RetailReplenishmentRespectAssortments</v>
          </cell>
          <cell r="B6662" t="str">
            <v>0: なし_x000D_
1: 常時_x000D_
2: 手動</v>
          </cell>
        </row>
        <row r="6663">
          <cell r="A6663" t="str">
            <v>FormMenuButtonControlExtendedStyle</v>
          </cell>
          <cell r="B6663" t="str">
            <v xml:space="preserve">0: </v>
          </cell>
        </row>
        <row r="6664">
          <cell r="A6664" t="str">
            <v>smmOutlookSyncPrinciple</v>
          </cell>
          <cell r="B6664" t="str">
            <v>0: 代表責任者のみ_x000D_
1: すべてのユーザー</v>
          </cell>
        </row>
        <row r="6665">
          <cell r="A6665" t="str">
            <v>ShipCarrierInterfaceId</v>
          </cell>
          <cell r="B6665" t="str">
            <v>1: ClipperShip_x000D_
2: FedEx Ship Manager_x000D_
3: UPS WorldShip</v>
          </cell>
        </row>
        <row r="6666">
          <cell r="A6666" t="str">
            <v>SysDataExcelFileExistsRule</v>
          </cell>
          <cell r="B6666" t="str">
            <v>0: エクスポートの中止_x000D_
1: ファイルをスキップ_x000D_
2: 追加ファイルの作成_x000D_
3: ファイルの変更_x000D_
4: ファイルの上書き</v>
          </cell>
        </row>
        <row r="6667">
          <cell r="A6667" t="str">
            <v>SysMessageProcessingResult</v>
          </cell>
          <cell r="B6667" t="str">
            <v>0: 新しいテキスト_x000D_
1: 失敗_x000D_
2: 失敗した依存関係_x000D_
3: ロールバック済み_x000D_
4: 処理済_x000D_
5: キャンセル済</v>
          </cell>
        </row>
        <row r="6668">
          <cell r="A6668" t="str">
            <v>ReqQtyAmount</v>
          </cell>
          <cell r="B6668" t="str">
            <v>0: 要求数量_x000D_
1: 原価金額</v>
          </cell>
        </row>
        <row r="6669">
          <cell r="A6669" t="str">
            <v>HcmPositionForecastCompAdjustmentType</v>
          </cell>
          <cell r="B6669" t="str">
            <v>0: パーセンテージ_x000D_
1: 均一の金額</v>
          </cell>
        </row>
        <row r="6670">
          <cell r="A6670" t="str">
            <v>LedgerCovDocumentType</v>
          </cell>
          <cell r="B6670" t="str">
            <v>0: なし_x000D_
1: 予算登録エントリ_x000D_
2: 自由書式の請求書_x000D_
3: 未処理の顧客トランザクション_x000D_
4: 供給予測_x000D_
5: 需要予測_x000D_
6: 一般仕訳帳勘定項目_x000D_
7: 発注書_x000D_
8: 販売注文_x000D_
9: 未処理の仕入先トランザクション_x000D_
10: 外部ソース エントリ_x000D_
11: 税未処理トランザクション_x000D_
12: プロジェクト予測</v>
          </cell>
        </row>
        <row r="6671">
          <cell r="A6671" t="str">
            <v>BankLCImportInsuranceStatusType</v>
          </cell>
          <cell r="B6671" t="str">
            <v>0: 保険なし_x000D_
1: 未送信_x000D_
2: 送信済_x000D_
3: 収集された助言</v>
          </cell>
        </row>
        <row r="6672">
          <cell r="A6672" t="str">
            <v>EntAssetTimeScale</v>
          </cell>
          <cell r="B6672" t="str">
            <v>0: 時間_x000D_
1: 日数_x000D_
2: 週</v>
          </cell>
        </row>
        <row r="6673">
          <cell r="A6673" t="str">
            <v>RetailOfflineSyncDirectionBase</v>
          </cell>
          <cell r="B6673" t="str">
            <v>0: ダウンロード_x000D_
1: アップロード_x000D_
2: 双方向</v>
          </cell>
        </row>
        <row r="6674">
          <cell r="A6674" t="str">
            <v>LogisticsLocationRoleType</v>
          </cell>
          <cell r="B6674" t="str">
            <v>0: ユーザー定義_x000D_
1: Invoice_x000D_
2: Delivery_x000D_
4: SWIFT_x000D_
5: Payment_x000D_
6: Service_x000D_
7: Home_x000D_
8: Other_x000D_
9: Business_x000D_
10: Remit to_x000D_
12: ステートメント_x000D_
15: Fixed asset_x000D_
16: One-time_x000D_
17: Recruit_x000D_
18: SMS_x000D_
101: 船荷_x000D_
102: 船降_x000D_
151: 本社_x000D_
152: 安定した組織_x000D_
150: 実際の場所_x000D_
103: 委託販売</v>
          </cell>
        </row>
        <row r="6675">
          <cell r="A6675" t="str">
            <v>EngChgProductReleaseControlRule</v>
          </cell>
          <cell r="B6675" t="str">
            <v>1: 手動_x000D_
2: 自動</v>
          </cell>
        </row>
        <row r="6676">
          <cell r="A6676" t="str">
            <v>CFDIWithholdingTaxpayerType_MX</v>
          </cell>
          <cell r="B6676" t="str">
            <v>0: なし_x000D_
1: 1: Artists, athletes and public spectacles shows_x000D_
2: 2: Other Individuals_x000D_
3: 3: Legal entity_x000D_
4: 4: Trust_x000D_
5: 5: Joint venture_x000D_
6: 6: International or government organizations_x000D_
7: 7: Exempt organizations_x000D_
8: 8: Paying agents_x000D_
9: 9: Others</v>
          </cell>
        </row>
        <row r="6677">
          <cell r="A6677" t="str">
            <v>InventAccountTypeSales</v>
          </cell>
          <cell r="B6677" t="str">
            <v>0: 単位原価、出荷済_x000D_
1: 売上原価、出荷済_x000D_
2: 単位原価、請求済_x000D_
3: 売却済商品の原価、請求済_x000D_
4: 収益_x000D_
6: コミッション_x000D_
5: 割引_x000D_
7: コミッション相殺_x000D_
8: 配送の繰延収益_x000D_
9: 配送の繰延収益相殺_x000D_
10: 配送時の繰延消費税_x000D_
100: Goods shipped_x000D_
101: Goods shipped offset_x000D_
103: Sales cancelling_x000D_
102: Sales return_x000D_
104: 訂正票_x000D_
216: 無料の販売_x000D_
11: 繰延収益_x000D_
12: 売却済商品の繰延原価_x000D_
13: 部分請求書収益清算</v>
          </cell>
        </row>
        <row r="6678">
          <cell r="A6678" t="str">
            <v>TaxYearlyComCalculation_IT</v>
          </cell>
          <cell r="B6678" t="str">
            <v>0: 手動_x000D_
1: 税トランザクション_x000D_
2: 合計</v>
          </cell>
        </row>
        <row r="6679">
          <cell r="A6679" t="str">
            <v>AxdDimensionPattern</v>
          </cell>
          <cell r="B6679" t="str">
            <v xml:space="preserve">0: _x000D_
1: _x000D_
2: _x000D_
3: _x000D_
4: _x000D_
5: _x000D_
6: _x000D_
7: _x000D_
8: _x000D_
9: </v>
          </cell>
        </row>
        <row r="6680">
          <cell r="A6680" t="str">
            <v>WorkflowConditionType</v>
          </cell>
          <cell r="B6680" t="str">
            <v>0: このステップを常に実行_x000D_
1: 次の条件が満たされた場合にのみこのステップを実行</v>
          </cell>
        </row>
        <row r="6681">
          <cell r="A6681" t="str">
            <v>EngChgReleaseTreeNodeType</v>
          </cell>
          <cell r="B6681" t="str">
            <v>0: エンジニアリング製品_x000D_
1: 連産品のプレース ホルダー_x000D_
2: 連産品_x000D_
3: 副産物のプレース ホルダー_x000D_
4: 副産物</v>
          </cell>
        </row>
        <row r="6682">
          <cell r="A6682" t="str">
            <v>JmgRegistrationTouchJobStatus</v>
          </cell>
          <cell r="B6682" t="str">
            <v>2: 処理中_x000D_
3: 完了</v>
          </cell>
        </row>
        <row r="6683">
          <cell r="A6683" t="str">
            <v>MCRCheckType</v>
          </cell>
          <cell r="B6683" t="str">
            <v>0: なし_x000D_
1: 個人名義の小切手_x000D_
2: トラベラーズ チェック_x000D_
3: 業務用小切手</v>
          </cell>
        </row>
        <row r="6684">
          <cell r="A6684" t="str">
            <v>WHSShipConfirmAction</v>
          </cell>
          <cell r="B6684" t="str">
            <v xml:space="preserve">0: _x000D_
1: _x000D_
2: _x000D_
3: _x000D_
4: </v>
          </cell>
        </row>
        <row r="6685">
          <cell r="A6685" t="str">
            <v>SysChartButtonType</v>
          </cell>
          <cell r="B6685" t="str">
            <v xml:space="preserve">0: _x000D_
1: _x000D_
2: _x000D_
3: _x000D_
4: _x000D_
5: _x000D_
6: _x000D_
7: </v>
          </cell>
        </row>
        <row r="6686">
          <cell r="A6686" t="str">
            <v>BudgetReservationRelievingDocument_PSN</v>
          </cell>
          <cell r="B6686" t="str">
            <v>0: 購買要求_x000D_
1: 発注書_x000D_
2: 仕入先請求書</v>
          </cell>
        </row>
        <row r="6687">
          <cell r="A6687" t="str">
            <v>SpecTransSetBasedDeleteScenario</v>
          </cell>
          <cell r="B6687" t="str">
            <v>0: なし_x000D_
1: RecId による削除_x000D_
2: 仕様による削除</v>
          </cell>
        </row>
        <row r="6688">
          <cell r="A6688" t="str">
            <v>SpecialCategories_IT</v>
          </cell>
          <cell r="B6688" t="str">
            <v>0: _x000D_
1: A_x000D_
2: B_x000D_
3: C_x000D_
4: D_x000D_
5: E_x000D_
6: F_x000D_
7: G_x000D_
8: H_x000D_
9: K_x000D_
10: L_x000D_
11: M_x000D_
12: N_x000D_
13: P_x000D_
14: Q_x000D_
15: R_x000D_
16: S_x000D_
17: T_x000D_
18: T1_x000D_
19: T2_x000D_
20: T3_x000D_
21: T4_x000D_
22: U_x000D_
23: V_x000D_
24: W_x000D_
25: Y_x000D_
26: Z_x000D_
27: Z1_x000D_
28: Z2_x000D_
29: Z3</v>
          </cell>
        </row>
        <row r="6689">
          <cell r="A6689" t="str">
            <v>TaxFormulaExecutionPoint</v>
          </cell>
          <cell r="B6689" t="str">
            <v>0: 実行前_x000D_
1: 実行後</v>
          </cell>
        </row>
        <row r="6690">
          <cell r="A6690" t="str">
            <v>MSPIntegrationType</v>
          </cell>
          <cell r="B6690" t="str">
            <v>0: ローカルまたはネットワークのフォルダー_x000D_
1: コラボレーション ワークスペース</v>
          </cell>
        </row>
        <row r="6691">
          <cell r="A6691" t="str">
            <v>LeanInventoryReservationPolicy</v>
          </cell>
          <cell r="B6691" t="str">
            <v>0: なし_x000D_
1: 常時</v>
          </cell>
        </row>
        <row r="6692">
          <cell r="A6692" t="str">
            <v>LedgerIndirectTaxDeclStatus_RU</v>
          </cell>
          <cell r="B6692" t="str">
            <v>0: Not calculated_x000D_
1: Calculated</v>
          </cell>
        </row>
        <row r="6693">
          <cell r="A6693" t="str">
            <v>GanttTimeUnit</v>
          </cell>
          <cell r="B6693" t="str">
            <v>0: 日数_x000D_
1: 時間_x000D_
2: 分_x000D_
3: 秒</v>
          </cell>
        </row>
        <row r="6694">
          <cell r="A6694" t="str">
            <v>ITMOrderTrackingDateBasis</v>
          </cell>
          <cell r="B6694" t="str">
            <v>0: 出荷コンテナー_x000D_
1: 発注書</v>
          </cell>
        </row>
        <row r="6695">
          <cell r="A6695" t="str">
            <v>TaxEngineTaxJournalAccountType</v>
          </cell>
          <cell r="B6695" t="str">
            <v>0: 元帳_x000D_
1: 税金_x000D_
2: 仕入先_x000D_
3: 顧客_x000D_
4: 銀行</v>
          </cell>
        </row>
        <row r="6696">
          <cell r="A6696" t="str">
            <v>RAssetDeprMethod</v>
          </cell>
          <cell r="B6696" t="str">
            <v>0: Linear_x000D_
1: Reducing remainder_x000D_
2: 手動_x000D_
3: 係数_x000D_
4: By number of years_x000D_
5: Product output/mileage_x000D_
6: Tax nonlinear_x000D_
7: Tax nonlinear group method</v>
          </cell>
        </row>
        <row r="6697">
          <cell r="A6697" t="str">
            <v>SysSecObjectsAnalyzeType</v>
          </cell>
          <cell r="B6697" t="str">
            <v>0: 関連するセキュリティ オブジェクトの表示_x000D_
1: 関連するロールの表示</v>
          </cell>
        </row>
        <row r="6698">
          <cell r="A6698" t="str">
            <v>CAMCostAccountingRuleDateFilter</v>
          </cell>
          <cell r="B6698" t="str">
            <v>0: 現在_x000D_
1: すべて</v>
          </cell>
        </row>
        <row r="6699">
          <cell r="A6699" t="str">
            <v>PlFiscalItemPrintCode</v>
          </cell>
          <cell r="B6699" t="str">
            <v>0: 品目コード_x000D_
1: 製品名_x000D_
2: Configuration name</v>
          </cell>
        </row>
        <row r="6700">
          <cell r="A6700" t="str">
            <v>RetailInventoryAvailabilityQuantityReturnType</v>
          </cell>
          <cell r="B6700" t="str">
            <v>0: 返品する在庫数量_x000D_
1: 在庫バッファーを差し引いた在庫数量を返す_x000D_
2: 返品しない在庫数量</v>
          </cell>
        </row>
        <row r="6701">
          <cell r="A6701" t="str">
            <v>LedgerRRGEPropertyOutputType_W</v>
          </cell>
          <cell r="B6701" t="str">
            <v>0: オプション_x000D_
1: 必須_x000D_
2: Predefined</v>
          </cell>
        </row>
        <row r="6702">
          <cell r="A6702" t="str">
            <v>WHSMobileAppContentWhenRotated</v>
          </cell>
          <cell r="B6702" t="str">
            <v>0: 入れ替えなしで同じ_x000D_
1: 入れ替えありで同じ_x000D_
2: 多数_x000D_
3: 詳細_x000D_
4: 写真_x000D_
5: ステップの指示</v>
          </cell>
        </row>
        <row r="6703">
          <cell r="A6703" t="str">
            <v>AssetDeferredType_JP</v>
          </cell>
          <cell r="B6703" t="str">
            <v>1: 均等_x000D_
2: 一時</v>
          </cell>
        </row>
        <row r="6704">
          <cell r="A6704" t="str">
            <v>UserExternalPartyEntityFilter</v>
          </cell>
          <cell r="B6704" t="str">
            <v>0: すべて_x000D_
1: 作業者_x000D_
2: 顧客_x000D_
3: 仕入先_x000D_
4: 見込顧客_x000D_
5: 見込み仕入先</v>
          </cell>
        </row>
        <row r="6705">
          <cell r="A6705" t="str">
            <v>AccountingEventState</v>
          </cell>
          <cell r="B6705" t="str">
            <v>0: 開始済_x000D_
2: 仕訳入力済_x000D_
3: 完了</v>
          </cell>
        </row>
        <row r="6706">
          <cell r="A6706" t="str">
            <v>JmgChangeLogType</v>
          </cell>
          <cell r="B6706" t="str">
            <v>0: Insert_x000D_
1: Update_x000D_
2: Delete</v>
          </cell>
        </row>
        <row r="6707">
          <cell r="A6707" t="str">
            <v>HcmWorkerEnrollmentEligibilityType</v>
          </cell>
          <cell r="B6707" t="str">
            <v>0: 適格性処理済_x000D_
1: 適格性バイパス済</v>
          </cell>
        </row>
        <row r="6708">
          <cell r="A6708" t="str">
            <v>WorkflowWorkItemActionType</v>
          </cell>
          <cell r="B6708" t="str">
            <v>0: なし_x000D_
1: 完了_x000D_
2: 却下_x000D_
3: 変更依頼_x000D_
4: 委任_x000D_
5: 再送信_x000D_
6: 拒否_x000D_
7: 適用_x000D_
8: リリース_x000D_
9: 再割り当て_x000D_
10: キャンセル_x000D_
11: 取り消し</v>
          </cell>
        </row>
        <row r="6709">
          <cell r="A6709" t="str">
            <v>TMSRecurrenceWeeks</v>
          </cell>
          <cell r="B6709" t="str">
            <v>0: 固定された間隔で特定の曜日に繰り返す_x000D_
1: 固定された間隔で特定の日に繰り返す</v>
          </cell>
        </row>
        <row r="6710">
          <cell r="A6710" t="str">
            <v>RpayTaxType</v>
          </cell>
          <cell r="B6710" t="str">
            <v>0: Income_x000D_
1: Deduction</v>
          </cell>
        </row>
        <row r="6711">
          <cell r="A6711" t="str">
            <v>HrmInjurySetupConfigurationType</v>
          </cell>
          <cell r="B6711" t="str">
            <v>1: 負傷または病気の種類_x000D_
2: 身体部位_x000D_
3: 取扱のタイプ_x000D_
4: 原価タイプ_x000D_
5: 結果タイプ_x000D_
6: 重要度のレベル_x000D_
7: レポート先機関</v>
          </cell>
        </row>
        <row r="6712">
          <cell r="A6712" t="str">
            <v>HcmEEOPrepReportType</v>
          </cell>
          <cell r="B6712" t="str">
            <v>0: 不完全な EEO 関連の値_x000D_
1: EEO 準備</v>
          </cell>
        </row>
        <row r="6713">
          <cell r="A6713" t="str">
            <v>CustomCombinedRate_RU</v>
          </cell>
          <cell r="B6713" t="str">
            <v>0: _x000D_
1: 合計_x000D_
2: Maximum</v>
          </cell>
        </row>
        <row r="6714">
          <cell r="A6714" t="str">
            <v>LedgerRRGOperationType_RU</v>
          </cell>
          <cell r="B6714" t="str">
            <v>0: 残高_x000D_
1: Credit balance_x000D_
2: Debit balance_x000D_
3: 売上高_x000D_
4: Credit activity_x000D_
5: Debit activity_x000D_
6: Turnover in correspondence_x000D_
7: Turnover in correspondence credit_x000D_
8: Turnover in correspondence debit_x000D_
9: _x000D_
10: Active balance (debit)_x000D_
11: Passive balance (credit)</v>
          </cell>
        </row>
        <row r="6715">
          <cell r="A6715" t="str">
            <v>BusinessEvent_ExpenseReport</v>
          </cell>
          <cell r="B6715" t="str">
            <v>0: なし_x000D_
1: 経費で処理された製品の購買</v>
          </cell>
        </row>
        <row r="6716">
          <cell r="A6716" t="str">
            <v>RetailPRDocumentCheckSubmitPostTypeBase</v>
          </cell>
          <cell r="B6716" t="str">
            <v>0: 検証_x000D_
1: 転記_x000D_
2: 送信</v>
          </cell>
        </row>
        <row r="6717">
          <cell r="A6717" t="str">
            <v>SourceDocument_EarningStatement</v>
          </cell>
          <cell r="B6717" t="str">
            <v>0: なし_x000D_
1: 所得明細書</v>
          </cell>
        </row>
        <row r="6718">
          <cell r="A6718" t="str">
            <v>SysTestExecutionMode</v>
          </cell>
          <cell r="B6718" t="str">
            <v>0: Re-execution_x000D_
1: Single Threaded_x000D_
2: Parallel</v>
          </cell>
        </row>
        <row r="6719">
          <cell r="A6719" t="str">
            <v>HrmAbsenceRequestStatus</v>
          </cell>
          <cell r="B6719" t="str">
            <v>0: 作成済_x000D_
1: 転送済_x000D_
2: 否認済_x000D_
3: 承認済</v>
          </cell>
        </row>
        <row r="6720">
          <cell r="A6720" t="str">
            <v>HcmIdentificationNumberAllowedValues</v>
          </cell>
          <cell r="B6720" t="str">
            <v>0: すべての値_x000D_
1: 数字と文字_x000D_
2: 数字のみ</v>
          </cell>
        </row>
        <row r="6721">
          <cell r="A6721" t="str">
            <v>RetailCalculationTypeBase</v>
          </cell>
          <cell r="B6721" t="str">
            <v>0: 金額_x000D_
1: 数量</v>
          </cell>
        </row>
        <row r="6722">
          <cell r="A6722" t="str">
            <v>ERMetadataLoaderOptions</v>
          </cell>
          <cell r="B6722" t="str">
            <v xml:space="preserve">0: _x000D_
1: _x000D_
2: </v>
          </cell>
        </row>
        <row r="6723">
          <cell r="A6723" t="str">
            <v>ITMCostReportCategoryItem</v>
          </cell>
          <cell r="B6723" t="str">
            <v>0: 運賃_x000D_
1: 税_x000D_
2: 現地請求_x000D_
3: 代理店手数料_x000D_
4: 海外請求_x000D_
5: その他_x000D_
6: 品目</v>
          </cell>
        </row>
        <row r="6724">
          <cell r="A6724" t="str">
            <v>ProjActivityRoleRecency</v>
          </cell>
          <cell r="B6724" t="str">
            <v>0: 過去のいつでも_x000D_
1: 過去 6 か月_x000D_
2: 過去 1 年</v>
          </cell>
        </row>
        <row r="6725">
          <cell r="A6725" t="str">
            <v>VendInvoiceAutomationSubmitToWorkflow</v>
          </cell>
          <cell r="B6725" t="str">
            <v>0: 失敗_x000D_
1: 完了_x000D_
2: 該当なし_x000D_
3: まだ実行されていません</v>
          </cell>
        </row>
        <row r="6726">
          <cell r="A6726" t="str">
            <v>ProjLineType</v>
          </cell>
          <cell r="B6726" t="str">
            <v>0: プロジェクト_x000D_
1: 下位プロジェクト_x000D_
2: タスク_x000D_
3: 下位タスク_x000D_
4: 活動</v>
          </cell>
        </row>
        <row r="6727">
          <cell r="A6727" t="str">
            <v>RTax25DebtType</v>
          </cell>
          <cell r="B6727" t="str">
            <v>0: Debtor debts_x000D_
1: Creditor debts</v>
          </cell>
        </row>
        <row r="6728">
          <cell r="A6728" t="str">
            <v>PSAResAssignView</v>
          </cell>
          <cell r="B6728" t="str">
            <v>0: プロジェクト_x000D_
1: プロジェクト契約_x000D_
2: プロジェクト マネージャー_x000D_
3: 従業員_x000D_
4: 監修者</v>
          </cell>
        </row>
        <row r="6729">
          <cell r="A6729" t="str">
            <v>LvDocumentAggregationType</v>
          </cell>
          <cell r="B6729" t="str">
            <v>0: なし_x000D_
1: グループ_x000D_
2: すべて</v>
          </cell>
        </row>
        <row r="6730">
          <cell r="A6730" t="str">
            <v>CreditLimitTolerance</v>
          </cell>
          <cell r="B6730" t="str">
            <v>0: なし_x000D_
1: 警告_x000D_
2: エラー</v>
          </cell>
        </row>
        <row r="6731">
          <cell r="A6731" t="str">
            <v>WHSLocDirStrategy</v>
          </cell>
          <cell r="B6731" t="str">
            <v>0: なし_x000D_
1: 梱包数量の照合_x000D_
2: 連結_x000D_
3: FEFO バッチ引当_x000D_
4: 全 LP および FEFO バッチへの切り上げ_x000D_
5: 全 LP への切り上げ_x000D_
6: ライセンス プレート ガイド_x000D_
7: 作業を受け取らない空の場所_x000D_
8: 場所のエイジング FIFO_x000D_
9: 場所のエイジング LIFO</v>
          </cell>
        </row>
        <row r="6732">
          <cell r="A6732" t="str">
            <v>BusinessEvent_ProjectRevenue</v>
          </cell>
          <cell r="B6732" t="str">
            <v>0: なし_x000D_
1: プロジェクト サービスの収益</v>
          </cell>
        </row>
        <row r="6733">
          <cell r="A6733" t="str">
            <v>AssetOperationTypeJournal_RU</v>
          </cell>
          <cell r="B6733" t="str">
            <v>0: _x000D_
1: 取得_x000D_
2: 取得原価調整_x000D_
3: 減価償却_x000D_
4: 減価償却調整_x000D_
8: 処分 - 売却_x000D_
9: 処分 - 仕損_x000D_
111: Major repairs_x000D_
112: Partial dismantlement_x000D_
113: Writing-off_x000D_
114: Lease_x000D_
115: Return from lease_x000D_
116: Transference_x000D_
117: Receipt_x000D_
118: Others_x000D_
119: Currency cost revaluation_x000D_
120: Currency depreciation revaluation</v>
          </cell>
        </row>
        <row r="6734">
          <cell r="A6734" t="str">
            <v>BudgetPlanJustificationActions</v>
          </cell>
          <cell r="B6734" t="str">
            <v>0: 妥当性を開く_x000D_
1: 妥当性の新規作成_x000D_
2: 妥当性の添付</v>
          </cell>
        </row>
        <row r="6735">
          <cell r="A6735" t="str">
            <v>RetailAttributeFilterSortOption</v>
          </cell>
          <cell r="B6735" t="str">
            <v>0: カウント_x000D_
1: 名前</v>
          </cell>
        </row>
        <row r="6736">
          <cell r="A6736" t="str">
            <v>BIAnalyticDatabaseType</v>
          </cell>
          <cell r="B6736" t="str">
            <v>0: 分析サービス_x000D_
1: メモリ内リアルタイム</v>
          </cell>
        </row>
        <row r="6737">
          <cell r="A6737" t="str">
            <v>WHSDemandIncrement</v>
          </cell>
          <cell r="B6737" t="str">
            <v>0: 切り上げ_x000D_
1: 切り捨て</v>
          </cell>
        </row>
        <row r="6738">
          <cell r="A6738" t="str">
            <v>JmgFastTabAppearance</v>
          </cell>
          <cell r="B6738" t="str">
            <v>0: 非表示_x000D_
1: 拡大_x000D_
2: 最小化</v>
          </cell>
        </row>
        <row r="6739">
          <cell r="A6739" t="str">
            <v>ExchRateDiffCalcType_W</v>
          </cell>
          <cell r="B6739" t="str">
            <v>0: 標準_x000D_
1: 漸進的_x000D_
2: 期間総計</v>
          </cell>
        </row>
        <row r="6740">
          <cell r="A6740" t="str">
            <v>BOMType</v>
          </cell>
          <cell r="B6740" t="str">
            <v>0: 品目_x000D_
1: ファントム_x000D_
2: ペギングされた供給_x000D_
3: 仕入先</v>
          </cell>
        </row>
        <row r="6741">
          <cell r="A6741" t="str">
            <v>BankLCIncotermsType</v>
          </cell>
          <cell r="B6741" t="str">
            <v>0: 空白_x000D_
1: FOB_x000D_
2: CFR_x000D_
3: CIF_x000D_
4: C&amp;F_x000D_
5: 工場渡し_x000D_
6: その他</v>
          </cell>
        </row>
        <row r="6742">
          <cell r="A6742" t="str">
            <v>EngChgVersionNumberRuleType</v>
          </cell>
          <cell r="B6742" t="str">
            <v>0: 手動_x000D_
1: 自動_x000D_
2: リスト</v>
          </cell>
        </row>
        <row r="6743">
          <cell r="A6743" t="str">
            <v>RetailConnChannelSchemaTypeEnum</v>
          </cell>
          <cell r="B6743" t="str">
            <v>0: AX 2012 R2 POS_x000D_
1: AX 2012 R2 オンライン チャネル_x000D_
2: AX 2012 Feature Pack POS_x000D_
3: AX 2009 POS_x000D_
4: AX 2013 CommerceRunTime_x000D_
5: AX 2012 R3_x000D_
6: Dynamics 365 for Retail_x000D_
7: 顧客検索</v>
          </cell>
        </row>
        <row r="6744">
          <cell r="A6744" t="str">
            <v>InventAllDeadlineGroup</v>
          </cell>
          <cell r="B6744" t="str">
            <v>0: すべて_x000D_
1: 限定</v>
          </cell>
        </row>
        <row r="6745">
          <cell r="A6745" t="str">
            <v>PrintMgmtSetupMenuAction</v>
          </cell>
          <cell r="B6745" t="str">
            <v xml:space="preserve">0: _x000D_
1: _x000D_
2: _x000D_
3: _x000D_
4: _x000D_
5: _x000D_
6: _x000D_
7: _x000D_
8: _x000D_
9: _x000D_
10: _x000D_
11: _x000D_
12: _x000D_
13: _x000D_
14: </v>
          </cell>
        </row>
        <row r="6746">
          <cell r="A6746" t="str">
            <v>CustVendSettlementOffsetVoucherType</v>
          </cell>
          <cell r="B6746" t="str">
            <v>0: 消費税</v>
          </cell>
        </row>
        <row r="6747">
          <cell r="A6747" t="str">
            <v>RetailHandheldTypeBase</v>
          </cell>
          <cell r="B6747" t="str">
            <v>0: 全般_x000D_
1: Retail POS_x000D_
2: ホスピタリティ POS</v>
          </cell>
        </row>
        <row r="6748">
          <cell r="A6748" t="str">
            <v>MCRClaimStatus</v>
          </cell>
          <cell r="B6748" t="str">
            <v>0: オープン_x000D_
1: 承認済_x000D_
2: 繰延_x000D_
3: 支払保留中_x000D_
4: 一部支払済_x000D_
5: 支払済_x000D_
6: 転記済_x000D_
7: 移動</v>
          </cell>
        </row>
        <row r="6749">
          <cell r="A6749" t="str">
            <v>DataExpansionLogType</v>
          </cell>
          <cell r="B6749" t="str">
            <v xml:space="preserve">0: _x000D_
1: _x000D_
2: _x000D_
3: _x000D_
4: _x000D_
5: </v>
          </cell>
        </row>
        <row r="6750">
          <cell r="A6750" t="str">
            <v>PayrollW2BoxNumber</v>
          </cell>
          <cell r="B6750" t="str">
            <v>0: 未選択_x000D_
1: なし_x000D_
2: 10_x000D_
3: 11_x000D_
4: 12_x000D_
5: 14</v>
          </cell>
        </row>
        <row r="6751">
          <cell r="A6751" t="str">
            <v>TypeOfCTe_BR</v>
          </cell>
          <cell r="B6751" t="str">
            <v>0: 標準_x000D_
1: Add-on values_x000D_
2: Issued in case of cancellation_x000D_
3: Replacement of CT-e eliminated_x000D_
250: 空白</v>
          </cell>
        </row>
        <row r="6752">
          <cell r="A6752" t="str">
            <v>RetailPaymentsType</v>
          </cell>
          <cell r="B6752" t="str">
            <v>0: レガシ_x000D_
1: コマース_x000D_
2: コール センター</v>
          </cell>
        </row>
        <row r="6753">
          <cell r="A6753" t="str">
            <v>ShowServiceInVatRegister</v>
          </cell>
          <cell r="B6753" t="str">
            <v>0: いいえ_x000D_
1: はい_x000D_
2: Mandatory only</v>
          </cell>
        </row>
        <row r="6754">
          <cell r="A6754" t="str">
            <v>TrvPersonalPaidBy</v>
          </cell>
          <cell r="B6754" t="str">
            <v>0: 従業員による支払_x000D_
1: 会社による支払</v>
          </cell>
        </row>
        <row r="6755">
          <cell r="A6755" t="str">
            <v>BankReconciliationApprovalWFStatus</v>
          </cell>
          <cell r="B6755" t="str">
            <v>0: ドラフト_x000D_
1: 確認中_x000D_
2: 承認済_x000D_
3: 否認済</v>
          </cell>
        </row>
        <row r="6756">
          <cell r="A6756" t="str">
            <v>TaxGSTEWayBillTransportMode_IN</v>
          </cell>
          <cell r="B6756" t="str">
            <v>0: None_x000D_
1: Rail_x000D_
2: Road_x000D_
3: Air_x000D_
4: Ship</v>
          </cell>
        </row>
        <row r="6757">
          <cell r="A6757" t="str">
            <v>RoundOffType</v>
          </cell>
          <cell r="B6757" t="str">
            <v>0: 標準_x000D_
1: 切り捨て_x000D_
2: 切り上げ</v>
          </cell>
        </row>
        <row r="6758">
          <cell r="A6758" t="str">
            <v>PurchLineBackOrderViews</v>
          </cell>
          <cell r="B6758" t="str">
            <v>0: 在庫トランザクション_x000D_
1: 購買注文明細行</v>
          </cell>
        </row>
        <row r="6759">
          <cell r="A6759" t="str">
            <v>TrvDatePeriod</v>
          </cell>
          <cell r="B6759" t="str">
            <v>0: 日数_x000D_
1: 週_x000D_
2: 月数</v>
          </cell>
        </row>
        <row r="6760">
          <cell r="A6760" t="str">
            <v>PercentAmountInterval</v>
          </cell>
          <cell r="B6760" t="str">
            <v>0: パーセンテージ_x000D_
1: 金額_x000D_
2: 間隔</v>
          </cell>
        </row>
        <row r="6761">
          <cell r="A6761" t="str">
            <v>ShowUsers</v>
          </cell>
          <cell r="B6761" t="str">
            <v>0: すべて_x000D_
1: メンバー_x000D_
2: 非メンバー</v>
          </cell>
        </row>
        <row r="6762">
          <cell r="A6762" t="str">
            <v>PurchaseOrderResponseAction</v>
          </cell>
          <cell r="B6762" t="str">
            <v>1: 適用_x000D_
2: 否認_x000D_
3: 変更した内容で承認</v>
          </cell>
        </row>
        <row r="6763">
          <cell r="A6763" t="str">
            <v>CashFlowDisplayCurrency</v>
          </cell>
          <cell r="B6763" t="str">
            <v>0: 会計通貨_x000D_
1: システム通貨</v>
          </cell>
        </row>
        <row r="6764">
          <cell r="A6764" t="str">
            <v>InventSupplyDlvModeSelectSupply</v>
          </cell>
          <cell r="B6764" t="str">
            <v>0: 配送関係の既定の荷渡方法_x000D_
1: 配送関係のすべての荷渡方法</v>
          </cell>
        </row>
        <row r="6765">
          <cell r="A6765" t="str">
            <v>SysLastMinuteCheckType</v>
          </cell>
          <cell r="B6765" t="str">
            <v xml:space="preserve">0: </v>
          </cell>
        </row>
        <row r="6766">
          <cell r="A6766" t="str">
            <v>DiscLevel</v>
          </cell>
          <cell r="B6766" t="str">
            <v>0: 行割引前_x000D_
1: 行割引後_x000D_
2: 割引合計後</v>
          </cell>
        </row>
        <row r="6767">
          <cell r="A6767" t="str">
            <v>FormTreeItemStatus</v>
          </cell>
          <cell r="B6767" t="str">
            <v xml:space="preserve">0: _x000D_
1: _x000D_
2: </v>
          </cell>
        </row>
        <row r="6768">
          <cell r="A6768" t="str">
            <v>WMSReportSetupType</v>
          </cell>
          <cell r="B6768" t="str">
            <v>0: 空間使用率_x000D_
1: ワークロード</v>
          </cell>
        </row>
        <row r="6769">
          <cell r="A6769" t="str">
            <v>TradeNonStockedConversionStatus</v>
          </cell>
          <cell r="B6769" t="str">
            <v>0: _x000D_
1: ドラフト_x000D_
2: 確認済_x000D_
3: 問題のチェック済_x000D_
4: 換算済</v>
          </cell>
        </row>
        <row r="6770">
          <cell r="A6770" t="str">
            <v>LedgerRRGEPropertyLayoutType_W</v>
          </cell>
          <cell r="B6770" t="str">
            <v>1: セクション番号_x000D_
2: Table number_x000D_
3: 行番号_x000D_
4: 列番号</v>
          </cell>
        </row>
        <row r="6771">
          <cell r="A6771" t="str">
            <v>BOMBOMVersion</v>
          </cell>
          <cell r="B6771" t="str">
            <v>0: BOM 明細行_x000D_
1: バージョン_x000D_
2: フォーミュラ</v>
          </cell>
        </row>
        <row r="6772">
          <cell r="A6772" t="str">
            <v>BudgetTransactionType</v>
          </cell>
          <cell r="B6772" t="str">
            <v>0: _x000D_
1: 元の予算_x000D_
2: 転送_x000D_
3: リビジョン_x000D_
4: 債務_x000D_
5: 債務_x000D_
6: 繰越予算_x000D_
7: プロジェクト_x000D_
8: 固定資産_x000D_
9: 需要予測_x000D_
10: 供給予測_x000D_
12: 配賦_x000D_
13: 暫定予算_x000D_
100: Fixed assets (Russia)</v>
          </cell>
        </row>
        <row r="6773">
          <cell r="A6773" t="str">
            <v>SMAAccrueRoundOff</v>
          </cell>
          <cell r="B6773" t="str">
            <v>0: 最初_x000D_
1: 最後</v>
          </cell>
        </row>
        <row r="6774">
          <cell r="A6774" t="str">
            <v>RAssetVatRefundingStartDate</v>
          </cell>
          <cell r="B6774" t="str">
            <v>0: 取得日付_x000D_
1: 減価償却日</v>
          </cell>
        </row>
        <row r="6775">
          <cell r="A6775" t="str">
            <v>FBMethodOfRefundICMSST_BR</v>
          </cell>
          <cell r="B6775" t="str">
            <v>0: 使用不可_x000D_
1: ドロップ_x000D_
2: 支払</v>
          </cell>
        </row>
        <row r="6776">
          <cell r="A6776" t="str">
            <v>HcmPositionStatus</v>
          </cell>
          <cell r="B6776" t="str">
            <v>0: なし_x000D_
1: 無効_x000D_
2: 有効_x000D_
3: 定年退職</v>
          </cell>
        </row>
        <row r="6777">
          <cell r="A6777" t="str">
            <v>EngChgEcmWhereUsedStatusType</v>
          </cell>
          <cell r="B6777" t="str">
            <v>0: なし_x000D_
1: スキップ_x000D_
2: 追加済</v>
          </cell>
        </row>
        <row r="6778">
          <cell r="A6778" t="str">
            <v>ERPdfConversionPageOrientaion</v>
          </cell>
          <cell r="B6778" t="str">
            <v>0: 縦_x000D_
2: 横</v>
          </cell>
        </row>
        <row r="6779">
          <cell r="A6779" t="str">
            <v>CustomerTransactionType</v>
          </cell>
          <cell r="B6779" t="str">
            <v>31: 自由書式の請求書_x000D_
33: 利子計算書_x000D_
14: 損金処理</v>
          </cell>
        </row>
        <row r="6780">
          <cell r="A6780" t="str">
            <v>SysSecTaskViewBy</v>
          </cell>
          <cell r="B6780" t="str">
            <v>2: メイン メニュー_x000D_
1: プロセス サイクル</v>
          </cell>
        </row>
        <row r="6781">
          <cell r="A6781" t="str">
            <v>HcmI9DocumentActionType</v>
          </cell>
          <cell r="B6781" t="str">
            <v xml:space="preserve">0: _x000D_
1: _x000D_
2: </v>
          </cell>
        </row>
        <row r="6782">
          <cell r="A6782" t="str">
            <v>WorkflowConfigMonthInYear</v>
          </cell>
          <cell r="B6782" t="str">
            <v>0: 1 月_x000D_
1: 2 月_x000D_
2: 3 月_x000D_
3: 4 月_x000D_
4: 5 月_x000D_
5: 6 月_x000D_
6: 7 月_x000D_
7: 8 月_x000D_
8: 9 月_x000D_
9: 10 月_x000D_
10: 11 月_x000D_
11: 12 月</v>
          </cell>
        </row>
        <row r="6783">
          <cell r="A6783" t="str">
            <v>InventDetailLevel_RU</v>
          </cell>
          <cell r="B6783" t="str">
            <v>0: 仕訳帳明細行_x000D_
1: 在庫トランザクション</v>
          </cell>
        </row>
        <row r="6784">
          <cell r="A6784" t="str">
            <v>RetailMixAndMatchDiscountType</v>
          </cell>
          <cell r="B6784" t="str">
            <v>0: 契約価格_x000D_
1: 割引率_x000D_
2: 割引金額_x000D_
3: 最安値_x000D_
4: 行固有</v>
          </cell>
        </row>
        <row r="6785">
          <cell r="A6785" t="str">
            <v>RetailConnDistributionGroupType</v>
          </cell>
          <cell r="B6785" t="str">
            <v>0: ユーザー定義_x000D_
1: フィルターなし_x000D_
2: 配送場所</v>
          </cell>
        </row>
        <row r="6786">
          <cell r="A6786" t="str">
            <v>WHSQualityManagementSamplingScope</v>
          </cell>
          <cell r="B6786" t="str">
            <v>0: 注文_x000D_
1: 出荷_x000D_
2: 積荷</v>
          </cell>
        </row>
        <row r="6787">
          <cell r="A6787" t="str">
            <v>LeanReplenishmentStrategy</v>
          </cell>
          <cell r="B6787" t="str">
            <v>1: 固定_x000D_
2: スケジュール済_x000D_
3: イベント</v>
          </cell>
        </row>
        <row r="6788">
          <cell r="A6788" t="str">
            <v>AssetType</v>
          </cell>
          <cell r="B6788" t="str">
            <v>0: 有形_x000D_
1: 無形_x000D_
2: 財務_x000D_
3: 土地建物_x000D_
4: のれん_x000D_
20: 繰延_x000D_
5: その他_x000D_
30: Vehicle_x000D_
31: Ground area_x000D_
32: Working clothes_x000D_
33: Special rigging_x000D_
34: NVFA</v>
          </cell>
        </row>
        <row r="6789">
          <cell r="A6789" t="str">
            <v>TMSRouteStatus</v>
          </cell>
          <cell r="B6789" t="str">
            <v>0: なし_x000D_
1: 確認済</v>
          </cell>
        </row>
        <row r="6790">
          <cell r="A6790" t="str">
            <v>LeanKanbanJobStatus</v>
          </cell>
          <cell r="B6790" t="str">
            <v>0: 未定_x000D_
1: 計画済_x000D_
2: 準備済_x000D_
3: 処理中_x000D_
4: 完了</v>
          </cell>
        </row>
        <row r="6791">
          <cell r="A6791" t="str">
            <v>RetailLabelFutureLabelBase</v>
          </cell>
          <cell r="B6791" t="str">
            <v>0: ラベル_x000D_
1: 未来のラベル</v>
          </cell>
        </row>
        <row r="6792">
          <cell r="A6792" t="str">
            <v>WHSWorkTemplateLineGroupField</v>
          </cell>
          <cell r="B6792" t="str">
            <v>0: 品目番号_x000D_
1: 製品バリアント番号</v>
          </cell>
        </row>
        <row r="6793">
          <cell r="A6793" t="str">
            <v>SalesCheckForPickup</v>
          </cell>
          <cell r="B6793" t="str">
            <v>0: なし_x000D_
1: プライマリ カレンダー_x000D_
2: セカンダリ カレンダー</v>
          </cell>
        </row>
        <row r="6794">
          <cell r="A6794" t="str">
            <v>BudgetPlanScenarioAttribute</v>
          </cell>
          <cell r="B6794" t="str">
            <v>0: 実績_x000D_
1: 過去の予算_x000D_
2: 現在の予算_x000D_
3: 予測予算</v>
          </cell>
        </row>
        <row r="6795">
          <cell r="A6795" t="str">
            <v>ExciseRecordType_IN</v>
          </cell>
          <cell r="B6795" t="str">
            <v>0: なし_x000D_
1: RG23A_x000D_
2: RG23C_x000D_
3: RG23D</v>
          </cell>
        </row>
        <row r="6796">
          <cell r="A6796" t="str">
            <v>KanbanPrintDataset</v>
          </cell>
          <cell r="B6796" t="str">
            <v>0: かんばん_x000D_
1: かんばんカード</v>
          </cell>
        </row>
        <row r="6797">
          <cell r="A6797" t="str">
            <v>RetailBatchImportEntryTypeBase</v>
          </cell>
          <cell r="B6797" t="str">
            <v>0: 購買_x000D_
1: 販売_x000D_
2: 正_x000D_
3: 負_x000D_
4: 転送_x000D_
5: 棚卸_x000D_
6: 価格の確認_x000D_
7: ラベル_x000D_
8: 調整_x000D_
9: 入荷_x000D_
10: ピッキング_x000D_
11: その他_x000D_
12: 注文_x000D_
13: 領域棚卸_x000D_
14: 在庫数_x000D_
15: 発注書受入書の作成</v>
          </cell>
        </row>
        <row r="6798">
          <cell r="A6798" t="str">
            <v>EFDocMsgDateFormat_BR</v>
          </cell>
          <cell r="B6798" t="str">
            <v>0: YYYY-MM-DD_x000D_
1: YYMM</v>
          </cell>
        </row>
        <row r="6799">
          <cell r="A6799" t="str">
            <v>DimensionLedgerAccCategoryAccountType</v>
          </cell>
          <cell r="B6799" t="str">
            <v>50: _x000D_
0: 損益_x000D_
1: 収益_x000D_
2: 経費_x000D_
3: 貸借対照表_x000D_
4: 資産_x000D_
5: 負債_x000D_
6: 株主資本</v>
          </cell>
        </row>
        <row r="6800">
          <cell r="A6800" t="str">
            <v>WHSApplicableWarehouseType</v>
          </cell>
          <cell r="B6800" t="str">
            <v>0: すべて_x000D_
1: 倉庫プロセスに対する品質管理のみ</v>
          </cell>
        </row>
        <row r="6801">
          <cell r="A6801" t="str">
            <v>WrkCtrCapResRecordState</v>
          </cell>
          <cell r="B6801" t="str">
            <v xml:space="preserve">0: _x000D_
2: </v>
          </cell>
        </row>
        <row r="6802">
          <cell r="A6802" t="str">
            <v>DialogMenuItemGroup</v>
          </cell>
          <cell r="B6802" t="str">
            <v xml:space="preserve">0: _x000D_
1: _x000D_
2: </v>
          </cell>
        </row>
        <row r="6803">
          <cell r="A6803" t="str">
            <v>TrvPolicyViolationJustificationTypeEnum</v>
          </cell>
          <cell r="B6803" t="str">
            <v>0: 経費明細行違反_x000D_
1: 経費ヘッダー違反_x000D_
2: 要求明細行違反_x000D_
3: 要求ヘッダー違反</v>
          </cell>
        </row>
        <row r="6804">
          <cell r="A6804" t="str">
            <v>SysSecTreeSubType</v>
          </cell>
          <cell r="B6804" t="str">
            <v>0: 既定_x000D_
1: Tasks with permissions_x000D_
2: セキュリティ設定が可能なオブジェクト</v>
          </cell>
        </row>
        <row r="6805">
          <cell r="A6805" t="str">
            <v>TaxReportHrchyStructDesignType_IN</v>
          </cell>
          <cell r="B6805" t="str">
            <v>0: Setoff hierarchy_x000D_
1: Reporting hierarchy_x000D_
2: GTE hierarchy</v>
          </cell>
        </row>
        <row r="6806">
          <cell r="A6806" t="str">
            <v>FBContribAssessmentCriteria_BR</v>
          </cell>
          <cell r="B6806" t="str">
            <v>9: 詳細</v>
          </cell>
        </row>
        <row r="6807">
          <cell r="A6807" t="str">
            <v>ProjDataUpgradeStatus</v>
          </cell>
          <cell r="B6807" t="str">
            <v>0: アップグレードされていません_x000D_
1: 処理中_x000D_
2: 完了</v>
          </cell>
        </row>
        <row r="6808">
          <cell r="A6808" t="str">
            <v>InventTestExecution</v>
          </cell>
          <cell r="B6808" t="str">
            <v>0: _x000D_
1: 以前_x000D_
2: 変更後</v>
          </cell>
        </row>
        <row r="6809">
          <cell r="A6809" t="str">
            <v>ERDateTimeType</v>
          </cell>
          <cell r="B6809" t="str">
            <v>0: DateTime_x000D_
1: 日付</v>
          </cell>
        </row>
        <row r="6810">
          <cell r="A6810" t="str">
            <v>HrmCompFixedEmplStatus</v>
          </cell>
          <cell r="B6810" t="str">
            <v>0: 期限切れ_x000D_
1: 有効_x000D_
2: 無効_x000D_
3: 作成</v>
          </cell>
        </row>
        <row r="6811">
          <cell r="A6811" t="str">
            <v>SourceDocLine_TimesheetsIntercompany</v>
          </cell>
          <cell r="B6811" t="str">
            <v>0: なし_x000D_
1: プロジェクト会社間原価の明細行</v>
          </cell>
        </row>
        <row r="6812">
          <cell r="A6812" t="str">
            <v>RetailStatusTypeBase</v>
          </cell>
          <cell r="B6812" t="str">
            <v>0: 有効_x000D_
1: 無効</v>
          </cell>
        </row>
        <row r="6813">
          <cell r="A6813" t="str">
            <v>EGAISWaybillStatusIssue_RU</v>
          </cell>
          <cell r="B6813" t="str">
            <v>0: _x000D_
1: 作成済_x000D_
2: 送信済_x000D_
3: 受入済_x000D_
4: Acceptance error_x000D_
5: 確認済_x000D_
6: Confirmation error_x000D_
7: Confirmation cancelled_x000D_
8: Return packing slip posted_x000D_
9: Return invoice posted</v>
          </cell>
        </row>
        <row r="6814">
          <cell r="A6814" t="str">
            <v>EmplMaritalStatus</v>
          </cell>
          <cell r="B6814" t="str">
            <v>0: なし_x000D_
1: 既婚_x000D_
2: 未婚_x000D_
3: 死別_x000D_
4: 離婚_x000D_
5: 共有中_x000D_
6: 登録済パートナーシップ</v>
          </cell>
        </row>
        <row r="6815">
          <cell r="A6815" t="str">
            <v>FormControlPersonalizationTelemetryActionEvent</v>
          </cell>
          <cell r="B6815" t="str">
            <v xml:space="preserve">1: _x000D_
2: _x000D_
3: _x000D_
4: _x000D_
5: _x000D_
6: _x000D_
7: _x000D_
8: _x000D_
9: _x000D_
10: _x000D_
11: _x000D_
12: _x000D_
13: _x000D_
14: _x000D_
15: _x000D_
16: _x000D_
17: _x000D_
18: _x000D_
19: _x000D_
20: _x000D_
21: _x000D_
22: _x000D_
23: _x000D_
24: _x000D_
25: _x000D_
26: _x000D_
27: _x000D_
28: _x000D_
29: _x000D_
30: _x000D_
31: _x000D_
32: _x000D_
33: _x000D_
34: _x000D_
35: _x000D_
36: _x000D_
37: _x000D_
38: _x000D_
39: _x000D_
40: _x000D_
41: _x000D_
42: _x000D_
43: _x000D_
44: _x000D_
45: _x000D_
46: _x000D_
47: _x000D_
48: _x000D_
49: _x000D_
50: _x000D_
51: _x000D_
52: _x000D_
53: _x000D_
54: _x000D_
55: _x000D_
56: _x000D_
57: _x000D_
58: _x000D_
59: _x000D_
60: _x000D_
61: _x000D_
62: _x000D_
63: _x000D_
64: _x000D_
65: _x000D_
66: _x000D_
67: _x000D_
68: _x000D_
69: _x000D_
70: _x000D_
71: _x000D_
72: _x000D_
73: _x000D_
74: _x000D_
75: _x000D_
76: _x000D_
77: _x000D_
78: _x000D_
79: _x000D_
80: _x000D_
81: _x000D_
82: _x000D_
83: _x000D_
84: </v>
          </cell>
        </row>
        <row r="6816">
          <cell r="A6816" t="str">
            <v>CostSheetNodeListType</v>
          </cell>
          <cell r="B6816" t="str">
            <v>0: 未定義_x000D_
1: すべて_x000D_
2: 計算を除くすべて_x000D_
3: 間接計算のみ</v>
          </cell>
        </row>
        <row r="6817">
          <cell r="A6817" t="str">
            <v>TaxMasterDataSource</v>
          </cell>
          <cell r="B6817" t="str">
            <v>0: 手動_x000D_
1: 税計算サービス</v>
          </cell>
        </row>
        <row r="6818">
          <cell r="A6818" t="str">
            <v>RetailPinPadType</v>
          </cell>
          <cell r="B6818" t="str">
            <v>0: なし_x000D_
1: OPOS_x000D_
2: Windows ドライバー_x000D_
3: ネットワーク_x000D_
4: EFT サービスによる管理</v>
          </cell>
        </row>
        <row r="6819">
          <cell r="A6819" t="str">
            <v>BOMFormula</v>
          </cell>
          <cell r="B6819" t="str">
            <v>0: 標準_x000D_
1: 高さ * 定数_x000D_
2: 高さ * 幅 * 定数_x000D_
3: 高さ * 幅 * 奥行き * 定数_x000D_
4: (高さ * 幅 * 奥行き/密度) * 定数_x000D_
5: ステップ</v>
          </cell>
        </row>
        <row r="6820">
          <cell r="A6820" t="str">
            <v>FormRunLifecycleStage</v>
          </cell>
          <cell r="B6820" t="str">
            <v xml:space="preserve">0: _x000D_
10: _x000D_
20: _x000D_
30: _x000D_
40: _x000D_
50: _x000D_
60: _x000D_
70: </v>
          </cell>
        </row>
        <row r="6821">
          <cell r="A6821" t="str">
            <v>FacturePrintType_RU</v>
          </cell>
          <cell r="B6821" t="str">
            <v>0: Facture (Pro forma)_x000D_
1: Facture_x000D_
2: Facture (copy)_x000D_
3: Facture</v>
          </cell>
        </row>
        <row r="6822">
          <cell r="A6822" t="str">
            <v>BankClientYearFormat_RU</v>
          </cell>
          <cell r="B6822" t="str">
            <v>2: Two figures_x000D_
4: Four figures</v>
          </cell>
        </row>
        <row r="6823">
          <cell r="A6823" t="str">
            <v>ReportModeDetails_W</v>
          </cell>
          <cell r="B6823" t="str">
            <v>0: Amounts in company currency for accounting_x000D_
1: Amounts in company currency for sales tax reporting_x000D_
2: Amounts in original currency</v>
          </cell>
        </row>
        <row r="6824">
          <cell r="A6824" t="str">
            <v>AssetLeaseLeaseAdjustmentStatus</v>
          </cell>
          <cell r="B6824" t="str">
            <v>0: 処理中_x000D_
1: 完了_x000D_
2: エラー_x000D_
3: すべて</v>
          </cell>
        </row>
        <row r="6825">
          <cell r="A6825" t="str">
            <v>RetailInvReceivingType</v>
          </cell>
          <cell r="B6825" t="str">
            <v>0: 在庫移動_x000D_
1: 発注書</v>
          </cell>
        </row>
        <row r="6826">
          <cell r="A6826" t="str">
            <v>smmOutlookSetupActions</v>
          </cell>
          <cell r="B6826" t="str">
            <v>0: 現在の Microsoft Outlook プロファイルを使用_x000D_
1: Microsoft Outlook 連絡先フォルダーを選択_x000D_
2: Microsoft Outlook 仕事フォルダーを選択_x000D_
3: Microsoft Outlook 予定フォルダーの選択_x000D_
4: Microsoft Outlook フォルダーのクリア</v>
          </cell>
        </row>
        <row r="6827">
          <cell r="A6827" t="str">
            <v>RetailDisabledEnabled</v>
          </cell>
          <cell r="B6827" t="str">
            <v>0: 無効_x000D_
1: 有効</v>
          </cell>
        </row>
        <row r="6828">
          <cell r="A6828" t="str">
            <v>DEL_RAssetType</v>
          </cell>
          <cell r="B6828" t="str">
            <v>0: Tangible_x000D_
1: Intangible_x000D_
2: 財務_x000D_
3: Realty_x000D_
4: Goodwill_x000D_
6: 車両_x000D_
7: Ground area_x000D_
5: その他_x000D_
8: Working clothes_x000D_
9: Special rigging_x000D_
10: NVFA</v>
          </cell>
        </row>
        <row r="6829">
          <cell r="A6829" t="str">
            <v>ForwardBackward</v>
          </cell>
          <cell r="B6829" t="str">
            <v>0: 次_x000D_
1: 前</v>
          </cell>
        </row>
        <row r="6830">
          <cell r="A6830" t="str">
            <v>RetailPRAccesLevelTypeBase</v>
          </cell>
          <cell r="B6830" t="str">
            <v>0: なし_x000D_
1: 警告_x000D_
2: ロック済</v>
          </cell>
        </row>
        <row r="6831">
          <cell r="A6831" t="str">
            <v>ReversalTransactionCodes</v>
          </cell>
          <cell r="B6831" t="str">
            <v>0: すべての暫定取引コードを選択_x000D_
1: 特定の暫定取引コードを選択してください</v>
          </cell>
        </row>
        <row r="6832">
          <cell r="A6832" t="str">
            <v>WHSLocDirLocateBy</v>
          </cell>
          <cell r="B6832" t="str">
            <v>0: 品目_x000D_
1: ASN_x000D_
2: 混合ライセンス プレート_x000D_
3: クラスター</v>
          </cell>
        </row>
        <row r="6833">
          <cell r="A6833" t="str">
            <v>RetailEodTransactionPostingErrorCode</v>
          </cell>
          <cell r="B6833" t="str">
            <v>0: なし_x000D_
1: エラー_x000D_
2: 成功</v>
          </cell>
        </row>
        <row r="6834">
          <cell r="A6834" t="str">
            <v>InventCostAmountType</v>
          </cell>
          <cell r="B6834" t="str">
            <v>0: 変数_x000D_
1: 開始日固定_x000D_
2: 未定義_x000D_
3: 直接材料_x000D_
4: 直接製造_x000D_
5: 間接_x000D_
6: 手持在庫_x000D_
7: 仕掛品_x000D_
8: 繰延_x000D_
9: COGS_x000D_
10: 差異_x000D_
11: 原価</v>
          </cell>
        </row>
        <row r="6835">
          <cell r="A6835" t="str">
            <v>TaxErrorType</v>
          </cell>
          <cell r="B6835" t="str">
            <v>1: 一般的なエラー_x000D_
2: XML 構文エラー_x000D_
3: データ ルール エラー_x000D_
0: なし</v>
          </cell>
        </row>
        <row r="6836">
          <cell r="A6836" t="str">
            <v>SupplyDemandSubClassification</v>
          </cell>
          <cell r="B6836" t="str">
            <v>0: なし_x000D_
1: 引き取りかんばん_x000D_
2: 生産指示かんばん</v>
          </cell>
        </row>
        <row r="6837">
          <cell r="A6837" t="str">
            <v>OffReportTypeSales_RU</v>
          </cell>
          <cell r="B6837" t="str">
            <v>0: 支払の請求書_x000D_
1: Invoice_x000D_
2: Facture_x000D_
3: Invoice - credit-note_x000D_
4: Facture - credit-note_x000D_
5: Tax transaction facture (client)</v>
          </cell>
        </row>
        <row r="6838">
          <cell r="A6838" t="str">
            <v>ForeignRecordStandard_FI</v>
          </cell>
          <cell r="B6838" t="str">
            <v>0: LUM2_x000D_
1: ULMP</v>
          </cell>
        </row>
        <row r="6839">
          <cell r="A6839" t="str">
            <v>ITMCostArea</v>
          </cell>
          <cell r="B6839" t="str">
            <v>0: 航海_x000D_
1: 出荷コンテナー_x000D_
2: フォリオ_x000D_
3: 発注書_x000D_
4: 品目_x000D_
10: 在庫移動指示明細行</v>
          </cell>
        </row>
        <row r="6840">
          <cell r="A6840" t="str">
            <v>TaxFormulaStatus</v>
          </cell>
          <cell r="B6840" t="str">
            <v>0: ドラフト_x000D_
1: 有効</v>
          </cell>
        </row>
        <row r="6841">
          <cell r="A6841" t="str">
            <v>MarkupModuleType</v>
          </cell>
          <cell r="B6841" t="str">
            <v>0: 在庫_x000D_
1: 顧客_x000D_
2: 仕入先_x000D_
3: 出荷</v>
          </cell>
        </row>
        <row r="6842">
          <cell r="A6842" t="str">
            <v>HcmDueCertificateExpiryPeriod</v>
          </cell>
          <cell r="B6842" t="str">
            <v>30: 30 日間_x000D_
60: 60 日間_x000D_
90: 90  日間</v>
          </cell>
        </row>
        <row r="6843">
          <cell r="A6843" t="str">
            <v>WMSSpaceUtilInconsistencyType</v>
          </cell>
          <cell r="B6843" t="str">
            <v>0: 予備倉庫_x000D_
1: 在庫品の設定_x000D_
2: パレットの変換_x000D_
3: 容積の変換_x000D_
4: 重量の変換</v>
          </cell>
        </row>
        <row r="6844">
          <cell r="A6844" t="str">
            <v>LedgerSettlementStatus</v>
          </cell>
          <cell r="B6844" t="str">
            <v>0: すべて_x000D_
1: 未決済_x000D_
2: 決済済</v>
          </cell>
        </row>
        <row r="6845">
          <cell r="A6845" t="str">
            <v>CreditCardCurrencyDataSupport</v>
          </cell>
          <cell r="B6845" t="str">
            <v>0: カードの値を使用_x000D_
1: レベル 1_x000D_
2: レベル 2_x000D_
3: レベル 3</v>
          </cell>
        </row>
        <row r="6846">
          <cell r="A6846" t="str">
            <v>RetailRecoListElementTypeBase</v>
          </cell>
          <cell r="B6846" t="str">
            <v>0: なし_x000D_
1: 製品_x000D_
2: コンテンツ_x000D_
3: カテゴリ</v>
          </cell>
        </row>
        <row r="6847">
          <cell r="A6847" t="str">
            <v>RetailXReportStaffTerm</v>
          </cell>
          <cell r="B6847" t="str">
            <v>0: スタッフ_x000D_
1: ターミナル</v>
          </cell>
        </row>
        <row r="6848">
          <cell r="A6848" t="str">
            <v>PCPriceMethod</v>
          </cell>
          <cell r="B6848" t="str">
            <v>0: 原価ベース_x000D_
1: 属性ベース</v>
          </cell>
        </row>
        <row r="6849">
          <cell r="A6849" t="str">
            <v>DiagnosticsValidationSeverity</v>
          </cell>
          <cell r="B6849" t="str">
            <v>2: 低_x000D_
3: 中_x000D_
4: 高_x000D_
1: 情報提供_x000D_
5: 重大</v>
          </cell>
        </row>
        <row r="6850">
          <cell r="A6850" t="str">
            <v>WHSLPAssignment</v>
          </cell>
          <cell r="B6850" t="str">
            <v>0: 手動_x000D_
1: 自動</v>
          </cell>
        </row>
        <row r="6851">
          <cell r="A6851" t="str">
            <v>AssetPostValue_JP</v>
          </cell>
          <cell r="B6851" t="str">
            <v>0: 資産除去債務 (前年度まで)_x000D_
1: 資産除去債務 (今年度)_x000D_
2: 圧縮記帳 - 直接償却 (前年度まで)_x000D_
3: 圧縮記帳 - 直接償却 (今年度)_x000D_
4: 減損損失 (前年度まで)_x000D_
5: 減損損失 (今年度)</v>
          </cell>
        </row>
        <row r="6852">
          <cell r="A6852" t="str">
            <v>EcoResFieldServiceProductType</v>
          </cell>
          <cell r="B6852" t="str">
            <v>0: 在庫_x000D_
1: 在庫なし_x000D_
2: サービス</v>
          </cell>
        </row>
        <row r="6853">
          <cell r="A6853" t="str">
            <v>ProductionTransType</v>
          </cell>
          <cell r="B6853" t="str">
            <v>0: 生産された品目_x000D_
1: 消費された品目_x000D_
2: 消費済サービス_x000D_
3: オペレーション リソース_x000D_
4: 間接原価</v>
          </cell>
        </row>
        <row r="6854">
          <cell r="A6854" t="str">
            <v>FormRunConfigurationViewImportContext</v>
          </cell>
          <cell r="B6854" t="str">
            <v xml:space="preserve">0: _x000D_
1: _x000D_
2: _x000D_
3: </v>
          </cell>
        </row>
        <row r="6855">
          <cell r="A6855" t="str">
            <v>SalesServiceLineType_IT</v>
          </cell>
          <cell r="B6855" t="str">
            <v>0: なし_x000D_
1: 前払仕訳伝票</v>
          </cell>
        </row>
        <row r="6856">
          <cell r="A6856" t="str">
            <v>ReturnStatusHeader</v>
          </cell>
          <cell r="B6856" t="str">
            <v>0: なし_x000D_
1: 作成済_x000D_
2: オープン_x000D_
4: キャンセル済_x000D_
3: クローズ済</v>
          </cell>
        </row>
        <row r="6857">
          <cell r="A6857" t="str">
            <v>CAMInventoryValuationMethod</v>
          </cell>
          <cell r="B6857" t="str">
            <v>0: 完全配賦</v>
          </cell>
        </row>
        <row r="6858">
          <cell r="A6858" t="str">
            <v>TaxWithholdReportLayout_TH</v>
          </cell>
          <cell r="B6858" t="str">
            <v>101: なし_x000D_
102: Por Ngor Dor 2_x000D_
103: Por Ngor Dor 3_x000D_
153: Por Ngor Dor 53</v>
          </cell>
        </row>
        <row r="6859">
          <cell r="A6859" t="str">
            <v>DocuFileSaveAction</v>
          </cell>
          <cell r="B6859" t="str">
            <v xml:space="preserve">0: _x000D_
1: _x000D_
2: _x000D_
3: </v>
          </cell>
        </row>
        <row r="6860">
          <cell r="A6860" t="str">
            <v>JmgChangeFeedbackFilter</v>
          </cell>
          <cell r="B6860" t="str">
            <v>0: 今日_x000D_
1: 今週_x000D_
2: 今月_x000D_
3: すべて表示</v>
          </cell>
        </row>
        <row r="6861">
          <cell r="A6861" t="str">
            <v>CredManOverdueValueType</v>
          </cell>
          <cell r="B6861" t="str">
            <v>0: 日数_x000D_
1: 金額</v>
          </cell>
        </row>
        <row r="6862">
          <cell r="A6862" t="str">
            <v>PSAProjInvoiceDetailGrouping</v>
          </cell>
          <cell r="B6862" t="str">
            <v>0: 詳細_x000D_
1: 集計</v>
          </cell>
        </row>
        <row r="6863">
          <cell r="A6863" t="str">
            <v>DataExpRelationType</v>
          </cell>
          <cell r="B6863" t="str">
            <v xml:space="preserve">0: _x000D_
1: _x000D_
2: </v>
          </cell>
        </row>
        <row r="6864">
          <cell r="A6864" t="str">
            <v>XmlOutputMethod</v>
          </cell>
          <cell r="B6864" t="str">
            <v xml:space="preserve">0: _x000D_
1: _x000D_
2: _x000D_
3: </v>
          </cell>
        </row>
        <row r="6865">
          <cell r="A6865" t="str">
            <v>ExpressionDateOperatorType</v>
          </cell>
          <cell r="B6865" t="str">
            <v>0: プラス_x000D_
1: マイナス</v>
          </cell>
        </row>
        <row r="6866">
          <cell r="A6866" t="str">
            <v>AllNotReconciled</v>
          </cell>
          <cell r="B6866" t="str">
            <v>0: すべて_x000D_
1: 未調整_x000D_
2: 調整済</v>
          </cell>
        </row>
        <row r="6867">
          <cell r="A6867" t="str">
            <v>TrvBIAdminExpenseGraphs</v>
          </cell>
          <cell r="B6867" t="str">
            <v xml:space="preserve">0: _x000D_
1: _x000D_
2: _x000D_
3: _x000D_
4: </v>
          </cell>
        </row>
        <row r="6868">
          <cell r="A6868" t="str">
            <v>CaseCategoryType</v>
          </cell>
          <cell r="B6868" t="str">
            <v>0: なし_x000D_
1: 一般_x000D_
9: FMLA_x000D_
10: 人事管理_x000D_
2: 販売_x000D_
3: 購買_x000D_
4: サービス_x000D_
5: プロジェクト_x000D_
6: 生産_x000D_
7: 取立_x000D_
11: 製品の変更_x000D_
8: 監査</v>
          </cell>
        </row>
        <row r="6869">
          <cell r="A6869" t="str">
            <v>RetailParameterType</v>
          </cell>
          <cell r="B6869" t="str">
            <v>0: _x000D_
1: メニュー_x000D_
2: 製品_x000D_
3: 支払方法_x000D_
4: 通貨_x000D_
5: 理由コード_x000D_
6: 顧客_x000D_
7: 参照_x000D_
8: マクロ_x000D_
9: カード タイプ_x000D_
10: オブジェクト_x000D_
11: 収入/経費勘定_x000D_
12: モディファイアー グループ_x000D_
13: 測定単位</v>
          </cell>
        </row>
        <row r="6870">
          <cell r="A6870" t="str">
            <v>UnitOfMeasureConversionEditOrCreateFormMode</v>
          </cell>
          <cell r="B6870" t="str">
            <v>0: 製品_x000D_
1: 製品バリアント</v>
          </cell>
        </row>
        <row r="6871">
          <cell r="A6871" t="str">
            <v>ReleaseUpdateStatus</v>
          </cell>
          <cell r="B6871" t="str">
            <v>0: 完了済_x000D_
1: 準備完了_x000D_
2: 実行中_x000D_
3: 待機中_x000D_
4: エラー_x000D_
5: 無効</v>
          </cell>
        </row>
        <row r="6872">
          <cell r="A6872" t="str">
            <v>PurchReqConsolidationActiveStatus</v>
          </cell>
          <cell r="B6872" t="str">
            <v>0: オープン_x000D_
1: クローズ</v>
          </cell>
        </row>
        <row r="6873">
          <cell r="A6873" t="str">
            <v>TaxSettlementBalanceType</v>
          </cell>
          <cell r="B6873" t="str">
            <v>0: 詳細_x000D_
1: 概要</v>
          </cell>
        </row>
        <row r="6874">
          <cell r="A6874" t="str">
            <v>PayrollBaseDefinition</v>
          </cell>
          <cell r="B6874" t="str">
            <v>1: 適用できません_x000D_
2: 基準時間_x000D_
3: 時間と半分_x000D_
4: 2 倍の時間</v>
          </cell>
        </row>
        <row r="6875">
          <cell r="A6875" t="str">
            <v>ReqPoStatPeriod</v>
          </cell>
          <cell r="B6875" t="str">
            <v>0: 合計_x000D_
1: 四半期_x000D_
2: 月_x000D_
3: 週_x000D_
4: 日付</v>
          </cell>
        </row>
        <row r="6876">
          <cell r="A6876" t="str">
            <v>RetailInvoiceType</v>
          </cell>
          <cell r="B6876" t="str">
            <v>0: なし_x000D_
1: 販売注文請求書_x000D_
2: 自由書式の請求書_x000D_
3: プロジェクト請求書_x000D_
4: 販売注文の訂正票_x000D_
5: 自由書式の訂正票_x000D_
6: プロジェクト訂正票</v>
          </cell>
        </row>
        <row r="6877">
          <cell r="A6877" t="str">
            <v>WHSPickingListBatchExpirationDateValidation</v>
          </cell>
          <cell r="B6877" t="str">
            <v>0: 製品の完了予定日_x000D_
1: 予約日</v>
          </cell>
        </row>
        <row r="6878">
          <cell r="A6878" t="str">
            <v>HrmADAStatus</v>
          </cell>
          <cell r="B6878" t="str">
            <v>0: 要求済_x000D_
1: 適当_x000D_
2: 不適当な状態</v>
          </cell>
        </row>
        <row r="6879">
          <cell r="A6879" t="str">
            <v>DimensionAccountStructureDeleteType</v>
          </cell>
          <cell r="B6879" t="str">
            <v>0: _x000D_
1: 勘定構造_x000D_
2: 選択</v>
          </cell>
        </row>
        <row r="6880">
          <cell r="A6880" t="str">
            <v>PurchReqSourcingManualType</v>
          </cell>
          <cell r="B6880" t="str">
            <v>2: 手入力の発注書_x000D_
0: 発注書の自動作成_x000D_
1: 以下の条件を除き、発注書を自動的に作成</v>
          </cell>
        </row>
        <row r="6881">
          <cell r="A6881" t="str">
            <v>ProjWBSPublishExecutionOption</v>
          </cell>
          <cell r="B6881" t="str">
            <v>0: 指定なし_x000D_
1: スケジュール済バッチ_x000D_
2: 信頼できる非同期_x000D_
3: 非同期_x000D_
4: 同期_x000D_
5: キャンセル</v>
          </cell>
        </row>
        <row r="6882">
          <cell r="A6882" t="str">
            <v>IntentLetterPurchaseType_IT</v>
          </cell>
          <cell r="B6882" t="str">
            <v>0: 購買_x000D_
1: インポート</v>
          </cell>
        </row>
        <row r="6883">
          <cell r="A6883" t="str">
            <v>ProjFundingSearchCriteria</v>
          </cell>
          <cell r="B6883" t="str">
            <v>0: プロジェクト_x000D_
1: 活動_x000D_
2: トランザクション タイプ_x000D_
3: カテゴリ グループ_x000D_
4: カテゴリ_x000D_
5: 作業者/品目_x000D_
6: 優先順位</v>
          </cell>
        </row>
        <row r="6884">
          <cell r="A6884" t="str">
            <v>ProjPaymentStatus</v>
          </cell>
          <cell r="B6884" t="str">
            <v>0: 支払なし_x000D_
1: 支払予定_x000D_
2: 支払済</v>
          </cell>
        </row>
        <row r="6885">
          <cell r="A6885" t="str">
            <v>RTax25RegisterGroupDeprShow</v>
          </cell>
          <cell r="B6885" t="str">
            <v>0: Fixed asset_x000D_
1: FA group</v>
          </cell>
        </row>
        <row r="6886">
          <cell r="A6886" t="str">
            <v>ProjRevenueType</v>
          </cell>
          <cell r="B6886" t="str">
            <v>0: 時間_x000D_
1: 経費_x000D_
2: 品目_x000D_
3: 手数料</v>
          </cell>
        </row>
        <row r="6887">
          <cell r="A6887" t="str">
            <v>EngChgEcmBomTreeNodeTypes</v>
          </cell>
          <cell r="B6887" t="str">
            <v>0: BOM 明細行_x000D_
1: 部品表_x000D_
14: フォーミュラ明細行_x000D_
15: フォーミュラ_x000D_
2: 連産品_x000D_
3: 連産品_x000D_
4: 副産物_x000D_
5: 副産物_x000D_
6: 影響を受ける製品_x000D_
7: 製品 BOM_x000D_
8: 製品部品表_x000D_
9: 連産品_x000D_
10: 連産品_x000D_
11: 副産物_x000D_
12: 副産物_x000D_
13: フォーミュラ明細行_x000D_
16: フォーミュラ</v>
          </cell>
        </row>
        <row r="6888">
          <cell r="A6888" t="str">
            <v>TaxCalculationProjDateType</v>
          </cell>
          <cell r="B6888" t="str">
            <v>0: 請求日_x000D_
1: プロジェクト日付</v>
          </cell>
        </row>
        <row r="6889">
          <cell r="A6889" t="str">
            <v>TransactionViewMode</v>
          </cell>
          <cell r="B6889" t="str">
            <v>0: オープン_x000D_
1: クローズ_x000D_
2: 未処理および決算済</v>
          </cell>
        </row>
        <row r="6890">
          <cell r="A6890" t="str">
            <v>AssetDocumentAcceleratedDepAccType_JP</v>
          </cell>
          <cell r="B6890" t="str">
            <v>0: 増加償却の届出</v>
          </cell>
        </row>
        <row r="6891">
          <cell r="A6891" t="str">
            <v>TaxWithholdDirection_IN</v>
          </cell>
          <cell r="B6891" t="str">
            <v>0: Recoverable_x000D_
1: Payable</v>
          </cell>
        </row>
        <row r="6892">
          <cell r="A6892" t="str">
            <v>PurchBookProcessingType_RU</v>
          </cell>
          <cell r="B6892" t="str">
            <v>0: Standard_x000D_
1: VAT 0% confirmation</v>
          </cell>
        </row>
        <row r="6893">
          <cell r="A6893" t="str">
            <v>TaxFormulaCategoryType</v>
          </cell>
          <cell r="B6893" t="str">
            <v>0: 計算_x000D_
1: 配布</v>
          </cell>
        </row>
        <row r="6894">
          <cell r="A6894" t="str">
            <v>TrvWorkflowCashAdvanceStatus</v>
          </cell>
          <cell r="B6894" t="str">
            <v>0: ドラフト_x000D_
1: 送信済_x000D_
2: 確認中_x000D_
3: 承認済_x000D_
4: 返品済_x000D_
5: 注文済_x000D_
6: 支払準備完了_x000D_
7: 支払済</v>
          </cell>
        </row>
        <row r="6895">
          <cell r="A6895" t="str">
            <v>JmgGridAppearance</v>
          </cell>
          <cell r="B6895" t="str">
            <v>0: 列_x000D_
1: プレビュー ウィンドウ</v>
          </cell>
        </row>
        <row r="6896">
          <cell r="A6896" t="str">
            <v>LeanCapacityPeriods</v>
          </cell>
          <cell r="B6896" t="str">
            <v>1: 標準作業日_x000D_
2: 週_x000D_
3: 月</v>
          </cell>
        </row>
        <row r="6897">
          <cell r="A6897" t="str">
            <v>FBFiscalDocumentClassificationICMS_BR</v>
          </cell>
          <cell r="B6897" t="str">
            <v>0: 0: Credit_x000D_
1: 1: Other Credits_x000D_
2: 2: Debit reversal_x000D_
3: 3: Debits_x000D_
4: 4: Other debits_x000D_
5: 5: Credit reversal_x000D_
6: 6: Deduction_x000D_
7: 7: Special Debits_x000D_
8: 8: Special Control_x000D_
9: 9: Information</v>
          </cell>
        </row>
        <row r="6898">
          <cell r="A6898" t="str">
            <v>SysResourceType</v>
          </cell>
          <cell r="B6898" t="str">
            <v>0: 画像_x000D_
1: オーディオ_x000D_
2: ビデオ_x000D_
3: データ_x000D_
4: CSS の公開_x000D_
5: オンライン ヘルプ CSS_x000D_
7: ツール バー CSS_x000D_
9: XML ドキュメント_x000D_
10: HTML 文書_x000D_
250: _x000D_
13: _x000D_
11: _x000D_
12: _x000D_
14: _x000D_
15: Power BI レポート</v>
          </cell>
        </row>
        <row r="6899">
          <cell r="A6899" t="str">
            <v>AvailabilityViewItemType</v>
          </cell>
          <cell r="B6899" t="str">
            <v>0: グラフ項目_x000D_
1: コレクション項目_x000D_
2: 期間</v>
          </cell>
        </row>
        <row r="6900">
          <cell r="A6900" t="str">
            <v>CatVendorCatalogProcessingState</v>
          </cell>
          <cell r="B6900" t="str">
            <v>1: 処理の開始_x000D_
2: カタログ アップロードの開始_x000D_
3: カタログ アップロード失敗_x000D_
4: カタログ アップロード完了_x000D_
5: スキーマで検証中_x000D_
6: CMR が無効_x000D_
7: カタログのインポート中_x000D_
8: 製品のインポート中_x000D_
9: インポート失敗_x000D_
10: インポート完了_x000D_
11: 承認の保留中_x000D_
12: 製品拒否_x000D_
13: 承認完了_x000D_
14: 処理完了_x000D_
15: 承認済製品の解放 - 解放済_x000D_
16: 承認済製品の解放 - 未解放</v>
          </cell>
        </row>
        <row r="6901">
          <cell r="A6901" t="str">
            <v>EntryCertificateStatus_W</v>
          </cell>
          <cell r="B6901" t="str">
            <v>0: 未印刷_x000D_
1: 印刷済_x000D_
2: キャンセル済</v>
          </cell>
        </row>
        <row r="6902">
          <cell r="A6902" t="str">
            <v>FormContextEventType</v>
          </cell>
          <cell r="B6902" t="str">
            <v xml:space="preserve">0: _x000D_
1: _x000D_
2: _x000D_
3: </v>
          </cell>
        </row>
        <row r="6903">
          <cell r="A6903" t="str">
            <v>RPayIllType</v>
          </cell>
          <cell r="B6903" t="str">
            <v>0: Illness_x000D_
1: Care of sick_x000D_
2: Maternity leave_x000D_
3: Injury_x000D_
4: Treatment in sanatoria and health resorts_x000D_
5: Child rearing leave_x000D_
6: Child care (out-patient treatment)_x000D_
7: Child care (hospitalization)_x000D_
8: Child care for child with disability_x000D_
9: Child care without restriction of duration_x000D_
10: Professional injury_x000D_
11: Occupational disease</v>
          </cell>
        </row>
        <row r="6904">
          <cell r="A6904" t="str">
            <v>AssetLeasePostingTypes</v>
          </cell>
          <cell r="B6904" t="str">
            <v>0: リース資産_x000D_
1: リース負債_x000D_
2: 短期リース負債_x000D_
3: 支払利息_x000D_
4: 減価償却費_x000D_
5: リース変更に伴う利益/損失_x000D_
6: 減価償却累計額_x000D_
7: 利益剰余金_x000D_
8: 変動支払_x000D_
9: 繰延賃貸資産 (負債)_x000D_
10: リース経費_x000D_
11: リース支払_x000D_
12: 減損経費_x000D_
13: リース経費の相殺_x000D_
14: リースの増加/減少_x000D_
15: 丸め差額</v>
          </cell>
        </row>
        <row r="6905">
          <cell r="A6905" t="str">
            <v>ProcessScheduleSeriesOccurrence</v>
          </cell>
          <cell r="B6905" t="str">
            <v xml:space="preserve">0: _x000D_
1: </v>
          </cell>
        </row>
        <row r="6906">
          <cell r="A6906" t="str">
            <v>BOMRouteVersionSelectAll</v>
          </cell>
          <cell r="B6906" t="str">
            <v>0: 有効_x000D_
1: 選択済/有効_x000D_
2: 選択済_x000D_
3: すべて</v>
          </cell>
        </row>
        <row r="6907">
          <cell r="A6907" t="str">
            <v>CustEinvoiceIntegrationAction</v>
          </cell>
          <cell r="B6907" t="str">
            <v>0: 追加_x000D_
1: 変更_x000D_
2: 削除</v>
          </cell>
        </row>
        <row r="6908">
          <cell r="A6908" t="str">
            <v>RActAdjustCVType</v>
          </cell>
          <cell r="B6908" t="str">
            <v>0: To ignore_x000D_
1: 支払_x000D_
2: Repayment_x000D_
3: 請求書_x000D_
4: 訂正票</v>
          </cell>
        </row>
        <row r="6909">
          <cell r="A6909" t="str">
            <v>DMFTestRunResult</v>
          </cell>
          <cell r="B6909" t="str">
            <v>0: 成功_x000D_
1: 失敗_x000D_
2: _x000D_
3: タイムアウト</v>
          </cell>
        </row>
        <row r="6910">
          <cell r="A6910" t="str">
            <v>ProjOriginCost</v>
          </cell>
          <cell r="B6910" t="str">
            <v>0: 一般仕訳帳_x000D_
1: 経費仕訳帳_x000D_
2: 請求仕訳帳_x000D_
3: 請求書承認仕訳帳_x000D_
4: 見積_x000D_
5: 投資プロジェクト</v>
          </cell>
        </row>
        <row r="6911">
          <cell r="A6911" t="str">
            <v>ProjGrantFrequencyType</v>
          </cell>
          <cell r="B6911" t="str">
            <v>1: 毎日_x000D_
2: 毎週_x000D_
3: 月 1 回_x000D_
4: 四半期に 1 回_x000D_
5: 半年毎_x000D_
6: 年次_x000D_
7: その他</v>
          </cell>
        </row>
        <row r="6912">
          <cell r="A6912" t="str">
            <v>BIDateDimensionType</v>
          </cell>
          <cell r="B6912" t="str">
            <v>0: 通常_x000D_
1: 会計年度_x000D_
2: レポートまたはマーケティング_x000D_
3: 製造_x000D_
4: ISO 8601</v>
          </cell>
        </row>
        <row r="6913">
          <cell r="A6913" t="str">
            <v>ProjSalesPriceMarkup</v>
          </cell>
          <cell r="B6913" t="str">
            <v>0: いいえ_x000D_
1: はい_x000D_
2: 利幅率</v>
          </cell>
        </row>
        <row r="6914">
          <cell r="A6914" t="str">
            <v>RAssetDeprSumBase</v>
          </cell>
          <cell r="B6914" t="str">
            <v>0: At a replacement cost_x000D_
1: At net book value</v>
          </cell>
        </row>
        <row r="6915">
          <cell r="A6915" t="str">
            <v>FMStatus</v>
          </cell>
          <cell r="B6915" t="str">
            <v>2: 新規_x000D_
3: 検査待ち_x000D_
4: サービス待ち_x000D_
5: 承認待ち_x000D_
1: クリーニング待ち_x000D_
0: 完了</v>
          </cell>
        </row>
        <row r="6916">
          <cell r="A6916" t="str">
            <v>FBSpedDRCSTActivityType_BR</v>
          </cell>
          <cell r="B6916" t="str">
            <v>0: Industrial or equivalent_x000D_
1: その他</v>
          </cell>
        </row>
        <row r="6917">
          <cell r="A6917" t="str">
            <v>JmgTermStopBit</v>
          </cell>
          <cell r="B6917" t="str">
            <v>0: 1 ビット_x000D_
1: 2 ビット</v>
          </cell>
        </row>
        <row r="6918">
          <cell r="A6918" t="str">
            <v>BankClientPaymentType_RU</v>
          </cell>
          <cell r="B6918" t="str">
            <v>0: すべて_x000D_
1: Electronic_x000D_
2: Printout form</v>
          </cell>
        </row>
        <row r="6919">
          <cell r="A6919" t="str">
            <v>ProjFundingLimitTrackingAction</v>
          </cell>
          <cell r="B6919" t="str">
            <v>0: 配賦_x000D_
1: リリース_x000D_
2: 確定_x000D_
3: 削除</v>
          </cell>
        </row>
        <row r="6920">
          <cell r="A6920" t="str">
            <v>ProdWHSReleasePolicy</v>
          </cell>
          <cell r="B6920" t="str">
            <v>0: 部分引当の許可_x000D_
1: 完全引当が必要</v>
          </cell>
        </row>
        <row r="6921">
          <cell r="A6921" t="str">
            <v>VendInvoiceAutomationResumedByUser</v>
          </cell>
          <cell r="B6921" t="str">
            <v>0: 指定なし</v>
          </cell>
        </row>
        <row r="6922">
          <cell r="A6922" t="str">
            <v>EngChgProductReleaseStatus</v>
          </cell>
          <cell r="B6922" t="str">
            <v>0: 保留中_x000D_
1: リリース済</v>
          </cell>
        </row>
        <row r="6923">
          <cell r="A6923" t="str">
            <v>AddressFileType</v>
          </cell>
          <cell r="B6923" t="str">
            <v>0: KLADR 形式_x000D_
1: プログラム 'Dohod' の形式</v>
          </cell>
        </row>
        <row r="6924">
          <cell r="A6924" t="str">
            <v>HcmPositionForecastBudgetAcctLineSource</v>
          </cell>
          <cell r="B6924" t="str">
            <v>0: Original assignment_x000D_
1: Manual_x000D_
2: Rate change_x000D_
3: Step increase</v>
          </cell>
        </row>
        <row r="6925">
          <cell r="A6925" t="str">
            <v>smmLogType</v>
          </cell>
          <cell r="B6925" t="str">
            <v>0: 顧客テーブル_x000D_
1: 顧客トランザクション_x000D_
2: 仕入先テーブル_x000D_
3: 仕入先トランザクション_x000D_
4: 見込顧客テーブル_x000D_
5: 連絡先_x000D_
6: 活動テーブル_x000D_
7: ドキュメントの参照_x000D_
8: 販売注文_x000D_
9: 見積テーブル_x000D_
10: リレーション テーブル_x000D_
11: メーリング_x000D_
12: キャンペーン_x000D_
13: テレマーケティング_x000D_
14: 営業案件テーブル_x000D_
15: 潜在顧客テーブル_x000D_
16: ケース</v>
          </cell>
        </row>
        <row r="6926">
          <cell r="A6926" t="str">
            <v>ProjAccountTypeSales</v>
          </cell>
          <cell r="B6926" t="str">
            <v>0: 請求済み収益_x000D_
1: 請求済み収益 - 分割払_x000D_
2: 未収収益 - 販売額_x000D_
3: 仕掛品 - 販売額_x000D_
4: 未収収益 - 生産_x000D_
5: 仕掛品 - 生産_x000D_
6: 未収収益 - 利益_x000D_
7: 仕掛品 - 利益_x000D_
8: 未収収益 - 分割払_x000D_
9: 仕掛品 - 請求済 - 分割払_x000D_
10: 未収収益 - 定期売買_x000D_
11: 仕掛品 - 定期売買_x000D_
12: 会社間収益_x000D_
13: 借方票収益_x000D_
14: Cancelled invoiced revenue_x000D_
15: 繰延請求書収益</v>
          </cell>
        </row>
        <row r="6927">
          <cell r="A6927" t="str">
            <v>CurrentOperationsTax_IN</v>
          </cell>
          <cell r="B6927" t="str">
            <v>0: 現在_x000D_
1: 工程_x000D_
2: 税申告_x000D_
3: なし</v>
          </cell>
        </row>
        <row r="6928">
          <cell r="A6928" t="str">
            <v>KittingBOMFormula</v>
          </cell>
          <cell r="B6928" t="str">
            <v>0: 標準_x000D_
1: 高さ * 定数_x000D_
2: 高さ * 幅 * 定数_x000D_
3: 高さ * 幅 * 奥行き * 定数_x000D_
4: (高さ * 幅 * 奥行き/密度) * 定数</v>
          </cell>
        </row>
        <row r="6929">
          <cell r="A6929" t="str">
            <v>GanttControlActivityType</v>
          </cell>
          <cell r="B6929" t="str">
            <v>0: 活動_x000D_
1: 集計_x000D_
2: マイルストーン</v>
          </cell>
        </row>
        <row r="6930">
          <cell r="A6930" t="str">
            <v>AssetLeaseTerminationProposalStatus</v>
          </cell>
          <cell r="B6930" t="str">
            <v>0: なし_x000D_
1: 確認中の終了_x000D_
2: 終了の準備_x000D_
3: 完了</v>
          </cell>
        </row>
        <row r="6931">
          <cell r="A6931" t="str">
            <v>SalesShippingReport</v>
          </cell>
          <cell r="B6931" t="str">
            <v>0: 出荷リスト_x000D_
1: 出荷ラベル</v>
          </cell>
        </row>
        <row r="6932">
          <cell r="A6932" t="str">
            <v>CFMDistributionType</v>
          </cell>
          <cell r="B6932" t="str">
            <v>0: 集計_x000D_
1: 詳細</v>
          </cell>
        </row>
        <row r="6933">
          <cell r="A6933" t="str">
            <v>BudgetCacheScope</v>
          </cell>
          <cell r="B6933" t="str">
            <v>0: 予算管理勘定分析コード_x000D_
1: 予算管理ルール_x000D_
2: 予算グループ_x000D_
3: 予算サイクル_x000D_
4: 予算管理分析コード_x000D_
5: 予算管理_x000D_
6: 予算グループ_x000D_
7: 予算分析コード_x000D_
8: 入力番号_x000D_
9: @Budget:BudgetControlIsConfigured</v>
          </cell>
        </row>
        <row r="6934">
          <cell r="A6934" t="str">
            <v>ITMCostPostingDatePrinciple</v>
          </cell>
          <cell r="B6934" t="str">
            <v>0: トランザクション日付_x000D_
1: 発注書の請求日_x000D_
2: 選択した日付</v>
          </cell>
        </row>
        <row r="6935">
          <cell r="A6935" t="str">
            <v>FreightSlipType</v>
          </cell>
          <cell r="B6935" t="str">
            <v>0: _x000D_
1: UPS</v>
          </cell>
        </row>
        <row r="6936">
          <cell r="A6936" t="str">
            <v>ResCommitType</v>
          </cell>
          <cell r="B6936" t="str">
            <v>0: なし_x000D_
1: ハード_x000D_
2: ソフト_x000D_
3: すべてのタイプ</v>
          </cell>
        </row>
        <row r="6937">
          <cell r="A6937" t="str">
            <v>LeanProdFlowModelTypes</v>
          </cell>
          <cell r="B6937" t="str">
            <v>1: スループット_x000D_
2: 時間</v>
          </cell>
        </row>
        <row r="6938">
          <cell r="A6938" t="str">
            <v>CustInvoiceJourAdjustmentType_TH</v>
          </cell>
          <cell r="B6938" t="str">
            <v>0: なし_x000D_
1: Substitution_x000D_
2: 調整</v>
          </cell>
        </row>
        <row r="6939">
          <cell r="A6939" t="str">
            <v>WHSDimensionFillPCT</v>
          </cell>
          <cell r="B6939" t="str">
            <v>0: 使用可能な分析コード_x000D_
1: 場所の容積を使用</v>
          </cell>
        </row>
        <row r="6940">
          <cell r="A6940" t="str">
            <v>CreditLineErrorType</v>
          </cell>
          <cell r="B6940" t="str">
            <v>0: エラー_x000D_
1: 警告_x000D_
250: 確認</v>
          </cell>
        </row>
        <row r="6941">
          <cell r="A6941" t="str">
            <v>ReqSorting</v>
          </cell>
          <cell r="B6941" t="str">
            <v>0: 要求日_x000D_
1: アクション日付_x000D_
2: 遅延日付</v>
          </cell>
        </row>
        <row r="6942">
          <cell r="A6942" t="str">
            <v>HrpLimitWorkflowState</v>
          </cell>
          <cell r="B6942" t="str">
            <v>0: 未送信_x000D_
1: 送信済_x000D_
2: 承認の保留中_x000D_
3: 承認済_x000D_
4: 保留が完了しました_x000D_
5: 完了_x000D_
6: 取消の保留中_x000D_
7: 返品済</v>
          </cell>
        </row>
        <row r="6943">
          <cell r="A6943" t="str">
            <v>TaxRep349Sign</v>
          </cell>
          <cell r="B6943" t="str">
            <v>0: なし_x000D_
1: 正_x000D_
2: 負</v>
          </cell>
        </row>
        <row r="6944">
          <cell r="A6944" t="str">
            <v>DimensionAccountStorageUsage</v>
          </cell>
          <cell r="B6944" t="str">
            <v>0: 非エイリアス_x000D_
1: 勘定科目のエイリアス</v>
          </cell>
        </row>
        <row r="6945">
          <cell r="A6945" t="str">
            <v>BIKPIBITimePeriod</v>
          </cell>
          <cell r="B6945" t="str">
            <v xml:space="preserve">0: _x000D_
1: _x000D_
3: _x000D_
4: _x000D_
5: _x000D_
2: </v>
          </cell>
        </row>
        <row r="6946">
          <cell r="A6946" t="str">
            <v>EUSalesListReporting</v>
          </cell>
          <cell r="B6946" t="str">
            <v>0: 新規_x000D_
1: 訂正_x000D_
2: 取消</v>
          </cell>
        </row>
        <row r="6947">
          <cell r="A6947" t="str">
            <v>InventStdCostConvertWorkType</v>
          </cell>
          <cell r="B6947" t="str">
            <v>0: 初期化_x000D_
1: 品目の換算_x000D_
3: 終了_x000D_
2: チェック レベル</v>
          </cell>
        </row>
        <row r="6948">
          <cell r="A6948" t="str">
            <v>AssetInventoryWorksheetGroupBy</v>
          </cell>
          <cell r="B6948" t="str">
            <v>0: 分析コード_x000D_
1: 責任組織単位_x000D_
2: 責任者_x000D_
3: 物理的場所</v>
          </cell>
        </row>
        <row r="6949">
          <cell r="A6949" t="str">
            <v>IntentLetterOrigin_IT</v>
          </cell>
          <cell r="B6949" t="str">
            <v>0: _x000D_
1: 顧客_x000D_
2: 仕入先</v>
          </cell>
        </row>
        <row r="6950">
          <cell r="A6950" t="str">
            <v>EntAssetCapacityLoadType</v>
          </cell>
          <cell r="B6950" t="str">
            <v>0: 作業者_x000D_
1: メンテナンス作業者グループ_x000D_
2: 工具_x000D_
3: 資産</v>
          </cell>
        </row>
        <row r="6951">
          <cell r="A6951" t="str">
            <v>DMFSourceApplicationType</v>
          </cell>
          <cell r="B6951" t="str">
            <v xml:space="preserve">0: なし_x000D_
1: なし_x000D_
2: _x000D_
3: </v>
          </cell>
        </row>
        <row r="6952">
          <cell r="A6952" t="str">
            <v>PayPredTransactionHistoryFilter</v>
          </cell>
          <cell r="B6952" t="str">
            <v>0: 過去 3 か月_x000D_
1: 過去 6 か月_x000D_
2: 昨年</v>
          </cell>
        </row>
        <row r="6953">
          <cell r="A6953" t="str">
            <v>RAssetAssessedTaxRegType</v>
          </cell>
          <cell r="B6953" t="str">
            <v>0: Profit tax registers_x000D_
1: Cost calculation_x000D_
2: Totals of net book value calculation_x000D_
3: Assessed tax_x000D_
4: Vehicle - tax calculation_x000D_
5: Transport tax_x000D_
6: Land tax - ground areas_x000D_
7: Land tax</v>
          </cell>
        </row>
        <row r="6954">
          <cell r="A6954" t="str">
            <v>VendRequestCategoryStatus</v>
          </cell>
          <cell r="B6954" t="str">
            <v>0: ドラフト_x000D_
1: 要求は送信されました_x000D_
2: 要求保留の承認_x000D_
3: 要求はキャンセルされました_x000D_
4: 保留却下の要求_x000D_
5: 要求は拒否されました_x000D_
6: 要求が承認されました_x000D_
7: 要求は完了保留中_x000D_
8: 要求が完了_x000D_
9: アプリケーションは準備完了_x000D_
10: アプリケーションはドラフト済_x000D_
11: アプリケーションは送信済_x000D_
12: アプリケーションはレビュー待ち_x000D_
17: 確認済みアプリケーション_x000D_
13: アプリケーションは承認保留中_x000D_
14: アプリケーションは承認済_x000D_
15: アプリケーションは拒否済_x000D_
16: アプリケーション完了_x000D_
18: 要求はキャンセルされました</v>
          </cell>
        </row>
        <row r="6955">
          <cell r="A6955" t="str">
            <v>CAMCostBehaviorClassificationType</v>
          </cell>
          <cell r="B6955" t="str">
            <v>0: 未分類_x000D_
1: 固定費_x000D_
2: 変動費</v>
          </cell>
        </row>
        <row r="6956">
          <cell r="A6956" t="str">
            <v>BudgetPlanWorkflowStatus</v>
          </cell>
          <cell r="B6956" t="str">
            <v>0: 未送信_x000D_
1: 確認中_x000D_
2: 承認済_x000D_
3: 否認済_x000D_
4: キャンセル済_x000D_
5: 保留却下</v>
          </cell>
        </row>
        <row r="6957">
          <cell r="A6957" t="str">
            <v>TaxWithholdPaymentGrossUpType</v>
          </cell>
          <cell r="B6957" t="str">
            <v>0: Tax deductible (no payment gross up)_x000D_
1: Single iteration_x000D_
2: Perpetual_x000D_
10: Other</v>
          </cell>
        </row>
        <row r="6958">
          <cell r="A6958" t="str">
            <v>WHSValidatorReplacementVariableType</v>
          </cell>
          <cell r="B6958" t="str">
            <v>0: User-set_x000D_
1: Server-set</v>
          </cell>
        </row>
        <row r="6959">
          <cell r="A6959" t="str">
            <v>ProjType</v>
          </cell>
          <cell r="B6959" t="str">
            <v>0: 時間/実費払い_x000D_
1: 固定価格_x000D_
2: 投資_x000D_
3: 費用プロジェクト_x000D_
4: 内部_x000D_
5: 時間プロジェクト_x000D_
6: なし</v>
          </cell>
        </row>
        <row r="6960">
          <cell r="A6960" t="str">
            <v>TutorialJournalVoucherChange</v>
          </cell>
          <cell r="B6960" t="str">
            <v>0: 日付の変更_x000D_
1: 日付または品目の変更_x000D_
2: 日付時点の残高または変動額</v>
          </cell>
        </row>
        <row r="6961">
          <cell r="A6961" t="str">
            <v>SMAAgreementFilter</v>
          </cell>
          <cell r="B6961" t="str">
            <v>0: すべて_x000D_
1: サービス契約_x000D_
2: テンプレート</v>
          </cell>
        </row>
        <row r="6962">
          <cell r="A6962" t="str">
            <v>EUSalesListReportingPeriodType</v>
          </cell>
          <cell r="B6962" t="str">
            <v>0: 未選択_x000D_
1: 月 1 回_x000D_
2: 2 か月ごと_x000D_
3: 四半期に 1 回_x000D_
4: 年 1 回</v>
          </cell>
        </row>
        <row r="6963">
          <cell r="A6963" t="str">
            <v>ERPrerequisitesCheck</v>
          </cell>
          <cell r="B6963" t="str">
            <v>0: 未実行_x000D_
1: 成功_x000D_
2: 失敗</v>
          </cell>
        </row>
        <row r="6964">
          <cell r="A6964" t="str">
            <v>SysWorkloadScaleUnitType</v>
          </cell>
          <cell r="B6964" t="str">
            <v>0: ハブ_x000D_
1: スケール ユニット</v>
          </cell>
        </row>
        <row r="6965">
          <cell r="A6965" t="str">
            <v>AmountDisplaySign_CN</v>
          </cell>
          <cell r="B6965" t="str">
            <v>0: 借方_x000D_
1: 貸方</v>
          </cell>
        </row>
        <row r="6966">
          <cell r="A6966" t="str">
            <v>LedgerAllocationProcessMode</v>
          </cell>
          <cell r="B6966" t="str">
            <v>0: 提案のみ_x000D_
2: 転記のみ</v>
          </cell>
        </row>
        <row r="6967">
          <cell r="A6967" t="str">
            <v>PayrollLimitMethod</v>
          </cell>
          <cell r="B6967" t="str">
            <v>1: 可処分所得の計算_x000D_
2: 代替限度額の使用</v>
          </cell>
        </row>
        <row r="6968">
          <cell r="A6968" t="str">
            <v>WHSMovementWeightCapturingMethod</v>
          </cell>
          <cell r="B6968" t="str">
            <v>0: 未キャプチャ_x000D_
1: CW 単位あたり_x000D_
2: ピッキング数量ごと</v>
          </cell>
        </row>
        <row r="6969">
          <cell r="A6969" t="str">
            <v>WHSDisplayCountingReasonCode</v>
          </cell>
          <cell r="B6969" t="str">
            <v>0: 非表示_x000D_
1: ライン</v>
          </cell>
        </row>
        <row r="6970">
          <cell r="A6970" t="str">
            <v>CAMNetChangeTransactionVersionType</v>
          </cell>
          <cell r="B6970" t="str">
            <v xml:space="preserve">0: _x000D_
1: _x000D_
2: </v>
          </cell>
        </row>
        <row r="6971">
          <cell r="A6971" t="str">
            <v>AssetIntervalRelation</v>
          </cell>
          <cell r="B6971" t="str">
            <v>0: 固定資産_x000D_
1: 固定資産グループ</v>
          </cell>
        </row>
        <row r="6972">
          <cell r="A6972" t="str">
            <v>VendInvoiceAutomationLineWorkflowManualAction</v>
          </cell>
          <cell r="B6972" t="str">
            <v>1: 承認済_x000D_
2: 要求された変更_x000D_
3: 委任済_x000D_
5: 否認済_x000D_
0: なし</v>
          </cell>
        </row>
        <row r="6973">
          <cell r="A6973" t="str">
            <v>ProjServerCustomRollupType</v>
          </cell>
          <cell r="B6973" t="str">
            <v>10: なし_x000D_
2: カウント_x000D_
3: 合計</v>
          </cell>
        </row>
        <row r="6974">
          <cell r="A6974" t="str">
            <v>BankLGDocumentType</v>
          </cell>
          <cell r="B6974" t="str">
            <v>0: なし_x000D_
3: 信用保証状</v>
          </cell>
        </row>
        <row r="6975">
          <cell r="A6975" t="str">
            <v>WorkflowAXVersion</v>
          </cell>
          <cell r="B6975" t="str">
            <v>0: Finance and Operations_x000D_
1: Microsoft Dynamics AX 2009</v>
          </cell>
        </row>
        <row r="6976">
          <cell r="A6976" t="str">
            <v>RPayHRMPivotItemTotalType</v>
          </cell>
          <cell r="B6976" t="str">
            <v xml:space="preserve">0: いいえ_x000D_
1: _x000D_
2: _x000D_
3: </v>
          </cell>
        </row>
        <row r="6977">
          <cell r="A6977" t="str">
            <v>RetailLoyaltyTenderTypeBase</v>
          </cell>
          <cell r="B6977" t="str">
            <v>0: カード支払/入金として_x000D_
1: 窓口支払/入金として_x000D_
2: 支払/入金なし_x000D_
3: ブロック</v>
          </cell>
        </row>
        <row r="6978">
          <cell r="A6978" t="str">
            <v>JmgEmplSignedInFilter</v>
          </cell>
          <cell r="B6978" t="str">
            <v>0: すべて_x000D_
1: 欠勤_x000D_
2: 出勤</v>
          </cell>
        </row>
        <row r="6979">
          <cell r="A6979" t="str">
            <v>PayrollAccrualAdjustmentType</v>
          </cell>
          <cell r="B6979" t="str">
            <v>0: 繰越残高_x000D_
1: 繰越_x000D_
2: 未収金額_x000D_
3: 使用額</v>
          </cell>
        </row>
        <row r="6980">
          <cell r="A6980" t="str">
            <v>CaseListFilter</v>
          </cell>
          <cell r="B6980" t="str">
            <v>0: ケース_x000D_
1: 自分のオープンなケース_x000D_
2: 自分のすべてのケース_x000D_
3: 自分のチームのオープンなケース_x000D_
4: オープンなケース_x000D_
5: 自分の計画済ケース_x000D_
6: 自分の処理中ケース_x000D_
7: 自分の期限を過ぎたケース_x000D_
8: 自分自身に割り当て_x000D_
9: 自分がメンバーのキューに割り当て済み_x000D_
10: 製品変更ケース</v>
          </cell>
        </row>
        <row r="6981">
          <cell r="A6981" t="str">
            <v>CatVendorCatalogAutomatedApproval</v>
          </cell>
          <cell r="B6981" t="str">
            <v>1: 無効_x000D_
2: 有効</v>
          </cell>
        </row>
        <row r="6982">
          <cell r="A6982" t="str">
            <v>CountryAddressFormatType_RU</v>
          </cell>
          <cell r="B6982" t="str">
            <v>0: International_x000D_
1: Russian</v>
          </cell>
        </row>
        <row r="6983">
          <cell r="A6983" t="str">
            <v>BudgetReservationJournalizingType_PSN</v>
          </cell>
          <cell r="B6983" t="str">
            <v>0: General budget reservation_x000D_
1: General budget reservation year-end close</v>
          </cell>
        </row>
        <row r="6984">
          <cell r="A6984" t="str">
            <v>ProjControlActualRange</v>
          </cell>
          <cell r="B6984" t="str">
            <v>0: 現在_x000D_
1: 変更後</v>
          </cell>
        </row>
        <row r="6985">
          <cell r="A6985" t="str">
            <v>LedgerPeriodCloseTaskStatus</v>
          </cell>
          <cell r="B6985" t="str">
            <v xml:space="preserve">0: _x000D_
1: _x000D_
2: </v>
          </cell>
        </row>
        <row r="6986">
          <cell r="A6986" t="str">
            <v>BorderoStatus_BR</v>
          </cell>
          <cell r="B6986" t="str">
            <v>1: キャンセル済_x000D_
0: 支払済_x000D_
2: 無効状態_x000D_
3: 取消の保留中</v>
          </cell>
        </row>
        <row r="6987">
          <cell r="A6987" t="str">
            <v>TaxOrigin</v>
          </cell>
          <cell r="B6987" t="str">
            <v>0: 消費税_x000D_
1: 消費税支払_x000D_
2: 現金割引_x000D_
3: 相殺消費税_x000D_
4: 転送_x000D_
11: 支払</v>
          </cell>
        </row>
        <row r="6988">
          <cell r="A6988" t="str">
            <v>SubledgerJournalEntryType</v>
          </cell>
          <cell r="B6988" t="str">
            <v>0: なし_x000D_
1: 計画済_x000D_
2: 確定済み_x000D_
3: 義務付けられた_x000D_
4: 発生負債_x000D_
5: 負債_x000D_
6: 支払済_x000D_
7: 終了期間_x000D_
8: 開始期間_x000D_
9: 販売または返品</v>
          </cell>
        </row>
        <row r="6989">
          <cell r="A6989" t="str">
            <v>RetailTenderDiscMixAndMatch</v>
          </cell>
          <cell r="B6989" t="str">
            <v>0: 支払/入金_x000D_
1: 割引_x000D_
2: 組み合わせ割引</v>
          </cell>
        </row>
        <row r="6990">
          <cell r="A6990" t="str">
            <v>RCashDocType</v>
          </cell>
          <cell r="B6990" t="str">
            <v>0: Cash reimbursement slip_x000D_
1: Cash disbursement slip_x000D_
4: 為替レートの差額_x000D_
5: 訂正_x000D_
6: レポート通貨で表した為替レートの差異</v>
          </cell>
        </row>
        <row r="6991">
          <cell r="A6991" t="str">
            <v>BudgetSourceType</v>
          </cell>
          <cell r="B6991" t="str">
            <v>1: 予算勘定項目の予算ソース_x000D_
2: 元伝票明細行予算ソース_x000D_
3: 元帳エントリの予算ソース_x000D_
4: 仕訳元帳エントリの予算ソース</v>
          </cell>
        </row>
        <row r="6992">
          <cell r="A6992" t="str">
            <v>HcmMassBenefitExpirationProcessingStatus</v>
          </cell>
          <cell r="B6992" t="str">
            <v>0: 未登録_x000D_
1: 処理中_x000D_
2: 処理されません_x000D_
3: 完了</v>
          </cell>
        </row>
        <row r="6993">
          <cell r="A6993" t="str">
            <v>RPayCommonCalcType</v>
          </cell>
          <cell r="B6993" t="str">
            <v>0: Counter_x000D_
1: Pay type_x000D_
2: Rate_x000D_
3: Constant_x000D_
4: Standard hours_x000D_
5: Regular days_x000D_
6: Calculation line_x000D_
7: Previous experience (months)_x000D_
8: Line total_x000D_
9: Average earnings_x000D_
10: Standard-hours (group)_x000D_
11: Standard-days (group)_x000D_
12: Actual-days_x000D_
13: Actual-hours_x000D_
14: Actual-hours (group)_x000D_
15: Actual-days (group)</v>
          </cell>
        </row>
        <row r="6994">
          <cell r="A6994" t="str">
            <v>TmsUsmcaUseBlanketPeriod</v>
          </cell>
          <cell r="B6994" t="str">
            <v>1: あり_x000D_
0: なし</v>
          </cell>
        </row>
        <row r="6995">
          <cell r="A6995" t="str">
            <v>MCRCouponInclude</v>
          </cell>
          <cell r="B6995" t="str">
            <v>0: なし_x000D_
1: 含む_x000D_
2: 除外</v>
          </cell>
        </row>
        <row r="6996">
          <cell r="A6996" t="str">
            <v>ITMLeadTimeMatch</v>
          </cell>
          <cell r="B6996" t="str">
            <v>0: ソース_x000D_
1: 目標_x000D_
2: 両方</v>
          </cell>
        </row>
        <row r="6997">
          <cell r="A6997" t="str">
            <v>PaymHold</v>
          </cell>
          <cell r="B6997" t="str">
            <v>0:  _x000D_
1: 仕入先_x000D_
2: 請求書_x000D_
3: 仕入先、請求書</v>
          </cell>
        </row>
        <row r="6998">
          <cell r="A6998" t="str">
            <v>Note_IN</v>
          </cell>
          <cell r="B6998" t="str">
            <v>0: Header note_x000D_
1: Footer note</v>
          </cell>
        </row>
        <row r="6999">
          <cell r="A6999" t="str">
            <v>PurchaseOrderResponseLineAction</v>
          </cell>
          <cell r="B6999" t="str">
            <v xml:space="preserve">0: _x000D_
1: _x000D_
2: _x000D_
3: </v>
          </cell>
        </row>
        <row r="7000">
          <cell r="A7000" t="str">
            <v>HcmBlankNoYes</v>
          </cell>
          <cell r="B7000" t="str">
            <v>0: _x000D_
1: いいえ_x000D_
2: はい</v>
          </cell>
        </row>
        <row r="7001">
          <cell r="A7001" t="str">
            <v>PayrollPreTaxBasis</v>
          </cell>
          <cell r="B7001" t="str">
            <v>0: なし_x000D_
1: 401(k)_x000D_
2: セクション 125_x000D_
3: FSA_x000D_
4: Roth 401(k)_x000D_
5: 403(b)_x000D_
8: Roth 403(b)_x000D_
6: 457_x000D_
7: カスタム_x000D_
9: Roth 457_x000D_
10: FSA 扶養者ケア</v>
          </cell>
        </row>
        <row r="7002">
          <cell r="A7002" t="str">
            <v>PayrollPeriodStatusFilter</v>
          </cell>
          <cell r="B7002" t="str">
            <v>0: すべての支払期間の表示_x000D_
1: 未処理の支払期間の表示_x000D_
2: 終了した支払期間の表示</v>
          </cell>
        </row>
        <row r="7003">
          <cell r="A7003" t="str">
            <v>smmDupMethods</v>
          </cell>
          <cell r="B7003" t="str">
            <v>0: 名前/電話_x000D_
1: 名前/電話/住所</v>
          </cell>
        </row>
        <row r="7004">
          <cell r="A7004" t="str">
            <v>HcmEmploymentType</v>
          </cell>
          <cell r="B7004" t="str">
            <v>0: 従業員_x000D_
1: 契約社員</v>
          </cell>
        </row>
        <row r="7005">
          <cell r="A7005" t="str">
            <v>ProjActualVsForecastCategory</v>
          </cell>
          <cell r="B7005" t="str">
            <v>0: プロジェクト_x000D_
1: 時刻</v>
          </cell>
        </row>
        <row r="7006">
          <cell r="A7006" t="str">
            <v>CustAutomationLookupField</v>
          </cell>
          <cell r="B7006" t="str">
            <v>2: ビジネス ドキュメント_x000D_
3: 業務目的の連絡先</v>
          </cell>
        </row>
        <row r="7007">
          <cell r="A7007" t="str">
            <v>BankLGAmountCalcType</v>
          </cell>
          <cell r="B7007" t="str">
            <v>0: 割合 (%)_x000D_
1: 固定値</v>
          </cell>
        </row>
        <row r="7008">
          <cell r="A7008" t="str">
            <v>SourceDocumentAccountingStatus</v>
          </cell>
          <cell r="B7008" t="str">
            <v>0: なし_x000D_
1: 進行中_x000D_
2: 完了_x000D_
3: 最終_x000D_
4: キャンセル済</v>
          </cell>
        </row>
        <row r="7009">
          <cell r="A7009" t="str">
            <v>CostPriceBase</v>
          </cell>
          <cell r="B7009" t="str">
            <v>0: 品目原価価格_x000D_
1: 品目または原価価格中央値_x000D_
2: 中央値</v>
          </cell>
        </row>
        <row r="7010">
          <cell r="A7010" t="str">
            <v>AssetImpairmentReviewType_JP</v>
          </cell>
          <cell r="B7010" t="str">
            <v>0: 繰越金額関連_x000D_
1: トランザクション分析</v>
          </cell>
        </row>
        <row r="7011">
          <cell r="A7011" t="str">
            <v>RAssetType</v>
          </cell>
          <cell r="B7011" t="str">
            <v>0: Tangible_x000D_
1: Intangible_x000D_
2: 財務_x000D_
3: Realty_x000D_
4: Goodwill_x000D_
6: 車両_x000D_
7: Ground area_x000D_
5: その他_x000D_
8: Working clothes_x000D_
9: Special rigging_x000D_
10: NVFA</v>
          </cell>
        </row>
        <row r="7012">
          <cell r="A7012" t="str">
            <v>AxaptaVersion</v>
          </cell>
          <cell r="B7012" t="str">
            <v>0: _x000D_
1: 標準_x000D_
2: Professional_x000D_
3: Enterprise_x000D_
4: パートナー</v>
          </cell>
        </row>
        <row r="7013">
          <cell r="A7013" t="str">
            <v>LeanCostingUnusedQtyType</v>
          </cell>
          <cell r="B7013" t="str">
            <v>0: 原材料_x000D_
1: サービス</v>
          </cell>
        </row>
        <row r="7014">
          <cell r="A7014" t="str">
            <v>PackageType</v>
          </cell>
          <cell r="B7014" t="str">
            <v>0: ハードウェア ステーション_x000D_
1: ModernPosWithOffline_x000D_
2: ModernPosWithoutOffline_x000D_
3: その他_x000D_
4: AllModernPOS_x000D_
5: RetailStoreScaleUnit_x000D_
6: PeripheralSimulator_x000D_
7: ModernPosWindowsPhone_x000D_
8: ModernPosAndroid_x000D_
9: ModernPosiOS_x000D_
10: RealtimeServiceAX63_x000D_
11: AsyncServerConnectorService</v>
          </cell>
        </row>
        <row r="7015">
          <cell r="A7015" t="str">
            <v>CredManAccountHeldType</v>
          </cell>
          <cell r="B7015" t="str">
            <v>0: いいえ_x000D_
1: 請求書_x000D_
2: すべて</v>
          </cell>
        </row>
        <row r="7016">
          <cell r="A7016" t="str">
            <v>DocuRemoveOption</v>
          </cell>
          <cell r="B7016" t="str">
            <v>0: ドキュメントのみ_x000D_
1: ドキュメントと物理ファイル</v>
          </cell>
        </row>
        <row r="7017">
          <cell r="A7017" t="str">
            <v>FBSPEDContabilType_BR</v>
          </cell>
          <cell r="B7017" t="str">
            <v>0: G_x000D_
1: R_x000D_
2: A_x000D_
3: B_x000D_
4: Z_x000D_
5: S</v>
          </cell>
        </row>
        <row r="7018">
          <cell r="A7018" t="str">
            <v>JmgPieceRateType</v>
          </cell>
          <cell r="B7018" t="str">
            <v>0: 基本バージョン</v>
          </cell>
        </row>
        <row r="7019">
          <cell r="A7019" t="str">
            <v>ERInventDimensionDetailsFilterType</v>
          </cell>
          <cell r="B7019" t="str">
            <v>0: すべてサポート_x000D_
1: 実行時に選択</v>
          </cell>
        </row>
        <row r="7020">
          <cell r="A7020" t="str">
            <v>HcmDiscussionStartingStatus</v>
          </cell>
          <cell r="B7020" t="str">
            <v>0: 開始されていません_x000D_
1: 処理中_x000D_
2: 確認準備完了_x000D_
3: 最終確認</v>
          </cell>
        </row>
        <row r="7021">
          <cell r="A7021" t="str">
            <v>FormRunConfigurationPinListType</v>
          </cell>
          <cell r="B7021" t="str">
            <v>3: 簡易 (最大 3 列)_x000D_
2: 表形式 (最大 8 列)</v>
          </cell>
        </row>
        <row r="7022">
          <cell r="A7022" t="str">
            <v>SysRelationType</v>
          </cell>
          <cell r="B7022" t="str">
            <v>0: マーク解除_x000D_
1: 1 つのみ_x000D_
2: ゼロまたは 1_x000D_
3: 1 つまたは多数_x000D_
4: ゼロ、1 つ、または多数_x000D_
5: 1 つ以上_x000D_
6: 不明_x000D_
7: 構成_x000D_
8: Super_x000D_
9: Sub</v>
          </cell>
        </row>
        <row r="7023">
          <cell r="A7023" t="str">
            <v>ReportRuler</v>
          </cell>
          <cell r="B7023" t="str">
            <v>0: なし_x000D_
1: センチ_x000D_
2: インチ</v>
          </cell>
        </row>
        <row r="7024">
          <cell r="A7024" t="str">
            <v>FormListViewType</v>
          </cell>
          <cell r="B7024" t="str">
            <v xml:space="preserve">0: _x000D_
1: _x000D_
2: _x000D_
3: </v>
          </cell>
        </row>
        <row r="7025">
          <cell r="A7025" t="str">
            <v>ItemNumAlternative</v>
          </cell>
          <cell r="B7025" t="str">
            <v>0: なし_x000D_
1: 在庫なし_x000D_
2: 常時</v>
          </cell>
        </row>
        <row r="7026">
          <cell r="A7026" t="str">
            <v>EximEPCGLicenseStatus_IN</v>
          </cell>
          <cell r="B7026" t="str">
            <v>0: オリジナル_x000D_
1: 拡張_x000D_
2: 国内_x000D_
3: マージ済</v>
          </cell>
        </row>
        <row r="7027">
          <cell r="A7027" t="str">
            <v>TrvRequisitionApprovalStatus</v>
          </cell>
          <cell r="B7027" t="str">
            <v>0: ドラフト_x000D_
1: 送信済_x000D_
2: 確認中_x000D_
3: 承認済_x000D_
4: 否認済_x000D_
5: キャンセル済</v>
          </cell>
        </row>
        <row r="7028">
          <cell r="A7028" t="str">
            <v>LedgerOpenCloseTransType</v>
          </cell>
          <cell r="B7028" t="str">
            <v>1: 一般会計の決算_x000D_
2: 一般会計の期首_x000D_
3: 没収</v>
          </cell>
        </row>
        <row r="7029">
          <cell r="A7029" t="str">
            <v>PurchPurchaseOrderCreationMethod</v>
          </cell>
          <cell r="B7029" t="str">
            <v>0: 購買_x000D_
1: 委託販売</v>
          </cell>
        </row>
        <row r="7030">
          <cell r="A7030" t="str">
            <v>RequisitionReleaseType</v>
          </cell>
          <cell r="B7030" t="str">
            <v>0: 発注書_x000D_
1: 移動オーダー</v>
          </cell>
        </row>
        <row r="7031">
          <cell r="A7031" t="str">
            <v>DetailsTransactionRadio</v>
          </cell>
          <cell r="B7031" t="str">
            <v>0: 明細行_x000D_
1: ヘッダー</v>
          </cell>
        </row>
        <row r="7032">
          <cell r="A7032" t="str">
            <v>RetailTransactionServiceProtocolType</v>
          </cell>
          <cell r="B7032" t="str">
            <v>0: net.tcp_x000D_
1: https</v>
          </cell>
        </row>
        <row r="7033">
          <cell r="A7033" t="str">
            <v>PayrollW2KindOfEmployer</v>
          </cell>
          <cell r="B7033" t="str">
            <v>1: 連邦政府_x000D_
2: 州政府および地方自治体の雇用者_x000D_
3: 非課税雇用者_x000D_
4: 州政府および地方自治体の非課税雇用者_x000D_
5: 適用なし</v>
          </cell>
        </row>
        <row r="7034">
          <cell r="A7034" t="str">
            <v>WorkflowProviderType</v>
          </cell>
          <cell r="B7034" t="str">
            <v>0: 階層プロバイダー_x000D_
1: 参加者プロバイダー_x000D_
2: キュー プロバイダー_x000D_
3: 期日プロバイダー</v>
          </cell>
        </row>
        <row r="7035">
          <cell r="A7035" t="str">
            <v>Operator</v>
          </cell>
          <cell r="B7035" t="str">
            <v xml:space="preserve">0: _x000D_
1: _x000D_
2: _x000D_
3: </v>
          </cell>
        </row>
        <row r="7036">
          <cell r="A7036" t="str">
            <v>InvoiceIdentification_IN</v>
          </cell>
          <cell r="B7036" t="str">
            <v>0: オリジナル_x000D_
1: Revised</v>
          </cell>
        </row>
        <row r="7037">
          <cell r="A7037" t="str">
            <v>AgreementState</v>
          </cell>
          <cell r="B7037" t="str">
            <v>0: 保留中_x000D_
1: 有効_x000D_
2: 終了済み</v>
          </cell>
        </row>
        <row r="7038">
          <cell r="A7038" t="str">
            <v>RPayHRMPivotTableItemPosition</v>
          </cell>
          <cell r="B7038" t="str">
            <v>0: 行_x000D_
1: 列_x000D_
2: Total</v>
          </cell>
        </row>
        <row r="7039">
          <cell r="A7039" t="str">
            <v>FMVehicleStatus</v>
          </cell>
          <cell r="B7039" t="str">
            <v>1: 利用可_x000D_
2: サービス中_x000D_
0: レンタル_x000D_
3: 破損_x000D_
4: リコール済_x000D_
5: 保留中</v>
          </cell>
        </row>
        <row r="7040">
          <cell r="A7040" t="str">
            <v>SysTestGranularity</v>
          </cell>
          <cell r="B7040" t="str">
            <v>0: Unit test_x000D_
1: Component test_x000D_
2: Integration test_x000D_
3: Business cycle test</v>
          </cell>
        </row>
        <row r="7041">
          <cell r="A7041" t="str">
            <v>LoggerLevel</v>
          </cell>
          <cell r="B7041" t="str">
            <v xml:space="preserve">0: _x000D_
1: _x000D_
2: _x000D_
3: _x000D_
4: _x000D_
5: </v>
          </cell>
        </row>
        <row r="7042">
          <cell r="A7042" t="str">
            <v>ProjBudgetBalancesGroupByMethod</v>
          </cell>
          <cell r="B7042" t="str">
            <v>1: トランザクション タイプ_x000D_
2: カテゴリ グループ_x000D_
3: 費用テンプレート_x000D_
5: トランザクションのタイプおよびカテゴリごとにグループ化_x000D_
6: 原価の明細行およびカテゴリごとにグループ化_x000D_
7: カテゴリ グループおよびカテゴリごとにグループ化_x000D_
8: カテゴリ</v>
          </cell>
        </row>
        <row r="7043">
          <cell r="A7043" t="str">
            <v>DEL_RAssetDisposalType</v>
          </cell>
          <cell r="B7043" t="str">
            <v>0: 売上_x000D_
1: Dismantlement_x000D_
2: Lease (report)_x000D_
4: Writing-off_x000D_
3: Return from lease_x000D_
5: Transference_x000D_
6: Receipt_x000D_
7: Depreciation bonus_x000D_
8: Partial dismantlement</v>
          </cell>
        </row>
        <row r="7044">
          <cell r="A7044" t="str">
            <v>DOMOtherCostTypes</v>
          </cell>
          <cell r="B7044" t="str">
            <v>0: 販売注文_x000D_
1: 販売明細行_x000D_
2: 場所</v>
          </cell>
        </row>
        <row r="7045">
          <cell r="A7045" t="str">
            <v>TMSAccessorialAssignmentTarget</v>
          </cell>
          <cell r="B7045" t="str">
            <v>0: なし_x000D_
1: 出荷の配送業者_x000D_
2: ハブ</v>
          </cell>
        </row>
        <row r="7046">
          <cell r="A7046" t="str">
            <v>AssetAdvancedRuleGroupType_JP</v>
          </cell>
          <cell r="B7046" t="str">
            <v>0: 超過額・不足額の差引_x000D_
1: 越超過額・不足額の翌期への繰</v>
          </cell>
        </row>
        <row r="7047">
          <cell r="A7047" t="str">
            <v>Tax1099SofwareVendorIndicator</v>
          </cell>
          <cell r="B7047" t="str">
            <v>0: 社内_x000D_
1: ソフトウェア仕入先</v>
          </cell>
        </row>
        <row r="7048">
          <cell r="A7048" t="str">
            <v>HashType</v>
          </cell>
          <cell r="B7048" t="str">
            <v>0: SHA-256_x000D_
1: SHA-512_x000D_
2: Spooky ハッシュ_x000D_
3: xxHash64</v>
          </cell>
        </row>
        <row r="7049">
          <cell r="A7049" t="str">
            <v>RetailCDXEntityTypeBase</v>
          </cell>
          <cell r="B7049" t="str">
            <v>0: なし_x000D_
1: 顧客_x000D_
2: ロイヤルティ情報</v>
          </cell>
        </row>
        <row r="7050">
          <cell r="A7050" t="str">
            <v>DirSubNameSequenceType</v>
          </cell>
          <cell r="B7050" t="str">
            <v>0: なし_x000D_
1: 名_x000D_
2: ミドル ネーム_x000D_
3: 姓_x000D_
4: 姓の接頭語_x000D_
5: 呼称</v>
          </cell>
        </row>
        <row r="7051">
          <cell r="A7051" t="str">
            <v>InventSiteGateEntryStatus_IN</v>
          </cell>
          <cell r="B7051" t="str">
            <v>0: オープン_x000D_
1: Vehicle entered_x000D_
2: Measured_x000D_
3: Tare check_x000D_
4: Vehicle exit_x000D_
5: キャンセル済</v>
          </cell>
        </row>
        <row r="7052">
          <cell r="A7052" t="str">
            <v>PerDayWeekMthQtYr</v>
          </cell>
          <cell r="B7052" t="str">
            <v>0: 元帳期間_x000D_
1: 日_x000D_
2: 週_x000D_
3: 月_x000D_
4: 四半期_x000D_
5: 年_x000D_
6: 無制限</v>
          </cell>
        </row>
        <row r="7053">
          <cell r="A7053" t="str">
            <v>EGAISChargeOnJourStatusIssue_RU</v>
          </cell>
          <cell r="B7053" t="str">
            <v>0: _x000D_
1: 作成済_x000D_
2: 送信済_x000D_
3: 受入済_x000D_
4: 否認済_x000D_
5: 確認済_x000D_
6: Confirmation error_x000D_
7: 登録済</v>
          </cell>
        </row>
        <row r="7054">
          <cell r="A7054" t="str">
            <v>BankInterbankClearingCode_BE</v>
          </cell>
          <cell r="B7054" t="str">
            <v>0: なし_x000D_
1: 標準_x000D_
2: 至急払い</v>
          </cell>
        </row>
        <row r="7055">
          <cell r="A7055" t="str">
            <v>HrpLimitDocumentType</v>
          </cell>
          <cell r="B7055" t="str">
            <v>0: 購買要求_x000D_
1: 経費精算書_x000D_
2: 発注書_x000D_
3: 請求書_x000D_
4: 出張費要求</v>
          </cell>
        </row>
        <row r="7056">
          <cell r="A7056" t="str">
            <v>WHSAcceptReject</v>
          </cell>
          <cell r="B7056" t="str">
            <v>0: なし_x000D_
1: 受入_x000D_
2: 拒否</v>
          </cell>
        </row>
        <row r="7057">
          <cell r="A7057" t="str">
            <v>LedgeRRGEDocumentStatus_W</v>
          </cell>
          <cell r="B7057" t="str">
            <v>0: 作成済_x000D_
1: 受取済_x000D_
2: 承認済_x000D_
3: 完了済</v>
          </cell>
        </row>
        <row r="7058">
          <cell r="A7058" t="str">
            <v>RPayPFOfficialsType</v>
          </cell>
          <cell r="B7058" t="str">
            <v>0: Contribution payer_x000D_
1: Contribution payer representative_x000D_
2: Successor</v>
          </cell>
        </row>
        <row r="7059">
          <cell r="A7059" t="str">
            <v>RetailGetFulfillmentLinesVersion</v>
          </cell>
          <cell r="B7059" t="str">
            <v>0: なし_x000D_
1: V1_x000D_
2: V2</v>
          </cell>
        </row>
        <row r="7060">
          <cell r="A7060" t="str">
            <v>MCRSalesUpdateInvoiceOverride</v>
          </cell>
          <cell r="B7060" t="str">
            <v>0: 常時_x000D_
1: 警告_x000D_
2: エラー</v>
          </cell>
        </row>
        <row r="7061">
          <cell r="A7061" t="str">
            <v>RHRMJournalType</v>
          </cell>
          <cell r="B7061" t="str">
            <v>0: Recruiting_x000D_
1: Transfer_x000D_
2: Dismissal_x000D_
3: Bonus_x000D_
4: 休暇_x000D_
5: Business trip_x000D_
6: Changing staff list_x000D_
7: Breaking of the child care vacation</v>
          </cell>
        </row>
        <row r="7062">
          <cell r="A7062" t="str">
            <v>WHSRFAllowedShipConfirmationType</v>
          </cell>
          <cell r="B7062" t="str">
            <v>0: なし_x000D_
1: 輸送積荷</v>
          </cell>
        </row>
        <row r="7063">
          <cell r="A7063" t="str">
            <v>KanbanItemPegging</v>
          </cell>
          <cell r="B7063" t="str">
            <v>0: 在庫_x000D_
1: かんばん_x000D_
2: 製造オーダー_x000D_
3: 発注書_x000D_
4: 出荷注文_x000D_
5: ウェーブが作成されました_x000D_
6: 作成済作業</v>
          </cell>
        </row>
        <row r="7064">
          <cell r="A7064" t="str">
            <v>GanttLinkType</v>
          </cell>
          <cell r="B7064" t="str">
            <v>0: ガント チャートのリンク タイプ_x000D_
1: EndEnd_x000D_
2: EndStart_x000D_
3: StartEnd_x000D_
4: StartStart</v>
          </cell>
        </row>
        <row r="7065">
          <cell r="A7065" t="str">
            <v>ProjTaskDiffType</v>
          </cell>
          <cell r="B7065" t="str">
            <v>1: @ProjPlan:Added_x000D_
2: @ProjPlan:Modified_x000D_
3: @ProjPlan:Deleted_x000D_
4: @ProjPlan:DeletedWithActuals</v>
          </cell>
        </row>
        <row r="7066">
          <cell r="A7066" t="str">
            <v>AssetLeaseWorkflowStatus</v>
          </cell>
          <cell r="B7066" t="str">
            <v>0: 未送信_x000D_
1: 送信済_x000D_
2: 否認済_x000D_
3: 再送信_x000D_
4: 完了_x000D_
5: 承認済_x000D_
6: 承認の保留中_x000D_
7: キャンセル済_x000D_
8: 返品済_x000D_
9: 保留が完了しました_x000D_
10: 取消の保留中_x000D_
11: 要求された変更_x000D_
12: なし</v>
          </cell>
        </row>
        <row r="7067">
          <cell r="A7067" t="str">
            <v>BankStatementLineStatus</v>
          </cell>
          <cell r="B7067" t="str">
            <v>0: 記帳済み_x000D_
1: 情報_x000D_
2: 保留中</v>
          </cell>
        </row>
        <row r="7068">
          <cell r="A7068" t="str">
            <v>FBAdministrativeProcessType_BR</v>
          </cell>
          <cell r="B7068" t="str">
            <v>0: Administrative_x000D_
1: Lawsuit</v>
          </cell>
        </row>
        <row r="7069">
          <cell r="A7069" t="str">
            <v>ProjBudgetBalanceInterval</v>
          </cell>
          <cell r="B7069" t="str">
            <v>0: なし_x000D_
1: プロジェクトの開始から今日まで_x000D_
2: 今年度_x000D_
3: カスタム範囲</v>
          </cell>
        </row>
        <row r="7070">
          <cell r="A7070" t="str">
            <v>EGAISQueryType_RU</v>
          </cell>
          <cell r="B7070" t="str">
            <v>0: Counteragent_x000D_
1: Alcohol product_x000D_
2: Remains_x000D_
3: Certificate A_x000D_
4: Certificate B</v>
          </cell>
        </row>
        <row r="7071">
          <cell r="A7071" t="str">
            <v>EngChgEcmRequestStatus</v>
          </cell>
          <cell r="B7071" t="str">
            <v>0: 作成済_x000D_
1: 送信済_x000D_
2: 承認中_x000D_
3: 承認済_x000D_
4: 否認済_x000D_
5: フォローアップ_x000D_
6: オープン_x000D_
7: キャンセル済</v>
          </cell>
        </row>
        <row r="7072">
          <cell r="A7072" t="str">
            <v>EximMergeSplit_IN</v>
          </cell>
          <cell r="B7072" t="str">
            <v>0: なし_x000D_
1: Merge_x000D_
2: 分割</v>
          </cell>
        </row>
        <row r="7073">
          <cell r="A7073" t="str">
            <v>DirectSettlement_IN</v>
          </cell>
          <cell r="B7073" t="str">
            <v>0: なし_x000D_
1: RG23A_x000D_
2: RG23C_x000D_
3: PLA</v>
          </cell>
        </row>
        <row r="7074">
          <cell r="A7074" t="str">
            <v>WrkCtrTypeFilter</v>
          </cell>
          <cell r="B7074" t="str">
            <v>20: _x000D_
0: 仕入先_x000D_
1: 作業員_x000D_
2: 機械_x000D_
3: 工具_x000D_
4: 保管場所</v>
          </cell>
        </row>
        <row r="7075">
          <cell r="A7075" t="str">
            <v>SysEmailReadStatus</v>
          </cell>
          <cell r="B7075" t="str">
            <v>0: Email blocked because the attachment extension is forbidden_x000D_
1: Email retrieved</v>
          </cell>
        </row>
        <row r="7076">
          <cell r="A7076" t="str">
            <v>QueryFetchMode</v>
          </cell>
          <cell r="B7076" t="str">
            <v xml:space="preserve">0: _x000D_
1: </v>
          </cell>
        </row>
        <row r="7077">
          <cell r="A7077" t="str">
            <v>RPayTaxRateIncludeType</v>
          </cell>
          <cell r="B7077" t="str">
            <v>0: いいえ_x000D_
1: 含む_x000D_
2: 空白を含める</v>
          </cell>
        </row>
        <row r="7078">
          <cell r="A7078" t="str">
            <v>NewVoucher</v>
          </cell>
          <cell r="B7078" t="str">
            <v>0: 残高との関連_x000D_
1: 手動_x000D_
2: 1 つの伝票番号のみ</v>
          </cell>
        </row>
        <row r="7079">
          <cell r="A7079" t="str">
            <v>FormFrameOptionButton</v>
          </cell>
          <cell r="B7079" t="str">
            <v xml:space="preserve">0: _x000D_
1: _x000D_
2: _x000D_
3: </v>
          </cell>
        </row>
        <row r="7080">
          <cell r="A7080" t="str">
            <v>WorkflowConfigurationActionType</v>
          </cell>
          <cell r="B7080" t="str">
            <v>0: 新規_x000D_
1: コピー_x000D_
2: 有効に設定_x000D_
3: 既定として設定_x000D_
4: エクスポート_x000D_
5: インポート_x000D_
6: 有効に設定_x000D_
7: 表示</v>
          </cell>
        </row>
        <row r="7081">
          <cell r="A7081" t="str">
            <v>WHSOutboundSortPositionStatus</v>
          </cell>
          <cell r="B7081" t="str">
            <v>0: 割り当て済_x000D_
1: 終了</v>
          </cell>
        </row>
        <row r="7082">
          <cell r="A7082" t="str">
            <v>DataExpansionSolveImportConflictsMethod</v>
          </cell>
          <cell r="B7082" t="str">
            <v xml:space="preserve">0: _x000D_
1: _x000D_
2: </v>
          </cell>
        </row>
        <row r="7083">
          <cell r="A7083" t="str">
            <v>SourceDocument_ProductRequisition</v>
          </cell>
          <cell r="B7083" t="str">
            <v>0: なし_x000D_
1: 購買要求</v>
          </cell>
        </row>
        <row r="7084">
          <cell r="A7084" t="str">
            <v>WHSWorkExecuteMode</v>
          </cell>
          <cell r="B7084" t="str">
            <v>0: ログイン_x000D_
1: メニュー_x000D_
2: 出荷_x000D_
3: ASN またはライセンス プレート_x000D_
4: 発注書明細行_x000D_
5: 原材料のピッキング_x000D_
6: 完成品のプット アウェイ_x000D_
7: 循環棚卸_x000D_
8: 循環棚卸の確認_x000D_
9: 調整内_x000D_
10: 調整外_x000D_
11: 振替_x000D_
12: ライセンス プレート別の移動_x000D_
13: 在庫状態の変更_x000D_
14: ライセンス プレート別の検査_x000D_
15: ライセンス プレートの構築_x000D_
16: 場所の照会_x000D_
17: ライセンス プレートの照会_x000D_
18: ユーザー主導_x000D_
19: システム主導_x000D_
20: ログオフ_x000D_
21: 倉庫の変更_x000D_
22: バージョン情報_x000D_
23: 入荷_x000D_
68: ライセンス プレート受取_x000D_
24: ライセンス プレートの受け取りおよびプット アウェイ_x000D_
25: 発注書明細行受取_x000D_
26: 発注書明細行受取とプット アウェイ_x000D_
27: 発注書品目受取_x000D_
28: 品目受取_x000D_
29: コンテナー受取_x000D_
30: ブラインド受取_x000D_
31: 完了レポート_x000D_
32: 完了レポートとプット アウェイ_x000D_
33: ユーザーのグループ化_x000D_
34: ピッキングと梱包_x000D_
35: テンプレートによる移動_x000D_
36: 製造オーダーの開始_x000D_
37: 発注書品目受取とプット アウェイ_x000D_
38: システム グループ化_x000D_
39: 生産仕損_x000D_
40: 検証済ユーザー主導_x000D_
41: 最後の生産パレット_x000D_
42: ライセンス プレートの読み込み_x000D_
43: 品目の照会_x000D_
44: ラベルの再印刷_x000D_
45: スポット循環棚卸_x000D_
46: 返品注文入庫_x000D_
47: 返品注文入庫およびプット アウェイ_x000D_
48: 倉庫間の移動_x000D_
49: クラスター ピッキング_x000D_
50: 積荷品目入庫_x000D_
51: 積荷品目入庫とプット アウェイ_x000D_
52: 移動オーダー品目入庫_x000D_
53: 移動オーダー品目入庫とプット アウェイ_x000D_
54: ライセンス プレートの分割_x000D_
55: 循環棚卸のグループ化_x000D_
56: 配送担当者のチェックイン_x000D_
57: 配送担当者のチェックアウト_x000D_
58: 移動オーダー明細行入庫_x000D_
59: 注文明細行の受取とプット アウェイの移動_x000D_
60: かんばん_x000D_
61: かんばんのプット アウェイ_x000D_
62: 番号順序キャッシュをフラッシュします_x000D_
63: バッチ状態を変更します_x000D_
64: 既定の Web 要求_x000D_
65: 入れ子になったライセンス プレートに梱包する_x000D_
69: 確認ダイアログ ボックス_x000D_
70: オープン作業一覧の表示_x000D_
71: シリアル番号別完了登録レポート_x000D_
72: ライセンス プレートの連結_x000D_
73: 混合ライセンス プレートの受取_x000D_
74: 混合ライセンス プレートの受取とプット アウェイ_x000D_
75: 材料消費の登録_x000D_
76: グループからコンテナーを削除_x000D_
77: 空のかんばん_x000D_
78: 作業のキャンセル_x000D_
79: 輸送積荷_x000D_
80: システム主導のクラスター ピッキング_x000D_
81: 出庫の並べ替え_x000D_
83: 複数のウェーブ ラベルの再印刷_x000D_
84: 1 枚のウェーブ ラベルの再印刷_x000D_
85: プットアウェイ クラスターへの割り当て_x000D_
86: クラスター プットアウェイ_x000D_
87: ライセンス プレートから移動オーダーを作成します_x000D_
66: 輸送中の商品品目の入庫_x000D_
67: 輸送中の商品品目の入庫および棚入</v>
          </cell>
        </row>
        <row r="7085">
          <cell r="A7085" t="str">
            <v>HrmVirtualNetworkReferenceType</v>
          </cell>
          <cell r="B7085" t="str">
            <v>0: 作業者_x000D_
1: 連絡先_x000D_
2: 申請者</v>
          </cell>
        </row>
        <row r="7086">
          <cell r="A7086" t="str">
            <v>HMIMShipConfirmAction</v>
          </cell>
          <cell r="B7086" t="str">
            <v xml:space="preserve">0: _x000D_
1: _x000D_
2: _x000D_
3: </v>
          </cell>
        </row>
        <row r="7087">
          <cell r="A7087" t="str">
            <v>RetailDlvModeExcludeIncludeType</v>
          </cell>
          <cell r="B7087" t="str">
            <v>0: 除外_x000D_
1: 含む</v>
          </cell>
        </row>
        <row r="7088">
          <cell r="A7088" t="str">
            <v>TaxReportDomesticTaxBookFilterType_IT</v>
          </cell>
          <cell r="B7088" t="str">
            <v>0: 売上税帳簿_x000D_
1: 消費税帳簿セクション</v>
          </cell>
        </row>
        <row r="7089">
          <cell r="A7089" t="str">
            <v>WrkCtrCommitState</v>
          </cell>
          <cell r="B7089" t="str">
            <v>0: 最初の保留_x000D_
1: 2 番目の保留_x000D_
2: 3 番目の保留_x000D_
3: 確認済</v>
          </cell>
        </row>
        <row r="7090">
          <cell r="A7090" t="str">
            <v>AssetLeasePaymentInterval</v>
          </cell>
          <cell r="B7090" t="str">
            <v>0: 毎年_x000D_
1: 四半期に 1 回_x000D_
2: 月 1 回_x000D_
3: 半年ごと</v>
          </cell>
        </row>
        <row r="7091">
          <cell r="A7091" t="str">
            <v>TrvApproverHierarchyFields</v>
          </cell>
          <cell r="B7091" t="str">
            <v>0: なし_x000D_
1: 最終承認者のみ_x000D_
2: 中間および最終承認者</v>
          </cell>
        </row>
        <row r="7092">
          <cell r="A7092" t="str">
            <v>DocuHistoryAction</v>
          </cell>
          <cell r="B7092" t="str">
            <v>0: 作成済み_x000D_
8: レコードに移動しました_x000D_
1: レコードから移動しました_x000D_
2: 削除済み_x000D_
3: 削除の保留中_x000D_
4: 復元済み_x000D_
5: ファイル添付済み_x000D_
6: ファイル添付解除済み_x000D_
7: ファイル削除済み_x000D_
9: コピー済み</v>
          </cell>
        </row>
        <row r="7093">
          <cell r="A7093" t="str">
            <v>ProjMatchingPrincip</v>
          </cell>
          <cell r="B7093" t="str">
            <v>0: (なし)_x000D_
1: 売却額_x000D_
2: 生産 + 利益_x000D_
3: マッチングなし</v>
          </cell>
        </row>
        <row r="7094">
          <cell r="A7094" t="str">
            <v>FiscalPeriodStatus</v>
          </cell>
          <cell r="B7094" t="str">
            <v>0: 保留中_x000D_
1: 開始_x000D_
2: 完全に閉じる</v>
          </cell>
        </row>
        <row r="7095">
          <cell r="A7095" t="str">
            <v>RetailEmailBehaviorBase</v>
          </cell>
          <cell r="B7095" t="str">
            <v>0: 電子メールを送信しない_x000D_
1: ユーザーに確認する_x000D_
2: 常に電子メールを送信する</v>
          </cell>
        </row>
        <row r="7096">
          <cell r="A7096" t="str">
            <v>TaxModuleType</v>
          </cell>
          <cell r="B7096" t="str">
            <v>0: 販売注文_x000D_
1: 発注書_x000D_
2: 伝票_x000D_
3: 注文請求書_x000D_
4: 仕入請求書_x000D_
5: 自由書式の請求書_x000D_
6: 顧客 - 督促状伝票_x000D_
7: 消費税_x000D_
8: 顧客利子計算書_x000D_
9: プロジェクト_x000D_
10: プロジェクト - 請求書_x000D_
11: 銀行 - 調整_x000D_
12: 在庫_x000D_
13: 源泉徴収税_x000D_
14: Stock transfer_x000D_
101: Incoming VAT processing_x000D_
110: 小売本社_x000D_
102: Outgoing VAT processing_x000D_
111: 消費税支払_x000D_
112: 製造オーダー_x000D_
113: 経費_x000D_
114: 移動オーダー出荷_x000D_
115: 移動オーダー入庫</v>
          </cell>
        </row>
        <row r="7097">
          <cell r="A7097" t="str">
            <v>PrlKYCounty</v>
          </cell>
          <cell r="B7097" t="str">
            <v>1: KY_OLF_x000D_
2: KY_MENTAL_HEALTH_x000D_
3: KY_SENIOR_CITIZEN_x000D_
4: KY_TRANSIT_x000D_
5: KY_OLTS</v>
          </cell>
        </row>
        <row r="7098">
          <cell r="A7098" t="str">
            <v>DimensionAttributeStatus</v>
          </cell>
          <cell r="B7098" t="str">
            <v>0: 有効_x000D_
1: 無効_x000D_
2: 保留中の更新</v>
          </cell>
        </row>
        <row r="7099">
          <cell r="A7099" t="str">
            <v>InventItemPriceCompareLevel</v>
          </cell>
          <cell r="B7099" t="str">
            <v>0: 合計_x000D_
1: 原価グループ タイプ_x000D_
2: 原価グループ</v>
          </cell>
        </row>
        <row r="7100">
          <cell r="A7100" t="str">
            <v>PerimeterNetworkType</v>
          </cell>
          <cell r="B7100" t="str">
            <v>1: なし_x000D_
2: 標準境界ネットワーク_x000D_
3: 従来の境界ネットワーク</v>
          </cell>
        </row>
        <row r="7101">
          <cell r="A7101" t="str">
            <v>RetailSalesOrderType</v>
          </cell>
          <cell r="B7101" t="str">
            <v>0: なし_x000D_
1: 現金払い_x000D_
2: 顧客注文</v>
          </cell>
        </row>
        <row r="7102">
          <cell r="A7102" t="str">
            <v>OptimisticPessimistic</v>
          </cell>
          <cell r="B7102" t="str">
            <v>0: オプティミスティック_x000D_
1: ペシミスティック</v>
          </cell>
        </row>
        <row r="7103">
          <cell r="A7103" t="str">
            <v>DataExpansionRecoveryMode</v>
          </cell>
          <cell r="B7103" t="str">
            <v xml:space="preserve">0: _x000D_
1: </v>
          </cell>
        </row>
        <row r="7104">
          <cell r="A7104" t="str">
            <v>InvoiceRecordType_IS</v>
          </cell>
          <cell r="B7104" t="str">
            <v>0: LS_x000D_
1: LA</v>
          </cell>
        </row>
        <row r="7105">
          <cell r="A7105" t="str">
            <v>PayrollW2PrintType</v>
          </cell>
          <cell r="B7105" t="str">
            <v>0: 1 ページに 4_x000D_
1: 1 ページに 2</v>
          </cell>
        </row>
        <row r="7106">
          <cell r="A7106" t="str">
            <v>smmDragDropObjectType</v>
          </cell>
          <cell r="B7106" t="str">
            <v>0: 文書_x000D_
1: 受信電子メール_x000D_
2: 送信電子メール</v>
          </cell>
        </row>
        <row r="7107">
          <cell r="A7107" t="str">
            <v>ProjExportToExcelWorksheet</v>
          </cell>
          <cell r="B7107" t="str">
            <v>1: ProfitAndLoss_x000D_
2: 仕掛品_x000D_
3: PayrollAllocation_x000D_
4: 消費量_x000D_
5: 請求書_x000D_
6: AllPostingTypes_x000D_
7: CostControl_x000D_
8: InvoiceControl_x000D_
9: HourUtilization_x000D_
10: CashFlow</v>
          </cell>
        </row>
        <row r="7108">
          <cell r="A7108" t="str">
            <v>SysASPClientStatus</v>
          </cell>
          <cell r="B7108" t="str">
            <v>0: 評価しています_x000D_
1: オープン_x000D_
3: 中断_x000D_
2: 終了</v>
          </cell>
        </row>
        <row r="7109">
          <cell r="A7109" t="str">
            <v>CreditCardCreditCheck</v>
          </cell>
          <cell r="B7109" t="str">
            <v>0: 標準_x000D_
1: 貸方の確認をバイパスする</v>
          </cell>
        </row>
        <row r="7110">
          <cell r="A7110" t="str">
            <v>RetailDateTimeShift</v>
          </cell>
          <cell r="B7110" t="str">
            <v>0: 日時_x000D_
2: シフト</v>
          </cell>
        </row>
        <row r="7111">
          <cell r="A7111" t="str">
            <v>HrmCompProcessType</v>
          </cell>
          <cell r="B7111" t="str">
            <v>0: _x000D_
1: 年次_x000D_
2: 記念日_x000D_
3: 非循環型_x000D_
4: ½ 年_x000D_
5: 四半期に 1 回_x000D_
6: 月 1 回</v>
          </cell>
        </row>
        <row r="7112">
          <cell r="A7112" t="str">
            <v>TAMRebateItemOrderReference</v>
          </cell>
          <cell r="B7112" t="str">
            <v>0: なし_x000D_
1: Rebate management deal_x000D_
2: Rebate management number_x000D_
3: Rebate transaction number_x000D_
4: Document notes</v>
          </cell>
        </row>
        <row r="7113">
          <cell r="A7113" t="str">
            <v>CustVendNegInstProtestReason</v>
          </cell>
          <cell r="B7113" t="str">
            <v>0: なし_x000D_
1: 受取なし_x000D_
2: 支払なし</v>
          </cell>
        </row>
        <row r="7114">
          <cell r="A7114" t="str">
            <v>SysSecGrantOption</v>
          </cell>
          <cell r="B7114" t="str">
            <v>0: 設定を解除_x000D_
1: 許可_x000D_
2: 拒否</v>
          </cell>
        </row>
        <row r="7115">
          <cell r="A7115" t="str">
            <v>PaymCalendarCacheScope</v>
          </cell>
          <cell r="B7115" t="str">
            <v>0: PaymentCalendar_x000D_
1: HolidayCalendar_x000D_
2: RuleList_x000D_
3: CalendarForLocation</v>
          </cell>
        </row>
        <row r="7116">
          <cell r="A7116" t="str">
            <v>ERFormatFileDestinationAfterImport</v>
          </cell>
          <cell r="B7116" t="str">
            <v>0: _x000D_
1: アーカイブ_x000D_
2: 警告_x000D_
3: エラー</v>
          </cell>
        </row>
        <row r="7117">
          <cell r="A7117" t="str">
            <v>ProdReleaseCalcPrinciple_RU</v>
          </cell>
          <cell r="B7117" t="str">
            <v>0: Fixed price_x000D_
1: 算出価格_x000D_
2: By-product</v>
          </cell>
        </row>
        <row r="7118">
          <cell r="A7118" t="str">
            <v>RevRecAmountPercentList</v>
          </cell>
          <cell r="B7118" t="str">
            <v>0: 金額_x000D_
1: リストのパーセンテージ</v>
          </cell>
        </row>
        <row r="7119">
          <cell r="A7119" t="str">
            <v>EGAISChargeOnType_RU</v>
          </cell>
          <cell r="B7119" t="str">
            <v>0: _x000D_
1: Regrading_x000D_
2: Surpluses_x000D_
3: Products received before 01.01.2016</v>
          </cell>
        </row>
        <row r="7120">
          <cell r="A7120" t="str">
            <v>OperationsStatusAll</v>
          </cell>
          <cell r="B7120" t="str">
            <v>0: すべて_x000D_
1: 損益_x000D_
2: 残高</v>
          </cell>
        </row>
        <row r="7121">
          <cell r="A7121" t="str">
            <v>BusinessEvent_TravelRequisition</v>
          </cell>
          <cell r="B7121" t="str">
            <v>0: なし_x000D_
1: 出張費許可の要求</v>
          </cell>
        </row>
        <row r="7122">
          <cell r="A7122" t="str">
            <v>boolean</v>
          </cell>
          <cell r="B7122" t="str">
            <v xml:space="preserve">0: _x000D_
1: </v>
          </cell>
        </row>
        <row r="7123">
          <cell r="A7123" t="str">
            <v>Exception</v>
          </cell>
          <cell r="B7123" t="str">
            <v xml:space="preserve">0: _x000D_
1: _x000D_
2: _x000D_
3: _x000D_
4: _x000D_
5: _x000D_
6: _x000D_
7: _x000D_
8: _x000D_
9: _x000D_
10: _x000D_
11: _x000D_
12: _x000D_
13: _x000D_
14: _x000D_
15: _x000D_
16: _x000D_
17: _x000D_
18: _x000D_
19: _x000D_
20: _x000D_
21: _x000D_
22: _x000D_
23: _x000D_
24: _x000D_
25: _x000D_
26: _x000D_
27: </v>
          </cell>
        </row>
        <row r="7124">
          <cell r="A7124" t="str">
            <v>SortOrder</v>
          </cell>
          <cell r="B7124" t="str">
            <v xml:space="preserve">0: _x000D_
1: </v>
          </cell>
        </row>
        <row r="7125">
          <cell r="A7125" t="str">
            <v>ExtTypes</v>
          </cell>
          <cell r="B7125" t="str">
            <v xml:space="preserve">0: _x000D_
1: _x000D_
2: _x000D_
3: _x000D_
4: _x000D_
5: _x000D_
6: _x000D_
7: _x000D_
8: </v>
          </cell>
        </row>
        <row r="7126">
          <cell r="A7126" t="str">
            <v>ReportBlockType</v>
          </cell>
          <cell r="B7126" t="str">
            <v xml:space="preserve">0: _x000D_
1: _x000D_
2: _x000D_
3: _x000D_
4: _x000D_
5: _x000D_
6: _x000D_
7: _x000D_
8: </v>
          </cell>
        </row>
        <row r="7127">
          <cell r="A7127" t="str">
            <v>ReportFieldType</v>
          </cell>
          <cell r="B7127" t="str">
            <v xml:space="preserve">0: _x000D_
1: _x000D_
2: _x000D_
3: _x000D_
4: _x000D_
5: _x000D_
6: _x000D_
7: _x000D_
8: _x000D_
9: _x000D_
10: _x000D_
11: _x000D_
12: _x000D_
13: </v>
          </cell>
        </row>
        <row r="7128">
          <cell r="A7128" t="str">
            <v>FormControlType</v>
          </cell>
          <cell r="B7128" t="str">
            <v xml:space="preserve">0: _x000D_
1: _x000D_
2: _x000D_
3: _x000D_
4: _x000D_
5: _x000D_
6: _x000D_
7: _x000D_
8: _x000D_
9: _x000D_
10: _x000D_
11: _x000D_
12: _x000D_
13: _x000D_
14: _x000D_
15: _x000D_
16: _x000D_
17: _x000D_
18: _x000D_
19: _x000D_
20: _x000D_
21: _x000D_
22: _x000D_
23: _x000D_
24: _x000D_
25: _x000D_
26: _x000D_
27: _x000D_
28: _x000D_
29: _x000D_
30: _x000D_
31: _x000D_
32: _x000D_
33: _x000D_
34: _x000D_
35: _x000D_
36: _x000D_
37: _x000D_
38: _x000D_
39: _x000D_
40: _x000D_
41: </v>
          </cell>
        </row>
        <row r="7129">
          <cell r="A7129" t="str">
            <v>IO_Status</v>
          </cell>
          <cell r="B7129" t="str">
            <v xml:space="preserve">0: _x000D_
1: _x000D_
2: _x000D_
3: _x000D_
4: _x000D_
5: _x000D_
6: _x000D_
7: _x000D_
8: </v>
          </cell>
        </row>
        <row r="7130">
          <cell r="A7130" t="str">
            <v>Ok</v>
          </cell>
          <cell r="B7130" t="str">
            <v xml:space="preserve">0: _x000D_
1: </v>
          </cell>
        </row>
        <row r="7131">
          <cell r="A7131" t="str">
            <v>Types</v>
          </cell>
          <cell r="B7131" t="str">
            <v xml:space="preserve">0: _x000D_
1: _x000D_
2: _x000D_
3: _x000D_
4: _x000D_
5: _x000D_
6: _x000D_
7: _x000D_
8: _x000D_
9: _x000D_
10: _x000D_
11: _x000D_
12: _x000D_
13: _x000D_
14: _x000D_
15: _x000D_
16: _x000D_
17: _x000D_
18: </v>
          </cell>
        </row>
        <row r="7132">
          <cell r="A7132" t="str">
            <v>SelectionField</v>
          </cell>
          <cell r="B7132" t="str">
            <v xml:space="preserve">0: _x000D_
1: _x000D_
2: _x000D_
3: _x000D_
4: _x000D_
5: _x000D_
6: </v>
          </cell>
        </row>
        <row r="7133">
          <cell r="A7133" t="str">
            <v>RangeStatus</v>
          </cell>
          <cell r="B7133" t="str">
            <v xml:space="preserve">0: _x000D_
1: _x000D_
2: _x000D_
3: </v>
          </cell>
        </row>
        <row r="7134">
          <cell r="A7134" t="str">
            <v>JoinMode</v>
          </cell>
          <cell r="B7134" t="str">
            <v xml:space="preserve">0: _x000D_
1: _x000D_
2: _x000D_
3: </v>
          </cell>
        </row>
        <row r="7135">
          <cell r="A7135" t="str">
            <v>OrderMode</v>
          </cell>
          <cell r="B7135" t="str">
            <v xml:space="preserve">0: _x000D_
1: </v>
          </cell>
        </row>
        <row r="7136">
          <cell r="A7136" t="str">
            <v>PrintMedium</v>
          </cell>
          <cell r="B7136" t="str">
            <v xml:space="preserve">0: 画面_x000D_
1: プリンター_x000D_
2: 印刷アーカイブ_x000D_
3: ファイル_x000D_
4: 電子メールの受信者_x000D_
5: </v>
          </cell>
        </row>
        <row r="7137">
          <cell r="A7137" t="str">
            <v>ClassRunMode</v>
          </cell>
          <cell r="B7137" t="str">
            <v xml:space="preserve">0: _x000D_
1: _x000D_
2: _x000D_
3: </v>
          </cell>
        </row>
        <row r="7138">
          <cell r="A7138" t="str">
            <v>xRefKind</v>
          </cell>
          <cell r="B7138" t="str">
            <v xml:space="preserve">0: _x000D_
1: _x000D_
2: _x000D_
3: _x000D_
4: _x000D_
5: _x000D_
6: _x000D_
7: _x000D_
8: _x000D_
9: _x000D_
10: _x000D_
11: _x000D_
12: _x000D_
13: _x000D_
14: _x000D_
15: _x000D_
16: _x000D_
17: _x000D_
19: _x000D_
20: _x000D_
21: _x000D_
22: _x000D_
23: _x000D_
24: _x000D_
25: _x000D_
26: _x000D_
27: _x000D_
28: _x000D_
29: _x000D_
30: _x000D_
31: _x000D_
32: _x000D_
35: _x000D_
36: _x000D_
37: _x000D_
39: _x000D_
40: _x000D_
41: _x000D_
42: _x000D_
43: _x000D_
45: _x000D_
46: _x000D_
47: _x000D_
48: _x000D_
49: _x000D_
50: _x000D_
51: _x000D_
52: _x000D_
54: _x000D_
55: _x000D_
56: _x000D_
66: _x000D_
67: _x000D_
68: _x000D_
69: _x000D_
70: _x000D_
57: _x000D_
58: _x000D_
59: _x000D_
60: _x000D_
61: _x000D_
62: _x000D_
63: _x000D_
64: _x000D_
65: _x000D_
72: _x000D_
73: _x000D_
74: _x000D_
75: _x000D_
76: _x000D_
77: _x000D_
78: </v>
          </cell>
        </row>
        <row r="7139">
          <cell r="A7139" t="str">
            <v>XRefReference</v>
          </cell>
          <cell r="B7139" t="str">
            <v xml:space="preserve">0: _x000D_
1: _x000D_
2: _x000D_
3: _x000D_
4: _x000D_
5: </v>
          </cell>
        </row>
        <row r="7140">
          <cell r="A7140" t="str">
            <v>AutoMode</v>
          </cell>
          <cell r="B7140" t="str">
            <v xml:space="preserve">0: _x000D_
1: </v>
          </cell>
        </row>
        <row r="7141">
          <cell r="A7141" t="str">
            <v>Units</v>
          </cell>
          <cell r="B7141" t="str">
            <v xml:space="preserve">0: _x000D_
1: _x000D_
2: _x000D_
3: _x000D_
4: </v>
          </cell>
        </row>
        <row r="7142">
          <cell r="A7142" t="str">
            <v>DbBackend</v>
          </cell>
          <cell r="B7142" t="str">
            <v xml:space="preserve">0: _x000D_
1: </v>
          </cell>
        </row>
        <row r="7143">
          <cell r="A7143" t="str">
            <v>FormTreeAdd</v>
          </cell>
          <cell r="B7143" t="str">
            <v xml:space="preserve">0: _x000D_
1: _x000D_
2: _x000D_
3: </v>
          </cell>
        </row>
        <row r="7144">
          <cell r="A7144" t="str">
            <v>FormTreeExpand</v>
          </cell>
          <cell r="B7144" t="str">
            <v xml:space="preserve">0: _x000D_
1: _x000D_
2: _x000D_
3: </v>
          </cell>
        </row>
        <row r="7145">
          <cell r="A7145" t="str">
            <v>FormTreeSelect</v>
          </cell>
          <cell r="B7145" t="str">
            <v xml:space="preserve">0: _x000D_
1: _x000D_
2: </v>
          </cell>
        </row>
        <row r="7146">
          <cell r="A7146" t="str">
            <v>IntvScale</v>
          </cell>
          <cell r="B7146" t="str">
            <v xml:space="preserve">0: _x000D_
1: _x000D_
2: _x000D_
3: _x000D_
4: _x000D_
5: _x000D_
6: _x000D_
7: _x000D_
8: _x000D_
9: _x000D_
10: _x000D_
11: </v>
          </cell>
        </row>
        <row r="7147">
          <cell r="A7147" t="str">
            <v>FormListFormat</v>
          </cell>
          <cell r="B7147" t="str">
            <v xml:space="preserve">0: _x000D_
1: _x000D_
2: _x000D_
3: _x000D_
4: _x000D_
5: _x000D_
6: </v>
          </cell>
        </row>
        <row r="7148">
          <cell r="A7148" t="str">
            <v>FormListArrange</v>
          </cell>
          <cell r="B7148" t="str">
            <v xml:space="preserve">0: _x000D_
1: _x000D_
2: _x000D_
3: </v>
          </cell>
        </row>
        <row r="7149">
          <cell r="A7149" t="str">
            <v>FormListNext</v>
          </cell>
          <cell r="B7149" t="str">
            <v xml:space="preserve">0: _x000D_
1: _x000D_
2: _x000D_
3: _x000D_
4: _x000D_
5: _x000D_
6: _x000D_
7: _x000D_
8: </v>
          </cell>
        </row>
        <row r="7150">
          <cell r="A7150" t="str">
            <v>NoYes</v>
          </cell>
          <cell r="B7150" t="str">
            <v>0: いいえ_x000D_
1: はい</v>
          </cell>
        </row>
        <row r="7151">
          <cell r="A7151" t="str">
            <v>PrintJobStatus</v>
          </cell>
          <cell r="B7151" t="str">
            <v>0: 処理中 ..._x000D_
1: 完了_x000D_
2: ユーザーによってキャンセルされました。_x000D_
3: 空</v>
          </cell>
        </row>
        <row r="7152">
          <cell r="A7152" t="str">
            <v>FormNotify</v>
          </cell>
          <cell r="B7152" t="str">
            <v xml:space="preserve">0: _x000D_
1: _x000D_
2: _x000D_
3: _x000D_
4: _x000D_
5: _x000D_
6: </v>
          </cell>
        </row>
        <row r="7153">
          <cell r="A7153" t="str">
            <v>AccessRecordType</v>
          </cell>
          <cell r="B7153" t="str">
            <v xml:space="preserve">0: _x000D_
1: _x000D_
2: _x000D_
4: _x000D_
5: _x000D_
6: _x000D_
7: _x000D_
8: _x000D_
9: _x000D_
10: _x000D_
11: _x000D_
12: _x000D_
13: _x000D_
14: _x000D_
15: _x000D_
16: </v>
          </cell>
        </row>
        <row r="7154">
          <cell r="A7154" t="str">
            <v>AccessType</v>
          </cell>
          <cell r="B7154" t="str">
            <v xml:space="preserve">0: _x000D_
1: _x000D_
2: _x000D_
3: _x000D_
4: </v>
          </cell>
        </row>
        <row r="7155">
          <cell r="A7155" t="str">
            <v>UtilEntryLevel</v>
          </cell>
          <cell r="B7155" t="str">
            <v xml:space="preserve">0: _x000D_
1: _x000D_
2: _x000D_
3: _x000D_
4: _x000D_
5: _x000D_
6: _x000D_
7: _x000D_
8: _x000D_
9: _x000D_
10: _x000D_
11: _x000D_
12: _x000D_
13: _x000D_
14: _x000D_
15: </v>
          </cell>
        </row>
        <row r="7156">
          <cell r="A7156" t="str">
            <v>UtilElementType</v>
          </cell>
          <cell r="B7156" t="str">
            <v xml:space="preserve">1: _x000D_
2: _x000D_
3: _x000D_
4: _x000D_
5: _x000D_
7: _x000D_
9: _x000D_
11: _x000D_
12: _x000D_
13: _x000D_
14: _x000D_
15: _x000D_
16: _x000D_
17: _x000D_
18: _x000D_
19: _x000D_
20: _x000D_
21: _x000D_
22: _x000D_
23: _x000D_
24: _x000D_
25: _x000D_
26: _x000D_
27: _x000D_
28: _x000D_
29: _x000D_
30: _x000D_
33: _x000D_
34: _x000D_
35: _x000D_
36: _x000D_
37: _x000D_
38: _x000D_
40: _x000D_
41: _x000D_
42: _x000D_
43: _x000D_
44: _x000D_
45: _x000D_
46: _x000D_
47: _x000D_
48: _x000D_
53: _x000D_
55: _x000D_
56: _x000D_
57: _x000D_
58: _x000D_
59: _x000D_
60: _x000D_
61: _x000D_
62: _x000D_
63: _x000D_
64: _x000D_
66: _x000D_
67: _x000D_
68: _x000D_
69: _x000D_
70: _x000D_
71: _x000D_
73: _x000D_
74: _x000D_
75: _x000D_
76: _x000D_
78: _x000D_
79: _x000D_
115: _x000D_
135: _x000D_
119: _x000D_
134: _x000D_
136: _x000D_
133: _x000D_
85: _x000D_
87: _x000D_
88: _x000D_
89: _x000D_
90: _x000D_
91: _x000D_
92: _x000D_
93: _x000D_
94: _x000D_
81: _x000D_
82: _x000D_
98: _x000D_
99: _x000D_
101: _x000D_
127: _x000D_
128: _x000D_
129: _x000D_
130: _x000D_
131: _x000D_
137: _x000D_
138: _x000D_
95: _x000D_
117: _x000D_
118: _x000D_
139: _x000D_
140: _x000D_
141: _x000D_
142: _x000D_
113: </v>
          </cell>
        </row>
        <row r="7157">
          <cell r="A7157" t="str">
            <v>KernelHelpType</v>
          </cell>
          <cell r="B7157" t="str">
            <v xml:space="preserve">0: _x000D_
1: _x000D_
2: _x000D_
3: _x000D_
4: _x000D_
5: _x000D_
6: _x000D_
7: _x000D_
8: _x000D_
9: _x000D_
10: _x000D_
11: </v>
          </cell>
        </row>
        <row r="7158">
          <cell r="A7158" t="str">
            <v>ApplHelpType</v>
          </cell>
          <cell r="B7158" t="str">
            <v xml:space="preserve">0: _x000D_
1: _x000D_
2: _x000D_
3: _x000D_
4: _x000D_
5: _x000D_
6: _x000D_
7: _x000D_
8: _x000D_
9: _x000D_
10: _x000D_
11: _x000D_
12: _x000D_
13: _x000D_
14: _x000D_
16: _x000D_
17: _x000D_
19: _x000D_
20: _x000D_
21: _x000D_
22: _x000D_
23: _x000D_
24: _x000D_
26: _x000D_
27: </v>
          </cell>
        </row>
        <row r="7159">
          <cell r="A7159" t="str">
            <v>XRefMode</v>
          </cell>
          <cell r="B7159" t="str">
            <v xml:space="preserve">0: _x000D_
1: </v>
          </cell>
        </row>
        <row r="7160">
          <cell r="A7160" t="str">
            <v>DisplayFunctionType</v>
          </cell>
          <cell r="B7160" t="str">
            <v xml:space="preserve">0: _x000D_
1: _x000D_
2: _x000D_
3: _x000D_
4: </v>
          </cell>
        </row>
        <row r="7161">
          <cell r="A7161" t="str">
            <v>ImageWipe</v>
          </cell>
          <cell r="B7161" t="str">
            <v xml:space="preserve">0: _x000D_
1: _x000D_
2: _x000D_
3: _x000D_
4: _x000D_
5: _x000D_
6: _x000D_
7: _x000D_
8: _x000D_
9: _x000D_
10: _x000D_
11: _x000D_
12: _x000D_
13: _x000D_
14: _x000D_
15: _x000D_
16: _x000D_
17: _x000D_
18: _x000D_
19: _x000D_
20: _x000D_
21: _x000D_
22: _x000D_
23: _x000D_
24: _x000D_
25: _x000D_
26: _x000D_
27: _x000D_
28: </v>
          </cell>
        </row>
        <row r="7162">
          <cell r="A7162" t="str">
            <v>ImageType</v>
          </cell>
          <cell r="B7162" t="str">
            <v xml:space="preserve">0: _x000D_
1: _x000D_
2: _x000D_
3: _x000D_
4: _x000D_
5: _x000D_
6: _x000D_
7: _x000D_
8: </v>
          </cell>
        </row>
        <row r="7163">
          <cell r="A7163" t="str">
            <v>ImageSaveType</v>
          </cell>
          <cell r="B7163" t="str">
            <v xml:space="preserve">0: _x000D_
1: _x000D_
2: _x000D_
3: _x000D_
4: _x000D_
5: _x000D_
6: _x000D_
7: </v>
          </cell>
        </row>
        <row r="7164">
          <cell r="A7164" t="str">
            <v>MenuItemType</v>
          </cell>
          <cell r="B7164" t="str">
            <v xml:space="preserve">0: _x000D_
1: _x000D_
2: </v>
          </cell>
        </row>
        <row r="7165">
          <cell r="A7165" t="str">
            <v>RecordCacheLevel</v>
          </cell>
          <cell r="B7165" t="str">
            <v xml:space="preserve">0: _x000D_
1: _x000D_
2: _x000D_
3: _x000D_
4: </v>
          </cell>
        </row>
        <row r="7166">
          <cell r="A7166" t="str">
            <v>DialogBoxType</v>
          </cell>
          <cell r="B7166" t="str">
            <v xml:space="preserve">0: _x000D_
1: _x000D_
2: _x000D_
3: _x000D_
4: _x000D_
5: _x000D_
6: _x000D_
7: _x000D_
8: </v>
          </cell>
        </row>
        <row r="7167">
          <cell r="A7167" t="str">
            <v>DirectoryType</v>
          </cell>
          <cell r="B7167" t="str">
            <v xml:space="preserve">0: _x000D_
1: _x000D_
2: _x000D_
3: _x000D_
4: _x000D_
5: _x000D_
6: _x000D_
7: _x000D_
8: </v>
          </cell>
        </row>
        <row r="7168">
          <cell r="A7168" t="str">
            <v>PrinterOrientation</v>
          </cell>
          <cell r="B7168" t="str">
            <v>0: 自動_x000D_
1: 縦_x000D_
2: 横</v>
          </cell>
        </row>
        <row r="7169">
          <cell r="A7169" t="str">
            <v>PrinterTray</v>
          </cell>
          <cell r="B7169" t="str">
            <v xml:space="preserve">0: _x000D_
1: _x000D_
2: _x000D_
3: _x000D_
4: _x000D_
5: _x000D_
6: _x000D_
7: _x000D_
8: _x000D_
9: _x000D_
10: _x000D_
11: _x000D_
12: _x000D_
13: _x000D_
14: _x000D_
15: </v>
          </cell>
        </row>
        <row r="7170">
          <cell r="A7170" t="str">
            <v>ConfigType</v>
          </cell>
          <cell r="B7170" t="str">
            <v xml:space="preserve">0: _x000D_
1: _x000D_
2: _x000D_
4: _x000D_
5: _x000D_
6: </v>
          </cell>
        </row>
        <row r="7171">
          <cell r="A7171" t="str">
            <v>DatabaseId</v>
          </cell>
          <cell r="B7171" t="str">
            <v xml:space="preserve">0: _x000D_
1: _x000D_
2: _x000D_
3: _x000D_
4: </v>
          </cell>
        </row>
        <row r="7172">
          <cell r="A7172" t="str">
            <v>NodeType</v>
          </cell>
          <cell r="B7172" t="str">
            <v xml:space="preserve">0: _x000D_
1: _x000D_
2: _x000D_
3: _x000D_
4: _x000D_
5: _x000D_
6: _x000D_
7: _x000D_
8: _x000D_
9: _x000D_
10: _x000D_
11: _x000D_
12: _x000D_
13: _x000D_
14: _x000D_
15: </v>
          </cell>
        </row>
        <row r="7173">
          <cell r="A7173" t="str">
            <v>FormDrag</v>
          </cell>
          <cell r="B7173" t="str">
            <v xml:space="preserve">0: _x000D_
1: _x000D_
2: </v>
          </cell>
        </row>
        <row r="7174">
          <cell r="A7174" t="str">
            <v>TableRelation</v>
          </cell>
          <cell r="B7174" t="str">
            <v xml:space="preserve">0: _x000D_
1: _x000D_
2: _x000D_
3: _x000D_
4: _x000D_
5: </v>
          </cell>
        </row>
        <row r="7175">
          <cell r="A7175" t="str">
            <v>LineType</v>
          </cell>
          <cell r="B7175" t="str">
            <v xml:space="preserve">0: _x000D_
1: _x000D_
2: _x000D_
3: _x000D_
4: _x000D_
5: _x000D_
6: _x000D_
7: </v>
          </cell>
        </row>
        <row r="7176">
          <cell r="A7176" t="str">
            <v>LineThickness</v>
          </cell>
          <cell r="B7176" t="str">
            <v xml:space="preserve">0: _x000D_
1: _x000D_
2: _x000D_
3: _x000D_
4: _x000D_
5: _x000D_
6: _x000D_
7: </v>
          </cell>
        </row>
        <row r="7177">
          <cell r="A7177" t="str">
            <v>ShapeType</v>
          </cell>
          <cell r="B7177" t="str">
            <v xml:space="preserve">0: _x000D_
1: _x000D_
2: _x000D_
3: _x000D_
4: _x000D_
5: </v>
          </cell>
        </row>
        <row r="7178">
          <cell r="A7178" t="str">
            <v>TableGroup</v>
          </cell>
          <cell r="B7178" t="str">
            <v xml:space="preserve">0: _x000D_
1: _x000D_
2: _x000D_
3: _x000D_
4: _x000D_
5: _x000D_
6: _x000D_
7: _x000D_
8: _x000D_
9: _x000D_
10: _x000D_
11: _x000D_
12: </v>
          </cell>
        </row>
        <row r="7179">
          <cell r="A7179" t="str">
            <v>SqlStatType</v>
          </cell>
          <cell r="B7179" t="str">
            <v xml:space="preserve">0: _x000D_
1: _x000D_
2: </v>
          </cell>
        </row>
        <row r="7180">
          <cell r="A7180" t="str">
            <v>DialogButton</v>
          </cell>
          <cell r="B7180" t="str">
            <v xml:space="preserve">0: _x000D_
1: _x000D_
2: _x000D_
3: _x000D_
4: _x000D_
5: </v>
          </cell>
        </row>
        <row r="7181">
          <cell r="A7181" t="str">
            <v>COMDispContext</v>
          </cell>
          <cell r="B7181" t="str">
            <v xml:space="preserve">0: _x000D_
1: _x000D_
2: _x000D_
3: </v>
          </cell>
        </row>
        <row r="7182">
          <cell r="A7182" t="str">
            <v>COMVariantInOut</v>
          </cell>
          <cell r="B7182" t="str">
            <v xml:space="preserve">0: _x000D_
1: _x000D_
2: _x000D_
3: </v>
          </cell>
        </row>
        <row r="7183">
          <cell r="A7183" t="str">
            <v>COMVariantType</v>
          </cell>
          <cell r="B7183" t="str">
            <v xml:space="preserve">0: _x000D_
1: _x000D_
2: _x000D_
3: _x000D_
4: _x000D_
5: _x000D_
6: _x000D_
7: _x000D_
8: _x000D_
9: _x000D_
10: _x000D_
11: _x000D_
12: _x000D_
13: _x000D_
14: _x000D_
15: _x000D_
16: _x000D_
17: _x000D_
18: _x000D_
19: _x000D_
20: _x000D_
21: _x000D_
22: _x000D_
23: _x000D_
24: _x000D_
25: _x000D_
26: _x000D_
27: </v>
          </cell>
        </row>
        <row r="7184">
          <cell r="A7184" t="str">
            <v>ButtonImage</v>
          </cell>
          <cell r="B7184" t="str">
            <v xml:space="preserve">0: _x000D_
1: _x000D_
2: _x000D_
3: _x000D_
4: _x000D_
5: _x000D_
6: _x000D_
7: </v>
          </cell>
        </row>
        <row r="7185">
          <cell r="A7185" t="str">
            <v>PrintFormat</v>
          </cell>
          <cell r="B7185" t="str">
            <v xml:space="preserve">0: _x000D_
1: _x000D_
2: _x000D_
3: _x000D_
4: _x000D_
5: </v>
          </cell>
        </row>
        <row r="7186">
          <cell r="A7186" t="str">
            <v>ClientType</v>
          </cell>
          <cell r="B7186" t="str">
            <v xml:space="preserve">0: _x000D_
1: _x000D_
2: _x000D_
3: </v>
          </cell>
        </row>
        <row r="7187">
          <cell r="A7187" t="str">
            <v>COMArgument</v>
          </cell>
          <cell r="B7187" t="str">
            <v xml:space="preserve">0: </v>
          </cell>
        </row>
        <row r="7188">
          <cell r="A7188" t="str">
            <v>IISObject</v>
          </cell>
          <cell r="B7188" t="str">
            <v xml:space="preserve">0: _x000D_
1: _x000D_
2: _x000D_
3: _x000D_
4: </v>
          </cell>
        </row>
        <row r="7189">
          <cell r="A7189" t="str">
            <v>UtilFileType</v>
          </cell>
          <cell r="B7189" t="str">
            <v xml:space="preserve">0: _x000D_
1: </v>
          </cell>
        </row>
        <row r="7190">
          <cell r="A7190" t="str">
            <v>AOSClientMode</v>
          </cell>
          <cell r="B7190" t="str">
            <v xml:space="preserve">0: _x000D_
1: _x000D_
2: </v>
          </cell>
        </row>
        <row r="7191">
          <cell r="A7191" t="str">
            <v>Alignment</v>
          </cell>
          <cell r="B7191" t="str">
            <v xml:space="preserve">0: _x000D_
1: _x000D_
2: </v>
          </cell>
        </row>
        <row r="7192">
          <cell r="A7192" t="str">
            <v>DatabaseLogType</v>
          </cell>
          <cell r="B7192" t="str">
            <v>0: 挿入_x000D_
1: 削除_x000D_
2: 更新_x000D_
3: キーの名前変更_x000D_
4: 警告の挿入_x000D_
5: 警告の削除_x000D_
6: 警告の更新_x000D_
7: キー警告の名前変更</v>
          </cell>
        </row>
        <row r="7193">
          <cell r="A7193" t="str">
            <v>ReportOutputUserType</v>
          </cell>
          <cell r="B7193" t="str">
            <v xml:space="preserve">0: _x000D_
1: _x000D_
2: _x000D_
3: _x000D_
4: _x000D_
5: _x000D_
6: </v>
          </cell>
        </row>
        <row r="7194">
          <cell r="A7194" t="str">
            <v>ApplCodeDocType</v>
          </cell>
          <cell r="B7194" t="str">
            <v xml:space="preserve">0: _x000D_
1: _x000D_
2: _x000D_
3: _x000D_
4: </v>
          </cell>
        </row>
        <row r="7195">
          <cell r="A7195" t="str">
            <v>WebAccess</v>
          </cell>
          <cell r="B7195" t="str">
            <v xml:space="preserve">0: _x000D_
1: _x000D_
2: _x000D_
3: _x000D_
4: _x000D_
5: _x000D_
6: _x000D_
7: _x000D_
8: _x000D_
9: </v>
          </cell>
        </row>
        <row r="7196">
          <cell r="A7196" t="str">
            <v>MarkMode</v>
          </cell>
          <cell r="B7196" t="str">
            <v xml:space="preserve">0: _x000D_
1: _x000D_
2: _x000D_
3: </v>
          </cell>
        </row>
        <row r="7197">
          <cell r="A7197" t="str">
            <v>AccessSpecifier</v>
          </cell>
          <cell r="B7197" t="str">
            <v xml:space="preserve">0: _x000D_
1: _x000D_
2: </v>
          </cell>
        </row>
        <row r="7198">
          <cell r="A7198" t="str">
            <v>CachedHow</v>
          </cell>
          <cell r="B7198" t="str">
            <v xml:space="preserve">0: _x000D_
1: _x000D_
2: _x000D_
3: _x000D_
4: _x000D_
5: _x000D_
6: _x000D_
7: </v>
          </cell>
        </row>
        <row r="7199">
          <cell r="A7199" t="str">
            <v>SystemMonitorCounter</v>
          </cell>
          <cell r="B7199" t="str">
            <v xml:space="preserve">0: _x000D_
1: _x000D_
2: _x000D_
3: _x000D_
4: _x000D_
5: _x000D_
6: _x000D_
7: _x000D_
8: _x000D_
9: _x000D_
10: _x000D_
11: _x000D_
12: _x000D_
13: _x000D_
14: _x000D_
15: _x000D_
16: _x000D_
17: </v>
          </cell>
        </row>
        <row r="7200">
          <cell r="A7200" t="str">
            <v>SysTraceType</v>
          </cell>
          <cell r="B7200" t="str">
            <v xml:space="preserve">0: _x000D_
1: _x000D_
2: </v>
          </cell>
        </row>
        <row r="7201">
          <cell r="A7201" t="str">
            <v>BreakpointNotify</v>
          </cell>
          <cell r="B7201" t="str">
            <v xml:space="preserve">0: _x000D_
1: </v>
          </cell>
        </row>
        <row r="7202">
          <cell r="A7202" t="str">
            <v>GroupNodeType</v>
          </cell>
          <cell r="B7202" t="str">
            <v xml:space="preserve">0: _x000D_
1: _x000D_
2: _x000D_
3: _x000D_
4: _x000D_
6: _x000D_
7: _x000D_
8: _x000D_
9: _x000D_
10: _x000D_
11: _x000D_
12: _x000D_
13: _x000D_
14: _x000D_
15: _x000D_
16: _x000D_
17: _x000D_
18: _x000D_
19: _x000D_
21: _x000D_
22: _x000D_
25: _x000D_
26: _x000D_
27: _x000D_
31: _x000D_
32: _x000D_
34: _x000D_
36: _x000D_
37: _x000D_
38: _x000D_
39: _x000D_
40: _x000D_
41: _x000D_
42: _x000D_
43: _x000D_
44: _x000D_
45: _x000D_
46: _x000D_
47: _x000D_
48: _x000D_
49: _x000D_
50: _x000D_
52: _x000D_
53: _x000D_
54: _x000D_
55: _x000D_
56: _x000D_
57: _x000D_
58: _x000D_
59: _x000D_
60: _x000D_
61: _x000D_
62: _x000D_
63: _x000D_
64: _x000D_
66: _x000D_
68: _x000D_
69: _x000D_
70: _x000D_
71: _x000D_
72: _x000D_
73: _x000D_
74: _x000D_
75: _x000D_
76: _x000D_
82: _x000D_
83: _x000D_
84: _x000D_
85: _x000D_
86: _x000D_
87: _x000D_
90: _x000D_
97: _x000D_
98: _x000D_
103: _x000D_
104: _x000D_
105: _x000D_
106: _x000D_
107: _x000D_
108: _x000D_
109: _x000D_
110: _x000D_
111: _x000D_
112: _x000D_
113: _x000D_
115: _x000D_
116: </v>
          </cell>
        </row>
        <row r="7203">
          <cell r="A7203" t="str">
            <v>ProjectType</v>
          </cell>
          <cell r="B7203" t="str">
            <v xml:space="preserve">0: _x000D_
1: _x000D_
2: </v>
          </cell>
        </row>
        <row r="7204">
          <cell r="A7204" t="str">
            <v>ProjectGroupGeneration</v>
          </cell>
          <cell r="B7204" t="str">
            <v xml:space="preserve">0: _x000D_
1: _x000D_
2: _x000D_
3: </v>
          </cell>
        </row>
        <row r="7205">
          <cell r="A7205" t="str">
            <v>StatementType</v>
          </cell>
          <cell r="B7205" t="str">
            <v xml:space="preserve">0: _x000D_
1: _x000D_
2: _x000D_
3: _x000D_
4: _x000D_
5: _x000D_
6: </v>
          </cell>
        </row>
        <row r="7206">
          <cell r="A7206" t="str">
            <v>SqlTraceCategory</v>
          </cell>
          <cell r="B7206" t="str">
            <v xml:space="preserve">0: _x000D_
1: _x000D_
2: _x000D_
3: _x000D_
4: _x000D_
5: </v>
          </cell>
        </row>
        <row r="7207">
          <cell r="A7207" t="str">
            <v>CompilerWarningLevel</v>
          </cell>
          <cell r="B7207" t="str">
            <v xml:space="preserve">0: _x000D_
1: _x000D_
2: _x000D_
3: _x000D_
4: </v>
          </cell>
        </row>
        <row r="7208">
          <cell r="A7208" t="str">
            <v>ResultSetType</v>
          </cell>
          <cell r="B7208" t="str">
            <v xml:space="preserve">0: _x000D_
1: _x000D_
2: _x000D_
3: </v>
          </cell>
        </row>
        <row r="7209">
          <cell r="A7209" t="str">
            <v>ResultSetConcurrency</v>
          </cell>
          <cell r="B7209" t="str">
            <v xml:space="preserve">0: _x000D_
1: </v>
          </cell>
        </row>
        <row r="7210">
          <cell r="A7210" t="str">
            <v>DebugPrintTab</v>
          </cell>
          <cell r="B7210" t="str">
            <v xml:space="preserve">0: _x000D_
1: _x000D_
2: _x000D_
3: _x000D_
4: _x000D_
5: </v>
          </cell>
        </row>
        <row r="7211">
          <cell r="A7211" t="str">
            <v>DatabaseCLI</v>
          </cell>
          <cell r="B7211" t="str">
            <v xml:space="preserve">0: _x000D_
1: </v>
          </cell>
        </row>
        <row r="7212">
          <cell r="A7212" t="str">
            <v>LicenseCodeGroup</v>
          </cell>
          <cell r="B7212" t="str">
            <v xml:space="preserve">0: _x000D_
1: _x000D_
2: _x000D_
3: _x000D_
4: _x000D_
5: </v>
          </cell>
        </row>
        <row r="7213">
          <cell r="A7213" t="str">
            <v>LicenseCodeType</v>
          </cell>
          <cell r="B7213" t="str">
            <v xml:space="preserve">0: _x000D_
1: </v>
          </cell>
        </row>
        <row r="7214">
          <cell r="A7214" t="str">
            <v>ChildrenAccessType</v>
          </cell>
          <cell r="B7214" t="str">
            <v xml:space="preserve">0: _x000D_
1: _x000D_
2: _x000D_
3: </v>
          </cell>
        </row>
        <row r="7215">
          <cell r="A7215" t="str">
            <v>ImageResolutionMode</v>
          </cell>
          <cell r="B7215" t="str">
            <v xml:space="preserve">0: _x000D_
1: _x000D_
2: _x000D_
3: _x000D_
4: _x000D_
5: </v>
          </cell>
        </row>
        <row r="7216">
          <cell r="A7216" t="str">
            <v>FieldNameGenerationMode</v>
          </cell>
          <cell r="B7216" t="str">
            <v xml:space="preserve">0: _x000D_
1: _x000D_
2: _x000D_
3: _x000D_
4: </v>
          </cell>
        </row>
        <row r="7217">
          <cell r="A7217" t="str">
            <v>LateEvalMode</v>
          </cell>
          <cell r="B7217" t="str">
            <v xml:space="preserve">0: _x000D_
1: _x000D_
2: _x000D_
3: _x000D_
4: _x000D_
5: _x000D_
6: _x000D_
7: </v>
          </cell>
        </row>
        <row r="7218">
          <cell r="A7218" t="str">
            <v>HeadingsStrategy</v>
          </cell>
          <cell r="B7218" t="str">
            <v xml:space="preserve">0: _x000D_
1: </v>
          </cell>
        </row>
        <row r="7219">
          <cell r="A7219" t="str">
            <v>FileEncoding</v>
          </cell>
          <cell r="B7219" t="str">
            <v xml:space="preserve">0: _x000D_
1: _x000D_
2: _x000D_
3: _x000D_
4: _x000D_
5: </v>
          </cell>
        </row>
        <row r="7220">
          <cell r="A7220" t="str">
            <v>IMEMode</v>
          </cell>
          <cell r="B7220" t="str">
            <v xml:space="preserve">0: _x000D_
1: </v>
          </cell>
        </row>
        <row r="7221">
          <cell r="A7221" t="str">
            <v>WebMenuItemType</v>
          </cell>
          <cell r="B7221" t="str">
            <v xml:space="preserve">0: _x000D_
1: </v>
          </cell>
        </row>
        <row r="7222">
          <cell r="A7222" t="str">
            <v>InterpolationMode</v>
          </cell>
          <cell r="B7222" t="str">
            <v xml:space="preserve">0: _x000D_
1: _x000D_
2: _x000D_
3: _x000D_
4: _x000D_
5: _x000D_
6: _x000D_
7: </v>
          </cell>
        </row>
        <row r="7223">
          <cell r="A7223" t="str">
            <v>RotateType</v>
          </cell>
          <cell r="B7223" t="str">
            <v xml:space="preserve">0: _x000D_
1: _x000D_
2: _x000D_
3: </v>
          </cell>
        </row>
        <row r="7224">
          <cell r="A7224" t="str">
            <v>FlipType</v>
          </cell>
          <cell r="B7224" t="str">
            <v xml:space="preserve">0: _x000D_
4: _x000D_
6: </v>
          </cell>
        </row>
        <row r="7225">
          <cell r="A7225" t="str">
            <v>WaitStatus</v>
          </cell>
          <cell r="B7225" t="str">
            <v xml:space="preserve">0: _x000D_
1: _x000D_
2: _x000D_
3: </v>
          </cell>
        </row>
        <row r="7226">
          <cell r="A7226" t="str">
            <v>WorkerSessionType</v>
          </cell>
          <cell r="B7226" t="str">
            <v xml:space="preserve">0: _x000D_
1: _x000D_
2: _x000D_
3: _x000D_
4: </v>
          </cell>
        </row>
        <row r="7227">
          <cell r="A7227" t="str">
            <v>ConcurrencyModel</v>
          </cell>
          <cell r="B7227" t="str">
            <v xml:space="preserve">0: _x000D_
1: _x000D_
2: </v>
          </cell>
        </row>
        <row r="7228">
          <cell r="A7228" t="str">
            <v>InteropKind</v>
          </cell>
          <cell r="B7228" t="str">
            <v xml:space="preserve">0: _x000D_
1: _x000D_
2: </v>
          </cell>
        </row>
        <row r="7229">
          <cell r="A7229" t="str">
            <v>GlobalOccMode</v>
          </cell>
          <cell r="B7229" t="str">
            <v xml:space="preserve">1: _x000D_
2: _x000D_
3: </v>
          </cell>
        </row>
        <row r="7230">
          <cell r="A7230" t="str">
            <v>AOSAuthorization</v>
          </cell>
          <cell r="B7230" t="str">
            <v xml:space="preserve">0: _x000D_
1: _x000D_
2: _x000D_
3: _x000D_
4: _x000D_
5: </v>
          </cell>
        </row>
        <row r="7231">
          <cell r="A7231" t="str">
            <v>Timezone</v>
          </cell>
          <cell r="B7231" t="str">
            <v xml:space="preserve">24: _x000D_
99: _x000D_
39: _x000D_
2: _x000D_
58: _x000D_
59: _x000D_
75: _x000D_
47: _x000D_
48: _x000D_
15: _x000D_
21: _x000D_
22: _x000D_
11: _x000D_
63: _x000D_
105: _x000D_
29: _x000D_
74: _x000D_
85: _x000D_
95: _x000D_
6: _x000D_
64: _x000D_
17: _x000D_
57: _x000D_
54: _x000D_
28: _x000D_
86: _x000D_
62: _x000D_
36: _x000D_
83: _x000D_
87: _x000D_
45: _x000D_
10: _x000D_
12: _x000D_
93: _x000D_
89: _x000D_
37: _x000D_
35: _x000D_
79: _x000D_
18: _x000D_
60: _x000D_
19: _x000D_
101: _x000D_
78: _x000D_
43: _x000D_
38: _x000D_
46: _x000D_
27: _x000D_
30: _x000D_
96: _x000D_
68: _x000D_
33: _x000D_
42: _x000D_
51: _x000D_
98: _x000D_
90: _x000D_
5: _x000D_
3: _x000D_
61: _x000D_
92: _x000D_
25: _x000D_
34: _x000D_
41: _x000D_
4: _x000D_
9: _x000D_
104: _x000D_
84: _x000D_
13: _x000D_
1: _x000D_
31: _x000D_
94: _x000D_
80: _x000D_
40: _x000D_
69: _x000D_
52: _x000D_
16: _x000D_
88: _x000D_
50: _x000D_
49: _x000D_
66: _x000D_
56: _x000D_
23: _x000D_
55: _x000D_
97: _x000D_
67: _x000D_
77: _x000D_
70: _x000D_
72: _x000D_
44: _x000D_
82: _x000D_
14: _x000D_
7: _x000D_
26: _x000D_
8: _x000D_
81: _x000D_
71: _x000D_
76: _x000D_
102: _x000D_
20: _x000D_
91: _x000D_
103: _x000D_
53: _x000D_
100: _x000D_
32: _x000D_
65: _x000D_
73: </v>
          </cell>
        </row>
        <row r="7232">
          <cell r="A7232" t="str">
            <v>PerspectiveUsage</v>
          </cell>
          <cell r="B7232" t="str">
            <v xml:space="preserve">0: _x000D_
1: </v>
          </cell>
        </row>
        <row r="7233">
          <cell r="A7233" t="str">
            <v>AnalysisUsage</v>
          </cell>
          <cell r="B7233" t="str">
            <v xml:space="preserve">0: _x000D_
1: _x000D_
2: _x000D_
3: _x000D_
4: </v>
          </cell>
        </row>
        <row r="7234">
          <cell r="A7234" t="str">
            <v>AnalysisDefaultTotal</v>
          </cell>
          <cell r="B7234" t="str">
            <v xml:space="preserve">0: _x000D_
1: _x000D_
2: _x000D_
3: _x000D_
4: _x000D_
5: _x000D_
6: _x000D_
7: _x000D_
8: _x000D_
9: _x000D_
10: _x000D_
11: _x000D_
12: </v>
          </cell>
        </row>
        <row r="7235">
          <cell r="A7235" t="str">
            <v>AutoNoYes</v>
          </cell>
          <cell r="B7235" t="str">
            <v xml:space="preserve">99: _x000D_
0: _x000D_
1: </v>
          </cell>
        </row>
        <row r="7236">
          <cell r="A7236" t="str">
            <v>QueryType</v>
          </cell>
          <cell r="B7236" t="str">
            <v xml:space="preserve">0: _x000D_
1: </v>
          </cell>
        </row>
        <row r="7237">
          <cell r="A7237" t="str">
            <v>UnionType</v>
          </cell>
          <cell r="B7237" t="str">
            <v xml:space="preserve">0: _x000D_
1: _x000D_
2: </v>
          </cell>
        </row>
        <row r="7238">
          <cell r="A7238" t="str">
            <v>PreferredCalendar</v>
          </cell>
          <cell r="B7238" t="str">
            <v xml:space="preserve">0: _x000D_
1: _x000D_
2: </v>
          </cell>
        </row>
        <row r="7239">
          <cell r="A7239" t="str">
            <v>WorkflowElementOutcomeType</v>
          </cell>
          <cell r="B7239" t="str">
            <v xml:space="preserve">0: _x000D_
1: _x000D_
2: _x000D_
3: </v>
          </cell>
        </row>
        <row r="7240">
          <cell r="A7240" t="str">
            <v>WorkflowElementType</v>
          </cell>
          <cell r="B7240" t="str">
            <v xml:space="preserve">0: _x000D_
1: _x000D_
2: _x000D_
3: _x000D_
4: _x000D_
5: _x000D_
6: _x000D_
7: _x000D_
8: _x000D_
9: _x000D_
10: </v>
          </cell>
        </row>
        <row r="7241">
          <cell r="A7241" t="str">
            <v>QueryDataLinkType</v>
          </cell>
          <cell r="B7241" t="str">
            <v xml:space="preserve">0: _x000D_
1: _x000D_
2: _x000D_
3: </v>
          </cell>
        </row>
        <row r="7242">
          <cell r="A7242" t="str">
            <v>SysLicensePackageType</v>
          </cell>
          <cell r="B7242" t="str">
            <v>0: 追加モジュール_x000D_
1: アドバンスト マネージメント_x000D_
2: ビジネス エッセンシャルズ_x000D_
3: ビジネス バリュー</v>
          </cell>
        </row>
        <row r="7243">
          <cell r="A7243" t="str">
            <v>MenuItemObjectType</v>
          </cell>
          <cell r="B7243" t="str">
            <v xml:space="preserve">11: _x000D_
18: _x000D_
5: _x000D_
45: _x000D_
20: _x000D_
34: _x000D_
73: _x000D_
240: _x000D_
81: _x000D_
82: _x000D_
99: _x000D_
85: </v>
          </cell>
        </row>
        <row r="7244">
          <cell r="A7244" t="str">
            <v>QueryDependentObjectType</v>
          </cell>
          <cell r="B7244" t="str">
            <v xml:space="preserve">0: _x000D_
1: _x000D_
2: _x000D_
4: </v>
          </cell>
        </row>
        <row r="7245">
          <cell r="A7245" t="str">
            <v>NotifyCacheChangeType</v>
          </cell>
          <cell r="B7245" t="str">
            <v xml:space="preserve">0: _x000D_
1: _x000D_
2: </v>
          </cell>
        </row>
        <row r="7246">
          <cell r="A7246" t="str">
            <v>FormObjectSetEventType</v>
          </cell>
          <cell r="B7246" t="str">
            <v xml:space="preserve">1: _x000D_
2: _x000D_
3: _x000D_
4: _x000D_
5: _x000D_
6: _x000D_
7: _x000D_
8: _x000D_
9: </v>
          </cell>
        </row>
        <row r="7247">
          <cell r="A7247" t="str">
            <v>AnalysisDimensionType</v>
          </cell>
          <cell r="B7247" t="str">
            <v xml:space="preserve">0: _x000D_
1: _x000D_
2: _x000D_
3: </v>
          </cell>
        </row>
        <row r="7248">
          <cell r="A7248" t="str">
            <v>EntityRelationshipType</v>
          </cell>
          <cell r="B7248" t="str">
            <v xml:space="preserve">0: _x000D_
1: </v>
          </cell>
        </row>
        <row r="7249">
          <cell r="A7249" t="str">
            <v>StatusBarStyle</v>
          </cell>
          <cell r="B7249" t="str">
            <v xml:space="preserve">0: _x000D_
1: _x000D_
2: _x000D_
3: _x000D_
4: </v>
          </cell>
        </row>
        <row r="7250">
          <cell r="A7250" t="str">
            <v>DataSetError</v>
          </cell>
          <cell r="B7250" t="str">
            <v xml:space="preserve">0: _x000D_
1: _x000D_
2: _x000D_
3: _x000D_
4: _x000D_
5: _x000D_
6: _x000D_
7: _x000D_
8: _x000D_
9: </v>
          </cell>
        </row>
        <row r="7251">
          <cell r="A7251" t="str">
            <v>SqlSyncLogType</v>
          </cell>
          <cell r="B7251" t="str">
            <v xml:space="preserve">0: _x000D_
1: </v>
          </cell>
        </row>
        <row r="7252">
          <cell r="A7252" t="str">
            <v>SqlSyncMessageType</v>
          </cell>
          <cell r="B7252" t="str">
            <v xml:space="preserve">0: _x000D_
1: _x000D_
2: </v>
          </cell>
        </row>
        <row r="7253">
          <cell r="A7253" t="str">
            <v>IdAllocationSchema</v>
          </cell>
          <cell r="B7253" t="str">
            <v xml:space="preserve">0: </v>
          </cell>
        </row>
        <row r="7254">
          <cell r="A7254" t="str">
            <v>ThousandSeparator</v>
          </cell>
          <cell r="B7254" t="str">
            <v xml:space="preserve">99: _x000D_
0: _x000D_
1: _x000D_
2: _x000D_
3: _x000D_
4: </v>
          </cell>
        </row>
        <row r="7255">
          <cell r="A7255" t="str">
            <v>SignDisplay</v>
          </cell>
          <cell r="B7255" t="str">
            <v xml:space="preserve">99: _x000D_
1: _x000D_
2: _x000D_
3: _x000D_
4: </v>
          </cell>
        </row>
        <row r="7256">
          <cell r="A7256" t="str">
            <v>DecimalSeparator</v>
          </cell>
          <cell r="B7256" t="str">
            <v xml:space="preserve">99: _x000D_
1: _x000D_
2: </v>
          </cell>
        </row>
        <row r="7257">
          <cell r="A7257" t="str">
            <v>TimeFormat</v>
          </cell>
          <cell r="B7257" t="str">
            <v xml:space="preserve">99: _x000D_
1: _x000D_
2: </v>
          </cell>
        </row>
        <row r="7258">
          <cell r="A7258" t="str">
            <v>TimeSeparator</v>
          </cell>
          <cell r="B7258" t="str">
            <v xml:space="preserve">99: _x000D_
1: _x000D_
2: _x000D_
3: _x000D_
4: _x000D_
5: </v>
          </cell>
        </row>
        <row r="7259">
          <cell r="A7259" t="str">
            <v>TimeZonePreference</v>
          </cell>
          <cell r="B7259" t="str">
            <v xml:space="preserve">99: _x000D_
1: _x000D_
2: </v>
          </cell>
        </row>
        <row r="7260">
          <cell r="A7260" t="str">
            <v>DateFormat</v>
          </cell>
          <cell r="B7260" t="str">
            <v xml:space="preserve">99: _x000D_
65: _x000D_
56: _x000D_
231: _x000D_
213: _x000D_
132: _x000D_
123: </v>
          </cell>
        </row>
        <row r="7261">
          <cell r="A7261" t="str">
            <v>DateSeparator</v>
          </cell>
          <cell r="B7261" t="str">
            <v xml:space="preserve">99: _x000D_
0: _x000D_
1: _x000D_
2: _x000D_
3: _x000D_
4: </v>
          </cell>
        </row>
        <row r="7262">
          <cell r="A7262" t="str">
            <v>DateYear</v>
          </cell>
          <cell r="B7262" t="str">
            <v xml:space="preserve">99: _x000D_
0: _x000D_
2: _x000D_
4: </v>
          </cell>
        </row>
        <row r="7263">
          <cell r="A7263" t="str">
            <v>DateMonth</v>
          </cell>
          <cell r="B7263" t="str">
            <v xml:space="preserve">99: _x000D_
0: _x000D_
1: _x000D_
2: _x000D_
3: _x000D_
4: </v>
          </cell>
        </row>
        <row r="7264">
          <cell r="A7264" t="str">
            <v>DateDay</v>
          </cell>
          <cell r="B7264" t="str">
            <v xml:space="preserve">99: _x000D_
0: _x000D_
1: _x000D_
2: </v>
          </cell>
        </row>
        <row r="7265">
          <cell r="A7265" t="str">
            <v>PresenceIndicator</v>
          </cell>
          <cell r="B7265" t="str">
            <v xml:space="preserve">0: _x000D_
1: </v>
          </cell>
        </row>
        <row r="7266">
          <cell r="A7266" t="str">
            <v>SessionStatus</v>
          </cell>
          <cell r="B7266" t="str">
            <v xml:space="preserve">0: _x000D_
1: _x000D_
2: _x000D_
3: </v>
          </cell>
        </row>
        <row r="7267">
          <cell r="A7267" t="str">
            <v>SessionType</v>
          </cell>
          <cell r="B7267" t="str">
            <v xml:space="preserve">0: _x000D_
1: _x000D_
3: _x000D_
5: </v>
          </cell>
        </row>
        <row r="7268">
          <cell r="A7268" t="str">
            <v>Uncheck</v>
          </cell>
          <cell r="B7268" t="str">
            <v xml:space="preserve">0: _x000D_
1: _x000D_
8: </v>
          </cell>
        </row>
        <row r="7269">
          <cell r="A7269" t="str">
            <v>PropWindowDockState</v>
          </cell>
          <cell r="B7269" t="str">
            <v xml:space="preserve">0: _x000D_
1: _x000D_
2: _x000D_
3: _x000D_
4: </v>
          </cell>
        </row>
        <row r="7270">
          <cell r="A7270" t="str">
            <v>PropWindowDisplayState</v>
          </cell>
          <cell r="B7270" t="str">
            <v xml:space="preserve">0: _x000D_
1: </v>
          </cell>
        </row>
        <row r="7271">
          <cell r="A7271" t="str">
            <v>PropWindowSelectTab</v>
          </cell>
          <cell r="B7271" t="str">
            <v xml:space="preserve">0: _x000D_
1: </v>
          </cell>
        </row>
        <row r="7272">
          <cell r="A7272" t="str">
            <v>RelatedTableCardinality</v>
          </cell>
          <cell r="B7272" t="str">
            <v xml:space="preserve">0: _x000D_
1: _x000D_
2: </v>
          </cell>
        </row>
        <row r="7273">
          <cell r="A7273" t="str">
            <v>Cardinality</v>
          </cell>
          <cell r="B7273" t="str">
            <v xml:space="preserve">0: _x000D_
1: _x000D_
2: _x000D_
3: _x000D_
4: </v>
          </cell>
        </row>
        <row r="7274">
          <cell r="A7274" t="str">
            <v>RelationshipType</v>
          </cell>
          <cell r="B7274" t="str">
            <v xml:space="preserve">0: _x000D_
1: _x000D_
2: _x000D_
3: _x000D_
4: _x000D_
5: </v>
          </cell>
        </row>
        <row r="7275">
          <cell r="A7275" t="str">
            <v>SegmentedEntryState</v>
          </cell>
          <cell r="B7275" t="str">
            <v xml:space="preserve">0: _x000D_
1: </v>
          </cell>
        </row>
        <row r="7276">
          <cell r="A7276" t="str">
            <v>AutoCompleteDataMode</v>
          </cell>
          <cell r="B7276" t="str">
            <v xml:space="preserve">3: _x000D_
0: _x000D_
1: _x000D_
2: </v>
          </cell>
        </row>
        <row r="7277">
          <cell r="A7277" t="str">
            <v>AssociationType</v>
          </cell>
          <cell r="B7277" t="str">
            <v xml:space="preserve">0: _x000D_
1: </v>
          </cell>
        </row>
        <row r="7278">
          <cell r="A7278" t="str">
            <v>TableScope</v>
          </cell>
          <cell r="B7278" t="str">
            <v xml:space="preserve">1: _x000D_
2: _x000D_
4: </v>
          </cell>
        </row>
        <row r="7279">
          <cell r="A7279" t="str">
            <v>ValidTimeStateMode</v>
          </cell>
          <cell r="B7279" t="str">
            <v xml:space="preserve">0: _x000D_
1: </v>
          </cell>
        </row>
        <row r="7280">
          <cell r="A7280" t="str">
            <v>ValidTimeStateFieldType</v>
          </cell>
          <cell r="B7280" t="str">
            <v xml:space="preserve">0: _x000D_
1: _x000D_
2: </v>
          </cell>
        </row>
        <row r="7281">
          <cell r="A7281" t="str">
            <v>ChangeGroupMode</v>
          </cell>
          <cell r="B7281" t="str">
            <v xml:space="preserve">0: _x000D_
1: </v>
          </cell>
        </row>
        <row r="7282">
          <cell r="A7282" t="str">
            <v>TableAccess</v>
          </cell>
          <cell r="B7282" t="str">
            <v xml:space="preserve">0: _x000D_
1: _x000D_
2: _x000D_
3: _x000D_
4: _x000D_
5: </v>
          </cell>
        </row>
        <row r="7283">
          <cell r="A7283" t="str">
            <v>WebContentType</v>
          </cell>
          <cell r="B7283" t="str">
            <v xml:space="preserve">0: _x000D_
1: _x000D_
2: </v>
          </cell>
        </row>
        <row r="7284">
          <cell r="A7284" t="str">
            <v>FieldAccess</v>
          </cell>
          <cell r="B7284" t="str">
            <v xml:space="preserve">0: _x000D_
1: </v>
          </cell>
        </row>
        <row r="7285">
          <cell r="A7285" t="str">
            <v>ControlAccess</v>
          </cell>
          <cell r="B7285" t="str">
            <v xml:space="preserve">1: _x000D_
2: </v>
          </cell>
        </row>
        <row r="7286">
          <cell r="A7286" t="str">
            <v>FormStyle</v>
          </cell>
          <cell r="B7286" t="str">
            <v xml:space="preserve">0: _x000D_
1: _x000D_
9: _x000D_
2: _x000D_
3: _x000D_
8: _x000D_
4: _x000D_
5: _x000D_
6: _x000D_
7: _x000D_
10: _x000D_
11: _x000D_
12: _x000D_
13: _x000D_
14: _x000D_
15: _x000D_
16: _x000D_
17: _x000D_
18: _x000D_
19: </v>
          </cell>
        </row>
        <row r="7287">
          <cell r="A7287" t="str">
            <v>SecurableType</v>
          </cell>
          <cell r="B7287" t="str">
            <v xml:space="preserve">1: メニュー項目の表示_x000D_
2: メニュー項目出力_x000D_
3: メニュー項目アクション_x000D_
55: Web メニュー項目 URL_x000D_
56: Web メニュー項目アクション_x000D_
57: Web コンテンツ オブジェクトの表示_x000D_
58: Web コンテンツ オブジェクトの出力_x000D_
75: 管理対象の Web コンテンツ オブジェクト_x000D_
73: Web コントロール_x000D_
59: Weblet 品目_x000D_
44: テーブル フィールド_x000D_
45: クラス メソッド_x000D_
76: サービス工程_x000D_
11: フォーム コントロール_x000D_
82: フォーム パーツ_x000D_
81: 情報パーツ_x000D_
85: SSRS レポート_x000D_
18: レポート_x000D_
115: コードに対するアクセス許可_x000D_
67: _x000D_
146: </v>
          </cell>
        </row>
        <row r="7288">
          <cell r="A7288" t="str">
            <v>DataEntityIntegrationMode</v>
          </cell>
          <cell r="B7288" t="str">
            <v xml:space="preserve">0: _x000D_
1: _x000D_
2: </v>
          </cell>
        </row>
        <row r="7289">
          <cell r="A7289" t="str">
            <v>ValidTimeStateAutoQuery</v>
          </cell>
          <cell r="B7289" t="str">
            <v xml:space="preserve">0: _x000D_
1: </v>
          </cell>
        </row>
        <row r="7290">
          <cell r="A7290" t="str">
            <v>ValidTimeStateUpdate</v>
          </cell>
          <cell r="B7290" t="str">
            <v xml:space="preserve">1: _x000D_
2: _x000D_
3: </v>
          </cell>
        </row>
        <row r="7291">
          <cell r="A7291" t="str">
            <v>ViewEditMode</v>
          </cell>
          <cell r="B7291" t="str">
            <v xml:space="preserve">0: _x000D_
1: _x000D_
2: </v>
          </cell>
        </row>
        <row r="7292">
          <cell r="A7292" t="str">
            <v>PartLocation</v>
          </cell>
          <cell r="B7292" t="str">
            <v xml:space="preserve">0: _x000D_
1: </v>
          </cell>
        </row>
        <row r="7293">
          <cell r="A7293" t="str">
            <v>OpenMode</v>
          </cell>
          <cell r="B7293" t="str">
            <v xml:space="preserve">0: _x000D_
1: _x000D_
2: _x000D_
3: </v>
          </cell>
        </row>
        <row r="7294">
          <cell r="A7294" t="str">
            <v>PartSize</v>
          </cell>
          <cell r="B7294" t="str">
            <v xml:space="preserve">0: _x000D_
1: _x000D_
2: _x000D_
3: </v>
          </cell>
        </row>
        <row r="7295">
          <cell r="A7295" t="str">
            <v>LabelPosition</v>
          </cell>
          <cell r="B7295" t="str">
            <v xml:space="preserve">0: _x000D_
1: </v>
          </cell>
        </row>
        <row r="7296">
          <cell r="A7296" t="str">
            <v>DateFlags</v>
          </cell>
          <cell r="B7296" t="str">
            <v xml:space="preserve">0: _x000D_
1: </v>
          </cell>
        </row>
        <row r="7297">
          <cell r="A7297" t="str">
            <v>SysImageLocation</v>
          </cell>
          <cell r="B7297" t="str">
            <v xml:space="preserve">0: _x000D_
1: _x000D_
2: _x000D_
3: _x000D_
4: </v>
          </cell>
        </row>
        <row r="7298">
          <cell r="A7298" t="str">
            <v>GroupStyle</v>
          </cell>
          <cell r="B7298" t="str">
            <v xml:space="preserve">0: _x000D_
1: _x000D_
2: _x000D_
3: _x000D_
4: _x000D_
5: _x000D_
6: _x000D_
7: _x000D_
8: _x000D_
9: _x000D_
10: _x000D_
11: _x000D_
12: _x000D_
13: _x000D_
14: _x000D_
15: </v>
          </cell>
        </row>
        <row r="7299">
          <cell r="A7299" t="str">
            <v>ButtonStyle</v>
          </cell>
          <cell r="B7299" t="str">
            <v xml:space="preserve">0: _x000D_
1: _x000D_
2: _x000D_
3: </v>
          </cell>
        </row>
        <row r="7300">
          <cell r="A7300" t="str">
            <v>DataSourceMetadataChangeType</v>
          </cell>
          <cell r="B7300" t="str">
            <v xml:space="preserve">1: _x000D_
2: _x000D_
3: _x000D_
4: _x000D_
5: _x000D_
6: </v>
          </cell>
        </row>
        <row r="7301">
          <cell r="A7301" t="str">
            <v>DataSourceLinkTypePropertyValues</v>
          </cell>
          <cell r="B7301" t="str">
            <v xml:space="preserve">0: _x000D_
1: _x000D_
2: _x000D_
3: _x000D_
4: _x000D_
5: _x000D_
6: </v>
          </cell>
        </row>
        <row r="7302">
          <cell r="A7302" t="str">
            <v>Sizing</v>
          </cell>
          <cell r="B7302" t="str">
            <v xml:space="preserve">0: _x000D_
1: </v>
          </cell>
        </row>
        <row r="7303">
          <cell r="A7303" t="str">
            <v>RelationshipSubType</v>
          </cell>
          <cell r="B7303" t="str">
            <v xml:space="preserve">0: _x000D_
1: _x000D_
2: </v>
          </cell>
        </row>
        <row r="7304">
          <cell r="A7304" t="str">
            <v>TabStyle</v>
          </cell>
          <cell r="B7304" t="str">
            <v xml:space="preserve">0: _x000D_
1: _x000D_
2: _x000D_
3: _x000D_
4: _x000D_
5: _x000D_
6: </v>
          </cell>
        </row>
        <row r="7305">
          <cell r="A7305" t="str">
            <v>FastTabExpanded</v>
          </cell>
          <cell r="B7305" t="str">
            <v xml:space="preserve">0: _x000D_
1: _x000D_
2: _x000D_
3: </v>
          </cell>
        </row>
        <row r="7306">
          <cell r="A7306" t="str">
            <v>FastTabSummary</v>
          </cell>
          <cell r="B7306" t="str">
            <v xml:space="preserve">0: _x000D_
1: _x000D_
2: </v>
          </cell>
        </row>
        <row r="7307">
          <cell r="A7307" t="str">
            <v>WorkflowAssociationType</v>
          </cell>
          <cell r="B7307" t="str">
            <v xml:space="preserve">0: _x000D_
1: _x000D_
2: </v>
          </cell>
        </row>
        <row r="7308">
          <cell r="A7308" t="str">
            <v>FieldState</v>
          </cell>
          <cell r="B7308" t="str">
            <v xml:space="preserve">0: _x000D_
1: _x000D_
2: </v>
          </cell>
        </row>
        <row r="7309">
          <cell r="A7309" t="str">
            <v>ActionPaneStyle</v>
          </cell>
          <cell r="B7309" t="str">
            <v xml:space="preserve">0: _x000D_
1: </v>
          </cell>
        </row>
        <row r="7310">
          <cell r="A7310" t="str">
            <v>TableType</v>
          </cell>
          <cell r="B7310" t="str">
            <v xml:space="preserve">0: _x000D_
1: _x000D_
2: </v>
          </cell>
        </row>
        <row r="7311">
          <cell r="A7311" t="str">
            <v>CueAlertCondition</v>
          </cell>
          <cell r="B7311" t="str">
            <v>1: 次の値より大きい_x000D_
2: 次の値より小さい_x000D_
3: 次の値と等しい_x000D_
4: 等しくない_x000D_
5: 次の値以上_x000D_
6: 次の値以下</v>
          </cell>
        </row>
        <row r="7312">
          <cell r="A7312" t="str">
            <v>AccessRight</v>
          </cell>
          <cell r="B7312" t="str">
            <v>0: アクセス許可なし_x000D_
1: 表示_x000D_
2: 編集_x000D_
3: 作成_x000D_
4: 訂正_x000D_
5: フル コントロール</v>
          </cell>
        </row>
        <row r="7313">
          <cell r="A7313" t="str">
            <v>ValidTimeStateQueryType</v>
          </cell>
          <cell r="B7313" t="str">
            <v>0: 現在有効なレコードを表示_x000D_
1: 時点でのアクティブなレコードを表示_x000D_
2: 期間内のアクティブなレコードを表示</v>
          </cell>
        </row>
        <row r="7314">
          <cell r="A7314" t="str">
            <v>FullTextIndexChangeTracking</v>
          </cell>
          <cell r="B7314" t="str">
            <v xml:space="preserve">0: _x000D_
1: </v>
          </cell>
        </row>
        <row r="7315">
          <cell r="A7315" t="str">
            <v>QueryRangeType</v>
          </cell>
          <cell r="B7315" t="str">
            <v xml:space="preserve">0: _x000D_
1: </v>
          </cell>
        </row>
        <row r="7316">
          <cell r="A7316" t="str">
            <v>OptionalRecordMode</v>
          </cell>
          <cell r="B7316" t="str">
            <v xml:space="preserve">0: _x000D_
1: _x000D_
2: </v>
          </cell>
        </row>
        <row r="7317">
          <cell r="A7317" t="str">
            <v>EntryPointType</v>
          </cell>
          <cell r="B7317" t="str">
            <v xml:space="preserve">1: _x000D_
2: _x000D_
3: _x000D_
76: _x000D_
56: _x000D_
55: _x000D_
75: </v>
          </cell>
        </row>
        <row r="7318">
          <cell r="A7318" t="str">
            <v>ControlStyle</v>
          </cell>
          <cell r="B7318" t="str">
            <v xml:space="preserve">0: _x000D_
1: </v>
          </cell>
        </row>
        <row r="7319">
          <cell r="A7319" t="str">
            <v>TabPageStyle</v>
          </cell>
          <cell r="B7319" t="str">
            <v xml:space="preserve">0: _x000D_
1: _x000D_
2: _x000D_
3: </v>
          </cell>
        </row>
        <row r="7320">
          <cell r="A7320" t="str">
            <v>PanelStyle</v>
          </cell>
          <cell r="B7320" t="str">
            <v xml:space="preserve">0: _x000D_
1: _x000D_
2: _x000D_
3: _x000D_
4: _x000D_
5: </v>
          </cell>
        </row>
        <row r="7321">
          <cell r="A7321" t="str">
            <v>FormViewOption</v>
          </cell>
          <cell r="B7321" t="str">
            <v xml:space="preserve">0: _x000D_
1: _x000D_
2: _x000D_
3: _x000D_
5: </v>
          </cell>
        </row>
        <row r="7322">
          <cell r="A7322" t="str">
            <v>WebWindowMode</v>
          </cell>
          <cell r="B7322" t="str">
            <v xml:space="preserve">0: _x000D_
1: _x000D_
2: _x000D_
3: </v>
          </cell>
        </row>
        <row r="7323">
          <cell r="A7323" t="str">
            <v>WebWindowSize</v>
          </cell>
          <cell r="B7323" t="str">
            <v xml:space="preserve">0: _x000D_
1: _x000D_
2: _x000D_
3: _x000D_
4: </v>
          </cell>
        </row>
        <row r="7324">
          <cell r="A7324" t="str">
            <v>WebCloseDialogBehavior</v>
          </cell>
          <cell r="B7324" t="str">
            <v xml:space="preserve">0: _x000D_
1: _x000D_
2: _x000D_
3: _x000D_
4: </v>
          </cell>
        </row>
        <row r="7325">
          <cell r="A7325" t="str">
            <v>UserAccountType</v>
          </cell>
          <cell r="B7325" t="str">
            <v>0: Active Directory ユーザー_x000D_
1: Active Directory グループ_x000D_
2: クレーム ユーザー_x000D_
3: クレーム グループ</v>
          </cell>
        </row>
        <row r="7326">
          <cell r="A7326" t="str">
            <v>SecurityTaskType</v>
          </cell>
          <cell r="B7326" t="str">
            <v>0: 権限_x000D_
1: 職務_x000D_
2: プロセス サイクル</v>
          </cell>
        </row>
        <row r="7327">
          <cell r="A7327" t="str">
            <v>XppEventHandlerCalledWhen</v>
          </cell>
          <cell r="B7327" t="str">
            <v xml:space="preserve">0: _x000D_
1: </v>
          </cell>
        </row>
        <row r="7328">
          <cell r="A7328" t="str">
            <v>CopyCallerQuery</v>
          </cell>
          <cell r="B7328" t="str">
            <v xml:space="preserve">99: _x000D_
0: _x000D_
1: </v>
          </cell>
        </row>
        <row r="7329">
          <cell r="A7329" t="str">
            <v>RoleAssignmentMode</v>
          </cell>
          <cell r="B7329" t="str">
            <v>0: なし_x000D_
1: 手動_x000D_
2: 自動</v>
          </cell>
        </row>
        <row r="7330">
          <cell r="A7330" t="str">
            <v>RoleAssignmentStatus</v>
          </cell>
          <cell r="B7330" t="str">
            <v>0: なし_x000D_
1: 有効_x000D_
2: 無効</v>
          </cell>
        </row>
        <row r="7331">
          <cell r="A7331" t="str">
            <v>SegregationOfDutiesSeverity</v>
          </cell>
          <cell r="B7331" t="str">
            <v>0: 低_x000D_
1: 中_x000D_
2: 高</v>
          </cell>
        </row>
        <row r="7332">
          <cell r="A7332" t="str">
            <v>SegregationOfDutiesResolution</v>
          </cell>
          <cell r="B7332" t="str">
            <v>0: なし_x000D_
1: 除外_x000D_
2: 上書き</v>
          </cell>
        </row>
        <row r="7333">
          <cell r="A7333" t="str">
            <v>QueryFieldListDynamic</v>
          </cell>
          <cell r="B7333" t="str">
            <v>0: いいえ_x000D_
1: はい_x000D_
99: 不明</v>
          </cell>
        </row>
        <row r="7334">
          <cell r="A7334" t="str">
            <v>ListPageLinkMode</v>
          </cell>
          <cell r="B7334" t="str">
            <v xml:space="preserve">0: _x000D_
1: _x000D_
2: </v>
          </cell>
        </row>
        <row r="7335">
          <cell r="A7335" t="str">
            <v>GridStyle</v>
          </cell>
          <cell r="B7335" t="str">
            <v xml:space="preserve">0: _x000D_
1: _x000D_
2: _x000D_
3: </v>
          </cell>
        </row>
        <row r="7336">
          <cell r="A7336" t="str">
            <v>GridLinesStyle</v>
          </cell>
          <cell r="B7336" t="str">
            <v xml:space="preserve">0: _x000D_
1: _x000D_
2: _x000D_
3: </v>
          </cell>
        </row>
        <row r="7337">
          <cell r="A7337" t="str">
            <v>SecurityPolicyAccessLevel</v>
          </cell>
          <cell r="B7337" t="str">
            <v>0: なし_x000D_
1: すべてのアクセス_x000D_
2: 編集、作成、および削除のみ_x000D_
3: 作成および削除のみ_x000D_
4: 削除のみ</v>
          </cell>
        </row>
        <row r="7338">
          <cell r="A7338" t="str">
            <v>DeployTo</v>
          </cell>
          <cell r="B7338" t="str">
            <v xml:space="preserve">0: _x000D_
1: _x000D_
2: _x000D_
4: _x000D_
16: </v>
          </cell>
        </row>
        <row r="7339">
          <cell r="A7339" t="str">
            <v>StaticTextStyle</v>
          </cell>
          <cell r="B7339" t="str">
            <v xml:space="preserve">0: _x000D_
1: _x000D_
2: _x000D_
3: </v>
          </cell>
        </row>
        <row r="7340">
          <cell r="A7340" t="str">
            <v>ButtonGroupStyle</v>
          </cell>
          <cell r="B7340" t="str">
            <v xml:space="preserve">0: _x000D_
1: </v>
          </cell>
        </row>
        <row r="7341">
          <cell r="A7341" t="str">
            <v>ExcelExportMode</v>
          </cell>
          <cell r="B7341" t="str">
            <v xml:space="preserve">0: _x000D_
1: </v>
          </cell>
        </row>
        <row r="7342">
          <cell r="A7342" t="str">
            <v>AggregateFunction</v>
          </cell>
          <cell r="B7342" t="str">
            <v>0: 平均_x000D_
1: 合計_x000D_
2: 最小_x000D_
3: 最大_x000D_
4: カウント</v>
          </cell>
        </row>
        <row r="7343">
          <cell r="A7343" t="str">
            <v>ContentLocation</v>
          </cell>
          <cell r="B7343" t="str">
            <v xml:space="preserve">0: _x000D_
1: </v>
          </cell>
        </row>
        <row r="7344">
          <cell r="A7344" t="str">
            <v>OnOff</v>
          </cell>
          <cell r="B7344" t="str">
            <v xml:space="preserve">0: _x000D_
1: </v>
          </cell>
        </row>
        <row r="7345">
          <cell r="A7345" t="str">
            <v>ToggleButtonStyle</v>
          </cell>
          <cell r="B7345" t="str">
            <v xml:space="preserve">3: _x000D_
0: _x000D_
1: _x000D_
2: </v>
          </cell>
        </row>
        <row r="7346">
          <cell r="A7346" t="str">
            <v>NeededPermission</v>
          </cell>
          <cell r="B7346" t="str">
            <v xml:space="preserve">0: _x000D_
1: _x000D_
2: _x000D_
3: _x000D_
4: _x000D_
5: _x000D_
6: </v>
          </cell>
        </row>
        <row r="7347">
          <cell r="A7347" t="str">
            <v>AutoAuthzMode</v>
          </cell>
          <cell r="B7347" t="str">
            <v xml:space="preserve">0: _x000D_
1: _x000D_
2: </v>
          </cell>
        </row>
        <row r="7348">
          <cell r="A7348" t="str">
            <v>RefreshFrequency</v>
          </cell>
          <cell r="B7348" t="str">
            <v xml:space="preserve">0: _x000D_
1: </v>
          </cell>
        </row>
        <row r="7349">
          <cell r="A7349" t="str">
            <v>GridBorderStyle</v>
          </cell>
          <cell r="B7349" t="str">
            <v xml:space="preserve">0: _x000D_
1: _x000D_
2: </v>
          </cell>
        </row>
        <row r="7350">
          <cell r="A7350" t="str">
            <v>AccessLevel</v>
          </cell>
          <cell r="B7350" t="str">
            <v xml:space="preserve">0: _x000D_
1: _x000D_
2: </v>
          </cell>
        </row>
        <row r="7351">
          <cell r="A7351" t="str">
            <v>UserLicenseType</v>
          </cell>
          <cell r="B7351" t="str">
            <v>0: なし_x000D_
1: セルフ サービス_x000D_
2: タスク_x000D_
3: 機能ユーザー_x000D_
4: Operations_x000D_
5: サーバー_x000D_
6: チーム メンバー_x000D_
7: 活動_x000D_
8: Finance_x000D_
9: SCM_x000D_
10: Commerce_x000D_
11: Project</v>
          </cell>
        </row>
        <row r="7352">
          <cell r="A7352" t="str">
            <v>Direction</v>
          </cell>
          <cell r="B7352" t="str">
            <v xml:space="preserve">0: _x000D_
1: _x000D_
2: </v>
          </cell>
        </row>
        <row r="7353">
          <cell r="A7353" t="str">
            <v>ProgressStyle</v>
          </cell>
          <cell r="B7353" t="str">
            <v xml:space="preserve">0: _x000D_
1: _x000D_
2: </v>
          </cell>
        </row>
        <row r="7354">
          <cell r="A7354" t="str">
            <v>ViewDataSourceMethod</v>
          </cell>
          <cell r="B7354" t="str">
            <v xml:space="preserve">0: _x000D_
1: _x000D_
2: _x000D_
3: </v>
          </cell>
        </row>
        <row r="7355">
          <cell r="A7355" t="str">
            <v>FormTreeCheckedState</v>
          </cell>
          <cell r="B7355" t="str">
            <v xml:space="preserve">0: _x000D_
1: _x000D_
2: </v>
          </cell>
        </row>
        <row r="7356">
          <cell r="A7356" t="str">
            <v>ActionPanePosition</v>
          </cell>
          <cell r="B7356" t="str">
            <v xml:space="preserve">0: _x000D_
1: _x000D_
2: </v>
          </cell>
        </row>
        <row r="7357">
          <cell r="A7357" t="str">
            <v>CheckBoxStyle</v>
          </cell>
          <cell r="B7357" t="str">
            <v xml:space="preserve">0: _x000D_
1: _x000D_
2: </v>
          </cell>
        </row>
        <row r="7358">
          <cell r="A7358" t="str">
            <v>EntityCategory</v>
          </cell>
          <cell r="B7358" t="str">
            <v xml:space="preserve">0: _x000D_
1: _x000D_
2: _x000D_
3: _x000D_
4: _x000D_
5: </v>
          </cell>
        </row>
        <row r="7359">
          <cell r="A7359" t="str">
            <v>DialogSize</v>
          </cell>
          <cell r="B7359" t="str">
            <v xml:space="preserve">0: _x000D_
1: _x000D_
2: _x000D_
3: </v>
          </cell>
        </row>
        <row r="7360">
          <cell r="A7360" t="str">
            <v>IndexType</v>
          </cell>
          <cell r="B7360" t="str">
            <v xml:space="preserve">0: _x000D_
1: </v>
          </cell>
        </row>
        <row r="7361">
          <cell r="A7361" t="str">
            <v>ExternalIdType</v>
          </cell>
          <cell r="B7361" t="str">
            <v xml:space="preserve">0: _x000D_
1: </v>
          </cell>
        </row>
        <row r="7362">
          <cell r="A7362" t="str">
            <v>MessageSeverity</v>
          </cell>
          <cell r="B7362" t="str">
            <v xml:space="preserve">0: _x000D_
1: _x000D_
2: </v>
          </cell>
        </row>
        <row r="7363">
          <cell r="A7363" t="str">
            <v>AutoNo</v>
          </cell>
          <cell r="B7363" t="str">
            <v xml:space="preserve">99: _x000D_
0: </v>
          </cell>
        </row>
        <row r="7364">
          <cell r="A7364" t="str">
            <v>SecurityObjectType</v>
          </cell>
          <cell r="B7364" t="str">
            <v>0: ロール_x000D_
1: 職務_x000D_
2: 権限</v>
          </cell>
        </row>
        <row r="7365">
          <cell r="A7365" t="str">
            <v>SecurityObjectEventType</v>
          </cell>
          <cell r="B7365" t="str">
            <v>0: 公開_x000D_
1: 新規_x000D_
2: 更新_x000D_
3: 依存関係の更新_x000D_
4: 削除_x000D_
5: 有効化_x000D_
6: リセット</v>
          </cell>
        </row>
        <row r="7366">
          <cell r="A7366" t="str">
            <v>GeneralDataProtectionRegulation</v>
          </cell>
          <cell r="B7366" t="str">
            <v>0: 使用されていません。_x000D_
1: 使用されていません。_x000D_
2: 使用されていません。_x000D_
3: 使用されていません。_x000D_
4: 使用されていません。_x000D_
5: 使用されていません。_x000D_
6: 使用されていません。_x000D_
7: 使用されていません。_x000D_
8: 使用されていません。_x000D_
9: 使用されていません。</v>
          </cell>
        </row>
        <row r="7367">
          <cell r="A7367" t="str">
            <v>OperationalDomain</v>
          </cell>
          <cell r="B7367" t="str">
            <v>0: 指定なし_x000D_
1: 共有_x000D_
2: 会社_x000D_
3: ローカル</v>
          </cell>
        </row>
        <row r="7368">
          <cell r="A7368" t="str">
            <v>DeploymentRole</v>
          </cell>
          <cell r="B7368" t="str">
            <v xml:space="preserve">0: _x000D_
1: </v>
          </cell>
        </row>
        <row r="7369">
          <cell r="A7369" t="str">
            <v>SubscriptionRole</v>
          </cell>
          <cell r="B7369" t="str">
            <v xml:space="preserve">0: _x000D_
1: </v>
          </cell>
        </row>
        <row r="7370">
          <cell r="A7370" t="str">
            <v>SubscriberAccessLevel</v>
          </cell>
          <cell r="B7370" t="str">
            <v>0: 指定なし_x000D_
1: アクセス許可なし_x000D_
2: 読み取り_x000D_
3: 更新_x000D_
4: 作成のみ_x000D_
5: 作成_x000D_
6: 修正_x000D_
7: 削除_x000D_
8: 呼び出し</v>
          </cell>
        </row>
        <row r="7371">
          <cell r="A7371" t="str">
            <v>SysDataSharingType</v>
          </cell>
          <cell r="B7371" t="str">
            <v>0: なし_x000D_
1: レコード共有の重複_x000D_
2: 1 つのレコード共有</v>
          </cell>
        </row>
        <row r="7372">
          <cell r="A7372" t="str">
            <v>FieldAccessModifier</v>
          </cell>
          <cell r="B7372" t="str">
            <v xml:space="preserve">0: _x000D_
1: _x000D_
2: </v>
          </cell>
        </row>
        <row r="7373">
          <cell r="A7373" t="str">
            <v>DataEntityDatabaseOperation</v>
          </cell>
          <cell r="B7373" t="str">
            <v xml:space="preserve">0: _x000D_
1: _x000D_
2: _x000D_
3: </v>
          </cell>
        </row>
        <row r="7374">
          <cell r="A7374" t="str">
            <v>ColumnsMode</v>
          </cell>
          <cell r="B7374" t="str">
            <v xml:space="preserve">0: _x000D_
1: </v>
          </cell>
        </row>
        <row r="7375">
          <cell r="A7375" t="str">
            <v>MessagingRole</v>
          </cell>
          <cell r="B7375" t="str">
            <v xml:space="preserve">0: _x000D_
1: _x000D_
2: _x000D_
3: _x000D_
4: </v>
          </cell>
        </row>
        <row r="7376">
          <cell r="A7376" t="str">
            <v>SysSharingType</v>
          </cell>
          <cell r="B7376" t="str">
            <v>0: @Kernel:SysSharingTypeAlways_x000D_
1: @Kernel:SysSharingTypeOptional_x000D_
2: @Kernel:SysSharingTypeNever</v>
          </cell>
        </row>
        <row r="7377">
          <cell r="A7377" t="str">
            <v>earth_cm_PrintArchiveTransmissionForm</v>
          </cell>
          <cell r="B7377" t="str">
            <v>0: None_x000D_
1: Email_x000D_
2: 紙_x000D_
3: FAX</v>
          </cell>
        </row>
      </sheetData>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更新履歴"/>
      <sheetName val="項目一覧 fieldList(売上伝票)"/>
      <sheetName val="Sheet1"/>
      <sheetName val="Sheet2"/>
      <sheetName val="売買契約初期表示"/>
      <sheetName val="リボン定義書Ribbon definition"/>
      <sheetName val="View 売上伝票"/>
      <sheetName val="代替キー定義"/>
      <sheetName val="項目一覧 fieldList (例)"/>
      <sheetName val="LOV"/>
      <sheetName val="項目一覧(説明)  "/>
      <sheetName val="IF項目一覧"/>
      <sheetName val="List"/>
      <sheetName val="プロジェクトタブ内の項目"/>
      <sheetName val="02_FX_FDD_データ項目一覧定義書 Entity Fi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
          <cell r="A2" t="str">
            <v>任意項目 [optional item]</v>
          </cell>
          <cell r="D2" t="str">
            <v>はい Yes</v>
          </cell>
          <cell r="E2" t="str">
            <v>無効 [Invalid]</v>
          </cell>
          <cell r="F2" t="str">
            <v>有効 [Valid]</v>
          </cell>
          <cell r="G2" t="str">
            <v>自動 [auto]</v>
          </cell>
          <cell r="H2" t="str">
            <v>テキスト [text]</v>
          </cell>
          <cell r="I2" t="str">
            <v>はい Yes</v>
          </cell>
          <cell r="J2" t="str">
            <v>なし [None]</v>
          </cell>
          <cell r="K2" t="str">
            <v>ユーザー ローカル [user local]</v>
          </cell>
        </row>
        <row r="3">
          <cell r="A3" t="str">
            <v>推奨項目 [recommended item]</v>
          </cell>
          <cell r="D3" t="str">
            <v>いいえ No</v>
          </cell>
          <cell r="E3" t="str">
            <v>有効 [Valid]</v>
          </cell>
          <cell r="F3" t="str">
            <v>無効 [Invalid]</v>
          </cell>
          <cell r="G3" t="str">
            <v>アクティブ [active]</v>
          </cell>
          <cell r="H3" t="str">
            <v>電子メール [email]</v>
          </cell>
          <cell r="I3" t="str">
            <v>いいえ No</v>
          </cell>
          <cell r="J3" t="str">
            <v>タイムゾーン [Timezone]</v>
          </cell>
          <cell r="K3" t="str">
            <v>日付のみ [Date only]</v>
          </cell>
        </row>
        <row r="4">
          <cell r="A4" t="str">
            <v>必須項目 [mandotary]</v>
          </cell>
          <cell r="E4" t="str">
            <v>該当なし [Not applicable]</v>
          </cell>
          <cell r="F4" t="str">
            <v>該当なし [Not applicable]</v>
          </cell>
          <cell r="G4" t="str">
            <v>非アクティブ [inactive]</v>
          </cell>
          <cell r="H4" t="str">
            <v>テキスト領域 [text area]</v>
          </cell>
          <cell r="J4" t="str">
            <v>期間 [period]</v>
          </cell>
          <cell r="K4" t="str">
            <v>タイム ゾーン非依存 [
Time zone independent]</v>
          </cell>
        </row>
        <row r="5">
          <cell r="A5" t="str">
            <v>システム要件 [system requirement]</v>
          </cell>
          <cell r="G5" t="str">
            <v>無効 [invalid]</v>
          </cell>
          <cell r="H5" t="str">
            <v>URL</v>
          </cell>
          <cell r="J5" t="str">
            <v>言語 [language]</v>
          </cell>
        </row>
        <row r="6">
          <cell r="H6" t="str">
            <v xml:space="preserve">株式銘柄コード [stock code] </v>
          </cell>
        </row>
        <row r="7">
          <cell r="H7" t="str">
            <v>電話 [Tel]</v>
          </cell>
        </row>
      </sheetData>
      <sheetData sheetId="11" refreshError="1"/>
      <sheetData sheetId="12" refreshError="1"/>
      <sheetData sheetId="13" refreshError="1"/>
      <sheetData sheetId="14" refreshError="1"/>
      <sheetData sheetId="1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更履歴"/>
      <sheetName val="WT日程"/>
      <sheetName val="CRP2相当シナリオ一覧"/>
      <sheetName val="ドロップダウンリスト"/>
      <sheetName val="【報告用】集計イメージ1"/>
      <sheetName val="【報告用】シナリオ集計イメージ"/>
      <sheetName val="【報告用】集計イメージ2 (2)"/>
      <sheetName val="【参考】CRP2シナリオ一覧"/>
      <sheetName val="【報告用】集計イメージ2_(2)"/>
      <sheetName val="(U-Q3_1_2売上商談規模件数★)→D-2"/>
      <sheetName val="(V-Q4_2_2粗利商談規模件数★)→F-2"/>
    </sheetNames>
    <sheetDataSet>
      <sheetData sheetId="0"/>
      <sheetData sheetId="1"/>
      <sheetData sheetId="2"/>
      <sheetData sheetId="3">
        <row r="28">
          <cell r="A28" t="str">
            <v>00. 未着手</v>
          </cell>
        </row>
        <row r="29">
          <cell r="A29" t="str">
            <v>01. 着手済</v>
          </cell>
        </row>
        <row r="30">
          <cell r="A30" t="str">
            <v>02. 実行完了</v>
          </cell>
        </row>
        <row r="31">
          <cell r="A31" t="str">
            <v>03. 未完了</v>
          </cell>
        </row>
        <row r="32">
          <cell r="A32" t="str">
            <v>04. 課題対応待ち</v>
          </cell>
        </row>
        <row r="33">
          <cell r="A33" t="str">
            <v>05. 障害対応待ち</v>
          </cell>
        </row>
        <row r="34">
          <cell r="A34" t="str">
            <v>06. 再実行待ち</v>
          </cell>
        </row>
        <row r="35">
          <cell r="A35" t="str">
            <v>07. 再実行中</v>
          </cell>
        </row>
        <row r="36">
          <cell r="A36" t="str">
            <v>08. 対象外</v>
          </cell>
        </row>
      </sheetData>
      <sheetData sheetId="4"/>
      <sheetData sheetId="5"/>
      <sheetData sheetId="6"/>
      <sheetData sheetId="7"/>
      <sheetData sheetId="8"/>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更履歴"/>
      <sheetName val="STシナリオ一覧"/>
      <sheetName val="ドロップダウンリスト"/>
    </sheetNames>
    <sheetDataSet>
      <sheetData sheetId="0"/>
      <sheetData sheetId="1"/>
      <sheetData sheetId="2">
        <row r="17">
          <cell r="A17" t="str">
            <v>01. 正常系</v>
          </cell>
        </row>
        <row r="18">
          <cell r="A18" t="str">
            <v>02. 例外系</v>
          </cell>
        </row>
        <row r="19">
          <cell r="A19" t="str">
            <v>03. エラー系</v>
          </cell>
        </row>
        <row r="20">
          <cell r="A20" t="str">
            <v>04. マスタ系</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更履歴"/>
      <sheetName val="ルール"/>
      <sheetName val="ドロップダウンリスト"/>
      <sheetName val="グラフ"/>
      <sheetName val="BookSchema"/>
    </sheetNames>
    <sheetDataSet>
      <sheetData sheetId="0" refreshError="1"/>
      <sheetData sheetId="1" refreshError="1"/>
      <sheetData sheetId="2">
        <row r="2">
          <cell r="A2" t="str">
            <v>①需給</v>
          </cell>
        </row>
        <row r="8">
          <cell r="A8" t="str">
            <v>①生産-拠点間</v>
          </cell>
        </row>
        <row r="9">
          <cell r="A9" t="str">
            <v>②生産-個別</v>
          </cell>
        </row>
        <row r="10">
          <cell r="A10" t="str">
            <v>③会計-日次</v>
          </cell>
        </row>
        <row r="11">
          <cell r="A11" t="str">
            <v>④会計‐月次</v>
          </cell>
        </row>
        <row r="12">
          <cell r="A12" t="str">
            <v>⑤会計-四半期</v>
          </cell>
        </row>
        <row r="13">
          <cell r="A13" t="str">
            <v>⑥会計-半期</v>
          </cell>
        </row>
        <row r="14">
          <cell r="A14" t="str">
            <v>⑦会計-年次</v>
          </cell>
        </row>
        <row r="24">
          <cell r="A24" t="str">
            <v>01. 未完了</v>
          </cell>
        </row>
        <row r="25">
          <cell r="A25" t="str">
            <v>02. レビュー済（拠点修正有）</v>
          </cell>
        </row>
        <row r="26">
          <cell r="A26" t="str">
            <v>03. レビュー済（拠点修正無）</v>
          </cell>
        </row>
        <row r="27">
          <cell r="A27" t="str">
            <v>04. アプリ加工済</v>
          </cell>
        </row>
        <row r="28">
          <cell r="A28" t="str">
            <v>05. 拠点確認済（完了）</v>
          </cell>
        </row>
        <row r="31">
          <cell r="A31" t="str">
            <v>01. PJT側検討対象</v>
          </cell>
        </row>
        <row r="32">
          <cell r="A32" t="str">
            <v>02. 拠点側検討対象</v>
          </cell>
        </row>
        <row r="33">
          <cell r="A33" t="str">
            <v>03. 確定</v>
          </cell>
        </row>
      </sheetData>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更履歴"/>
      <sheetName val="Ver0.30以降更新状況"/>
      <sheetName val="エンティティ一覧"/>
      <sheetName val="移行補足"/>
      <sheetName val="エンティティ属性定義格納場所"/>
      <sheetName val="List"/>
      <sheetName val="概念データ"/>
      <sheetName val="切替IF一覧　エンティティ抜粋"/>
    </sheetNames>
    <sheetDataSet>
      <sheetData sheetId="0"/>
      <sheetData sheetId="1"/>
      <sheetData sheetId="2"/>
      <sheetData sheetId="3"/>
      <sheetData sheetId="4"/>
      <sheetData sheetId="5"/>
      <sheetData sheetId="6"/>
      <sheetData sheetId="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更履歴"/>
      <sheetName val="シナリオ一覧【最新】"/>
      <sheetName val="リスト"/>
      <sheetName val="就業項目10進換算"/>
    </sheetNames>
    <sheetDataSet>
      <sheetData sheetId="0" refreshError="1"/>
      <sheetData sheetId="1" refreshError="1"/>
      <sheetData sheetId="2">
        <row r="3">
          <cell r="G3" t="str">
            <v>01.業務フローシナリオ</v>
          </cell>
          <cell r="H3" t="str">
            <v>01.商談入力・受注確定</v>
          </cell>
        </row>
        <row r="4">
          <cell r="G4" t="str">
            <v>02.業務イベントシナリオ</v>
          </cell>
          <cell r="H4" t="str">
            <v>02.消耗品/スペアパーツ受注</v>
          </cell>
        </row>
        <row r="5">
          <cell r="G5" t="str">
            <v>03.個別業務シナリオ</v>
          </cell>
          <cell r="H5" t="str">
            <v>03.従業員情報変更</v>
          </cell>
        </row>
        <row r="6">
          <cell r="G6" t="str">
            <v>04.基盤連携シナリオ</v>
          </cell>
          <cell r="H6" t="str">
            <v>04.営業担当・担当明細変更</v>
          </cell>
        </row>
        <row r="7">
          <cell r="H7" t="str">
            <v>05.現場帳票</v>
          </cell>
        </row>
        <row r="8">
          <cell r="H8" t="str">
            <v>06.大量帳票</v>
          </cell>
        </row>
        <row r="9">
          <cell r="H9" t="str">
            <v>07.I/F</v>
          </cell>
        </row>
        <row r="10">
          <cell r="H10" t="str">
            <v>08.運用基盤</v>
          </cell>
        </row>
        <row r="11">
          <cell r="H11" t="str">
            <v>09.認証基盤</v>
          </cell>
        </row>
        <row r="12">
          <cell r="H12" t="str">
            <v>99.個別業務</v>
          </cell>
        </row>
      </sheetData>
      <sheetData sheetId="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更履歴"/>
      <sheetName val="シナリオ一覧【最新】"/>
      <sheetName val="シナリオ消化率"/>
      <sheetName val="開始予実管理"/>
      <sheetName val="日別予定数"/>
      <sheetName val="リスト"/>
      <sheetName val="スケジュールの考え方"/>
      <sheetName val="Sheet3"/>
    </sheetNames>
    <sheetDataSet>
      <sheetData sheetId="0"/>
      <sheetData sheetId="1"/>
      <sheetData sheetId="2" refreshError="1"/>
      <sheetData sheetId="3" refreshError="1"/>
      <sheetData sheetId="4" refreshError="1"/>
      <sheetData sheetId="5">
        <row r="3">
          <cell r="A3" t="str">
            <v>01.未着手</v>
          </cell>
          <cell r="D3" t="str">
            <v>EBSアプリ</v>
          </cell>
          <cell r="E3" t="str">
            <v>申請中</v>
          </cell>
          <cell r="F3" t="str">
            <v>シナリオ着手前変更</v>
          </cell>
          <cell r="I3" t="str">
            <v>01.障害による遅延</v>
          </cell>
          <cell r="K3" t="str">
            <v>○</v>
          </cell>
        </row>
        <row r="4">
          <cell r="A4" t="str">
            <v>02.実行中</v>
          </cell>
          <cell r="D4" t="str">
            <v>EBSアプリ対応（マスタ）</v>
          </cell>
          <cell r="E4" t="str">
            <v>承認済み</v>
          </cell>
          <cell r="F4" t="str">
            <v>完了日のみ延長</v>
          </cell>
          <cell r="I4" t="str">
            <v>02.他の作業実施による遅延</v>
          </cell>
          <cell r="K4" t="str">
            <v>×</v>
          </cell>
        </row>
        <row r="5">
          <cell r="A5" t="str">
            <v>03.中断（障害）</v>
          </cell>
          <cell r="D5" t="str">
            <v>EBSアプリ対応（ロジ）</v>
          </cell>
          <cell r="E5" t="str">
            <v>棄却</v>
          </cell>
          <cell r="F5" t="str">
            <v>シナリオ実施し直し</v>
          </cell>
          <cell r="I5" t="str">
            <v>03.計画（工数/スケジュール）不備による遅延</v>
          </cell>
        </row>
        <row r="6">
          <cell r="A6" t="str">
            <v>04.中断（障害以外）</v>
          </cell>
          <cell r="D6" t="str">
            <v>EBSアプリ対応（会計）</v>
          </cell>
          <cell r="F6" t="str">
            <v>前倒し</v>
          </cell>
          <cell r="I6" t="str">
            <v>04.準備不備による遅延</v>
          </cell>
        </row>
        <row r="7">
          <cell r="D7" t="str">
            <v>EBSアプリ対応（会計）/販社DI</v>
          </cell>
          <cell r="I7" t="str">
            <v>05.確認/調査中</v>
          </cell>
        </row>
        <row r="8">
          <cell r="A8" t="str">
            <v>05.完了</v>
          </cell>
          <cell r="D8" t="str">
            <v>EBSアプリ対応（生産）</v>
          </cell>
          <cell r="I8" t="str">
            <v>06.データプロファイルミスによる遅延</v>
          </cell>
        </row>
        <row r="9">
          <cell r="A9" t="str">
            <v>06.完了（追加シナリオ対応）</v>
          </cell>
          <cell r="D9" t="str">
            <v>EBSアプリ対応（販業）</v>
          </cell>
        </row>
        <row r="10">
          <cell r="D10" t="str">
            <v>EBSアプリ対応（販事）</v>
          </cell>
        </row>
        <row r="11">
          <cell r="D11" t="str">
            <v>EBS基盤</v>
          </cell>
        </row>
        <row r="12">
          <cell r="D12" t="str">
            <v>HW/OS基盤</v>
          </cell>
        </row>
        <row r="13">
          <cell r="D13" t="str">
            <v>IF基盤</v>
          </cell>
        </row>
        <row r="14">
          <cell r="D14" t="str">
            <v>サーバ･ストレージ基盤</v>
          </cell>
        </row>
        <row r="15">
          <cell r="D15" t="str">
            <v>システム運用設計</v>
          </cell>
        </row>
        <row r="16">
          <cell r="D16" t="str">
            <v>ネットワーク基盤</v>
          </cell>
        </row>
        <row r="17">
          <cell r="D17" t="str">
            <v>運用基盤</v>
          </cell>
        </row>
        <row r="18">
          <cell r="D18" t="str">
            <v>仮想化基盤</v>
          </cell>
        </row>
        <row r="19">
          <cell r="D19" t="str">
            <v>帳票基盤</v>
          </cell>
        </row>
        <row r="20">
          <cell r="D20" t="str">
            <v>認証基盤</v>
          </cell>
        </row>
        <row r="21">
          <cell r="D21" t="str">
            <v>共通IF（倉庫）</v>
          </cell>
        </row>
        <row r="22">
          <cell r="D22" t="str">
            <v>業績管理</v>
          </cell>
        </row>
        <row r="23">
          <cell r="D23" t="str">
            <v>現行運用</v>
          </cell>
        </row>
        <row r="24">
          <cell r="D24" t="str">
            <v>構成管理</v>
          </cell>
        </row>
        <row r="25">
          <cell r="D25" t="str">
            <v>性能評価</v>
          </cell>
        </row>
        <row r="26">
          <cell r="D26" t="str">
            <v>移行切替</v>
          </cell>
        </row>
      </sheetData>
      <sheetData sheetId="6" refreshError="1"/>
      <sheetData sheetId="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シナリオ一覧"/>
      <sheetName val="ドロップダウンリスト"/>
      <sheetName val="リスト"/>
      <sheetName val="●更新不可。マージ版を更新ください●P_C_PJM_FCG_8"/>
    </sheetNames>
    <sheetDataSet>
      <sheetData sheetId="0" refreshError="1"/>
      <sheetData sheetId="1">
        <row r="29">
          <cell r="A29" t="str">
            <v>01. 影響なし</v>
          </cell>
        </row>
        <row r="30">
          <cell r="A30" t="str">
            <v>02. 影響あり</v>
          </cell>
        </row>
        <row r="31">
          <cell r="A31" t="str">
            <v>03. 新規追加</v>
          </cell>
        </row>
      </sheetData>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更履歴"/>
      <sheetName val="スケジュールシート説明"/>
      <sheetName val="【サンプル】実行スケジュール（XXXX分）"/>
      <sheetName val="【サンプル】実行スケジュール（再実施分）"/>
      <sheetName val="変更履歴 "/>
      <sheetName val="実行スケジュール（XXXXX）"/>
      <sheetName val="月次処理"/>
      <sheetName val="実行スケジュール（再実施分）"/>
      <sheetName val="Sys毎完了日チェック"/>
      <sheetName val="ドロップダウンリスト"/>
      <sheetName val="シナリオ未反映"/>
      <sheetName val="変更履歴_"/>
      <sheetName val="Sheet1"/>
    </sheetNames>
    <sheetDataSet>
      <sheetData sheetId="0"/>
      <sheetData sheetId="1"/>
      <sheetData sheetId="2"/>
      <sheetData sheetId="3"/>
      <sheetData sheetId="4"/>
      <sheetData sheetId="5"/>
      <sheetData sheetId="6"/>
      <sheetData sheetId="7"/>
      <sheetData sheetId="8"/>
      <sheetData sheetId="9">
        <row r="2">
          <cell r="A2" t="str">
            <v>01. 未実施</v>
          </cell>
        </row>
        <row r="3">
          <cell r="A3" t="str">
            <v>02. 開始遅延</v>
          </cell>
        </row>
        <row r="4">
          <cell r="A4" t="str">
            <v>03. 仕掛中</v>
          </cell>
        </row>
        <row r="5">
          <cell r="A5" t="str">
            <v>04. 再実施</v>
          </cell>
        </row>
        <row r="6">
          <cell r="A6" t="str">
            <v>05. 実施完了</v>
          </cell>
        </row>
        <row r="7">
          <cell r="A7" t="str">
            <v>06. 破棄</v>
          </cell>
        </row>
        <row r="8">
          <cell r="A8" t="str">
            <v>88. 検証待</v>
          </cell>
        </row>
        <row r="9">
          <cell r="A9" t="str">
            <v>99. NG完了</v>
          </cell>
        </row>
        <row r="12">
          <cell r="A12" t="str">
            <v>01. Major/Critical障害による中断</v>
          </cell>
        </row>
        <row r="13">
          <cell r="A13" t="str">
            <v>02. Ordinary/Minor障害による実行遅延</v>
          </cell>
        </row>
        <row r="14">
          <cell r="A14" t="str">
            <v>03. ｵﾍﾟﾚｰｼｮﾝ遅延</v>
          </cell>
        </row>
        <row r="15">
          <cell r="A15" t="str">
            <v>04. 検証遅延</v>
          </cell>
        </row>
        <row r="16">
          <cell r="A16" t="str">
            <v>05. ﾒﾝﾃﾅﾝｽ漏れ</v>
          </cell>
        </row>
        <row r="17">
          <cell r="A17" t="str">
            <v xml:space="preserve">06. 実行計画作成不備による開始遅延 </v>
          </cell>
        </row>
        <row r="39">
          <cell r="A39" t="str">
            <v>1.ｽﾎﾟｯﾄ検証</v>
          </cell>
        </row>
        <row r="40">
          <cell r="A40" t="str">
            <v>2.他ｼﾅﾘｵ再実施</v>
          </cell>
        </row>
        <row r="41">
          <cell r="A41" t="str">
            <v>3.発生元ｼﾅﾘｵ再実施</v>
          </cell>
        </row>
      </sheetData>
      <sheetData sheetId="10"/>
      <sheetData sheetId="11"/>
      <sheetData sheetId="1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承認票"/>
      <sheetName val="文書構成表"/>
      <sheetName val="来歴"/>
      <sheetName val="外付け機能概要記述書"/>
      <sheetName val="処理説明"/>
      <sheetName val="画面ﾚｲｱｳﾄ (1)"/>
      <sheetName val="画面処理仕様(1)"/>
      <sheetName val="入力ﾁｪｯｸ仕様(1)"/>
      <sheetName val="画面ﾚｲｱｳﾄ (2)"/>
      <sheetName val="画面処理仕様(2)"/>
      <sheetName val="入力ﾁｪｯｸ仕様(2)"/>
      <sheetName val="ﾊﾞｯﾁｲﾝﾌﾟｯﾄ編集仕様(1)"/>
      <sheetName val="ﾊﾞｯﾁｲﾝﾌﾟｯﾄ画面遷移(1)"/>
      <sheetName val="ﾊﾞｯﾁｲﾝﾌﾟｯﾄ編集仕様(2)"/>
      <sheetName val="ﾊﾞｯﾁｲﾝﾌﾟｯﾄ画面遷移(2)"/>
      <sheetName val="ﾌﾟﾛｸﾞﾗﾑﾊﾞﾘｱﾝﾄ仕様"/>
      <sheetName val="添付(1)"/>
      <sheetName val="添付(2)"/>
      <sheetName val="添付(3)"/>
      <sheetName val="添付(4)"/>
    </sheetNames>
    <sheetDataSet>
      <sheetData sheetId="0"/>
      <sheetData sheetId="1" refreshError="1">
        <row r="2">
          <cell r="J2">
            <v>36462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更履歴"/>
      <sheetName val="シナリオ一覧"/>
      <sheetName val="ルール"/>
      <sheetName val="ドロップダウンリスト"/>
      <sheetName val="【サンプル】シナリオ一覧"/>
    </sheetNames>
    <sheetDataSet>
      <sheetData sheetId="0" refreshError="1"/>
      <sheetData sheetId="1" refreshError="1"/>
      <sheetData sheetId="2" refreshError="1"/>
      <sheetData sheetId="3">
        <row r="37">
          <cell r="A37" t="str">
            <v>○</v>
          </cell>
        </row>
        <row r="38">
          <cell r="A38" t="str">
            <v>×</v>
          </cell>
        </row>
      </sheetData>
      <sheetData sheetId="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ycle0スケジュール"/>
      <sheetName val="集計"/>
      <sheetName val="集計 (週次)"/>
      <sheetName val="グラフ"/>
      <sheetName val="Cycle0スケジュール (優先障害とCycle0の紐付け)"/>
      <sheetName val="優先障害とCycle0の紐付け"/>
      <sheetName val="集計_(週次)"/>
      <sheetName val="Cycle0スケジュール_(優先障害とCycle0の紐付け)"/>
      <sheetName val="ドロップダウンリスト"/>
    </sheetNames>
    <sheetDataSet>
      <sheetData sheetId="0">
        <row r="72">
          <cell r="O72">
            <v>40007</v>
          </cell>
          <cell r="P72">
            <v>40007</v>
          </cell>
          <cell r="R72">
            <v>40007</v>
          </cell>
        </row>
        <row r="73">
          <cell r="O73">
            <v>40035</v>
          </cell>
          <cell r="P73">
            <v>40035</v>
          </cell>
          <cell r="R73">
            <v>40036</v>
          </cell>
        </row>
        <row r="74">
          <cell r="O74">
            <v>40007</v>
          </cell>
          <cell r="P74">
            <v>40007</v>
          </cell>
          <cell r="R74">
            <v>40007</v>
          </cell>
        </row>
        <row r="75">
          <cell r="O75">
            <v>40007</v>
          </cell>
          <cell r="P75">
            <v>40007</v>
          </cell>
          <cell r="R75">
            <v>40007</v>
          </cell>
        </row>
        <row r="76">
          <cell r="O76">
            <v>40007</v>
          </cell>
          <cell r="P76">
            <v>40007</v>
          </cell>
          <cell r="R76">
            <v>40007</v>
          </cell>
        </row>
        <row r="77">
          <cell r="O77">
            <v>40007</v>
          </cell>
          <cell r="P77">
            <v>40007</v>
          </cell>
          <cell r="R77">
            <v>40007</v>
          </cell>
        </row>
        <row r="78">
          <cell r="O78">
            <v>40008</v>
          </cell>
          <cell r="P78">
            <v>40008</v>
          </cell>
          <cell r="R78">
            <v>40008</v>
          </cell>
        </row>
        <row r="79">
          <cell r="O79">
            <v>40008</v>
          </cell>
          <cell r="P79">
            <v>40008</v>
          </cell>
          <cell r="R79">
            <v>40008</v>
          </cell>
        </row>
        <row r="80">
          <cell r="O80">
            <v>40008</v>
          </cell>
          <cell r="P80">
            <v>40008</v>
          </cell>
          <cell r="R80">
            <v>40008</v>
          </cell>
        </row>
        <row r="81">
          <cell r="O81">
            <v>40008</v>
          </cell>
          <cell r="P81">
            <v>40008</v>
          </cell>
          <cell r="R81">
            <v>40008</v>
          </cell>
        </row>
        <row r="82">
          <cell r="O82">
            <v>40008</v>
          </cell>
          <cell r="P82">
            <v>40008</v>
          </cell>
          <cell r="R82">
            <v>40008</v>
          </cell>
        </row>
        <row r="83">
          <cell r="O83">
            <v>40008</v>
          </cell>
          <cell r="P83">
            <v>40008</v>
          </cell>
          <cell r="R83">
            <v>40008</v>
          </cell>
        </row>
        <row r="85">
          <cell r="O85">
            <v>40009</v>
          </cell>
          <cell r="P85">
            <v>40009</v>
          </cell>
          <cell r="R85">
            <v>40010</v>
          </cell>
        </row>
        <row r="86">
          <cell r="O86">
            <v>40009</v>
          </cell>
          <cell r="P86">
            <v>40009</v>
          </cell>
          <cell r="R86">
            <v>40010</v>
          </cell>
        </row>
        <row r="88">
          <cell r="O88">
            <v>40009</v>
          </cell>
          <cell r="P88">
            <v>40009</v>
          </cell>
          <cell r="R88">
            <v>40010</v>
          </cell>
        </row>
        <row r="89">
          <cell r="O89">
            <v>40009</v>
          </cell>
          <cell r="P89">
            <v>40009</v>
          </cell>
          <cell r="R89">
            <v>40009</v>
          </cell>
        </row>
        <row r="90">
          <cell r="O90">
            <v>40011</v>
          </cell>
          <cell r="P90">
            <v>40011</v>
          </cell>
          <cell r="R90">
            <v>40011</v>
          </cell>
        </row>
        <row r="91">
          <cell r="O91">
            <v>40009</v>
          </cell>
          <cell r="P91">
            <v>40009</v>
          </cell>
          <cell r="R91">
            <v>40010</v>
          </cell>
        </row>
        <row r="92">
          <cell r="O92">
            <v>40009</v>
          </cell>
          <cell r="P92">
            <v>40009</v>
          </cell>
          <cell r="R92">
            <v>40010</v>
          </cell>
        </row>
        <row r="93">
          <cell r="O93">
            <v>40011</v>
          </cell>
          <cell r="P93">
            <v>40011</v>
          </cell>
          <cell r="R93">
            <v>40011</v>
          </cell>
        </row>
        <row r="95">
          <cell r="O95">
            <v>40011</v>
          </cell>
          <cell r="P95">
            <v>40011</v>
          </cell>
          <cell r="R95">
            <v>40011</v>
          </cell>
        </row>
        <row r="96">
          <cell r="O96">
            <v>40010</v>
          </cell>
          <cell r="P96">
            <v>40010</v>
          </cell>
          <cell r="R96">
            <v>40010</v>
          </cell>
        </row>
        <row r="97">
          <cell r="O97">
            <v>40010</v>
          </cell>
          <cell r="P97">
            <v>40010</v>
          </cell>
          <cell r="R97">
            <v>40010</v>
          </cell>
        </row>
        <row r="98">
          <cell r="O98">
            <v>40010</v>
          </cell>
          <cell r="P98">
            <v>40010</v>
          </cell>
          <cell r="R98">
            <v>40010</v>
          </cell>
        </row>
        <row r="99">
          <cell r="O99">
            <v>40010</v>
          </cell>
          <cell r="P99">
            <v>40010</v>
          </cell>
          <cell r="R99">
            <v>40010</v>
          </cell>
        </row>
        <row r="100">
          <cell r="O100">
            <v>40010</v>
          </cell>
          <cell r="P100">
            <v>40010</v>
          </cell>
          <cell r="R100">
            <v>40010</v>
          </cell>
        </row>
        <row r="101">
          <cell r="O101">
            <v>40010</v>
          </cell>
          <cell r="P101">
            <v>40010</v>
          </cell>
          <cell r="R101">
            <v>40010</v>
          </cell>
        </row>
        <row r="102">
          <cell r="O102">
            <v>40010</v>
          </cell>
          <cell r="P102">
            <v>40010</v>
          </cell>
          <cell r="R102">
            <v>40010</v>
          </cell>
        </row>
        <row r="103">
          <cell r="O103">
            <v>40011</v>
          </cell>
          <cell r="P103">
            <v>40011</v>
          </cell>
          <cell r="R103">
            <v>40011</v>
          </cell>
        </row>
        <row r="106">
          <cell r="O106">
            <v>40011</v>
          </cell>
          <cell r="P106">
            <v>40011</v>
          </cell>
          <cell r="R106">
            <v>40011</v>
          </cell>
        </row>
        <row r="107">
          <cell r="O107">
            <v>40011</v>
          </cell>
          <cell r="P107">
            <v>40011</v>
          </cell>
          <cell r="R107">
            <v>40011</v>
          </cell>
        </row>
        <row r="108">
          <cell r="O108">
            <v>40010</v>
          </cell>
          <cell r="P108">
            <v>40010</v>
          </cell>
          <cell r="R108">
            <v>40016</v>
          </cell>
        </row>
        <row r="109">
          <cell r="O109">
            <v>40010</v>
          </cell>
          <cell r="P109">
            <v>40010</v>
          </cell>
          <cell r="R109">
            <v>40016</v>
          </cell>
        </row>
        <row r="110">
          <cell r="O110">
            <v>40010</v>
          </cell>
          <cell r="P110">
            <v>40010</v>
          </cell>
          <cell r="R110">
            <v>40016</v>
          </cell>
        </row>
        <row r="115">
          <cell r="O115">
            <v>40015</v>
          </cell>
          <cell r="P115">
            <v>40015</v>
          </cell>
          <cell r="R115">
            <v>40015</v>
          </cell>
        </row>
        <row r="116">
          <cell r="O116">
            <v>40015</v>
          </cell>
          <cell r="P116">
            <v>40015</v>
          </cell>
          <cell r="R116">
            <v>40016</v>
          </cell>
        </row>
        <row r="117">
          <cell r="O117">
            <v>40015</v>
          </cell>
          <cell r="P117">
            <v>40015</v>
          </cell>
          <cell r="R117">
            <v>40016</v>
          </cell>
        </row>
        <row r="118">
          <cell r="O118">
            <v>40016</v>
          </cell>
          <cell r="P118">
            <v>40016</v>
          </cell>
          <cell r="R118">
            <v>40016</v>
          </cell>
        </row>
        <row r="120">
          <cell r="O120">
            <v>40016</v>
          </cell>
          <cell r="P120">
            <v>40016</v>
          </cell>
          <cell r="R120">
            <v>40016</v>
          </cell>
        </row>
        <row r="123">
          <cell r="O123">
            <v>40016</v>
          </cell>
          <cell r="P123">
            <v>40016</v>
          </cell>
          <cell r="R123">
            <v>40016</v>
          </cell>
        </row>
        <row r="124">
          <cell r="O124">
            <v>40016</v>
          </cell>
          <cell r="P124">
            <v>40016</v>
          </cell>
          <cell r="R124">
            <v>40016</v>
          </cell>
        </row>
        <row r="125">
          <cell r="O125">
            <v>40017</v>
          </cell>
          <cell r="P125">
            <v>40017</v>
          </cell>
          <cell r="R125">
            <v>40016</v>
          </cell>
        </row>
        <row r="126">
          <cell r="O126">
            <v>40017</v>
          </cell>
          <cell r="P126">
            <v>40017</v>
          </cell>
          <cell r="R126">
            <v>40016</v>
          </cell>
        </row>
        <row r="127">
          <cell r="O127">
            <v>40017</v>
          </cell>
          <cell r="P127">
            <v>40017</v>
          </cell>
          <cell r="R127">
            <v>40017</v>
          </cell>
        </row>
        <row r="128">
          <cell r="O128">
            <v>40017</v>
          </cell>
          <cell r="P128">
            <v>40017</v>
          </cell>
          <cell r="R128">
            <v>40017</v>
          </cell>
        </row>
        <row r="129">
          <cell r="O129">
            <v>40017</v>
          </cell>
          <cell r="P129">
            <v>40017</v>
          </cell>
          <cell r="R129">
            <v>40017</v>
          </cell>
        </row>
        <row r="130">
          <cell r="O130">
            <v>40018</v>
          </cell>
          <cell r="P130">
            <v>40018</v>
          </cell>
          <cell r="R130">
            <v>40017</v>
          </cell>
        </row>
        <row r="131">
          <cell r="O131">
            <v>40035</v>
          </cell>
          <cell r="P131">
            <v>40035</v>
          </cell>
          <cell r="R131">
            <v>40036</v>
          </cell>
        </row>
        <row r="132">
          <cell r="O132">
            <v>40035</v>
          </cell>
          <cell r="P132">
            <v>40035</v>
          </cell>
          <cell r="R132">
            <v>40036</v>
          </cell>
        </row>
        <row r="133">
          <cell r="O133">
            <v>40036</v>
          </cell>
          <cell r="P133">
            <v>40036</v>
          </cell>
          <cell r="R133">
            <v>40035</v>
          </cell>
        </row>
        <row r="134">
          <cell r="O134">
            <v>40036</v>
          </cell>
          <cell r="P134">
            <v>40036</v>
          </cell>
          <cell r="R134">
            <v>40035</v>
          </cell>
        </row>
        <row r="135">
          <cell r="O135">
            <v>40036</v>
          </cell>
          <cell r="P135">
            <v>40036</v>
          </cell>
          <cell r="R135">
            <v>40035</v>
          </cell>
        </row>
        <row r="137">
          <cell r="O137">
            <v>40028</v>
          </cell>
          <cell r="P137">
            <v>40028</v>
          </cell>
          <cell r="R137">
            <v>40028</v>
          </cell>
        </row>
        <row r="138">
          <cell r="O138">
            <v>40028</v>
          </cell>
          <cell r="P138">
            <v>40028</v>
          </cell>
          <cell r="R138">
            <v>40028</v>
          </cell>
        </row>
        <row r="139">
          <cell r="O139">
            <v>40028</v>
          </cell>
          <cell r="P139">
            <v>40028</v>
          </cell>
          <cell r="R139">
            <v>40028</v>
          </cell>
        </row>
        <row r="140">
          <cell r="O140">
            <v>40028</v>
          </cell>
          <cell r="P140">
            <v>40028</v>
          </cell>
          <cell r="R140">
            <v>40028</v>
          </cell>
        </row>
        <row r="141">
          <cell r="O141">
            <v>40029</v>
          </cell>
          <cell r="P141">
            <v>40029</v>
          </cell>
          <cell r="R141">
            <v>40029</v>
          </cell>
        </row>
        <row r="142">
          <cell r="O142">
            <v>40029</v>
          </cell>
          <cell r="P142">
            <v>40029</v>
          </cell>
          <cell r="R142">
            <v>40029</v>
          </cell>
        </row>
        <row r="143">
          <cell r="O143">
            <v>40029</v>
          </cell>
          <cell r="P143">
            <v>40029</v>
          </cell>
          <cell r="R143">
            <v>40029</v>
          </cell>
        </row>
        <row r="144">
          <cell r="O144">
            <v>40029</v>
          </cell>
          <cell r="P144">
            <v>40029</v>
          </cell>
          <cell r="R144">
            <v>40029</v>
          </cell>
        </row>
        <row r="145">
          <cell r="O145">
            <v>40029</v>
          </cell>
          <cell r="P145">
            <v>40029</v>
          </cell>
          <cell r="R145">
            <v>40029</v>
          </cell>
        </row>
        <row r="146">
          <cell r="O146">
            <v>40029</v>
          </cell>
          <cell r="P146">
            <v>40029</v>
          </cell>
          <cell r="R146">
            <v>40029</v>
          </cell>
        </row>
        <row r="147">
          <cell r="O147">
            <v>40029</v>
          </cell>
          <cell r="P147">
            <v>40029</v>
          </cell>
          <cell r="R147">
            <v>40029</v>
          </cell>
        </row>
        <row r="148">
          <cell r="O148">
            <v>40030</v>
          </cell>
          <cell r="P148">
            <v>40030</v>
          </cell>
          <cell r="R148">
            <v>40030</v>
          </cell>
        </row>
        <row r="149">
          <cell r="O149">
            <v>40030</v>
          </cell>
          <cell r="P149">
            <v>40030</v>
          </cell>
          <cell r="R149">
            <v>40030</v>
          </cell>
        </row>
        <row r="150">
          <cell r="O150">
            <v>40030</v>
          </cell>
          <cell r="P150">
            <v>40030</v>
          </cell>
          <cell r="R150">
            <v>40030</v>
          </cell>
        </row>
        <row r="151">
          <cell r="O151">
            <v>40030</v>
          </cell>
          <cell r="P151">
            <v>40030</v>
          </cell>
          <cell r="R151">
            <v>40030</v>
          </cell>
        </row>
        <row r="152">
          <cell r="O152">
            <v>40030</v>
          </cell>
          <cell r="P152">
            <v>40030</v>
          </cell>
          <cell r="R152">
            <v>40030</v>
          </cell>
        </row>
        <row r="153">
          <cell r="O153">
            <v>40030</v>
          </cell>
          <cell r="P153">
            <v>40030</v>
          </cell>
          <cell r="R153">
            <v>40030</v>
          </cell>
        </row>
        <row r="154">
          <cell r="O154">
            <v>40030</v>
          </cell>
          <cell r="P154">
            <v>40030</v>
          </cell>
          <cell r="R154">
            <v>40030</v>
          </cell>
        </row>
        <row r="155">
          <cell r="O155">
            <v>40030</v>
          </cell>
          <cell r="P155">
            <v>40030</v>
          </cell>
          <cell r="R155">
            <v>40030</v>
          </cell>
        </row>
        <row r="156">
          <cell r="O156">
            <v>40031</v>
          </cell>
          <cell r="P156">
            <v>40031</v>
          </cell>
          <cell r="R156">
            <v>40031</v>
          </cell>
        </row>
        <row r="157">
          <cell r="O157">
            <v>40031</v>
          </cell>
          <cell r="P157">
            <v>40031</v>
          </cell>
          <cell r="R157">
            <v>40031</v>
          </cell>
        </row>
        <row r="158">
          <cell r="O158">
            <v>40031</v>
          </cell>
          <cell r="P158">
            <v>40031</v>
          </cell>
          <cell r="R158">
            <v>40031</v>
          </cell>
        </row>
        <row r="159">
          <cell r="O159">
            <v>40032</v>
          </cell>
          <cell r="P159">
            <v>40032</v>
          </cell>
          <cell r="R159">
            <v>40031</v>
          </cell>
        </row>
        <row r="160">
          <cell r="O160">
            <v>40032</v>
          </cell>
          <cell r="P160">
            <v>40032</v>
          </cell>
          <cell r="R160">
            <v>40031</v>
          </cell>
        </row>
        <row r="161">
          <cell r="O161">
            <v>40032</v>
          </cell>
          <cell r="P161">
            <v>40032</v>
          </cell>
          <cell r="R161">
            <v>40031</v>
          </cell>
        </row>
        <row r="164">
          <cell r="O164">
            <v>40007</v>
          </cell>
          <cell r="P164">
            <v>40011</v>
          </cell>
          <cell r="R164">
            <v>40011</v>
          </cell>
        </row>
        <row r="165">
          <cell r="O165">
            <v>40007</v>
          </cell>
          <cell r="P165">
            <v>40011</v>
          </cell>
          <cell r="R165">
            <v>40011</v>
          </cell>
        </row>
        <row r="166">
          <cell r="O166">
            <v>40007</v>
          </cell>
          <cell r="P166">
            <v>40011</v>
          </cell>
          <cell r="R166">
            <v>40018</v>
          </cell>
        </row>
        <row r="167">
          <cell r="O167">
            <v>40007</v>
          </cell>
          <cell r="P167">
            <v>40011</v>
          </cell>
          <cell r="R167">
            <v>40011</v>
          </cell>
        </row>
        <row r="168">
          <cell r="O168">
            <v>40007</v>
          </cell>
          <cell r="P168">
            <v>40011</v>
          </cell>
          <cell r="R168">
            <v>40011</v>
          </cell>
        </row>
        <row r="169">
          <cell r="O169">
            <v>40007</v>
          </cell>
          <cell r="P169">
            <v>40011</v>
          </cell>
          <cell r="R169">
            <v>40011</v>
          </cell>
        </row>
        <row r="170">
          <cell r="O170">
            <v>40007</v>
          </cell>
          <cell r="P170">
            <v>40011</v>
          </cell>
          <cell r="R170">
            <v>40011</v>
          </cell>
        </row>
        <row r="171">
          <cell r="O171">
            <v>40007</v>
          </cell>
          <cell r="P171">
            <v>40011</v>
          </cell>
          <cell r="R171">
            <v>40018</v>
          </cell>
        </row>
        <row r="172">
          <cell r="O172">
            <v>40007</v>
          </cell>
          <cell r="P172">
            <v>40011</v>
          </cell>
          <cell r="R172">
            <v>40011</v>
          </cell>
        </row>
        <row r="173">
          <cell r="O173">
            <v>40015</v>
          </cell>
          <cell r="P173">
            <v>40018</v>
          </cell>
          <cell r="R173">
            <v>40017</v>
          </cell>
        </row>
        <row r="174">
          <cell r="O174">
            <v>40015</v>
          </cell>
          <cell r="P174">
            <v>40018</v>
          </cell>
          <cell r="R174">
            <v>40017</v>
          </cell>
        </row>
        <row r="175">
          <cell r="O175">
            <v>40015</v>
          </cell>
          <cell r="P175">
            <v>40018</v>
          </cell>
          <cell r="R175">
            <v>40017</v>
          </cell>
        </row>
        <row r="176">
          <cell r="O176">
            <v>40015</v>
          </cell>
          <cell r="P176">
            <v>40018</v>
          </cell>
          <cell r="R176">
            <v>40017</v>
          </cell>
        </row>
        <row r="177">
          <cell r="O177">
            <v>40028</v>
          </cell>
          <cell r="P177">
            <v>40032</v>
          </cell>
          <cell r="R177">
            <v>40030</v>
          </cell>
        </row>
        <row r="178">
          <cell r="O178">
            <v>40028</v>
          </cell>
          <cell r="P178">
            <v>40032</v>
          </cell>
          <cell r="R178">
            <v>40030</v>
          </cell>
        </row>
        <row r="179">
          <cell r="O179">
            <v>40028</v>
          </cell>
          <cell r="P179">
            <v>40032</v>
          </cell>
          <cell r="R179">
            <v>40030</v>
          </cell>
        </row>
        <row r="180">
          <cell r="O180">
            <v>40028</v>
          </cell>
          <cell r="P180">
            <v>40032</v>
          </cell>
          <cell r="R180">
            <v>40036</v>
          </cell>
        </row>
        <row r="181">
          <cell r="O181">
            <v>40028</v>
          </cell>
          <cell r="P181">
            <v>40032</v>
          </cell>
          <cell r="R181">
            <v>40032</v>
          </cell>
        </row>
        <row r="182">
          <cell r="O182">
            <v>40028</v>
          </cell>
          <cell r="P182">
            <v>40032</v>
          </cell>
          <cell r="R182">
            <v>40032</v>
          </cell>
        </row>
        <row r="183">
          <cell r="O183">
            <v>40028</v>
          </cell>
          <cell r="P183">
            <v>40032</v>
          </cell>
          <cell r="R183">
            <v>40032</v>
          </cell>
        </row>
        <row r="184">
          <cell r="O184">
            <v>40028</v>
          </cell>
          <cell r="P184">
            <v>40032</v>
          </cell>
          <cell r="R184">
            <v>40032</v>
          </cell>
        </row>
        <row r="185">
          <cell r="O185">
            <v>40028</v>
          </cell>
          <cell r="P185">
            <v>40032</v>
          </cell>
          <cell r="R185">
            <v>40032</v>
          </cell>
        </row>
        <row r="186">
          <cell r="O186">
            <v>40035</v>
          </cell>
          <cell r="P186">
            <v>40039</v>
          </cell>
          <cell r="R186">
            <v>40038</v>
          </cell>
        </row>
        <row r="187">
          <cell r="O187">
            <v>40035</v>
          </cell>
          <cell r="P187">
            <v>40039</v>
          </cell>
          <cell r="R187">
            <v>40036</v>
          </cell>
        </row>
        <row r="188">
          <cell r="O188">
            <v>40035</v>
          </cell>
          <cell r="P188">
            <v>40039</v>
          </cell>
          <cell r="R188">
            <v>40038</v>
          </cell>
        </row>
        <row r="189">
          <cell r="O189">
            <v>40035</v>
          </cell>
          <cell r="P189">
            <v>40039</v>
          </cell>
          <cell r="R189">
            <v>40038</v>
          </cell>
        </row>
        <row r="190">
          <cell r="O190">
            <v>40035</v>
          </cell>
          <cell r="P190">
            <v>40039</v>
          </cell>
          <cell r="R190">
            <v>40038</v>
          </cell>
        </row>
        <row r="191">
          <cell r="O191">
            <v>40035</v>
          </cell>
          <cell r="P191">
            <v>40039</v>
          </cell>
          <cell r="R191">
            <v>40038</v>
          </cell>
        </row>
        <row r="192">
          <cell r="O192">
            <v>40035</v>
          </cell>
          <cell r="P192">
            <v>40039</v>
          </cell>
          <cell r="R192">
            <v>40038</v>
          </cell>
        </row>
        <row r="194">
          <cell r="O194">
            <v>40007</v>
          </cell>
          <cell r="P194">
            <v>40011</v>
          </cell>
          <cell r="R194">
            <v>40011</v>
          </cell>
        </row>
        <row r="195">
          <cell r="O195">
            <v>40007</v>
          </cell>
          <cell r="P195">
            <v>40011</v>
          </cell>
          <cell r="R195">
            <v>40011</v>
          </cell>
        </row>
        <row r="196">
          <cell r="O196">
            <v>40007</v>
          </cell>
          <cell r="P196">
            <v>40011</v>
          </cell>
          <cell r="R196">
            <v>40018</v>
          </cell>
        </row>
        <row r="197">
          <cell r="O197">
            <v>40007</v>
          </cell>
          <cell r="P197">
            <v>40011</v>
          </cell>
          <cell r="R197">
            <v>40011</v>
          </cell>
        </row>
        <row r="198">
          <cell r="O198">
            <v>40007</v>
          </cell>
          <cell r="P198">
            <v>40011</v>
          </cell>
          <cell r="R198">
            <v>40011</v>
          </cell>
        </row>
        <row r="199">
          <cell r="O199">
            <v>40007</v>
          </cell>
          <cell r="P199">
            <v>40011</v>
          </cell>
          <cell r="R199">
            <v>40011</v>
          </cell>
        </row>
        <row r="200">
          <cell r="O200">
            <v>40007</v>
          </cell>
          <cell r="P200">
            <v>40011</v>
          </cell>
          <cell r="R200">
            <v>40011</v>
          </cell>
        </row>
        <row r="201">
          <cell r="O201">
            <v>40007</v>
          </cell>
          <cell r="P201">
            <v>40011</v>
          </cell>
          <cell r="R201">
            <v>40011</v>
          </cell>
        </row>
        <row r="202">
          <cell r="O202">
            <v>40007</v>
          </cell>
          <cell r="P202">
            <v>40011</v>
          </cell>
          <cell r="R202">
            <v>40018</v>
          </cell>
        </row>
        <row r="203">
          <cell r="O203">
            <v>40007</v>
          </cell>
          <cell r="P203">
            <v>40011</v>
          </cell>
          <cell r="R203">
            <v>40011</v>
          </cell>
        </row>
        <row r="204">
          <cell r="O204">
            <v>40015</v>
          </cell>
          <cell r="P204">
            <v>40018</v>
          </cell>
          <cell r="R204">
            <v>40015</v>
          </cell>
        </row>
        <row r="205">
          <cell r="O205">
            <v>40015</v>
          </cell>
          <cell r="P205">
            <v>40018</v>
          </cell>
          <cell r="R205">
            <v>40015</v>
          </cell>
        </row>
        <row r="206">
          <cell r="O206">
            <v>40015</v>
          </cell>
          <cell r="P206">
            <v>40018</v>
          </cell>
          <cell r="R206">
            <v>40016</v>
          </cell>
        </row>
        <row r="207">
          <cell r="O207">
            <v>40015</v>
          </cell>
          <cell r="P207">
            <v>40018</v>
          </cell>
          <cell r="R207">
            <v>40016</v>
          </cell>
        </row>
        <row r="208">
          <cell r="O208">
            <v>40015</v>
          </cell>
          <cell r="P208">
            <v>40018</v>
          </cell>
          <cell r="R208">
            <v>40016</v>
          </cell>
        </row>
        <row r="209">
          <cell r="O209">
            <v>40015</v>
          </cell>
          <cell r="P209">
            <v>40018</v>
          </cell>
          <cell r="R209">
            <v>40016</v>
          </cell>
        </row>
        <row r="210">
          <cell r="O210">
            <v>40028</v>
          </cell>
          <cell r="P210">
            <v>40032</v>
          </cell>
          <cell r="R210">
            <v>40030</v>
          </cell>
        </row>
        <row r="211">
          <cell r="O211">
            <v>40028</v>
          </cell>
          <cell r="P211">
            <v>40032</v>
          </cell>
          <cell r="R211">
            <v>40030</v>
          </cell>
        </row>
        <row r="212">
          <cell r="O212">
            <v>40028</v>
          </cell>
          <cell r="P212">
            <v>40032</v>
          </cell>
          <cell r="R212">
            <v>40030</v>
          </cell>
        </row>
        <row r="213">
          <cell r="O213">
            <v>40028</v>
          </cell>
          <cell r="P213">
            <v>40032</v>
          </cell>
          <cell r="R213">
            <v>40030</v>
          </cell>
        </row>
        <row r="214">
          <cell r="O214">
            <v>40028</v>
          </cell>
          <cell r="P214">
            <v>40032</v>
          </cell>
          <cell r="R214">
            <v>40030</v>
          </cell>
        </row>
        <row r="215">
          <cell r="O215">
            <v>40028</v>
          </cell>
          <cell r="P215">
            <v>40032</v>
          </cell>
          <cell r="R215">
            <v>40030</v>
          </cell>
        </row>
        <row r="216">
          <cell r="O216">
            <v>40028</v>
          </cell>
          <cell r="P216">
            <v>40032</v>
          </cell>
          <cell r="R216">
            <v>40031</v>
          </cell>
        </row>
        <row r="217">
          <cell r="O217">
            <v>40028</v>
          </cell>
          <cell r="P217">
            <v>40032</v>
          </cell>
          <cell r="R217">
            <v>40031</v>
          </cell>
        </row>
        <row r="218">
          <cell r="O218">
            <v>40028</v>
          </cell>
          <cell r="P218">
            <v>40032</v>
          </cell>
          <cell r="R218">
            <v>40031</v>
          </cell>
        </row>
        <row r="219">
          <cell r="O219">
            <v>40028</v>
          </cell>
          <cell r="P219">
            <v>40032</v>
          </cell>
          <cell r="R219">
            <v>40031</v>
          </cell>
        </row>
        <row r="220">
          <cell r="O220">
            <v>40028</v>
          </cell>
          <cell r="P220">
            <v>40032</v>
          </cell>
          <cell r="R220">
            <v>40031</v>
          </cell>
        </row>
        <row r="221">
          <cell r="O221">
            <v>40028</v>
          </cell>
          <cell r="P221">
            <v>40032</v>
          </cell>
          <cell r="R221">
            <v>40031</v>
          </cell>
        </row>
        <row r="222">
          <cell r="O222">
            <v>40035</v>
          </cell>
          <cell r="P222">
            <v>40039</v>
          </cell>
          <cell r="R222">
            <v>40038</v>
          </cell>
        </row>
        <row r="223">
          <cell r="O223">
            <v>40035</v>
          </cell>
          <cell r="P223">
            <v>40039</v>
          </cell>
          <cell r="R223">
            <v>40036</v>
          </cell>
        </row>
        <row r="224">
          <cell r="O224">
            <v>40035</v>
          </cell>
          <cell r="P224">
            <v>40039</v>
          </cell>
          <cell r="R224">
            <v>40037</v>
          </cell>
        </row>
        <row r="225">
          <cell r="O225">
            <v>40035</v>
          </cell>
          <cell r="P225">
            <v>40039</v>
          </cell>
          <cell r="R225">
            <v>40038</v>
          </cell>
        </row>
        <row r="226">
          <cell r="O226">
            <v>40035</v>
          </cell>
          <cell r="P226">
            <v>40039</v>
          </cell>
          <cell r="R226">
            <v>40038</v>
          </cell>
        </row>
        <row r="227">
          <cell r="O227">
            <v>40035</v>
          </cell>
          <cell r="P227">
            <v>40039</v>
          </cell>
          <cell r="R227">
            <v>40038</v>
          </cell>
        </row>
        <row r="228">
          <cell r="O228">
            <v>40035</v>
          </cell>
          <cell r="P228">
            <v>40039</v>
          </cell>
          <cell r="R228">
            <v>40038</v>
          </cell>
        </row>
        <row r="230">
          <cell r="O230">
            <v>40007</v>
          </cell>
          <cell r="P230">
            <v>40011</v>
          </cell>
          <cell r="R230">
            <v>40008</v>
          </cell>
        </row>
        <row r="231">
          <cell r="O231">
            <v>40007</v>
          </cell>
          <cell r="P231">
            <v>40011</v>
          </cell>
          <cell r="R231">
            <v>40009</v>
          </cell>
        </row>
        <row r="232">
          <cell r="O232">
            <v>40007</v>
          </cell>
          <cell r="P232">
            <v>40011</v>
          </cell>
          <cell r="R232">
            <v>40018</v>
          </cell>
        </row>
        <row r="233">
          <cell r="O233">
            <v>40007</v>
          </cell>
          <cell r="P233">
            <v>40011</v>
          </cell>
          <cell r="R233">
            <v>40009</v>
          </cell>
        </row>
        <row r="234">
          <cell r="O234">
            <v>40007</v>
          </cell>
          <cell r="P234">
            <v>40011</v>
          </cell>
          <cell r="R234">
            <v>40009</v>
          </cell>
        </row>
        <row r="235">
          <cell r="O235">
            <v>40007</v>
          </cell>
          <cell r="P235">
            <v>40011</v>
          </cell>
          <cell r="R235">
            <v>40009</v>
          </cell>
        </row>
        <row r="236">
          <cell r="O236">
            <v>40007</v>
          </cell>
          <cell r="P236">
            <v>40011</v>
          </cell>
          <cell r="R236">
            <v>40009</v>
          </cell>
        </row>
        <row r="237">
          <cell r="O237">
            <v>40007</v>
          </cell>
          <cell r="P237">
            <v>40011</v>
          </cell>
          <cell r="R237">
            <v>40009</v>
          </cell>
        </row>
        <row r="238">
          <cell r="O238">
            <v>40007</v>
          </cell>
          <cell r="P238">
            <v>40011</v>
          </cell>
          <cell r="R238">
            <v>40018</v>
          </cell>
        </row>
        <row r="239">
          <cell r="O239">
            <v>40007</v>
          </cell>
          <cell r="P239">
            <v>40011</v>
          </cell>
          <cell r="R239">
            <v>40010</v>
          </cell>
        </row>
        <row r="240">
          <cell r="O240">
            <v>40015</v>
          </cell>
          <cell r="P240">
            <v>40018</v>
          </cell>
          <cell r="R240">
            <v>40017</v>
          </cell>
        </row>
        <row r="241">
          <cell r="O241">
            <v>40015</v>
          </cell>
          <cell r="P241">
            <v>40018</v>
          </cell>
          <cell r="R241">
            <v>40017</v>
          </cell>
        </row>
        <row r="242">
          <cell r="O242">
            <v>40015</v>
          </cell>
          <cell r="P242">
            <v>40018</v>
          </cell>
          <cell r="R242">
            <v>40017</v>
          </cell>
        </row>
        <row r="243">
          <cell r="O243">
            <v>40015</v>
          </cell>
          <cell r="P243">
            <v>40018</v>
          </cell>
          <cell r="R243">
            <v>40017</v>
          </cell>
        </row>
        <row r="244">
          <cell r="O244">
            <v>40015</v>
          </cell>
          <cell r="P244">
            <v>40018</v>
          </cell>
          <cell r="R244">
            <v>40017</v>
          </cell>
        </row>
        <row r="245">
          <cell r="O245">
            <v>40015</v>
          </cell>
          <cell r="P245">
            <v>40018</v>
          </cell>
          <cell r="R245">
            <v>40017</v>
          </cell>
        </row>
        <row r="246">
          <cell r="O246">
            <v>40028</v>
          </cell>
          <cell r="P246">
            <v>40032</v>
          </cell>
          <cell r="R246">
            <v>40028</v>
          </cell>
        </row>
        <row r="247">
          <cell r="O247">
            <v>40028</v>
          </cell>
          <cell r="P247">
            <v>40032</v>
          </cell>
          <cell r="R247">
            <v>40028</v>
          </cell>
        </row>
        <row r="248">
          <cell r="O248">
            <v>40028</v>
          </cell>
          <cell r="P248">
            <v>40032</v>
          </cell>
          <cell r="R248">
            <v>40028</v>
          </cell>
        </row>
        <row r="249">
          <cell r="O249">
            <v>40028</v>
          </cell>
          <cell r="P249">
            <v>40032</v>
          </cell>
          <cell r="R249">
            <v>40029</v>
          </cell>
        </row>
        <row r="250">
          <cell r="O250">
            <v>40028</v>
          </cell>
          <cell r="P250">
            <v>40032</v>
          </cell>
          <cell r="R250">
            <v>40029</v>
          </cell>
        </row>
        <row r="251">
          <cell r="O251">
            <v>40028</v>
          </cell>
          <cell r="P251">
            <v>40032</v>
          </cell>
          <cell r="R251">
            <v>40030</v>
          </cell>
        </row>
        <row r="252">
          <cell r="O252">
            <v>40028</v>
          </cell>
          <cell r="P252">
            <v>40032</v>
          </cell>
          <cell r="R252">
            <v>40031</v>
          </cell>
        </row>
        <row r="253">
          <cell r="O253">
            <v>40028</v>
          </cell>
          <cell r="P253">
            <v>40032</v>
          </cell>
          <cell r="R253">
            <v>40031</v>
          </cell>
        </row>
        <row r="254">
          <cell r="O254">
            <v>40028</v>
          </cell>
          <cell r="P254">
            <v>40032</v>
          </cell>
          <cell r="R254">
            <v>40031</v>
          </cell>
        </row>
        <row r="255">
          <cell r="O255">
            <v>40028</v>
          </cell>
          <cell r="P255">
            <v>40032</v>
          </cell>
          <cell r="R255">
            <v>40031</v>
          </cell>
        </row>
        <row r="256">
          <cell r="O256">
            <v>40028</v>
          </cell>
          <cell r="P256">
            <v>40032</v>
          </cell>
          <cell r="R256">
            <v>40031</v>
          </cell>
        </row>
        <row r="257">
          <cell r="O257">
            <v>40028</v>
          </cell>
          <cell r="P257">
            <v>40032</v>
          </cell>
          <cell r="R257">
            <v>40031</v>
          </cell>
        </row>
        <row r="258">
          <cell r="O258">
            <v>40035</v>
          </cell>
          <cell r="P258">
            <v>40039</v>
          </cell>
          <cell r="R258">
            <v>40038</v>
          </cell>
        </row>
        <row r="259">
          <cell r="O259">
            <v>40035</v>
          </cell>
          <cell r="P259">
            <v>40039</v>
          </cell>
          <cell r="R259">
            <v>40037</v>
          </cell>
        </row>
        <row r="260">
          <cell r="O260">
            <v>40035</v>
          </cell>
          <cell r="P260">
            <v>40039</v>
          </cell>
          <cell r="R260">
            <v>40038</v>
          </cell>
        </row>
        <row r="261">
          <cell r="O261">
            <v>40035</v>
          </cell>
          <cell r="P261">
            <v>40039</v>
          </cell>
          <cell r="R261">
            <v>40038</v>
          </cell>
        </row>
        <row r="262">
          <cell r="O262">
            <v>40035</v>
          </cell>
          <cell r="P262">
            <v>40039</v>
          </cell>
          <cell r="R262">
            <v>40038</v>
          </cell>
        </row>
        <row r="263">
          <cell r="O263">
            <v>40035</v>
          </cell>
          <cell r="P263">
            <v>40039</v>
          </cell>
          <cell r="R263">
            <v>40038</v>
          </cell>
        </row>
        <row r="264">
          <cell r="O264">
            <v>40035</v>
          </cell>
          <cell r="P264">
            <v>40039</v>
          </cell>
          <cell r="R264">
            <v>40038</v>
          </cell>
        </row>
        <row r="266">
          <cell r="O266">
            <v>40007</v>
          </cell>
          <cell r="P266">
            <v>40011</v>
          </cell>
          <cell r="R266">
            <v>40011</v>
          </cell>
        </row>
        <row r="267">
          <cell r="O267">
            <v>40007</v>
          </cell>
          <cell r="P267">
            <v>40011</v>
          </cell>
          <cell r="R267">
            <v>40011</v>
          </cell>
        </row>
        <row r="268">
          <cell r="O268">
            <v>40007</v>
          </cell>
          <cell r="P268">
            <v>40011</v>
          </cell>
          <cell r="R268">
            <v>40011</v>
          </cell>
        </row>
        <row r="269">
          <cell r="O269">
            <v>40007</v>
          </cell>
          <cell r="P269">
            <v>40011</v>
          </cell>
          <cell r="R269">
            <v>40018</v>
          </cell>
        </row>
        <row r="270">
          <cell r="O270">
            <v>40007</v>
          </cell>
          <cell r="P270">
            <v>40011</v>
          </cell>
          <cell r="R270">
            <v>40011</v>
          </cell>
        </row>
        <row r="271">
          <cell r="O271">
            <v>40015</v>
          </cell>
          <cell r="P271">
            <v>40018</v>
          </cell>
          <cell r="R271">
            <v>40030</v>
          </cell>
        </row>
        <row r="272">
          <cell r="O272">
            <v>40015</v>
          </cell>
          <cell r="P272">
            <v>40018</v>
          </cell>
          <cell r="R272">
            <v>40030</v>
          </cell>
        </row>
        <row r="273">
          <cell r="O273">
            <v>40015</v>
          </cell>
          <cell r="P273">
            <v>40018</v>
          </cell>
          <cell r="R273">
            <v>40030</v>
          </cell>
        </row>
        <row r="274">
          <cell r="O274">
            <v>40015</v>
          </cell>
          <cell r="P274">
            <v>40018</v>
          </cell>
          <cell r="R274">
            <v>40030</v>
          </cell>
        </row>
        <row r="275">
          <cell r="O275">
            <v>40015</v>
          </cell>
          <cell r="P275">
            <v>40018</v>
          </cell>
          <cell r="R275">
            <v>40030</v>
          </cell>
        </row>
        <row r="276">
          <cell r="O276">
            <v>40028</v>
          </cell>
          <cell r="P276">
            <v>40032</v>
          </cell>
          <cell r="R276">
            <v>40031</v>
          </cell>
        </row>
        <row r="277">
          <cell r="O277">
            <v>40028</v>
          </cell>
          <cell r="P277">
            <v>40032</v>
          </cell>
          <cell r="R277">
            <v>40031</v>
          </cell>
        </row>
        <row r="278">
          <cell r="O278">
            <v>40028</v>
          </cell>
          <cell r="P278">
            <v>40032</v>
          </cell>
          <cell r="R278">
            <v>40031</v>
          </cell>
        </row>
        <row r="279">
          <cell r="O279">
            <v>40028</v>
          </cell>
          <cell r="P279">
            <v>40032</v>
          </cell>
          <cell r="R279">
            <v>40031</v>
          </cell>
        </row>
        <row r="280">
          <cell r="O280">
            <v>40028</v>
          </cell>
          <cell r="P280">
            <v>40032</v>
          </cell>
          <cell r="R280">
            <v>40031</v>
          </cell>
        </row>
        <row r="281">
          <cell r="O281">
            <v>40028</v>
          </cell>
          <cell r="P281">
            <v>40032</v>
          </cell>
          <cell r="R281">
            <v>40031</v>
          </cell>
        </row>
        <row r="282">
          <cell r="O282">
            <v>40028</v>
          </cell>
          <cell r="P282">
            <v>40032</v>
          </cell>
          <cell r="R282">
            <v>40031</v>
          </cell>
        </row>
        <row r="283">
          <cell r="O283">
            <v>40028</v>
          </cell>
          <cell r="P283">
            <v>40032</v>
          </cell>
          <cell r="R283">
            <v>40031</v>
          </cell>
        </row>
        <row r="284">
          <cell r="O284">
            <v>40028</v>
          </cell>
          <cell r="P284">
            <v>40032</v>
          </cell>
          <cell r="R284">
            <v>40031</v>
          </cell>
        </row>
        <row r="285">
          <cell r="O285">
            <v>40028</v>
          </cell>
          <cell r="P285">
            <v>40032</v>
          </cell>
          <cell r="R285">
            <v>40032</v>
          </cell>
        </row>
        <row r="286">
          <cell r="O286">
            <v>40035</v>
          </cell>
          <cell r="P286">
            <v>40039</v>
          </cell>
          <cell r="R286">
            <v>40038</v>
          </cell>
        </row>
        <row r="287">
          <cell r="O287">
            <v>40035</v>
          </cell>
          <cell r="P287">
            <v>40039</v>
          </cell>
          <cell r="R287">
            <v>40038</v>
          </cell>
        </row>
        <row r="288">
          <cell r="O288">
            <v>40035</v>
          </cell>
          <cell r="P288">
            <v>40039</v>
          </cell>
          <cell r="R288">
            <v>40038</v>
          </cell>
        </row>
        <row r="289">
          <cell r="O289">
            <v>40035</v>
          </cell>
          <cell r="P289">
            <v>40039</v>
          </cell>
          <cell r="R289">
            <v>40038</v>
          </cell>
        </row>
        <row r="290">
          <cell r="O290">
            <v>40035</v>
          </cell>
          <cell r="P290">
            <v>40039</v>
          </cell>
          <cell r="R290">
            <v>40038</v>
          </cell>
        </row>
        <row r="291">
          <cell r="O291">
            <v>40035</v>
          </cell>
          <cell r="P291">
            <v>40039</v>
          </cell>
          <cell r="R291">
            <v>40038</v>
          </cell>
        </row>
        <row r="292">
          <cell r="O292">
            <v>40035</v>
          </cell>
          <cell r="P292">
            <v>40039</v>
          </cell>
          <cell r="R292">
            <v>40038</v>
          </cell>
        </row>
        <row r="294">
          <cell r="O294">
            <v>40035</v>
          </cell>
          <cell r="P294">
            <v>40035</v>
          </cell>
          <cell r="R294">
            <v>40035</v>
          </cell>
        </row>
        <row r="295">
          <cell r="O295">
            <v>40010</v>
          </cell>
          <cell r="P295">
            <v>40010</v>
          </cell>
          <cell r="R295">
            <v>40010</v>
          </cell>
        </row>
        <row r="296">
          <cell r="O296">
            <v>40017</v>
          </cell>
          <cell r="P296">
            <v>40017</v>
          </cell>
          <cell r="R296">
            <v>40017</v>
          </cell>
        </row>
        <row r="297">
          <cell r="O297">
            <v>40035</v>
          </cell>
          <cell r="P297">
            <v>40035</v>
          </cell>
          <cell r="R297">
            <v>40036</v>
          </cell>
        </row>
        <row r="298">
          <cell r="O298">
            <v>40032</v>
          </cell>
          <cell r="P298">
            <v>40032</v>
          </cell>
          <cell r="R298">
            <v>40032</v>
          </cell>
        </row>
        <row r="299">
          <cell r="O299">
            <v>40032</v>
          </cell>
          <cell r="P299">
            <v>40032</v>
          </cell>
          <cell r="R299">
            <v>40032</v>
          </cell>
        </row>
        <row r="300">
          <cell r="O300">
            <v>40032</v>
          </cell>
          <cell r="P300">
            <v>40032</v>
          </cell>
          <cell r="R300">
            <v>40032</v>
          </cell>
        </row>
        <row r="301">
          <cell r="O301">
            <v>40028</v>
          </cell>
          <cell r="P301">
            <v>40028</v>
          </cell>
          <cell r="R301">
            <v>40028</v>
          </cell>
        </row>
        <row r="302">
          <cell r="O302">
            <v>40035</v>
          </cell>
          <cell r="P302">
            <v>40035</v>
          </cell>
          <cell r="R302">
            <v>40030</v>
          </cell>
        </row>
        <row r="303">
          <cell r="O303">
            <v>40018</v>
          </cell>
          <cell r="P303">
            <v>40018</v>
          </cell>
          <cell r="R303">
            <v>40018</v>
          </cell>
        </row>
        <row r="305">
          <cell r="O305">
            <v>40028</v>
          </cell>
          <cell r="P305">
            <v>40028</v>
          </cell>
          <cell r="R305">
            <v>40029</v>
          </cell>
        </row>
        <row r="306">
          <cell r="O306">
            <v>40028</v>
          </cell>
          <cell r="P306">
            <v>40028</v>
          </cell>
          <cell r="R306">
            <v>40030</v>
          </cell>
        </row>
        <row r="307">
          <cell r="O307">
            <v>40028</v>
          </cell>
          <cell r="P307">
            <v>40028</v>
          </cell>
          <cell r="R307">
            <v>40029</v>
          </cell>
        </row>
        <row r="309">
          <cell r="O309">
            <v>40029</v>
          </cell>
          <cell r="P309">
            <v>40029</v>
          </cell>
          <cell r="R309">
            <v>40031</v>
          </cell>
        </row>
        <row r="310">
          <cell r="O310">
            <v>40030</v>
          </cell>
          <cell r="P310">
            <v>40030</v>
          </cell>
          <cell r="R310">
            <v>40031</v>
          </cell>
        </row>
        <row r="311">
          <cell r="O311">
            <v>40031</v>
          </cell>
          <cell r="P311">
            <v>40031</v>
          </cell>
          <cell r="R311">
            <v>40032</v>
          </cell>
        </row>
        <row r="312">
          <cell r="O312">
            <v>40032</v>
          </cell>
          <cell r="P312">
            <v>40032</v>
          </cell>
          <cell r="R312">
            <v>40036</v>
          </cell>
        </row>
        <row r="314">
          <cell r="O314">
            <v>40029</v>
          </cell>
          <cell r="P314">
            <v>40029</v>
          </cell>
          <cell r="R314">
            <v>40031</v>
          </cell>
        </row>
        <row r="315">
          <cell r="O315">
            <v>40030</v>
          </cell>
          <cell r="P315">
            <v>40030</v>
          </cell>
          <cell r="R315">
            <v>40031</v>
          </cell>
        </row>
        <row r="316">
          <cell r="O316">
            <v>40031</v>
          </cell>
          <cell r="P316">
            <v>40031</v>
          </cell>
          <cell r="R316">
            <v>40032</v>
          </cell>
        </row>
        <row r="317">
          <cell r="O317">
            <v>40032</v>
          </cell>
          <cell r="P317">
            <v>40032</v>
          </cell>
          <cell r="R317">
            <v>40036</v>
          </cell>
        </row>
      </sheetData>
      <sheetData sheetId="1"/>
      <sheetData sheetId="2"/>
      <sheetData sheetId="3"/>
      <sheetData sheetId="4"/>
      <sheetData sheetId="5"/>
      <sheetData sheetId="6"/>
      <sheetData sheetId="7"/>
      <sheetData sheetId="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基準"/>
      <sheetName val="ＢＭＰ見積り一覧"/>
      <sheetName val="ﾘｺﾝﾊﾟｲﾙ対象"/>
      <sheetName val="BMPAﾌﾟﾛｸﾞﾗﾑ一覧"/>
      <sheetName val="STEP構成"/>
      <sheetName val="ＷＯＲＫ"/>
      <sheetName val="ＢＭＰファイル仕様変更一覧"/>
      <sheetName val="旧ＢＭＰ見積り一覧"/>
      <sheetName val="Cycle0スケジュール"/>
      <sheetName val="テーブル一覧"/>
    </sheetNames>
    <sheetDataSet>
      <sheetData sheetId="0" refreshError="1">
        <row r="4">
          <cell r="B4" t="str">
            <v>大</v>
          </cell>
          <cell r="C4">
            <v>1000</v>
          </cell>
          <cell r="E4">
            <v>10</v>
          </cell>
        </row>
        <row r="5">
          <cell r="B5" t="str">
            <v>中</v>
          </cell>
          <cell r="C5">
            <v>750</v>
          </cell>
        </row>
        <row r="6">
          <cell r="B6" t="str">
            <v>小</v>
          </cell>
          <cell r="C6">
            <v>500</v>
          </cell>
        </row>
        <row r="7">
          <cell r="B7" t="str">
            <v>特大</v>
          </cell>
          <cell r="C7">
            <v>0.6</v>
          </cell>
          <cell r="E7">
            <v>25</v>
          </cell>
        </row>
        <row r="8">
          <cell r="B8" t="str">
            <v>大</v>
          </cell>
          <cell r="C8">
            <v>0.4</v>
          </cell>
        </row>
        <row r="9">
          <cell r="B9" t="str">
            <v>中</v>
          </cell>
          <cell r="C9">
            <v>0.2</v>
          </cell>
        </row>
        <row r="10">
          <cell r="B10" t="str">
            <v>小</v>
          </cell>
          <cell r="C10">
            <v>0.1</v>
          </cell>
        </row>
        <row r="11">
          <cell r="B11" t="str">
            <v>極小</v>
          </cell>
          <cell r="C11">
            <v>0</v>
          </cell>
        </row>
        <row r="15">
          <cell r="A15" t="str">
            <v>簡単</v>
          </cell>
          <cell r="C15">
            <v>1</v>
          </cell>
        </row>
        <row r="16">
          <cell r="A16" t="str">
            <v>普通</v>
          </cell>
          <cell r="C16">
            <v>1.2</v>
          </cell>
        </row>
        <row r="17">
          <cell r="A17" t="str">
            <v>難</v>
          </cell>
          <cell r="C17">
            <v>1.4</v>
          </cell>
        </row>
        <row r="18">
          <cell r="A18" t="str">
            <v>特難</v>
          </cell>
          <cell r="C18">
            <v>1.8</v>
          </cell>
        </row>
      </sheetData>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更新履歴"/>
      <sheetName val="項目一覧 FieldList"/>
      <sheetName val="Sheet1"/>
      <sheetName val="Sheet2"/>
      <sheetName val="売買契約初期表示"/>
      <sheetName val="リボン定義 RibbonDefinition"/>
      <sheetName val="ビュー定義 ViewDefinition"/>
      <sheetName val="項目一覧 FieldList (説明)  "/>
      <sheetName val="項目一覧 FieldList (例)"/>
      <sheetName val="リボン定義 RibbonDefinition (説明)"/>
      <sheetName val="リボン定義 RibbonDefinition (例)"/>
      <sheetName val="ビュー定義 ViewDefinition (例)"/>
      <sheetName val="LOV"/>
      <sheetName val="List"/>
      <sheetName val="稼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
          <cell r="L2" t="str">
            <v>日付と時間 [DateandTime]</v>
          </cell>
        </row>
        <row r="3">
          <cell r="L3" t="str">
            <v>日付のみ [Date only]</v>
          </cell>
        </row>
      </sheetData>
      <sheetData sheetId="14" refreshError="1"/>
      <sheetData sheetId="1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更履歴"/>
      <sheetName val="Ver0.30以降更新状況"/>
      <sheetName val="エンティティ一覧"/>
      <sheetName val="概念データ"/>
      <sheetName val="List"/>
      <sheetName val="検討＿概念データ領域間"/>
      <sheetName val="移行補足"/>
      <sheetName val="CE"/>
      <sheetName val="FO"/>
      <sheetName val="移行対象集計"/>
      <sheetName val="ステータス集計"/>
      <sheetName val="Sheet2"/>
      <sheetName val="見積基準"/>
    </sheetNames>
    <sheetDataSet>
      <sheetData sheetId="0"/>
      <sheetData sheetId="1"/>
      <sheetData sheetId="2"/>
      <sheetData sheetId="3"/>
      <sheetData sheetId="4">
        <row r="2">
          <cell r="A2" t="str">
            <v>営業</v>
          </cell>
        </row>
        <row r="3">
          <cell r="A3" t="str">
            <v>調達</v>
          </cell>
        </row>
        <row r="4">
          <cell r="A4" t="str">
            <v>需給/物流</v>
          </cell>
        </row>
        <row r="5">
          <cell r="A5" t="str">
            <v>料金計算・請求</v>
          </cell>
        </row>
        <row r="6">
          <cell r="A6" t="str">
            <v>販売事務</v>
          </cell>
        </row>
        <row r="7">
          <cell r="A7" t="str">
            <v>カストマS・コールC</v>
          </cell>
        </row>
        <row r="8">
          <cell r="A8" t="str">
            <v>ソリューションEDS・AIS</v>
          </cell>
        </row>
        <row r="9">
          <cell r="A9" t="str">
            <v>マスター管理</v>
          </cell>
        </row>
        <row r="10">
          <cell r="A10" t="str">
            <v>財務会計</v>
          </cell>
        </row>
        <row r="12">
          <cell r="A12" t="str">
            <v>管理会計</v>
          </cell>
        </row>
      </sheetData>
      <sheetData sheetId="5"/>
      <sheetData sheetId="6"/>
      <sheetData sheetId="7"/>
      <sheetData sheetId="8"/>
      <sheetData sheetId="9"/>
      <sheetData sheetId="10"/>
      <sheetData sheetId="11"/>
      <sheetData sheetId="1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ファイルID"/>
      <sheetName val="命名ルール"/>
      <sheetName val="システム領域略号（対向）"/>
      <sheetName val="システム領域略号（D）"/>
    </sheetNames>
    <sheetDataSet>
      <sheetData sheetId="0" refreshError="1"/>
      <sheetData sheetId="1" refreshError="1"/>
      <sheetData sheetId="2">
        <row r="1">
          <cell r="A1" t="str">
            <v>対向システム名</v>
          </cell>
          <cell r="B1" t="str">
            <v>システム略号</v>
          </cell>
        </row>
        <row r="3">
          <cell r="A3" t="str">
            <v>SEJ</v>
          </cell>
          <cell r="B3" t="str">
            <v>sj</v>
          </cell>
        </row>
        <row r="4">
          <cell r="A4" t="str">
            <v>AddressDB</v>
          </cell>
          <cell r="B4" t="str">
            <v>ujo</v>
          </cell>
        </row>
        <row r="5">
          <cell r="A5" t="str">
            <v>【営業本部】メサイアシステム</v>
          </cell>
          <cell r="B5" t="str">
            <v>ms</v>
          </cell>
        </row>
        <row r="6">
          <cell r="A6" t="str">
            <v>【生産本部】Livaty</v>
          </cell>
          <cell r="B6" t="str">
            <v>lv</v>
          </cell>
        </row>
        <row r="7">
          <cell r="A7" t="str">
            <v>【調達本部】SPレガシー_AP-SPIPS</v>
          </cell>
          <cell r="B7" t="str">
            <v>as</v>
          </cell>
        </row>
        <row r="8">
          <cell r="A8" t="str">
            <v>【調達本部】SPレガシー_DL-SPIPS</v>
          </cell>
          <cell r="B8" t="str">
            <v>udl</v>
          </cell>
        </row>
        <row r="9">
          <cell r="A9" t="str">
            <v>【調達本部】SPレガシー_SPIPS</v>
          </cell>
          <cell r="B9" t="str">
            <v>uss</v>
          </cell>
        </row>
        <row r="10">
          <cell r="A10" t="str">
            <v>【調達本部】SPレガシー_SPOONS</v>
          </cell>
          <cell r="B10" t="str">
            <v>so</v>
          </cell>
        </row>
        <row r="11">
          <cell r="A11" t="str">
            <v>【調達本部】ＳＰ管理システム_PAMDA</v>
          </cell>
          <cell r="B11" t="str">
            <v>upm</v>
          </cell>
        </row>
        <row r="12">
          <cell r="A12" t="str">
            <v>【調達本部】ＳＰ管理システム_スペアーOASIS</v>
          </cell>
          <cell r="B12" t="str">
            <v>os</v>
          </cell>
        </row>
        <row r="13">
          <cell r="A13" t="str">
            <v>AgileWorks</v>
          </cell>
          <cell r="B13" t="str">
            <v>ef</v>
          </cell>
        </row>
        <row r="14">
          <cell r="A14" t="str">
            <v>ALL-FXプロジェクト/案件工数管理システム</v>
          </cell>
          <cell r="B14" t="str">
            <v>ma</v>
          </cell>
        </row>
        <row r="15">
          <cell r="A15" t="str">
            <v>BDIF(銀行間通信システム)</v>
          </cell>
          <cell r="B15" t="str">
            <v>ubd</v>
          </cell>
        </row>
        <row r="16">
          <cell r="A16" t="str">
            <v>beams</v>
          </cell>
          <cell r="B16" t="str">
            <v>ubm</v>
          </cell>
        </row>
        <row r="17">
          <cell r="A17" t="str">
            <v>Clock</v>
          </cell>
          <cell r="B17" t="str">
            <v>uck</v>
          </cell>
        </row>
        <row r="18">
          <cell r="A18" t="str">
            <v>COLLABO 需給システム</v>
          </cell>
          <cell r="B18" t="str">
            <v>cl</v>
          </cell>
        </row>
        <row r="19">
          <cell r="A19" t="str">
            <v>CRYSTAL_UPL_SYS</v>
          </cell>
          <cell r="B19" t="str">
            <v>st</v>
          </cell>
        </row>
        <row r="20">
          <cell r="A20" t="str">
            <v>EP</v>
          </cell>
          <cell r="B20" t="str">
            <v>ep</v>
          </cell>
        </row>
        <row r="21">
          <cell r="A21" t="str">
            <v>ESCORT</v>
          </cell>
          <cell r="B21" t="str">
            <v>es</v>
          </cell>
        </row>
        <row r="22">
          <cell r="A22" t="str">
            <v>FBJ業務系システム</v>
          </cell>
          <cell r="B22" t="str">
            <v>ufb</v>
          </cell>
        </row>
        <row r="23">
          <cell r="A23" t="str">
            <v>FP</v>
          </cell>
          <cell r="B23" t="str">
            <v>fp</v>
          </cell>
        </row>
        <row r="24">
          <cell r="A24" t="str">
            <v>FWSS(GATE)</v>
          </cell>
          <cell r="B24" t="str">
            <v>fw</v>
          </cell>
        </row>
        <row r="25">
          <cell r="A25" t="str">
            <v>FWSSバッチシステム</v>
          </cell>
          <cell r="B25" t="str">
            <v>fv</v>
          </cell>
        </row>
        <row r="26">
          <cell r="A26" t="str">
            <v>FXIF版クリスタルD</v>
          </cell>
          <cell r="B26" t="str">
            <v>uxy</v>
          </cell>
        </row>
        <row r="27">
          <cell r="A27" t="str">
            <v>FXSVL　プリントサピエンス</v>
          </cell>
          <cell r="B27" t="str">
            <v>xl</v>
          </cell>
        </row>
        <row r="28">
          <cell r="A28" t="str">
            <v>GAIA</v>
          </cell>
          <cell r="B28" t="str">
            <v>uga</v>
          </cell>
        </row>
        <row r="29">
          <cell r="A29" t="str">
            <v>GAUDI(新DIシステム)</v>
          </cell>
          <cell r="B29" t="str">
            <v>jo</v>
          </cell>
        </row>
        <row r="30">
          <cell r="A30" t="str">
            <v>HANACO(FXIF)</v>
          </cell>
          <cell r="B30" t="str">
            <v>hn</v>
          </cell>
        </row>
        <row r="31">
          <cell r="A31" t="str">
            <v>NeCoFlow</v>
          </cell>
          <cell r="B31" t="str">
            <v>nf</v>
          </cell>
        </row>
        <row r="32">
          <cell r="A32" t="str">
            <v>NEXT</v>
          </cell>
          <cell r="B32" t="str">
            <v>ne</v>
          </cell>
        </row>
        <row r="33">
          <cell r="A33" t="str">
            <v>ODEP生産管理システム</v>
          </cell>
          <cell r="B33" t="str">
            <v>oe</v>
          </cell>
        </row>
        <row r="34">
          <cell r="A34" t="str">
            <v>OMEGA</v>
          </cell>
          <cell r="B34" t="str">
            <v>om</v>
          </cell>
        </row>
        <row r="35">
          <cell r="A35" t="str">
            <v>PartsReman生産管理(Pres)</v>
          </cell>
          <cell r="B35" t="str">
            <v>pr</v>
          </cell>
        </row>
        <row r="36">
          <cell r="A36" t="str">
            <v>PCDM</v>
          </cell>
          <cell r="B36" t="str">
            <v>ip</v>
          </cell>
        </row>
        <row r="37">
          <cell r="A37" t="str">
            <v>SPF FXDポータル基盤(1to1Web基盤)</v>
          </cell>
          <cell r="B37" t="str">
            <v>usf</v>
          </cell>
        </row>
        <row r="38">
          <cell r="A38" t="str">
            <v>SPF課金基盤)Bebis</v>
          </cell>
          <cell r="B38" t="str">
            <v>be</v>
          </cell>
        </row>
        <row r="39">
          <cell r="A39" t="str">
            <v>SPIN</v>
          </cell>
          <cell r="B39" t="str">
            <v>sn</v>
          </cell>
        </row>
        <row r="40">
          <cell r="A40" t="str">
            <v>SWキー発行システム</v>
          </cell>
          <cell r="B40" t="str">
            <v>sk</v>
          </cell>
        </row>
        <row r="41">
          <cell r="A41" t="str">
            <v>TOPS</v>
          </cell>
          <cell r="B41" t="str">
            <v>to</v>
          </cell>
        </row>
        <row r="42">
          <cell r="A42" t="str">
            <v>UNICORN</v>
          </cell>
          <cell r="B42" t="str">
            <v>ui</v>
          </cell>
        </row>
        <row r="43">
          <cell r="A43" t="str">
            <v>WINS(Winss-PC)</v>
          </cell>
          <cell r="B43" t="str">
            <v>wi</v>
          </cell>
        </row>
        <row r="44">
          <cell r="A44" t="str">
            <v>X-FIT</v>
          </cell>
          <cell r="B44" t="str">
            <v>xz</v>
          </cell>
        </row>
        <row r="45">
          <cell r="A45" t="str">
            <v>XOS MACD Portal</v>
          </cell>
          <cell r="B45" t="str">
            <v>uxp</v>
          </cell>
        </row>
        <row r="46">
          <cell r="A46" t="str">
            <v>XOS消耗品交換検知・自動発注システム</v>
          </cell>
          <cell r="B46" t="str">
            <v>uxo</v>
          </cell>
        </row>
        <row r="47">
          <cell r="A47" t="str">
            <v>ZEUS/次世代品質情報システム</v>
          </cell>
          <cell r="B47" t="str">
            <v>uzs</v>
          </cell>
        </row>
        <row r="48">
          <cell r="A48" t="str">
            <v>エントリー統合</v>
          </cell>
          <cell r="B48" t="str">
            <v>uei</v>
          </cell>
        </row>
        <row r="49">
          <cell r="A49" t="str">
            <v>キャッシュセンター</v>
          </cell>
          <cell r="B49" t="str">
            <v>uca</v>
          </cell>
        </row>
        <row r="50">
          <cell r="A50" t="str">
            <v>契約書閲覧システム</v>
          </cell>
          <cell r="B50" t="str">
            <v>ucv</v>
          </cell>
        </row>
        <row r="51">
          <cell r="A51" t="str">
            <v>消耗品需給システム</v>
          </cell>
          <cell r="B51" t="str">
            <v>ucs</v>
          </cell>
        </row>
        <row r="52">
          <cell r="A52" t="str">
            <v>データ集配信サーバ(メータ情報)</v>
          </cell>
          <cell r="B52" t="str">
            <v>uds</v>
          </cell>
        </row>
        <row r="53">
          <cell r="A53" t="str">
            <v>とりびあ</v>
          </cell>
          <cell r="B53" t="str">
            <v>utr</v>
          </cell>
        </row>
        <row r="54">
          <cell r="A54" t="str">
            <v>プログラム管理基盤</v>
          </cell>
          <cell r="B54" t="str">
            <v>pk</v>
          </cell>
        </row>
        <row r="55">
          <cell r="A55" t="str">
            <v>営業支援</v>
          </cell>
          <cell r="B55" t="str">
            <v>eq</v>
          </cell>
        </row>
        <row r="56">
          <cell r="A56" t="str">
            <v>共通IF(倉庫輸配送)</v>
          </cell>
          <cell r="B56" t="str">
            <v>ci</v>
          </cell>
        </row>
        <row r="57">
          <cell r="A57" t="str">
            <v>契約書電子化システム(eCast)</v>
          </cell>
          <cell r="B57" t="str">
            <v>ec</v>
          </cell>
        </row>
        <row r="58">
          <cell r="A58" t="str">
            <v>固定資産ラベル発行システム</v>
          </cell>
          <cell r="B58" t="str">
            <v>uli</v>
          </cell>
        </row>
        <row r="59">
          <cell r="A59" t="str">
            <v>国内生産EBS</v>
          </cell>
          <cell r="B59" t="str">
            <v>jm</v>
          </cell>
        </row>
        <row r="60">
          <cell r="A60" t="str">
            <v>処理用DB</v>
          </cell>
          <cell r="B60" t="str">
            <v>upc</v>
          </cell>
        </row>
        <row r="61">
          <cell r="A61" t="str">
            <v>設備投資実績管理システム</v>
          </cell>
          <cell r="B61" t="str">
            <v>ucp</v>
          </cell>
        </row>
        <row r="62">
          <cell r="A62" t="str">
            <v>大量帳票基盤</v>
          </cell>
          <cell r="B62" t="str">
            <v>lp</v>
          </cell>
        </row>
        <row r="63">
          <cell r="A63" t="str">
            <v>電子帳票システム</v>
          </cell>
          <cell r="B63" t="str">
            <v>id</v>
          </cell>
        </row>
        <row r="64">
          <cell r="A64" t="str">
            <v>統合人事（COMIC）</v>
          </cell>
          <cell r="B64" t="str">
            <v>hr</v>
          </cell>
        </row>
        <row r="65">
          <cell r="A65" t="str">
            <v>売上計上書類電子回付システム（eRelay）</v>
          </cell>
          <cell r="B65" t="str">
            <v>rr</v>
          </cell>
        </row>
        <row r="66">
          <cell r="A66" t="str">
            <v>複合機サービス（国内）</v>
          </cell>
          <cell r="B66" t="str">
            <v>ume</v>
          </cell>
        </row>
        <row r="67">
          <cell r="A67" t="str">
            <v>文書電子配信</v>
          </cell>
          <cell r="B67" t="str">
            <v>bd</v>
          </cell>
        </row>
        <row r="68">
          <cell r="A68" t="str">
            <v>保守パック管理台帳システム（HoPS）</v>
          </cell>
          <cell r="B68" t="str">
            <v>ump</v>
          </cell>
        </row>
        <row r="69">
          <cell r="A69" t="str">
            <v>.COBRA</v>
          </cell>
          <cell r="B69" t="str">
            <v>cb</v>
          </cell>
        </row>
        <row r="70">
          <cell r="A70" t="str">
            <v>eHUB</v>
          </cell>
          <cell r="B70" t="str">
            <v>uif</v>
          </cell>
        </row>
        <row r="71">
          <cell r="A71" t="str">
            <v>SMART</v>
          </cell>
          <cell r="B71" t="str">
            <v>usm</v>
          </cell>
        </row>
        <row r="72">
          <cell r="A72" t="str">
            <v>eART</v>
          </cell>
          <cell r="B72" t="str">
            <v>at</v>
          </cell>
        </row>
        <row r="73">
          <cell r="A73" t="str">
            <v>XOS基幹連携(XOS-Gateway/FX-Gateway)</v>
          </cell>
          <cell r="B73" t="str">
            <v>ucc</v>
          </cell>
        </row>
      </sheetData>
      <sheetData sheetId="3">
        <row r="1">
          <cell r="A1" t="str">
            <v>システム名（チーム・領域）</v>
          </cell>
          <cell r="B1" t="str">
            <v>システム略号</v>
          </cell>
        </row>
        <row r="2">
          <cell r="A2" t="str">
            <v>SE領域</v>
          </cell>
          <cell r="B2" t="str">
            <v>se</v>
          </cell>
        </row>
        <row r="3">
          <cell r="A3" t="str">
            <v>共通</v>
          </cell>
          <cell r="B3" t="str">
            <v>cm</v>
          </cell>
        </row>
        <row r="4">
          <cell r="A4" t="str">
            <v>ソリューション</v>
          </cell>
          <cell r="B4" t="str">
            <v>ss</v>
          </cell>
        </row>
        <row r="5">
          <cell r="A5" t="str">
            <v>営業</v>
          </cell>
          <cell r="B5" t="str">
            <v>sa</v>
          </cell>
        </row>
        <row r="6">
          <cell r="A6" t="str">
            <v>販売事務/請求</v>
          </cell>
          <cell r="B6" t="str">
            <v>ad</v>
          </cell>
        </row>
        <row r="7">
          <cell r="A7" t="str">
            <v>コールセンター</v>
          </cell>
          <cell r="B7" t="str">
            <v>cc</v>
          </cell>
        </row>
        <row r="8">
          <cell r="A8" t="str">
            <v>カストマーサービス</v>
          </cell>
          <cell r="B8" t="str">
            <v>cs</v>
          </cell>
        </row>
        <row r="9">
          <cell r="A9" t="str">
            <v>料金計算</v>
          </cell>
          <cell r="B9" t="str">
            <v>fc</v>
          </cell>
        </row>
        <row r="10">
          <cell r="A10" t="str">
            <v>需給/物流</v>
          </cell>
          <cell r="B10" t="str">
            <v>dp</v>
          </cell>
        </row>
        <row r="11">
          <cell r="A11" t="str">
            <v>調達</v>
          </cell>
          <cell r="B11" t="str">
            <v>po</v>
          </cell>
        </row>
        <row r="12">
          <cell r="A12" t="str">
            <v>ファイナンス</v>
          </cell>
          <cell r="B12" t="str">
            <v>fi</v>
          </cell>
        </row>
        <row r="13">
          <cell r="A13" t="str">
            <v>マスタ/MDM</v>
          </cell>
          <cell r="B13" t="str">
            <v>md</v>
          </cell>
        </row>
        <row r="14">
          <cell r="A14" t="str">
            <v>情報活用</v>
          </cell>
          <cell r="B14" t="str">
            <v>iu</v>
          </cell>
        </row>
        <row r="15">
          <cell r="A15" t="str">
            <v>移行</v>
          </cell>
          <cell r="B15" t="str">
            <v>tr</v>
          </cell>
        </row>
        <row r="16">
          <cell r="A16" t="str">
            <v>コンフィグ</v>
          </cell>
          <cell r="B16" t="str">
            <v>cf</v>
          </cell>
        </row>
        <row r="17">
          <cell r="A17" t="str">
            <v>権限チーム</v>
          </cell>
          <cell r="B17" t="str">
            <v>ac</v>
          </cell>
        </row>
        <row r="18">
          <cell r="A18" t="str">
            <v>アプリ共通チーム</v>
          </cell>
          <cell r="B18" t="str">
            <v>ca</v>
          </cell>
        </row>
        <row r="19">
          <cell r="A19" t="str">
            <v>PMOチーム</v>
          </cell>
          <cell r="B19" t="str">
            <v>pm</v>
          </cell>
        </row>
        <row r="20">
          <cell r="A20" t="str">
            <v>既存システム連携チーム</v>
          </cell>
          <cell r="B20" t="str">
            <v>ls</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ファイルID"/>
      <sheetName val="命名ルール"/>
      <sheetName val="システム領域略号（対向）"/>
      <sheetName val="システム領域略号（D）"/>
    </sheetNames>
    <sheetDataSet>
      <sheetData sheetId="0" refreshError="1"/>
      <sheetData sheetId="1" refreshError="1"/>
      <sheetData sheetId="2" refreshError="1">
        <row r="1">
          <cell r="A1" t="str">
            <v>対向システム名</v>
          </cell>
          <cell r="B1" t="str">
            <v>システム略号</v>
          </cell>
        </row>
        <row r="2">
          <cell r="A2"/>
          <cell r="B2"/>
        </row>
        <row r="3">
          <cell r="A3" t="str">
            <v>SEJ</v>
          </cell>
          <cell r="B3" t="str">
            <v>sj</v>
          </cell>
        </row>
        <row r="4">
          <cell r="A4" t="str">
            <v>AddressDB</v>
          </cell>
          <cell r="B4" t="str">
            <v>ujo</v>
          </cell>
        </row>
        <row r="5">
          <cell r="A5" t="str">
            <v>【営業本部】メサイアシステム</v>
          </cell>
          <cell r="B5" t="str">
            <v>ms</v>
          </cell>
        </row>
        <row r="6">
          <cell r="A6" t="str">
            <v>【生産本部】Livaty</v>
          </cell>
          <cell r="B6" t="str">
            <v>lv</v>
          </cell>
        </row>
        <row r="7">
          <cell r="A7" t="str">
            <v>【調達本部】SPレガシー_AP-SPIPS</v>
          </cell>
          <cell r="B7" t="str">
            <v>as</v>
          </cell>
        </row>
        <row r="8">
          <cell r="A8" t="str">
            <v>【調達本部】SPレガシー_DL-SPIPS</v>
          </cell>
          <cell r="B8" t="str">
            <v>udl</v>
          </cell>
        </row>
        <row r="9">
          <cell r="A9" t="str">
            <v>【調達本部】SPレガシー_SPIPS</v>
          </cell>
          <cell r="B9" t="str">
            <v>uss</v>
          </cell>
        </row>
        <row r="10">
          <cell r="A10" t="str">
            <v>【調達本部】SPレガシー_SPOONS</v>
          </cell>
          <cell r="B10" t="str">
            <v>so</v>
          </cell>
        </row>
        <row r="11">
          <cell r="A11" t="str">
            <v>【調達本部】ＳＰ管理システム_PAMDA</v>
          </cell>
          <cell r="B11" t="str">
            <v>upm</v>
          </cell>
        </row>
        <row r="12">
          <cell r="A12" t="str">
            <v>【調達本部】ＳＰ管理システム_スペアーOASIS</v>
          </cell>
          <cell r="B12" t="str">
            <v>os</v>
          </cell>
        </row>
        <row r="13">
          <cell r="A13" t="str">
            <v>AgileWorks</v>
          </cell>
          <cell r="B13" t="str">
            <v>ef</v>
          </cell>
        </row>
        <row r="14">
          <cell r="A14" t="str">
            <v>ALL-FXプロジェクト/案件工数管理システム</v>
          </cell>
          <cell r="B14" t="str">
            <v>ma</v>
          </cell>
        </row>
        <row r="15">
          <cell r="A15" t="str">
            <v>BDIF(銀行間通信システム)</v>
          </cell>
          <cell r="B15" t="str">
            <v>ubd</v>
          </cell>
        </row>
        <row r="16">
          <cell r="A16" t="str">
            <v>beams</v>
          </cell>
          <cell r="B16" t="str">
            <v>ubm</v>
          </cell>
        </row>
        <row r="17">
          <cell r="A17" t="str">
            <v>Clock</v>
          </cell>
          <cell r="B17" t="str">
            <v>uck</v>
          </cell>
        </row>
        <row r="18">
          <cell r="A18" t="str">
            <v>COLLABO 需給システム</v>
          </cell>
          <cell r="B18" t="str">
            <v>cl</v>
          </cell>
        </row>
        <row r="19">
          <cell r="A19" t="str">
            <v>CRYSTAL_UPL_SYS</v>
          </cell>
          <cell r="B19" t="str">
            <v>st</v>
          </cell>
        </row>
        <row r="20">
          <cell r="A20" t="str">
            <v>EP</v>
          </cell>
          <cell r="B20" t="str">
            <v>ep</v>
          </cell>
        </row>
        <row r="21">
          <cell r="A21" t="str">
            <v>ESCORT</v>
          </cell>
          <cell r="B21" t="str">
            <v>es</v>
          </cell>
        </row>
        <row r="22">
          <cell r="A22" t="str">
            <v>FBJ業務系システム</v>
          </cell>
          <cell r="B22" t="str">
            <v>ufb</v>
          </cell>
        </row>
        <row r="23">
          <cell r="A23" t="str">
            <v>FP</v>
          </cell>
          <cell r="B23" t="str">
            <v>fp</v>
          </cell>
        </row>
        <row r="24">
          <cell r="A24" t="str">
            <v>FWSS(GATE)</v>
          </cell>
          <cell r="B24" t="str">
            <v>fw</v>
          </cell>
        </row>
        <row r="25">
          <cell r="A25" t="str">
            <v>FWSSバッチシステム</v>
          </cell>
          <cell r="B25" t="str">
            <v>fv</v>
          </cell>
        </row>
        <row r="26">
          <cell r="A26" t="str">
            <v>FXIF版クリスタルD</v>
          </cell>
          <cell r="B26" t="str">
            <v>uxy</v>
          </cell>
        </row>
        <row r="27">
          <cell r="A27" t="str">
            <v>FXSVL　プリントサピエンス</v>
          </cell>
          <cell r="B27" t="str">
            <v>xl</v>
          </cell>
        </row>
        <row r="28">
          <cell r="A28" t="str">
            <v>GAIA</v>
          </cell>
          <cell r="B28" t="str">
            <v>uga</v>
          </cell>
        </row>
        <row r="29">
          <cell r="A29" t="str">
            <v>GAUDI(新DIシステム)</v>
          </cell>
          <cell r="B29" t="str">
            <v>jo</v>
          </cell>
        </row>
        <row r="30">
          <cell r="A30" t="str">
            <v>HANACO(FXIF)</v>
          </cell>
          <cell r="B30" t="str">
            <v>hn</v>
          </cell>
        </row>
        <row r="31">
          <cell r="A31" t="str">
            <v>NeCoFlow</v>
          </cell>
          <cell r="B31" t="str">
            <v>nf</v>
          </cell>
        </row>
        <row r="32">
          <cell r="A32" t="str">
            <v>NEXT</v>
          </cell>
          <cell r="B32" t="str">
            <v>ne</v>
          </cell>
        </row>
        <row r="33">
          <cell r="A33" t="str">
            <v>ODEP生産管理システム</v>
          </cell>
          <cell r="B33" t="str">
            <v>oe</v>
          </cell>
        </row>
        <row r="34">
          <cell r="A34" t="str">
            <v>OMEGA</v>
          </cell>
          <cell r="B34" t="str">
            <v>om</v>
          </cell>
        </row>
        <row r="35">
          <cell r="A35" t="str">
            <v>PartsReman生産管理(Pres)</v>
          </cell>
          <cell r="B35" t="str">
            <v>pr</v>
          </cell>
        </row>
        <row r="36">
          <cell r="A36" t="str">
            <v>PCDM</v>
          </cell>
          <cell r="B36" t="str">
            <v>ip</v>
          </cell>
        </row>
        <row r="37">
          <cell r="A37" t="str">
            <v>SPF FXDポータル基盤(1to1Web基盤)</v>
          </cell>
          <cell r="B37" t="str">
            <v>usf</v>
          </cell>
        </row>
        <row r="38">
          <cell r="A38" t="str">
            <v>SPF課金基盤)Bebis</v>
          </cell>
          <cell r="B38" t="str">
            <v>be</v>
          </cell>
        </row>
        <row r="39">
          <cell r="A39" t="str">
            <v>SPIN</v>
          </cell>
          <cell r="B39" t="str">
            <v>sn</v>
          </cell>
        </row>
        <row r="40">
          <cell r="A40" t="str">
            <v>SWキー発行システム</v>
          </cell>
          <cell r="B40" t="str">
            <v>sk</v>
          </cell>
        </row>
        <row r="41">
          <cell r="A41" t="str">
            <v>TOPS</v>
          </cell>
          <cell r="B41" t="str">
            <v>to</v>
          </cell>
        </row>
        <row r="42">
          <cell r="A42" t="str">
            <v>UNICORN</v>
          </cell>
          <cell r="B42" t="str">
            <v>ui</v>
          </cell>
        </row>
        <row r="43">
          <cell r="A43" t="str">
            <v>WINS(Winss-PC)</v>
          </cell>
          <cell r="B43" t="str">
            <v>wi</v>
          </cell>
        </row>
        <row r="44">
          <cell r="A44" t="str">
            <v>X-FIT</v>
          </cell>
          <cell r="B44" t="str">
            <v>xz</v>
          </cell>
        </row>
        <row r="45">
          <cell r="A45" t="str">
            <v>XOS MACD Portal</v>
          </cell>
          <cell r="B45" t="str">
            <v>uxp</v>
          </cell>
        </row>
        <row r="46">
          <cell r="A46" t="str">
            <v>XOS消耗品交換検知・自動発注システム</v>
          </cell>
          <cell r="B46" t="str">
            <v>uxo</v>
          </cell>
        </row>
        <row r="47">
          <cell r="A47" t="str">
            <v>ZEUS/次世代品質情報システム</v>
          </cell>
          <cell r="B47" t="str">
            <v>uzs</v>
          </cell>
        </row>
        <row r="48">
          <cell r="A48" t="str">
            <v>エントリー統合</v>
          </cell>
          <cell r="B48" t="str">
            <v>uei</v>
          </cell>
        </row>
        <row r="49">
          <cell r="A49" t="str">
            <v>キャッシュセンター</v>
          </cell>
          <cell r="B49" t="str">
            <v>uca</v>
          </cell>
        </row>
        <row r="50">
          <cell r="A50" t="str">
            <v>契約書閲覧システム</v>
          </cell>
          <cell r="B50" t="str">
            <v>ucv</v>
          </cell>
        </row>
        <row r="51">
          <cell r="A51" t="str">
            <v>消耗品需給システム</v>
          </cell>
          <cell r="B51" t="str">
            <v>ucs</v>
          </cell>
        </row>
        <row r="52">
          <cell r="A52" t="str">
            <v>データ集配信サーバ(メータ情報)</v>
          </cell>
          <cell r="B52" t="str">
            <v>uds</v>
          </cell>
        </row>
        <row r="53">
          <cell r="A53" t="str">
            <v>とりびあ</v>
          </cell>
          <cell r="B53" t="str">
            <v>utr</v>
          </cell>
        </row>
        <row r="54">
          <cell r="A54" t="str">
            <v>プログラム管理基盤</v>
          </cell>
          <cell r="B54" t="str">
            <v>pk</v>
          </cell>
        </row>
        <row r="55">
          <cell r="A55" t="str">
            <v>営業支援</v>
          </cell>
          <cell r="B55" t="str">
            <v>eq</v>
          </cell>
        </row>
        <row r="56">
          <cell r="A56" t="str">
            <v>共通IF(倉庫輸配送)</v>
          </cell>
          <cell r="B56" t="str">
            <v>ci</v>
          </cell>
        </row>
        <row r="57">
          <cell r="A57" t="str">
            <v>契約書電子化システム(eCast)</v>
          </cell>
          <cell r="B57" t="str">
            <v>ec</v>
          </cell>
        </row>
        <row r="58">
          <cell r="A58" t="str">
            <v>固定資産ラベル発行システム</v>
          </cell>
          <cell r="B58" t="str">
            <v>uli</v>
          </cell>
        </row>
        <row r="59">
          <cell r="A59" t="str">
            <v>国内生産EBS</v>
          </cell>
          <cell r="B59" t="str">
            <v>jm</v>
          </cell>
        </row>
        <row r="60">
          <cell r="A60" t="str">
            <v>処理用DB</v>
          </cell>
          <cell r="B60" t="str">
            <v>upc</v>
          </cell>
        </row>
        <row r="61">
          <cell r="A61" t="str">
            <v>設備投資実績管理システム</v>
          </cell>
          <cell r="B61" t="str">
            <v>ucp</v>
          </cell>
        </row>
        <row r="62">
          <cell r="A62" t="str">
            <v>大量帳票基盤</v>
          </cell>
          <cell r="B62" t="str">
            <v>lp</v>
          </cell>
        </row>
        <row r="63">
          <cell r="A63" t="str">
            <v>電子帳票システム</v>
          </cell>
          <cell r="B63" t="str">
            <v>id</v>
          </cell>
        </row>
        <row r="64">
          <cell r="A64" t="str">
            <v>統合人事（COMIC）</v>
          </cell>
          <cell r="B64" t="str">
            <v>hr</v>
          </cell>
        </row>
        <row r="65">
          <cell r="A65" t="str">
            <v>売上計上書類電子回付システム（eRelay）</v>
          </cell>
          <cell r="B65" t="str">
            <v>rr</v>
          </cell>
        </row>
        <row r="66">
          <cell r="A66" t="str">
            <v>複合機サービス（国内）</v>
          </cell>
          <cell r="B66" t="str">
            <v>ume</v>
          </cell>
        </row>
        <row r="67">
          <cell r="A67" t="str">
            <v>文書電子配信</v>
          </cell>
          <cell r="B67" t="str">
            <v>bd</v>
          </cell>
        </row>
        <row r="68">
          <cell r="A68" t="str">
            <v>保守パック管理台帳システム（HoPS）</v>
          </cell>
          <cell r="B68" t="str">
            <v>ump</v>
          </cell>
        </row>
        <row r="69">
          <cell r="A69" t="str">
            <v>.COBRA</v>
          </cell>
          <cell r="B69" t="str">
            <v>cb</v>
          </cell>
        </row>
        <row r="70">
          <cell r="A70" t="str">
            <v>eHUB</v>
          </cell>
          <cell r="B70" t="str">
            <v>uif</v>
          </cell>
        </row>
        <row r="71">
          <cell r="A71" t="str">
            <v>SMART</v>
          </cell>
          <cell r="B71" t="str">
            <v>usm</v>
          </cell>
        </row>
        <row r="72">
          <cell r="A72" t="str">
            <v>eART</v>
          </cell>
          <cell r="B72" t="str">
            <v>at</v>
          </cell>
        </row>
        <row r="73">
          <cell r="A73" t="str">
            <v>XOS基幹連携(XOS-Gateway/FX-Gateway)</v>
          </cell>
          <cell r="B73" t="str">
            <v>ucc</v>
          </cell>
        </row>
      </sheetData>
      <sheetData sheetId="3" refreshError="1">
        <row r="1">
          <cell r="A1" t="str">
            <v>システム名（チーム・領域）</v>
          </cell>
          <cell r="B1" t="str">
            <v>システム略号</v>
          </cell>
        </row>
        <row r="2">
          <cell r="A2" t="str">
            <v>SE領域</v>
          </cell>
          <cell r="B2" t="str">
            <v>se</v>
          </cell>
        </row>
        <row r="3">
          <cell r="A3" t="str">
            <v>共通</v>
          </cell>
          <cell r="B3" t="str">
            <v>cm</v>
          </cell>
        </row>
        <row r="4">
          <cell r="A4" t="str">
            <v>ソリューション</v>
          </cell>
          <cell r="B4" t="str">
            <v>ss</v>
          </cell>
        </row>
        <row r="5">
          <cell r="A5" t="str">
            <v>営業</v>
          </cell>
          <cell r="B5" t="str">
            <v>sa</v>
          </cell>
        </row>
        <row r="6">
          <cell r="A6" t="str">
            <v>販売事務/請求</v>
          </cell>
          <cell r="B6" t="str">
            <v>ad</v>
          </cell>
        </row>
        <row r="7">
          <cell r="A7" t="str">
            <v>コールセンター</v>
          </cell>
          <cell r="B7" t="str">
            <v>cc</v>
          </cell>
        </row>
        <row r="8">
          <cell r="A8" t="str">
            <v>カストマーサービス</v>
          </cell>
          <cell r="B8" t="str">
            <v>cs</v>
          </cell>
        </row>
        <row r="9">
          <cell r="A9" t="str">
            <v>料金計算</v>
          </cell>
          <cell r="B9" t="str">
            <v>fc</v>
          </cell>
        </row>
        <row r="10">
          <cell r="A10" t="str">
            <v>需給/物流</v>
          </cell>
          <cell r="B10" t="str">
            <v>dp</v>
          </cell>
        </row>
        <row r="11">
          <cell r="A11" t="str">
            <v>調達</v>
          </cell>
          <cell r="B11" t="str">
            <v>po</v>
          </cell>
        </row>
        <row r="12">
          <cell r="A12" t="str">
            <v>ファイナンス</v>
          </cell>
          <cell r="B12" t="str">
            <v>fi</v>
          </cell>
        </row>
        <row r="13">
          <cell r="A13" t="str">
            <v>マスタ/MDM</v>
          </cell>
          <cell r="B13" t="str">
            <v>md</v>
          </cell>
        </row>
        <row r="14">
          <cell r="A14" t="str">
            <v>情報活用</v>
          </cell>
          <cell r="B14" t="str">
            <v>iu</v>
          </cell>
        </row>
        <row r="15">
          <cell r="A15" t="str">
            <v>移行</v>
          </cell>
          <cell r="B15" t="str">
            <v>tr</v>
          </cell>
        </row>
        <row r="16">
          <cell r="A16" t="str">
            <v>コンフィグ</v>
          </cell>
          <cell r="B16" t="str">
            <v>cf</v>
          </cell>
        </row>
        <row r="17">
          <cell r="A17" t="str">
            <v>権限チーム</v>
          </cell>
          <cell r="B17" t="str">
            <v>ac</v>
          </cell>
        </row>
        <row r="18">
          <cell r="A18" t="str">
            <v>アプリ共通チーム</v>
          </cell>
          <cell r="B18" t="str">
            <v>ca</v>
          </cell>
        </row>
        <row r="19">
          <cell r="A19" t="str">
            <v>PMOチーム</v>
          </cell>
          <cell r="B19" t="str">
            <v>pm</v>
          </cell>
        </row>
        <row r="20">
          <cell r="A20" t="str">
            <v>既存システム連携チーム</v>
          </cell>
          <cell r="B20" t="str">
            <v>ls</v>
          </cell>
        </row>
      </sheetData>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aster" id="{E5497D3F-4730-45D0-A502-54BC5EEDFD09}"/>
  <namedSheetView name="営業(志賀)" id="{EF8D2D19-78FA-4EA0-97AB-1C4E3E7260D9}"/>
  <namedSheetView name="管理・財務会計" id="{78A479E3-0DF0-431E-845F-E8BEB0EF10E5}"/>
</namedSheetViews>
</file>

<file path=xl/persons/person.xml><?xml version="1.0" encoding="utf-8"?>
<personList xmlns="http://schemas.microsoft.com/office/spreadsheetml/2018/threadedcomments" xmlns:x="http://schemas.openxmlformats.org/spreadsheetml/2006/main">
  <person displayName="fxYad9c" id="{AB64B680-8BD0-4D98-B967-DD3FAB102F87}" userId="S::fxYad9c@000.fujifilm.com::c20843c7-e2ff-46c2-a225-004481e4a13d" providerId="AD"/>
  <person displayName="Feng Xu" id="{15AC938D-0F7E-4F41-B400-669C747362EA}" userId="S::fxy9922@000.fujifilm.com::afd0f569-ff02-4bb0-b87a-e438118b26f4" providerId="AD"/>
  <person displayName="Hara, Hironori" id="{1E5548A0-FA78-4365-AC22-45D5D9EEDD6C}" userId="S::hironori.hara@accenture.com::e9e65276-56d5-4f9f-b6c4-7983336a6f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7" dT="2024-01-15T07:04:01.40" personId="{AB64B680-8BD0-4D98-B967-DD3FAB102F87}" id="{A4FBCDCC-EC46-49A0-BC1E-0532E67711C4}">
    <text xml:space="preserve">IF番号_シナリオ番号（複数可）_YYYYMMDD(複数回の場合は、時間を入れます) </text>
  </threadedComment>
  <threadedComment ref="C18" dT="2024-01-15T07:04:01.40" personId="{AB64B680-8BD0-4D98-B967-DD3FAB102F87}" id="{78DADFF9-2CF7-4809-9D8A-8121BE7C22CC}">
    <text xml:space="preserve">IF番号_シナリオ番号（複数可）_YYYYMMDD(複数回の場合は、時間を入れます) </text>
  </threadedComment>
</ThreadedComments>
</file>

<file path=xl/threadedComments/threadedComment2.xml><?xml version="1.0" encoding="utf-8"?>
<ThreadedComments xmlns="http://schemas.microsoft.com/office/spreadsheetml/2018/threadedcomments" xmlns:x="http://schemas.openxmlformats.org/spreadsheetml/2006/main">
  <threadedComment ref="S65" dT="2024-06-13T10:19:15.29" personId="{1E5548A0-FA78-4365-AC22-45D5D9EEDD6C}" id="{3A2F58C3-7A27-43EC-ADE2-67A34B754779}">
    <text>UAT実施時にはリソース切り替える</text>
  </threadedComment>
</ThreadedComments>
</file>

<file path=xl/threadedComments/threadedComment3.xml><?xml version="1.0" encoding="utf-8"?>
<ThreadedComments xmlns="http://schemas.microsoft.com/office/spreadsheetml/2018/threadedcomments" xmlns:x="http://schemas.openxmlformats.org/spreadsheetml/2006/main">
  <threadedComment ref="S48" dT="2024-01-10T11:39:26.06" personId="{15AC938D-0F7E-4F41-B400-669C747362EA}" id="{A78AFB74-E316-4E63-9810-932380F76F81}">
    <text>feng.xu.dc@fujifilm.com</text>
  </threadedComment>
  <threadedComment ref="S49" dT="2024-01-10T11:39:26.06" personId="{15AC938D-0F7E-4F41-B400-669C747362EA}" id="{CDEFF710-4745-4897-8D99-C714A7D59757}">
    <text>feng.xu.dc@fujifilm.com</text>
  </threadedComment>
  <threadedComment ref="S54" dT="2024-01-10T11:39:26.06" personId="{15AC938D-0F7E-4F41-B400-669C747362EA}" id="{E1BF32AC-C379-4C2E-BF91-47DA4BD21F54}">
    <text>feng.xu.dc@fujifilm.com</text>
  </threadedComment>
  <threadedComment ref="S850" dT="2024-01-10T11:39:26.06" personId="{15AC938D-0F7E-4F41-B400-669C747362EA}" id="{CFF056D0-DB77-4291-A202-342BB265EAF0}">
    <text>feng.xu.dc@fujifilm.com</text>
  </threadedComment>
</ThreadedComments>
</file>

<file path=xl/worksheets/_rels/sheet1.xml.rels><?xml version="1.0" encoding="UTF-8" standalone="yes"?>
<Relationships xmlns="http://schemas.openxmlformats.org/package/2006/relationships"><Relationship Id="rId26" Type="http://schemas.openxmlformats.org/officeDocument/2006/relationships/hyperlink" Target="https://fujifilm0-my.sharepoint.com/personal/fxy99e8_000_fujifilm_com/_layouts/15/onedrive.aspx?OR=Teams%2DHL&amp;CT=1697163331411&amp;clickparams=eyJBcHBOYW1lIjoiVGVhbXMtRGVza3RvcCIsIkFwcFZlcnNpb24iOiIyNy8yMzA5MDExMjI3OCIsIkhhc0ZlZGVyYXRlZFVzZXIiOmZhbHNlfQ%3D%3D&amp;FolderCTID=0x0120004CDDA9B56334B24B9687859985A79951&amp;id=%2Fpersonal%2Ffxy99e8%5F000%5Ffujifilm%5Fcom%2FDocuments%2FSCOPE%5F%E5%85%B1%E6%9C%89%2F%E5%85%B1%E9%80%9A%E8%B3%87%E6%96%99%2F%E3%83%97%E3%83%AD%E3%82%B8%E3%82%A7%E3%82%AF%E3%83%88%E8%B3%87%E6%96%99%2F%E5%90%84%E7%A8%AE%E4%BD%9C%E6%A5%AD%2F11%2E%E9%96%8B%E7%99%BA%E9%96%A2%E9%80%A3%E8%B3%87%E6%96%99%2F999%2E%E5%85%88%E8%A1%8C22%2F%E5%A4%96%E7%B5%90%E5%AE%9F%E6%96%BD%2F%E3%83%9E%E3%82%B9%E3%82%BF%E3%83%87%E3%83%BC%E3%82%BF" TargetMode="External"/><Relationship Id="rId21" Type="http://schemas.openxmlformats.org/officeDocument/2006/relationships/hyperlink" Target="https://fujifilm0-my.sharepoint.com/personal/fxy99e8_000_fujifilm_com/_layouts/15/onedrive.aspx?e=5%3Ae8c6e4deec6a4673bcb5aaa1223bd921&amp;at=9&amp;sourceId=&amp;params=%7B%22AppName%22%3A%22Teams%2DDesktop%22%2C%22AppVersion%22%3A%2227%2F22010300409%22%7D&amp;FolderCTID=0x0120004CDDA9B56334B24B9687859985A79951&amp;id=%2Fpersonal%2Ffxy99e8%5F000%5Ffujifilm%5Fcom%2FDocuments%2FSCOPE%5F%E5%85%B1%E6%9C%89%2F%E5%85%B1%E9%80%9A%E8%B3%87%E6%96%99%2F%E3%83%97%E3%83%AD%E3%82%B8%E3%82%A7%E3%82%AF%E3%83%88%E8%B3%87%E6%96%99%2F%E5%90%84%E7%A8%AE%E4%BD%9C%E6%A5%AD%2F11%2E%E9%96%8B%E7%99%BA%E9%96%A2%E9%80%A3%E8%B3%87%E6%96%99%2F75%5F%E4%BF%9D%E5%AE%88%E3%81%B8%E3%81%AE%E4%BA%8B%E5%89%8DQA%E7%B5%90%E6%9E%9C&amp;OR=Teams%2DHL&amp;CT=1697770053612&amp;clickparams=eyJBcHBOYW1lIjoiVGVhbXMtRGVza3RvcCIsIkFwcFZlcnNpb24iOiIyNy8yMzA5MDExMjI3OCIsIkhhc0ZlZGVyYXRlZFVzZXIiOmZhbHNlfQ%3D%3D" TargetMode="External"/><Relationship Id="rId34" Type="http://schemas.openxmlformats.org/officeDocument/2006/relationships/hyperlink" Target="https://dev.azure.com/earthPJ/Earth%20Program%20-%20Core%20Template/_release?_a=releases&amp;view=mine&amp;definitionId=204" TargetMode="External"/><Relationship Id="rId42" Type="http://schemas.openxmlformats.org/officeDocument/2006/relationships/hyperlink" Target="https://portal.azure.com/" TargetMode="External"/><Relationship Id="rId47" Type="http://schemas.openxmlformats.org/officeDocument/2006/relationships/hyperlink" Target="https://fujifilm0-my.sharepoint.com/personal/fxy99e8_000_fujifilm_com/_layouts/15/onedrive.aspx?e=5%3Ae8c6e4deec6a4673bcb5aaa1223bd921&amp;at=9&amp;sourceId=&amp;params=%7B%22AppName%22%3A%22Teams%2DDesktop%22%2C%22AppVersion%22%3A%2227%2F22010300409%22%7D&amp;FolderCTID=0x0120004CDDA9B56334B24B9687859985A79951&amp;OR=Teams%2DHL&amp;CT=1705282179603&amp;clickparams=eyJBcHBOYW1lIjoiVGVhbXMtRGVza3RvcCIsIkFwcFZlcnNpb24iOiIyNy8yMzExMzAyNjIwMiIsIkhhc0ZlZGVyYXRlZFVzZXIiOmZhbHNlfQ%3D%3D&amp;id=%2Fpersonal%2Ffxy99e8%5F000%5Ffujifilm%5Fcom%2FDocuments%2FSCOPE%5F%E5%85%B1%E6%9C%89%2F%E5%85%B1%E9%80%9A%E8%B3%87%E6%96%99%2F%E3%83%97%E3%83%AD%E3%82%B8%E3%82%A7%E3%82%AF%E3%83%88%E8%B3%87%E6%96%99%2F%E5%90%84%E7%A8%AE%E4%BD%9C%E6%A5%AD%2F11%2E%E9%96%8B%E7%99%BA%E9%96%A2%E9%80%A3%E8%B3%87%E6%96%99%2F30%2E%E5%86%85%E5%A4%96%E7%B5%90%E5%90%88%E3%83%86%E3%82%B9%E3%83%88%2F%E5%86%85%E9%80%A3%E3%82%B7%E3%83%8A%E3%83%AA%E3%82%AA%2F%E7%8F%BE%E6%99%82%E7%82%B9%E6%9C%80%E6%96%B0%EF%BC%88240117%EF%BC%89" TargetMode="External"/><Relationship Id="rId50" Type="http://schemas.openxmlformats.org/officeDocument/2006/relationships/hyperlink" Target="https://fujifilm0.sharepoint.com/teams/msg-FB-Shareteams-ePJ-Business-And-IT/Shared%20Documents/Forms/AllItems.aspx?id=%2Fteams%2Fmsg%2DFB%2DShareteams%2DePJ%2DBusiness%2DAnd%2DIT%2FShared%20Documents%2FWorkingFolder%2FA05%5F%E6%A7%8B%E6%83%B3%E3%83%95%E3%82%A7%E3%83%BC%E3%82%BA%28ACN%29%2F%E9%A0%98%E5%9F%9F%E5%88%A5%E3%83%95%E3%82%A9%E3%83%AB%E3%83%80%2F%E9%9C%80%E7%B5%A6%E7%89%A9%E6%B5%81%2F%28%E3%82%BF%E3%82%B9%E3%82%AF%29%E5%86%85%E9%83%A8%E7%B5%90%E5%90%88%E3%83%86%E3%82%B9%E3%83%88%2F12%5FIF%E5%86%85%E7%B5%90%E5%AE%9F%E8%A1%8C%E7%B5%90%E6%9E%9C%2F%E8%BF%BD%E5%8A%A0IF%2F01%5FIF%E5%86%85%E7%B5%90%E3%83%86%E3%82%B9%E3%83%88%E4%BB%95%E6%A7%98%E6%9B%B8%E5%85%BC%E7%B5%90%E6%9E%9C&amp;viewid=e09bf981%2D9c85%2D4362%2Da7a3%2D2662e780d6ce&amp;OR=Teams%2DHL&amp;CT=1715219414954&amp;clickparams=eyJBcHBOYW1lIjoiVGVhbXMtRGVza3RvcCIsIkFwcFZlcnNpb24iOiIyNy8yNDAzMjgyMTIwMCIsIkhhc0ZlZGVyYXRlZFVzZXIiOmZhbHNlfQ%3D%3D" TargetMode="External"/><Relationship Id="rId55" Type="http://schemas.openxmlformats.org/officeDocument/2006/relationships/hyperlink" Target="https://fujifilm0-my.sharepoint.com/personal/fxy99e8_000_fujifilm_com/_layouts/15/onedrive.aspx?e=5%3Ae8c6e4deec6a4673bcb5aaa1223bd921&amp;at=9&amp;sourceId=&amp;params=%7B%22AppName%22%3A%22Teams%2DDesktop%22%2C%22AppVersion%22%3A%2227%2F22010300409%22%7D&amp;FolderCTID=0x0120004CDDA9B56334B24B9687859985A79951&amp;OR=Teams%2DHL&amp;CT=1708490181457&amp;clickparams=eyJBcHBOYW1lIjoiVGVhbXMtRGVza3RvcCIsIkFwcFZlcnNpb24iOiIyNy8yNDAxMDQxNzUwMyIsIkhhc0ZlZGVyYXRlZFVzZXIiOmZhbHNlfQ%3D%3D&amp;id=%2Fpersonal%2Ffxy99e8%5F000%5Ffujifilm%5Fcom%2FDocuments%2FSCOPE%5F%E5%85%B1%E6%9C%89%2F%E5%85%B1%E9%80%9A%E8%B3%87%E6%96%99%2F%E3%83%97%E3%83%AD%E3%82%B8%E3%82%A7%E3%82%AF%E3%83%88%E8%B3%87%E6%96%99%2F%E5%90%84%E7%A8%AE%E4%BD%9C%E6%A5%AD%2F11%2E%E9%96%8B%E7%99%BA%E9%96%A2%E9%80%A3%E8%B3%87%E6%96%99%2F06%2EAzure%E9%96%8B%E7%99%BA" TargetMode="External"/><Relationship Id="rId63" Type="http://schemas.openxmlformats.org/officeDocument/2006/relationships/hyperlink" Target="mailto:fxyad9c@000.fujifilm.com" TargetMode="External"/><Relationship Id="rId68" Type="http://schemas.openxmlformats.org/officeDocument/2006/relationships/hyperlink" Target="https://earth-stg-ls-integ.sandbox.operations.dynamics.com/?cmp=B002&amp;mi=SystemAdministrationWorkspace&amp;TableName=earth_dp_XERO_ERUPreserveFileIF" TargetMode="External"/><Relationship Id="rId76" Type="http://schemas.openxmlformats.org/officeDocument/2006/relationships/hyperlink" Target="https://fujifilm0.sharepoint.com/teams/msg-FBDS-Shareteams-epj-externalIF-share/Shared%20Documents/Forms/AllItems.aspx?viewid=9a4f154a%2D2feb%2D4551%2Da4c4%2D00374f105cdd" TargetMode="External"/><Relationship Id="rId84" Type="http://schemas.openxmlformats.org/officeDocument/2006/relationships/hyperlink" Target="https://fujifilm0.sharepoint.com/teams/g-fx-mci/Shared%20Documents/Forms/AllItems.aspx?id=%2Fteams%2Fg%2Dfx%2Dmci%2FShared%20Documents%2FT22%5F%E5%A4%96%E9%83%A8%E3%82%A4%E3%83%B3%E3%82%BF%E3%83%BC%E3%83%95%E3%82%A7%E3%83%BC%E3%82%B9%2F03%20%E4%BC%9A%E8%AD%B0%E4%BD%93%2F05%20IF%E3%83%86%E3%82%B9%E3%83%88%E7%AE%A1%E7%90%86%E3%83%BB%E5%A0%B1%E5%91%8A%2F03%20IF%E3%83%86%E3%82%B9%E3%83%88%E7%B5%90%E6%9E%9C%E5%A0%B1%E5%91%8A%E6%9B%B8" TargetMode="External"/><Relationship Id="rId89" Type="http://schemas.openxmlformats.org/officeDocument/2006/relationships/hyperlink" Target="http://10.85.136.39:3001/sfds/index?id=16" TargetMode="External"/><Relationship Id="rId97" Type="http://schemas.openxmlformats.org/officeDocument/2006/relationships/hyperlink" Target="https://fujifilm0-my.sharepoint.com/personal/fxy99e8_000_fujifilm_com/_layouts/15/onedrive.aspx?id=%2Fpersonal%2Ffxy99e8%5F000%5Ffujifilm%5Fcom%2FDocuments%2FSCOPE%5F%E5%85%B1%E6%9C%89%2F%E5%85%B1%E9%80%9A%E8%B3%87%E6%96%99%2F%E3%83%97%E3%83%AD%E3%82%B8%E3%82%A7%E3%82%AF%E3%83%88%E8%B3%87%E6%96%99%2F%E5%90%84%E7%A8%AE%E4%BD%9C%E6%A5%AD%2F11%2E%E9%96%8B%E7%99%BA%E9%96%A2%E9%80%A3%E8%B3%87%E6%96%99%2F95%2EAzure%E9%96%8B%E7%99%BA%E6%89%8B%E9%A0%86%2F%E5%90%84%E7%A8%AE%E6%89%8B%E9%A0%86%2F%E8%B3%87%E6%BA%90%E7%A7%BB%E9%80%81%2F%E7%BD%AE%E6%8F%9B%E3%83%84%E3%83%BC%E3%83%AB&amp;FolderCTID=0x0120004CDDA9B56334B24B9687859985A79951&amp;OR=Teams%2DHL&amp;CT=1730176021682&amp;clickparams=eyJBcHBOYW1lIjoiVGVhbXMtRGVza3RvcCIsIkFwcFZlcnNpb24iOiI0OS8yNDA5MTIyMTMxOCIsIkhhc0ZlZGVyYXRlZFVzZXIiOmZhbHNlfQ%3D%3D" TargetMode="External"/><Relationship Id="rId7" Type="http://schemas.openxmlformats.org/officeDocument/2006/relationships/hyperlink" Target="https://web.azuresynapse.net/ja/authoring/orchestrate/pipeline/pl_0078?workspace=%2Fsubscriptions%2Fc172c0ce-cc0f-48d2-9435-cff3ace69ec1%2FresourceGroups%2Fearth-dev-rg-ls%2Fproviders%2FMicrosoft.Synapse%2Fworkspaces%2Fearth-ls-dev-synw-da" TargetMode="External"/><Relationship Id="rId71" Type="http://schemas.openxmlformats.org/officeDocument/2006/relationships/hyperlink" Target="https://fujifilm0.sharepoint.com/teams/g-fx-mci/Shared%20Documents/Forms/AllItems.aspx?id=%2Fteams%2Fg%2Dfx%2Dmci%2FShared%20Documents%2FT22%5F%E5%A4%96%E9%83%A8%E3%82%A4%E3%83%B3%E3%82%BF%E3%83%BC%E3%83%95%E3%82%A7%E3%83%BC%E3%82%B9%2F05%20%E6%88%90%E6%9E%9C%E7%89%A9%5F%E4%BB%95%E6%8E%9B%2F40%20%E8%A9%B3%E7%B4%B0%E8%A8%AD%E8%A8%88%E3%83%BB%E9%96%8B%E7%99%BA%E3%83%BB%E5%8D%98%E4%BD%93%E3%83%86%E3%82%B9%E3%83%88%2F10%20%E8%A9%B3%E7%B4%B0%E8%A8%AD%E8%A8%88%2F%E9%9C%80%E7%B5%A6%E7%89%A9%E6%B5%81%2F%E9%9C%80%E7%B5%A6%E7%89%A9%E6%B5%81%E9%A0%98%E5%9F%9F%E5%85%B1%E9%80%9A%E6%A9%9F%E8%83%BD&amp;viewid=19376a7d%2D3185%2D4adc%2D8eab%2D7929b7120311" TargetMode="External"/><Relationship Id="rId92" Type="http://schemas.openxmlformats.org/officeDocument/2006/relationships/hyperlink" Target="https://fujifilm0-my.sharepoint.com/personal/fxy99e8_000_fujifilm_com/_layouts/15/onedrive.aspx?csf=1&amp;web=1&amp;e=KrT95l&amp;cid=d3193251%2D0d8c%2D4e43%2Da5c5%2Db0f7774296d7&amp;FolderCTID=0x0120004CDDA9B56334B24B9687859985A79951&amp;id=%2Fpersonal%2Ffxy99e8%5F000%5Ffujifilm%5Fcom%2FDocuments%2FSCOPE%5F%E5%85%B1%E6%9C%89%2F%E5%85%B1%E9%80%9A%E8%B3%87%E6%96%99%2F%E3%83%97%E3%83%AD%E3%82%B8%E3%82%A7%E3%82%AF%E3%83%88%E8%B3%87%E6%96%99%2F%E5%90%84%E7%A8%AE%E4%BD%9C%E6%A5%AD%2F92%5F%E7%92%B0%E5%A2%83%E6%A7%8B%E7%AF%89&amp;OR=Teams%2DHL&amp;CT=1726638038843&amp;clickparams=eyJBcHBOYW1lIjoiVGVhbXMtRGVza3RvcCIsIkFwcFZlcnNpb24iOiI0OS8yNDA4MDIxMjAxMSIsIkhhc0ZlZGVyYXRlZFVzZXIiOmZhbHNlfQ%3D%3D" TargetMode="External"/><Relationship Id="rId2" Type="http://schemas.openxmlformats.org/officeDocument/2006/relationships/hyperlink" Target="https://fujifilm0.sharepoint.com/sites/allfxja/fx/327/SitePages/%E7%94%A8%E8%AA%9E%E9%9B%86.aspx" TargetMode="External"/><Relationship Id="rId16" Type="http://schemas.openxmlformats.org/officeDocument/2006/relationships/hyperlink" Target="https://fujifilm0-my.sharepoint.com/personal/fxY99e8_000_fujifilm_com/_layouts/15/onedrive.aspx?id=%2Fpersonal%2Ffxy99e8%5F000%5Ffujifilm%5Fcom%2FDocuments%2FSCOPE%5F%E5%85%B1%E6%9C%89%2F%E5%85%B1%E9%80%9A%E8%B3%87%E6%96%99%2F%E3%83%97%E3%83%AD%E3%82%B8%E3%82%A7%E3%82%AF%E3%83%88%E8%B3%87%E6%96%99%2F%E5%90%84%E7%A8%AE%E4%BD%9C%E6%A5%AD%2F11%2E%E9%96%8B%E7%99%BA%E9%96%A2%E9%80%A3%E8%B3%87%E6%96%99%2F71%2EIF%E5%8D%98%E4%BD%8D%E6%83%85%E5%A0%B1%E4%B8%80%E8%A6%A7&amp;view=0&amp;OR=Teams%2DHL&amp;CT=1705452428687&amp;clickparams=eyJBcHBOYW1lIjoiVGVhbXMtRGVza3RvcCIsIkFwcFZlcnNpb24iOiIyNy8yMzExMzAyNjIwMiIsIkhhc0ZlZGVyYXRlZFVzZXIiOmZhbHNlfQ%3D%3D" TargetMode="External"/><Relationship Id="rId29" Type="http://schemas.openxmlformats.org/officeDocument/2006/relationships/hyperlink" Target="https://fujifilm0.sharepoint.com/teams/g-fx-mci/Shared%20Documents/Forms/AllItems.aspx?FolderCTID=0x0120005B33784E5E986B488678F673559B73E5&amp;OR=Teams%2DHL&amp;CT=1709521121075&amp;clickparams=eyJBcHBOYW1lIjoiVGVhbXMtRGVza3RvcCIsIkFwcFZlcnNpb24iOiIyNy8yNDAyMDExOTMwMyIsIkhhc0ZlZGVyYXRlZFVzZXIiOmZhbHNlfQ%3D%3D&amp;id=%2Fteams%2Fg%2Dfx%2Dmci%2FShared%20Documents%2FT22%5F%E5%A4%96%E9%83%A8%E3%82%A4%E3%83%B3%E3%82%BF%E3%83%BC%E3%83%95%E3%82%A7%E3%83%BC%E3%82%B9%2F05%20%E6%88%90%E6%9E%9C%E7%89%A9%5F%E4%BB%95%E6%8E%9B%2F40%20%E8%A9%B3%E7%B4%B0%E8%A8%AD%E8%A8%88%E3%83%BB%E9%96%8B%E7%99%BA%E3%83%BB%E5%8D%98%E4%BD%93%E3%83%86%E3%82%B9%E3%83%88%2F20%20IF%E5%8D%98%E4%BD%93%E3%83%86%E3%82%B9%E3%83%88%2F02%20%E3%83%86%E3%82%B9%E3%83%88%E7%B5%90%E6%9E%9C%2F%E9%9C%80%E7%B5%A6%EF%BD%A5%E7%89%A9%E6%B5%81&amp;viewid=19376a7d%2D3185%2D4adc%2D8eab%2D7929b7120311" TargetMode="External"/><Relationship Id="rId11" Type="http://schemas.openxmlformats.org/officeDocument/2006/relationships/hyperlink" Target="https://fujifilm0-my.sharepoint.com/personal/fxy99e8_000_fujifilm_com/_layouts/15/onedrive.aspx?FolderCTID=0x0120004CDDA9B56334B24B9687859985A79951&amp;id=%2Fpersonal%2Ffxy99e8%5F000%5Ffujifilm%5Fcom%2FDocuments%2FSCOPE%5F%E5%85%B1%E6%9C%89%2F%E6%9C%88%E6%AC%A1%E8%B3%87%E6%96%99%2F%E4%BC%91%E6%9A%87%E4%BA%88%E5%AE%9A" TargetMode="External"/><Relationship Id="rId24" Type="http://schemas.openxmlformats.org/officeDocument/2006/relationships/hyperlink" Target="https://fujifilm0.sharepoint.com/teams/g-fx-mci/Shared%20Documents/Forms/AllItems.aspx?csf=1&amp;web=1&amp;e=A6gaUG&amp;OR=Teams%2DHL&amp;CT=1678698328094&amp;clickparams=eyJBcHBOYW1lIjoiVGVhbXMtRGVza3RvcCIsIkFwcFZlcnNpb24iOiIyNy8yMzAyMDUwMTQyMSIsIkhhc0ZlZGVyYXRlZFVzZXIiOmZhbHNlfQ%3D%3D&amp;cid=5e897f85%2Dc354%2D419e%2D9d8f%2D5f91d950aa0f&amp;FolderCTID=0x0120005B33784E5E986B488678F673559B73E5&amp;id=%2Fteams%2Fg%2Dfx%2Dmci%2FShared%20Documents%2FT22%5F%E5%A4%96%E9%83%A8%E3%82%A4%E3%83%B3%E3%82%BF%E3%83%BC%E3%83%95%E3%82%A7%E3%83%BC%E3%82%B9%2F06%20%E3%82%BF%E3%82%B9%E3%82%AF%E4%BE%9D%E9%A0%BC%E3%83%BB%E5%AE%9F%E6%96%BD%E8%A6%81%E9%A0%98%2FIF%E3%83%86%E3%82%B9%E3%83%88%E5%AE%9F%E6%96%BD%E8%A8%88%E7%94%BB%E6%9B%B8%2FIF%E3%83%86%E3%82%B9%E3%83%88%E9%9A%9C%E5%AE%B3%E7%AE%A1%E7%90%86%E3%82%AC%E3%82%A4%E3%83%89&amp;viewid=19376a7d%2D3185%2D4adc%2D8eab%2D7929b7120311" TargetMode="External"/><Relationship Id="rId32" Type="http://schemas.openxmlformats.org/officeDocument/2006/relationships/hyperlink" Target="https://fujifilm0-my.sharepoint.com/personal/fxy99e8_000_fujifilm_com/_layouts/15/onedrive.aspx?FolderCTID=0x0120004CDDA9B56334B24B9687859985A79951&amp;id=%2Fpersonal%2Ffxy99e8%5F000%5Ffujifilm%5Fcom%2FDocuments%2FSCOPE%5F%E5%85%B1%E6%9C%89%2F%E5%85%B1%E9%80%9A%E8%B3%87%E6%96%99%2F%E3%83%97%E3%83%AD%E3%82%B8%E3%82%A7%E3%82%AF%E3%83%88%E8%B3%87%E6%96%99%2F%E5%90%84%E7%A8%AE%E4%BD%9C%E6%A5%AD%2F11%2E%E9%96%8B%E7%99%BA%E9%96%A2%E9%80%A3%E8%B3%87%E6%96%99%2F95%2EAzure%E9%96%8B%E7%99%BA%E6%89%8B%E9%A0%86%2F%E5%90%84%E7%A8%AE%E6%89%8B%E9%A0%86%2F%E8%B3%87%E6%BA%90%E7%A7%BB%E9%80%81%2FSynapse%E8%B3%87%E6%BA%90%E7%A7%BB%E9%80%81%5F%E7%A7%BB%E9%80%81%E6%96%B9%E6%B3%95%E5%A4%89%E6%9B%B4&amp;view=0&amp;OR=Teams%2DHL&amp;CT=1701257566666&amp;clickparams=eyJBcHBOYW1lIjoiVGVhbXMtRGVza3RvcCIsIkFwcFZlcnNpb24iOiIyNy8yMzA5MjkxMTIwOCIsIkhhc0ZlZGVyYXRlZFVzZXIiOmZhbHNlfQ%3D%3D" TargetMode="External"/><Relationship Id="rId37" Type="http://schemas.openxmlformats.org/officeDocument/2006/relationships/hyperlink" Target="https://fujifilm0-my.sharepoint.com/personal/fxy99e8_000_fujifilm_com/_layouts/15/onedrive.aspx?id=%2Fpersonal%2Ffxy99e8%5F000%5Ffujifilm%5Fcom%2FDocuments%2FSCOPE%5F%E5%85%B1%E6%9C%89%2F%E5%85%B1%E9%80%9A%E8%B3%87%E6%96%99%2F%E3%83%97%E3%83%AD%E3%82%B8%E3%82%A7%E3%82%AF%E3%83%88%E8%B3%87%E6%96%99%2F%E5%90%84%E7%A8%AE%E4%BD%9C%E6%A5%AD%2F11%2E%E9%96%8B%E7%99%BA%E9%96%A2%E9%80%A3%E8%B3%87%E6%96%99%2F95%2EAzure%E9%96%8B%E7%99%BA%E6%89%8B%E9%A0%86%2F%E5%90%84%E7%A8%AE%E6%89%8B%E9%A0%86%2FHULFT%E8%AA%BF%E6%9F%BB&amp;view=0" TargetMode="External"/><Relationship Id="rId40" Type="http://schemas.openxmlformats.org/officeDocument/2006/relationships/hyperlink" Target="https://web.azuresynapse.net/ja/authoring/orchestrate?workspace=%2Fsubscriptions%2Fc172c0ce-cc0f-48d2-9435-cff3ace69ec1%2FresourceGroups%2Fearth-dev-rg-ls%2Fproviders%2FMicrosoft.Synapse%2Fworkspaces%2Fearth-ls-dev-synw-it" TargetMode="External"/><Relationship Id="rId45" Type="http://schemas.openxmlformats.org/officeDocument/2006/relationships/hyperlink" Target="https://forms.office.com/pages/responsepage.aspx?id=ECpZksKL6kWIDvYroW1G7dj2M7glHK1ItjSKimh4p85UMlFYMzhYNkpHWVpVNE9aUkM1U0s3SVpKRS4u" TargetMode="External"/><Relationship Id="rId53" Type="http://schemas.openxmlformats.org/officeDocument/2006/relationships/hyperlink" Target="https://fujifilm0-my.sharepoint.com/personal/fxy99e8_000_fujifilm_com/_layouts/15/onedrive.aspx?FolderCTID=0x0120004CDDA9B56334B24B9687859985A79951&amp;id=%2Fpersonal%2Ffxy99e8%5F000%5Ffujifilm%5Fcom%2FDocuments%2FSCOPE%5F%E5%85%B1%E6%9C%89%2F%E5%85%B1%E9%80%9A%E8%B3%87%E6%96%99%2F%E3%83%97%E3%83%AD%E3%82%B8%E3%82%A7%E3%82%AF%E3%83%88%E8%B3%87%E6%96%99%2F%E5%90%84%E7%A8%AE%E4%BD%9C%E6%A5%AD%2F11%2E%E9%96%8B%E7%99%BA%E9%96%A2%E9%80%A3%E8%B3%87%E6%96%99%2F95%2EAzure%E9%96%8B%E7%99%BA%E6%89%8B%E9%A0%86%2F%E5%90%84%E7%A8%AE%E6%89%8B%E9%A0%86%2Fsynapse%5F%E3%83%86%E3%82%B9%E3%83%88%E6%89%8B%E9%A0%86%2FInbound%2FAzure%E5%AE%9F%E8%A1%8C%E6%89%8B%E9%A0%86%E6%9B%B8%5F" TargetMode="External"/><Relationship Id="rId58" Type="http://schemas.openxmlformats.org/officeDocument/2006/relationships/hyperlink" Target="https://portal.azure.com/" TargetMode="External"/><Relationship Id="rId66" Type="http://schemas.openxmlformats.org/officeDocument/2006/relationships/hyperlink" Target="https://fujifilm0.sharepoint.com/teams/msg-FB-Shareteams-ePJ-Business-And-IT/Shared%20Documents/Forms/AllItems.aspx?id=%2Fteams%2Fmsg%2DFB%2DShareteams%2DePJ%2DBusiness%2DAnd%2DIT%2FShared%20Documents%2FWorkingFolder%2FA05%5F%E6%A7%8B%E6%83%B3%E3%83%95%E3%82%A7%E3%83%BC%E3%82%BA%28ACN%29%2F%E9%A0%98%E5%9F%9F%E5%88%A5%E3%83%95%E3%82%A9%E3%83%AB%E3%83%80%2F%E9%9C%80%E7%B5%A6%E7%89%A9%E6%B5%81%2F%28%E3%82%BF%E3%82%B9%E3%82%AF%29IF%2F%E3%82%B8%E3%83%A7%E3%83%96%E9%96%A2%E9%80%A3%2FDEV%E7%92%B0%E5%A2%83%E6%A4%9C%E8%A8%BC%E3%82%A8%E3%83%93%E3%83%87%E3%83%B3%E3%82%B9" TargetMode="External"/><Relationship Id="rId74" Type="http://schemas.openxmlformats.org/officeDocument/2006/relationships/hyperlink" Target="https://fujifilm0.sharepoint.com/teams/msg-FB-Shareteams-ePJ-Business-And-IT/Shared%20Documents/Forms/AllItems.aspx?OR=Teams%2DHL&amp;CT=1725343867702&amp;clickparams=eyJBcHBOYW1lIjoiVGVhbXMtRGVza3RvcCIsIkFwcFZlcnNpb24iOiI0OS8yNDA3MTEyODgyNSIsIkhhc0ZlZGVyYXRlZFVzZXIiOmZhbHNlfQ%3D%3D&amp;id=%2Fteams%2Fmsg%2DFB%2DShareteams%2DePJ%2DBusiness%2DAnd%2DIT%2FShared%20Documents%2FWorkingFolder%2FA05%5F%E6%A7%8B%E6%83%B3%E3%83%95%E3%82%A7%E3%83%BC%E3%82%BA%28ACN%29%2F%E9%A0%98%E5%9F%9F%E5%88%A5%E3%83%95%E3%82%A9%E3%83%AB%E3%83%80%2F%E9%9C%80%E7%B5%A6%E7%89%A9%E6%B5%81%2F%28%E3%82%BF%E3%82%B9%E3%82%AF%29IF%2F%E3%82%B8%E3%83%A7%E3%83%96%E9%96%A2%E9%80%A3&amp;viewid=e09bf981%2D9c85%2D4362%2Da7a3%2D2662e780d6ce" TargetMode="External"/><Relationship Id="rId79" Type="http://schemas.openxmlformats.org/officeDocument/2006/relationships/hyperlink" Target="https://fujifilm0.sharepoint.com/teams/g-fx-mci/Shared%20Documents/Forms/AllItems.aspx?FolderCTID=0x0120005B33784E5E986B488678F673559B73E5&amp;id=%2Fteams%2Fg%2Dfx%2Dmci%2FShared%20Documents%2FT22%5F%E5%A4%96%E9%83%A8%E3%82%A4%E3%83%B3%E3%82%BF%E3%83%BC%E3%83%95%E3%82%A7%E3%83%BC%E3%82%B9%2F05%20%E6%88%90%E6%9E%9C%E7%89%A9%5F%E4%BB%95%E6%8E%9B%2F30%20%E5%9F%BA%E6%9C%AC%E8%A8%AD%E8%A8%88%2F%E9%9C%80%E7%B5%A6%E7%89%A9%E6%B5%81%2FSCP%E6%88%90%E6%9E%9C%E7%89%A9&amp;viewid=19376a7d%2D3185%2D4adc%2D8eab%2D7929b7120311&amp;OR=Teams%2DHL&amp;CT=1719293446583&amp;clickparams=eyJBcHBOYW1lIjoiVGVhbXMtRGVza3RvcCIsIkFwcFZlcnNpb24iOiI0OS8yNDA1MDMwNzYxNyIsIkhhc0ZlZGVyYXRlZFVzZXIiOmZhbHNlfQ%3D%3D" TargetMode="External"/><Relationship Id="rId87" Type="http://schemas.openxmlformats.org/officeDocument/2006/relationships/hyperlink" Target="http://10.85.146.121:3001/menus/index" TargetMode="External"/><Relationship Id="rId102" Type="http://schemas.microsoft.com/office/2017/10/relationships/threadedComment" Target="../threadedComments/threadedComment1.xml"/><Relationship Id="rId5" Type="http://schemas.openxmlformats.org/officeDocument/2006/relationships/hyperlink" Target="https://portal.azure.com/" TargetMode="External"/><Relationship Id="rId61" Type="http://schemas.openxmlformats.org/officeDocument/2006/relationships/hyperlink" Target="https://fujifilm0.sharepoint.com/:x:/r/teams/g-fx-mci/Shared%20Documents/A06_%E5%A4%89%E6%9B%B4%E7%AE%A1%E7%90%86/01_D365%EF%BC%88eHUB%E9%A0%98%E5%9F%9F%EF%BC%89/earth_%E5%A4%89%E6%9B%B4%E7%AE%A1%E7%90%86%E8%A1%A8_v1.0.xlsx?d=w5d8c261767c94d81a65777b452177c9f&amp;csf=1&amp;web=1&amp;e=vWmf0G" TargetMode="External"/><Relationship Id="rId82" Type="http://schemas.openxmlformats.org/officeDocument/2006/relationships/hyperlink" Target="https://fujifilm0.sharepoint.com/teams/g-fx-mci/Shared%20Documents/Forms/AllItems.aspx?csf=1&amp;web=1&amp;e=E7SBJy&amp;cid=41527c01%2D3d9d%2D4c59%2D93e5%2D5b120d44d411&amp;FolderCTID=0x0120005B33784E5E986B488678F673559B73E5&amp;OR=Teams%2DHL&amp;CT=1705047685241&amp;clickparams=eyJBcHBOYW1lIjoiVGVhbXMtRGVza3RvcCIsIkFwcFZlcnNpb24iOiIyNy8yMzExMzAyNjIwMiIsIkhhc0ZlZGVyYXRlZFVzZXIiOmZhbHNlfQ%3D%3D&amp;id=%2Fteams%2Fg%2Dfx%2Dmci%2FShared%20Documents%2FT22%5F%E5%A4%96%E9%83%A8%E3%82%A4%E3%83%B3%E3%82%BF%E3%83%BC%E3%83%95%E3%82%A7%E3%83%BC%E3%82%B9%2F05%20%E6%88%90%E6%9E%9C%E7%89%A9%5F%E4%BB%95%E6%8E%9B%2F40%20%E8%A9%B3%E7%B4%B0%E8%A8%AD%E8%A8%88%E3%83%BB%E9%96%8B%E7%99%BA%E3%83%BB%E5%8D%98%E4%BD%93%E3%83%86%E3%82%B9%E3%83%88%2F10%20%E8%A9%B3%E7%B4%B0%E8%A8%AD%E8%A8%88%2F%E9%9C%80%E7%B5%A6%E7%89%A9%E6%B5%81&amp;viewid=19376a7d%2D3185%2D4adc%2D8eab%2D7929b7120311" TargetMode="External"/><Relationship Id="rId90" Type="http://schemas.openxmlformats.org/officeDocument/2006/relationships/hyperlink" Target="http://10.85.136.39:3000/admin/api_job_log_reading" TargetMode="External"/><Relationship Id="rId95" Type="http://schemas.openxmlformats.org/officeDocument/2006/relationships/hyperlink" Target="https://fujifilm0.sharepoint.com/teams/msg-FB-Shareteams-ePJ-Business-And-IT/Shared%20Documents/Forms/AllItems.aspx?id=%2Fteams%2Fmsg%2DFB%2DShareteams%2DePJ%2DBusiness%2DAnd%2DIT%2FShared%20Documents%2FWorkingFolder%2FA05%5F%E6%A7%8B%E6%83%B3%E3%83%95%E3%82%A7%E3%83%BC%E3%82%BA%28ACN%29%2F%E9%A0%98%E5%9F%9F%E5%88%A5%E3%83%95%E3%82%A9%E3%83%AB%E3%83%80%2F%E9%9C%80%E7%B5%A6%E7%89%A9%E6%B5%81%2F%28%E3%82%BF%E3%82%B9%E3%82%AF%29IF%2F%E3%82%B8%E3%83%A7%E3%83%96%E9%96%A2%E9%80%A3%2F%E7%95%B0%E5%B8%B8%E7%B5%82%E4%BA%86%E3%83%AD%E3%82%B0" TargetMode="External"/><Relationship Id="rId19" Type="http://schemas.openxmlformats.org/officeDocument/2006/relationships/hyperlink" Target="https://fujifilm0.sharepoint.com/teams/g-fx-mci/Shared%20Documents/Forms/AllItems.aspx?FolderCTID=0x0120005B33784E5E986B488678F673559B73E5&amp;id=%2Fteams%2Fg%2Dfx%2Dmci%2FShared%20Documents%2FT22%5F%E5%A4%96%E9%83%A8%E3%82%A4%E3%83%B3%E3%82%BF%E3%83%BC%E3%83%95%E3%82%A7%E3%83%BC%E3%82%B9%2F02%20%E4%BD%93%E5%88%B6%2F03%5F%E5%A4%96%E9%83%A8IF%E9%96%A2%E4%BF%82%E8%80%85%E9%80%A3%E7%B5%A1%E5%85%88&amp;viewid=19376a7d%2D3185%2D4adc%2D8eab%2D7929b7120311" TargetMode="External"/><Relationship Id="rId14" Type="http://schemas.openxmlformats.org/officeDocument/2006/relationships/hyperlink" Target="https://dev.azure.com/earthPJ/Earth%20Program%20-%20Core%20Template/_git/doc2301_deliverables?path=%2FDocs%2FDeliverables%2F02_FO%2F07_%E9%9C%80%E7%B5%A6%E7%89%A9%E6%B5%81_Supply%20and%20demand%EF%BC%8Flogistics%2F600_IT%2Fwork%2F%E5%86%85%E7%B5%90%E3%83%9E%E3%82%B9%E3%82%BF%2F%E5%86%85%E7%B5%90_%E7%89%A9%E6%B5%81&amp;version=GBfeature%2Fendopoint%2FSCP" TargetMode="External"/><Relationship Id="rId22" Type="http://schemas.openxmlformats.org/officeDocument/2006/relationships/hyperlink" Target="https://earth-stg-ls-integ.sandbox.operations.dynamics.com/?cmp=B002&amp;mi=SysTableBrowser&amp;TableName=earth_dp_XERO_ERUPreserveFileIF" TargetMode="External"/><Relationship Id="rId27" Type="http://schemas.openxmlformats.org/officeDocument/2006/relationships/hyperlink" Target="https://fujifilm0-my.sharepoint.com/personal/fxy99e8_000_fujifilm_com/_layouts/15/onedrive.aspx?e=5%3Ae8c6e4deec6a4673bcb5aaa1223bd921&amp;at=9&amp;sourceId=&amp;params=%7B%22AppName%22%3A%22Teams%2DDesktop%22%2C%22AppVersion%22%3A%2227%2F22010300409%22%7D&amp;FolderCTID=0x0120004CDDA9B56334B24B9687859985A79951&amp;id=%2Fpersonal%2Ffxy99e8%5F000%5Ffujifilm%5Fcom%2FDocuments%2FSCOPE%5F%E5%85%B1%E6%9C%89%2F%E5%85%B1%E9%80%9A%E8%B3%87%E6%96%99%2F%E3%83%97%E3%83%AD%E3%82%B8%E3%82%A7%E3%82%AF%E3%83%88%E8%B3%87%E6%96%99%2F%E5%90%84%E7%A8%AE%E4%BD%9C%E6%A5%AD%2F11%2E%E9%96%8B%E7%99%BA%E9%96%A2%E9%80%A3%E8%B3%87%E6%96%99%2F999%2E%E5%85%88%E8%A1%8C22%2F%E5%A4%96%E7%B5%90%E5%AE%9F%E6%96%BD%2F%E6%96%B0%E3%81%97%E3%81%84%E3%83%95%E3%82%A9%E3%83%AB%E3%83%80%E3%83%BC&amp;OR=Teams%2DHL&amp;CT=1708490181457&amp;clickparams=eyJBcHBOYW1lIjoiVGVhbXMtRGVza3RvcCIsIkFwcFZlcnNpb24iOiIyNy8yNDAxMDQxNzUwMyIsIkhhc0ZlZGVyYXRlZFVzZXIiOmZhbHNlfQ%3D%3D" TargetMode="External"/><Relationship Id="rId30" Type="http://schemas.openxmlformats.org/officeDocument/2006/relationships/hyperlink" Target="https://fujifilm0.sharepoint.com/teams/g-fx-mci/Shared%20Documents/Forms/AllItems.aspx?FolderCTID=0x0120005B33784E5E986B488678F673559B73E5&amp;OR=Teams%2DHL&amp;CT=1705283319975&amp;clickparams=eyJBcHBOYW1lIjoiVGVhbXMtRGVza3RvcCIsIkFwcFZlcnNpb24iOiIyNy8yMzExMzAyNjIwMiIsIkhhc0ZlZGVyYXRlZFVzZXIiOmZhbHNlfQ%3D%3D&amp;id=%2Fteams%2Fg%2Dfx%2Dmci%2FShared%20Documents%2FT22%5F%E5%A4%96%E9%83%A8%E3%82%A4%E3%83%B3%E3%82%BF%E3%83%BC%E3%83%95%E3%82%A7%E3%83%BC%E3%82%B9%2F05%20%E6%88%90%E6%9E%9C%E7%89%A9%5F%E4%BB%95%E6%8E%9B%2F60%20%E5%A4%96%E9%83%A8%E7%B5%90%E5%90%88%E3%83%86%E3%82%B9%E3%83%88%2F02%20%E3%83%86%E3%82%B9%E3%83%88%E7%B5%90%E6%9E%9C%2F%E9%9C%80%E7%B5%A6%EF%BD%A5%E7%89%A9%E6%B5%81&amp;viewid=19376a7d%2D3185%2D4adc%2D8eab%2D7929b7120311" TargetMode="External"/><Relationship Id="rId35" Type="http://schemas.openxmlformats.org/officeDocument/2006/relationships/hyperlink" Target="https://fujifilm0.sharepoint.com/teams/msg-FBDS-Shareteams-epj-externalIF-share/Shared%20Documents/Forms/AllItems.aspx?csf=1&amp;web=1&amp;e=033U7K&amp;siteid=%7B26A95298%2D2865%2D40A6%2D8B63%2DDDA79D9539D9%7D&amp;webid=%7BDA0C7EC8%2D4385%2D4FCA%2DA841%2DAF1F432DB2D8%7D&amp;uniqueid=%7BA3422C2A%2D9A97%2D400A%2DAB6A%2D156FF7E4A47B%7D&amp;FolderCTID=0x012000E28923823652CA418C9E380DD4949C3D&amp;id=%2Fteams%2Fmsg%2DFBDS%2DShareteams%2Depj%2DexternalIF%2Dshare%2FShared%20Documents%2F%E6%83%85%E5%A0%B1%E5%85%B1%E6%9C%89%E3%82%B9%E3%83%9A%E3%83%BC%E3%82%B9%2FST%E5%90%91%E3%81%91%E8%B3%87%E6%BA%90%E7%A7%BB%E9%80%81%E3%83%81%E3%82%A7%E3%83%83%E3%82%AF%E3%83%AA%E3%82%B9%E3%83%88%EF%BC%88%E9%A0%98%E5%9F%9F%E5%88%A5%E6%A0%BC%E7%B4%8D%E3%83%95%E3%82%A9%E3%83%AB%E3%83%80%EF%BC%89New%2F%E9%9C%80%E7%B5%A6%E7%89%A9%E6%B5%81&amp;viewid=9a4f154a%2D2feb%2D4551%2Da4c4%2D00374f105cdd" TargetMode="External"/><Relationship Id="rId43" Type="http://schemas.openxmlformats.org/officeDocument/2006/relationships/hyperlink" Target="https://fujifilm0-my.sharepoint.com/personal/fxy99e8_000_fujifilm_com/_layouts/15/onedrive.aspx?e=5%3Ae8c6e4deec6a4673bcb5aaa1223bd921&amp;at=9&amp;sourceId=&amp;params=%7B%22AppName%22%3A%22Teams%2DDesktop%22%2C%22AppVersion%22%3A%2227%2F22010300409%22%7D&amp;FolderCTID=0x0120004CDDA9B56334B24B9687859985A79951&amp;OR=Teams%2DHL&amp;CT=1708490181457&amp;clickparams=eyJBcHBOYW1lIjoiVGVhbXMtRGVza3RvcCIsIkFwcFZlcnNpb24iOiIyNy8yNDAxMDQxNzUwMyIsIkhhc0ZlZGVyYXRlZFVzZXIiOmZhbHNlfQ%3D%3D&amp;id=%2Fpersonal%2Ffxy99e8%5F000%5Ffujifilm%5Fcom%2FDocuments%2FSCOPE%5F%E5%85%B1%E6%9C%89%2F%E5%85%B1%E9%80%9A%E8%B3%87%E6%96%99%2F%E3%83%97%E3%83%AD%E3%82%B8%E3%82%A7%E3%82%AF%E3%83%88%E8%B3%87%E6%96%99%2F%E5%90%84%E7%A8%AE%E4%BD%9C%E6%A5%AD%2F11%2E%E9%96%8B%E7%99%BA%E9%96%A2%E9%80%A3%E8%B3%87%E6%96%99%2F95%2EAzure%E9%96%8B%E7%99%BA%E6%89%8B%E9%A0%86" TargetMode="External"/><Relationship Id="rId48" Type="http://schemas.openxmlformats.org/officeDocument/2006/relationships/hyperlink" Target="https://fujifilm0.sharepoint.com/teams/g-fx-mci/Shared%20Documents/Forms/AllItems.aspx?FolderCTID=0x0120005B33784E5E986B488678F673559B73E5&amp;OR=Teams%2DHL&amp;CT=1713855392860&amp;clickparams=eyJBcHBOYW1lIjoiVGVhbXMtRGVza3RvcCIsIkFwcFZlcnNpb24iOiIyNy8yNDAzMjgyMTIwMCIsIkhhc0ZlZGVyYXRlZFVzZXIiOmZhbHNlfQ%3D%3D&amp;id=%2Fteams%2Fg%2Dfx%2Dmci%2FShared%20Documents%2FT22%5F%E5%A4%96%E9%83%A8%E3%82%A4%E3%83%B3%E3%82%BF%E3%83%BC%E3%83%95%E3%82%A7%E3%83%BC%E3%82%B9%2F05%20%E6%88%90%E6%9E%9C%E7%89%A9%5F%E4%BB%95%E6%8E%9B%2F50%20%E5%86%85%E9%83%A8%E7%B5%90%E5%90%88%E3%83%86%E3%82%B9%E3%83%88%2F01%20%E3%83%86%E3%82%B9%E3%83%88%E8%A8%AD%E8%A8%88%2F%E9%9C%80%E7%B5%A6%EF%BD%A5%E7%89%A9%E6%B5%81&amp;viewid=19376a7d%2D3185%2D4adc%2D8eab%2D7929b7120311" TargetMode="External"/><Relationship Id="rId56" Type="http://schemas.openxmlformats.org/officeDocument/2006/relationships/hyperlink" Target="https://portal.azure.com/" TargetMode="External"/><Relationship Id="rId64" Type="http://schemas.openxmlformats.org/officeDocument/2006/relationships/hyperlink" Target="https://fujifilm0.sharepoint.com/teams/g-fx-mci/Shared%20Documents/Forms/AllItems.aspx?sw=bypass&amp;bypassReason=abandoned&amp;id=%2Fteams%2Fg%2Dfx%2Dmci%2FShared%20Documents%2FT22%5F%E5%A4%96%E9%83%A8%E3%82%A4%E3%83%B3%E3%82%BF%E3%83%BC%E3%83%95%E3%82%A7%E3%83%BC%E3%82%B9%2F05%20%E6%88%90%E6%9E%9C%E7%89%A9%5F%E4%BB%95%E6%8E%9B%2F70%20%E3%82%A4%E3%83%B3%E3%83%95%E3%83%A9%E3%83%BB%E3%82%A2%E3%83%BC%E3%82%AD%2F03%20%E8%A8%AD%E8%A8%88%E9%96%8B%E7%99%BA%E5%85%B1%E6%9C%89%E7%94%A8%2F%5FArchives&amp;sortField=Modified&amp;isAscending=false&amp;viewid=19376a7d%2D3185%2D4adc%2D8eab%2D7929b7120311" TargetMode="External"/><Relationship Id="rId69" Type="http://schemas.openxmlformats.org/officeDocument/2006/relationships/hyperlink" Target="https://fujifilm0-my.sharepoint.com/personal/fxy99e8_000_fujifilm_com/_layouts/15/onedrive.aspx?csf=1&amp;web=1&amp;e=2W1jon&amp;OR=Teams%2DHL&amp;CT=1724822099336&amp;clickparams=eyJBcHBOYW1lIjoiVGVhbXMtRGVza3RvcCIsIkFwcFZlcnNpb24iOiI0OS8yNDA3MTEyODgyNSIsIkhhc0ZlZGVyYXRlZFVzZXIiOmZhbHNlfQ%3D%3D&amp;CID=122f44b1%2D8614%2D4cb4%2Dbe8e%2D7d657f8fff76&amp;id=%2Fpersonal%2Ffxy99e8%5F000%5Ffujifilm%5Fcom%2FDocuments%2FSCOPE%5F%E5%85%B1%E6%9C%89%2F%E5%85%B1%E9%80%9A%E8%B3%87%E6%96%99%2F%E3%83%97%E3%83%AD%E3%82%B8%E3%82%A7%E3%82%AF%E3%83%88%E8%B3%87%E6%96%99%2F%E5%90%84%E7%A8%AE%E4%BD%9C%E6%A5%AD%2F40%2EST%E9%96%A2%E9%80%A3&amp;FolderCTID=0x0120004CDDA9B56334B24B9687859985A79951&amp;view=0" TargetMode="External"/><Relationship Id="rId77" Type="http://schemas.openxmlformats.org/officeDocument/2006/relationships/hyperlink" Target="https://fujifilm0.sharepoint.com/teams/msg-FB-Shareteams-ePJ-Business-And-IT/Shared%20Documents/Forms/AllItems.aspx?OR=Teams%2DHL&amp;CT=1715219414954&amp;clickparams=eyJBcHBOYW1lIjoiVGVhbXMtRGVza3RvcCIsIkFwcFZlcnNpb24iOiIyNy8yNDAzMjgyMTIwMCIsIkhhc0ZlZGVyYXRlZFVzZXIiOmZhbHNlfQ%3D%3D&amp;id=%2Fteams%2Fmsg%2DFB%2DShareteams%2DePJ%2DBusiness%2DAnd%2DIT%2FShared%20Documents%2FWorkingFolder%2FA05%5F%E6%A7%8B%E6%83%B3%E3%83%95%E3%82%A7%E3%83%BC%E3%82%BA%28ACN%29&amp;viewid=e09bf981%2D9c85%2D4362%2Da7a3%2D2662e780d6ce" TargetMode="External"/><Relationship Id="rId100" Type="http://schemas.openxmlformats.org/officeDocument/2006/relationships/vmlDrawing" Target="../drawings/vmlDrawing1.vml"/><Relationship Id="rId8" Type="http://schemas.openxmlformats.org/officeDocument/2006/relationships/hyperlink" Target="https://portal.azure.com/" TargetMode="External"/><Relationship Id="rId51" Type="http://schemas.openxmlformats.org/officeDocument/2006/relationships/hyperlink" Target="https://fujifilm0-my.sharepoint.com/personal/fxy99e8_000_fujifilm_com/_layouts/15/onedrive.aspx?FolderCTID=0x0120004CDDA9B56334B24B9687859985A79951&amp;id=%2Fpersonal%2Ffxy99e8%5F000%5Ffujifilm%5Fcom%2FDocuments%2FSCOPE%5F%E5%85%B1%E6%9C%89%2F%E5%85%B1%E9%80%9A%E8%B3%87%E6%96%99%2F%E3%83%97%E3%83%AD%E3%82%B8%E3%82%A7%E3%82%AF%E3%83%88%E8%B3%87%E6%96%99%2F%E5%90%84%E7%A8%AE%E4%BD%9C%E6%A5%AD%2F12%2E%E6%97%A2%E5%AD%98IF%E3%82%B5%E3%83%B3%E3%83%97%E3%83%AB%E3%83%87%E3%83%BC%E3%82%BF%E3%81%A8%E3%81%AE%E6%AF%94%E8%BC%83%2F%E7%A2%BA%E8%AA%8D%E6%B8%88%E3%81%BF%E3%83%95%E3%82%A1%E3%82%A4%E3%83%AB%28%E5%95%8F%E9%A1%8C%E3%81%AA%E3%81%97%29%E3%80%80&amp;OR=Teams%2DHL&amp;CT=1715302039314&amp;clickparams=eyJBcHBOYW1lIjoiVGVhbXMtRGVza3RvcCIsIkFwcFZlcnNpb24iOiIyNy8yNDAzMjgyMTIwMCIsIkhhc0ZlZGVyYXRlZFVzZXIiOmZhbHNlfQ%3D%3D" TargetMode="External"/><Relationship Id="rId72" Type="http://schemas.openxmlformats.org/officeDocument/2006/relationships/hyperlink" Target="mailto:qing.xiong.du@fujifilm.com" TargetMode="External"/><Relationship Id="rId80" Type="http://schemas.openxmlformats.org/officeDocument/2006/relationships/hyperlink" Target="https://dev.azure.com/earthPJ/Earth%20Program%20-%20Core%20Template/_git/doc2301_deliverables?path=/Docs/Deliverables/02_FO/07_%E9%9C%80%E7%B5%A6%E7%89%A9%E6%B5%81_Supply%20and%20demand%EF%BC%8Flogistics/010_Design(IF)&amp;version=GBmain" TargetMode="External"/><Relationship Id="rId85" Type="http://schemas.openxmlformats.org/officeDocument/2006/relationships/hyperlink" Target="https://fujifilm0.sharepoint.com/teams/g-fx-mci/Shared%20Documents/Forms/AllItems.aspx?id=%2Fteams%2Fg%2Dfx%2Dmci%2FShared%20Documents%2FT22%5F%E5%A4%96%E9%83%A8%E3%82%A4%E3%83%B3%E3%82%BF%E3%83%BC%E3%83%95%E3%82%A7%E3%83%BC%E3%82%B9%2F02%20%E4%BD%93%E5%88%B6%2F11%20%E3%83%A9%E3%82%A4%E3%82%BB%E3%83%B3%E3%82%B9%E7%AE%A1%E7%90%86%2F%E3%83%A9%E3%82%A4%E3%82%BB%E3%83%B3%E3%82%B9%E5%88%A9%E7%94%A8%E8%A8%88%E7%94%BB%2F2024%E5%B9%B4%E5%BA%A6&amp;viewid=19376a7d%2D3185%2D4adc%2D8eab%2D7929b7120311" TargetMode="External"/><Relationship Id="rId93" Type="http://schemas.openxmlformats.org/officeDocument/2006/relationships/hyperlink" Target="https://fujifilm0.sharepoint.com/:x:/r/teams/msg-FB-Shareteams-ePJ-Business-And-IT/Shared%20Documents/WorkingFolder/A05_%E6%A7%8B%E6%83%B3%E3%83%95%E3%82%A7%E3%83%BC%E3%82%BA(ACN)/%E9%A0%98%E5%9F%9F%E5%88%A5%E3%83%95%E3%82%A9%E3%83%AB%E3%83%80/%E9%9C%80%E7%B5%A6%E7%89%A9%E6%B5%81/(%E3%82%BF%E3%82%B9%E3%82%AF)IF/%E3%82%B8%E3%83%A7%E3%83%96%E9%96%A2%E9%80%A3/C1-2b%E7%92%B0%E5%A2%83%E5%88%87%E6%9B%BFWORK/IF%E8%A8%AD%E8%A8%88%E9%96%8B%E7%99%BA%E5%85%B1%E6%9C%89%E6%83%85%E5%A0%B1%E4%B8%80%E8%A6%A7_v2.4.xlsx?d=wf5fcc17e98d34b67a25a8cbf130fc0c9&amp;csf=1&amp;web=1&amp;e=wdDXJO" TargetMode="External"/><Relationship Id="rId98" Type="http://schemas.openxmlformats.org/officeDocument/2006/relationships/printerSettings" Target="../printerSettings/printerSettings1.bin"/><Relationship Id="rId3" Type="http://schemas.openxmlformats.org/officeDocument/2006/relationships/hyperlink" Target="https://fujifilm0.sharepoint.com/teams/g-fx-mci/Shared%20Documents/Forms/AllItems.aspx?csf=1&amp;web=1&amp;e=E7SBJy&amp;cid=41527c01%2D3d9d%2D4c59%2D93e5%2D5b120d44d411&amp;FolderCTID=0x0120005B33784E5E986B488678F673559B73E5&amp;OR=Teams%2DHL%2CTeams%252DHL&amp;CT=1705023470077%2C1705023470077&amp;clickparams=eyJBcHBOYW1lIjoiVGVhbXMtRGVza3RvcCIsIkFwcFZlcnNpb24iOiIyNy8yMzExMzAyNjIwMiIsIkhhc0ZlZGVyYXRlZFVzZXIiOmZhbHNlfQ&amp;id=%2Fteams%2Fg%2Dfx%2Dmci%2FShared%20Documents%2FT22%5F%E5%A4%96%E9%83%A8%E3%82%A4%E3%83%B3%E3%82%BF%E3%83%BC%E3%83%95%E3%82%A7%E3%83%BC%E3%82%B9%2F05%20%E6%88%90%E6%9E%9C%E7%89%A9%5F%E4%BB%95%E6%8E%9B%2F40%20%E8%A9%B3%E7%B4%B0%E8%A8%AD%E8%A8%88%E3%83%BB%E9%96%8B%E7%99%BA%E3%83%BB%E5%8D%98%E4%BD%93%E3%83%86%E3%82%B9%E3%83%88%2F20%20IF%E5%8D%98%E4%BD%93%E3%83%86%E3%82%B9%E3%83%88%2F01%20%E3%83%86%E3%82%B9%E3%83%88%E8%A8%AD%E8%A8%88%2F%E9%9C%80%E7%B5%A6%EF%BD%A5%E7%89%A9%E6%B5%81&amp;viewid=19376a7d%2D3185%2D4adc%2D8eab%2D7929b7120311%2C19376a7d%252d3185%252d4adc%252d8eab%252d7929b7120311" TargetMode="External"/><Relationship Id="rId12" Type="http://schemas.openxmlformats.org/officeDocument/2006/relationships/hyperlink" Target="https://fujifilm0-my.sharepoint.com/personal/fxy99e8_000_fujifilm_com/_layouts/15/onedrive.aspx?e=5%3Ae8c6e4deec6a4673bcb5aaa1223bd921&amp;at=9&amp;sourceId=&amp;params=%7B%22AppName%22%3A%22Teams%2DDesktop%22%2C%22AppVersion%22%3A%2227%2F22010300409%22%7D&amp;FolderCTID=0x0120004CDDA9B56334B24B9687859985A79951&amp;id=%2Fpersonal%2Ffxy99e8%5F000%5Ffujifilm%5Fcom%2FDocuments%2FSCOPE%5F%E5%85%B1%E6%9C%89%2F%E5%85%B1%E9%80%9A%E8%B3%87%E6%96%99%2F%E3%83%97%E3%83%AD%E3%82%B8%E3%82%A7%E3%82%AF%E3%83%88%E8%B3%87%E6%96%99%2F%E5%90%84%E7%A8%AE%E4%BD%9C%E6%A5%AD%2F11%2E%E9%96%8B%E7%99%BA%E9%96%A2%E9%80%A3%E8%B3%87%E6%96%99%2F999%2E%E5%85%88%E8%A1%8C22%2F%E5%86%85%E9%83%A8%E5%A4%96%E9%83%A8%E3%83%86%E3%82%B9%E3%83%88%2FAC%2FAC%E3%81%8B%E3%82%89%E3%81%AE%E3%82%B7%E3%83%8A%E3%83%AA%E3%82%AA%5F20231012%E3%80%90%E9%80%94%E4%B8%AD%E7%89%88%E3%80%91%2F%E8%BF%BD%E5%8A%A0IF20231031%2F%E8%BF%BD%E5%8A%A0IF&amp;OR=Teams%2DHL&amp;CT=1705282179603&amp;clickparams=eyJBcHBOYW1lIjoiVGVhbXMtRGVza3RvcCIsIkFwcFZlcnNpb24iOiIyNy8yMzExMzAyNjIwMiIsIkhhc0ZlZGVyYXRlZFVzZXIiOmZhbHNlfQ%3D%3D" TargetMode="External"/><Relationship Id="rId17" Type="http://schemas.openxmlformats.org/officeDocument/2006/relationships/hyperlink" Target="https://fujifilm0-my.sharepoint.com/personal/fxY99e8_000_fujifilm_com/_layouts/15/onedrive.aspx?OR=Teams%2DHL&amp;CT=1705452428687&amp;clickparams=eyJBcHBOYW1lIjoiVGVhbXMtRGVza3RvcCIsIkFwcFZlcnNpb24iOiIyNy8yMzExMzAyNjIwMiIsIkhhc0ZlZGVyYXRlZFVzZXIiOmZhbHNlfQ%3D%3D&amp;id=%2Fpersonal%2Ffxy99e8%5F000%5Ffujifilm%5Fcom%2FDocuments%2FSCOPE%5F%E5%85%B1%E6%9C%89%2F%E5%85%B1%E9%80%9A%E8%B3%87%E6%96%99%2F%E3%83%97%E3%83%AD%E3%82%B8%E3%82%A7%E3%82%AF%E3%83%88%E8%B3%87%E6%96%99%2F%E3%83%87%E3%83%BC%E3%82%BF%E7%A7%BB%E8%A1%8C%2F%E7%94%A8%E8%AA%9E%E9%9B%86%EF%BC%88%E8%8A%B1%E5%B2%A1%E3%81%95%E3%82%93%E3%82%88%E3%82%8A%EF%BC%89%2F%E7%A4%BE%E5%86%85%E7%94%A8%E8%AA%9E%E9%9B%86%5F2020%2Epdf&amp;parent=%2Fpersonal%2Ffxy99e8%5F000%5Ffujifilm%5Fcom%2FDocuments%2FSCOPE%5F%E5%85%B1%E6%9C%89%2F%E5%85%B1%E9%80%9A%E8%B3%87%E6%96%99%2F%E3%83%97%E3%83%AD%E3%82%B8%E3%82%A7%E3%82%AF%E3%83%88%E8%B3%87%E6%96%99%2F%E3%83%87%E3%83%BC%E3%82%BF%E7%A7%BB%E8%A1%8C%2F%E7%94%A8%E8%AA%9E%E9%9B%86%EF%BC%88%E8%8A%B1%E5%B2%A1%E3%81%95%E3%82%93%E3%82%88%E3%82%8A%EF%BC%89" TargetMode="External"/><Relationship Id="rId25" Type="http://schemas.openxmlformats.org/officeDocument/2006/relationships/hyperlink" Target="https://fujifilm0.sharepoint.com/teams/g-fx-mci/Shared%20Documents/Forms/AllItems.aspx?FolderCTID=0x0120005B33784E5E986B488678F673559B73E5&amp;OR=Teams%2DHL&amp;CT=1706688536510&amp;clickparams=eyJBcHBOYW1lIjoiVGVhbXMtRGVza3RvcCIsIkFwcFZlcnNpb24iOiIyNy8yMzExMzAyNjIwMiIsIkhhc0ZlZGVyYXRlZFVzZXIiOmZhbHNlfQ%3D%3D&amp;id=%2Fteams%2Fg%2Dfx%2Dmci%2FShared%20Documents%2FT22%5F%E5%A4%96%E9%83%A8%E3%82%A4%E3%83%B3%E3%82%BF%E3%83%BC%E3%83%95%E3%82%A7%E3%83%BC%E3%82%B9%2F05%20%E6%88%90%E6%9E%9C%E7%89%A9%5F%E4%BB%95%E6%8E%9B%2F03%20%E3%83%87%E3%83%BC%E3%82%BF%E7%AE%A1%E7%90%86&amp;viewid=19376a7d%2D3185%2D4adc%2D8eab%2D7929b7120311" TargetMode="External"/><Relationship Id="rId33" Type="http://schemas.openxmlformats.org/officeDocument/2006/relationships/hyperlink" Target="https://teams.microsoft.com/l/message/48:notes/1705623268799?context=%7B%22contextType%22%3A%22chat%22%7D" TargetMode="External"/><Relationship Id="rId38" Type="http://schemas.openxmlformats.org/officeDocument/2006/relationships/hyperlink" Target="https://github.com/kumaxiong0814/kuma/tree/main" TargetMode="External"/><Relationship Id="rId46" Type="http://schemas.openxmlformats.org/officeDocument/2006/relationships/hyperlink" Target="https://fujifilm0.sharepoint.com/teams/g-fx-mci/Shared%20Documents/Forms/AllItems.aspx?FolderCTID=0x0120005B33784E5E986B488678F673559B73E5&amp;id=%2Fteams%2Fg%2Dfx%2Dmci%2FShared%20Documents%2FT22%5F%E5%A4%96%E9%83%A8%E3%82%A4%E3%83%B3%E3%82%BF%E3%83%BC%E3%83%95%E3%82%A7%E3%83%BC%E3%82%B9%2F05%20%E6%88%90%E6%9E%9C%E7%89%A9%5F%E4%BB%95%E6%8E%9B%2F50%20%E5%86%85%E9%83%A8%E7%B5%90%E5%90%88%E3%83%86%E3%82%B9%E3%83%88%2F01%20%E3%83%86%E3%82%B9%E3%83%88%E8%A8%AD%E8%A8%88%2F%E9%9C%80%E7%B5%A6%EF%BD%A5%E7%89%A9%E6%B5%81%2FIF0206%5FIn%5F%E6%A3%9A%E5%8D%B8%E5%AE%9F%E7%B8%BE%E6%83%85%E5%A0%B1&amp;viewid=19376a7d%2D3185%2D4adc%2D8eab%2D7929b7120311&amp;OR=Teams%2DHL&amp;CT=1713854965636&amp;clickparams=eyJBcHBOYW1lIjoiVGVhbXMtRGVza3RvcCIsIkFwcFZlcnNpb24iOiIyNy8yNDAzMjgyMTIwMCIsIkhhc0ZlZGVyYXRlZFVzZXIiOmZhbHNlfQ%3D%3D" TargetMode="External"/><Relationship Id="rId59" Type="http://schemas.openxmlformats.org/officeDocument/2006/relationships/hyperlink" Target="https://fujifilm0.sharepoint.com/teams/g-fx-mci/Shared%20Documents/Forms/AllItems.aspx?csf=1&amp;web=1&amp;e=raWQ84&amp;CID=19a5856b%2D81bd%2D47e7%2Da151%2Dc3edc8562613&amp;FolderCTID=0x0120005B33784E5E986B488678F673559B73E5&amp;id=%2Fteams%2Fg%2Dfx%2Dmci%2FShared%20Documents%2FT22%5F%E5%A4%96%E9%83%A8%E3%82%A4%E3%83%B3%E3%82%BF%E3%83%BC%E3%83%95%E3%82%A7%E3%83%BC%E3%82%B9&amp;viewid=19376a7d%2D3185%2D4adc%2D8eab%2D7929b7120311" TargetMode="External"/><Relationship Id="rId67" Type="http://schemas.openxmlformats.org/officeDocument/2006/relationships/hyperlink" Target="https://earth-it-000689511179d8b36e6fdevaos.cloudax.dynamics.com/?cmp=B002&amp;mi=SystemAdministrationWorkspace" TargetMode="External"/><Relationship Id="rId20" Type="http://schemas.openxmlformats.org/officeDocument/2006/relationships/hyperlink" Target="https://fujifilm0-my.sharepoint.com/personal/fxy99e8_000_fujifilm_com/_layouts/15/onedrive.aspx?csf=1&amp;web=1&amp;e=BVAFZw&amp;cid=b96626e7%2D792b%2D469f%2Da3a4%2Dcea1faa61edf&amp;id=%2Fpersonal%2Ffxy99e8%5F000%5Ffujifilm%5Fcom%2FDocuments%2FSCOPE%5F%E5%85%B1%E6%9C%89%2F%E6%9C%88%E6%AC%A1%E8%B3%87%E6%96%99%2FYMM%2F%E9%9B%BB%E6%B0%97%E5%AE%89%E5%85%A8%E6%95%99%E8%82%B22023&amp;FolderCTID=0x0120004CDDA9B56334B24B9687859985A79951&amp;view=0" TargetMode="External"/><Relationship Id="rId41" Type="http://schemas.openxmlformats.org/officeDocument/2006/relationships/hyperlink" Target="https://portal.azure.com/" TargetMode="External"/><Relationship Id="rId54" Type="http://schemas.openxmlformats.org/officeDocument/2006/relationships/hyperlink" Target="https://portal.azure.com/?id=0257" TargetMode="External"/><Relationship Id="rId62" Type="http://schemas.openxmlformats.org/officeDocument/2006/relationships/hyperlink" Target="https://fujifilm0-my.sharepoint.com/personal/fxy99e8_000_fujifilm_com/_layouts/15/onedrive.aspx?csf=1&amp;web=1&amp;e=fpbB2X&amp;cid=0d83cef8%2Def52%2D4082%2Db9cb%2D9a952cd0f56f&amp;FolderCTID=0x0120004CDDA9B56334B24B9687859985A79951&amp;id=%2Fpersonal%2Ffxy99e8%5F000%5Ffujifilm%5Fcom%2FDocuments%2FSCOPE%5F%E5%85%B1%E6%9C%89%2F%E5%85%B1%E9%80%9A%E8%B3%87%E6%96%99%2F%E3%83%97%E3%83%AD%E3%82%B8%E3%82%A7%E3%82%AF%E3%83%88%E8%B3%87%E6%96%99%2F%E5%90%84%E7%A8%AE%E4%BD%9C%E6%A5%AD%2F15%2E%E8%BF%BD%E5%8A%A0%E8%A6%81%E4%BB%B6%E5%AE%9A%E7%BE%A9%2F20240704%5F%E3%83%87%E3%83%BC%E3%82%BF%E3%83%A2%E3%83%87%E3%83%ABT%E5%B1%95%E9%96%8B%5FDevOps%E5%8F%96%E5%BE%97%E5%88%86&amp;OR=Teams%2DHL&amp;CT=1720054849006&amp;clickparams=eyJBcHBOYW1lIjoiVGVhbXMtRGVza3RvcCIsIkFwcFZlcnNpb24iOiI0OS8yNDA1MzEwMTQyMSIsIkhhc0ZlZGVyYXRlZFVzZXIiOmZhbHNlfQ%3D%3D" TargetMode="External"/><Relationship Id="rId70" Type="http://schemas.openxmlformats.org/officeDocument/2006/relationships/hyperlink" Target="https://web.azuresynapse.net/ja/authoring/orchestrate/pipeline/pl_0264?workspace=%2Fsubscriptions%2Fc83866ca-68de-410b-8257-ec0bd5ef0778%2FresourceGroups%2Fearth-stg-rg-ls-st2%2Fproviders%2FMicrosoft.Synapse%2Fworkspaces%2Fearth-ls-stg-synw-st2" TargetMode="External"/><Relationship Id="rId75" Type="http://schemas.openxmlformats.org/officeDocument/2006/relationships/hyperlink" Target="https://fujifilm0.sharepoint.com/teams/msg-FBDS-Shareteams-epj-externalIF-share/Shared%20Documents/Forms/AllItems.aspx?id=%2Fteams%2Fmsg%2DFBDS%2DShareteams%2Depj%2DexternalIF%2Dshare%2FShared%20Documents%2F%E6%83%85%E5%A0%B1%E5%85%B1%E6%9C%89%E3%82%B9%E3%83%9A%E3%83%BC%E3%82%B9%2F%E5%A4%96%E9%83%A8IF%E6%A7%8B%E6%88%90%E7%AE%A1%E7%90%86" TargetMode="External"/><Relationship Id="rId83" Type="http://schemas.openxmlformats.org/officeDocument/2006/relationships/hyperlink" Target="https://fujifilm0-my.sharepoint.com/personal/fxy99e8_000_fujifilm_com/_layouts/15/onedrive.aspx?OR=Teams%2DHL&amp;CT=1697087931991&amp;clickparams=eyJBcHBOYW1lIjoiVGVhbXMtRGVza3RvcCIsIkFwcFZlcnNpb24iOiIyNy8yMzA5MDExMjI3OCIsIkhhc0ZlZGVyYXRlZFVzZXIiOmZhbHNlfQ%3D%3D&amp;FolderCTID=0x0120004CDDA9B56334B24B9687859985A79951&amp;id=%2Fpersonal%2Ffxy99e8%5F000%5Ffujifilm%5Fcom%2FDocuments%2FSCOPE%5F%E5%85%B1%E6%9C%89%2F%E5%85%B1%E9%80%9A%E8%B3%87%E6%96%99%2F%E3%83%97%E3%83%AD%E3%82%B8%E3%82%A7%E3%82%AF%E3%83%88%E8%B3%87%E6%96%99%2F%E5%90%84%E7%A8%AE%E4%BD%9C%E6%A5%AD%2F11%2E%E9%96%8B%E7%99%BA%E9%96%A2%E9%80%A3%E8%B3%87%E6%96%99" TargetMode="External"/><Relationship Id="rId88" Type="http://schemas.openxmlformats.org/officeDocument/2006/relationships/hyperlink" Target="https://fujifilm0.sharepoint.com/:x:/r/teams/g-fx-mci/Shared%20Documents/T24_IT%E6%A8%AA%E6%96%AD_%E3%83%86%E3%82%B9%E3%83%88/%E8%A8%AD%E8%A8%88%E3%83%BB%E9%96%8B%E7%99%BA%E3%83%95%E3%82%A7%E3%83%BC%E3%82%BA/FB%E5%86%85%E3%83%AF%E3%83%BC%E3%82%AF/Cycle1-2%E5%90%91%E3%81%91%E3%82%B7%E3%83%8A%E3%83%AA%E3%82%AA%E5%AE%9F%E8%A1%8C%E3%82%B9%E3%82%B1%E3%82%B8%E3%83%A5%E3%83%BC%E3%83%AB%E4%BD%9C%E6%88%90/%E3%83%86%E3%82%B9%E3%83%88%E7%AE%A1%E7%90%86%E5%8F%B0%E5%B8%B3_%E9%9C%80%E7%B5%A6%E7%89%A9%E6%B5%81.xlsx?d=wb14e5686568548c28ee782e98f5bde93&amp;csf=1&amp;web=1&amp;e=1OhTZK" TargetMode="External"/><Relationship Id="rId91" Type="http://schemas.openxmlformats.org/officeDocument/2006/relationships/hyperlink" Target="http://10.85.136.39:3000/admin/api_job_log_reading" TargetMode="External"/><Relationship Id="rId96" Type="http://schemas.openxmlformats.org/officeDocument/2006/relationships/hyperlink" Target="https://fujifilm0-my.sharepoint.com/personal/fxy99e8_000_fujifilm_com/_layouts/15/onedrive.aspx?id=%2Fpersonal%2Ffxy99e8%5F000%5Ffujifilm%5Fcom%2FDocuments%2FSCOPE%5F%E5%85%B1%E6%9C%89%2F%E5%85%B1%E9%80%9A%E8%B3%87%E6%96%99%2F%E3%83%97%E3%83%AD%E3%82%B8%E3%82%A7%E3%82%AF%E3%83%88%E8%B3%87%E6%96%99%2F%E5%90%84%E7%A8%AE%E4%BD%9C%E6%A5%AD%2F85%5F%E4%BF%9D%E5%AE%88%E8%B3%87%E6%96%99%E4%BD%9C%E6%88%90%2F%E7%8F%BE%E8%A1%8CeHUB%E3%81%AE%E4%BF%9D%E5%AE%88%E4%BD%9C%E6%A5%AD%E4%B8%80%E8%A6%A7%EF%BC%88%E5%85%A8%E3%83%9E%E3%83%BC%E3%82%B8%E7%89%88%EF%BC%89%2F%E7%8F%BE%E8%A1%8CeHUB%E3%81%AE%E4%BF%9D%E5%AE%88%E4%BD%9C%E6%A5%AD%E4%B8%80%E8%A6%A7%EF%BC%88%E5%85%A8%E3%83%9E%E3%83%BC%E3%82%B8%E7%89%88%EF%BC%89&amp;view=0" TargetMode="External"/><Relationship Id="rId1" Type="http://schemas.openxmlformats.org/officeDocument/2006/relationships/hyperlink" Target="https://fujifilm0-my.sharepoint.com/personal/fxy99e8_000_fujifilm_com/_layouts/15/onedrive.aspx?e=5%3Ae8c6e4deec6a4673bcb5aaa1223bd921&amp;at=9&amp;sourceId=&amp;params=%7B%22AppName%22%3A%22Teams%2DDesktop%22%2C%22AppVersion%22%3A%2227%2F22010300409%22%7D&amp;FolderCTID=0x0120004CDDA9B56334B24B9687859985A79951&amp;OR=Teams%2DHL&amp;CT=1692926498097&amp;clickparams=eyJBcHBOYW1lIjoiVGVhbXMtRGVza3RvcCIsIkFwcFZlcnNpb24iOiIyNy8yMzA3MDMwNzM0NiIsIkhhc0ZlZGVyYXRlZFVzZXIiOmZhbHNlfQ%3D%3D&amp;id=%2Fpersonal%2Ffxy99e8%5F000%5Ffujifilm%5Fcom%2FDocuments%2FSCOPE%5F%E5%85%B1%E6%9C%89%2F%E6%9C%88%E6%AC%A1%E8%B3%87%E6%96%99%2F%E4%BD%9C%E6%A5%AD%E5%A0%B1%E5%91%8A%E6%9B%B8" TargetMode="External"/><Relationship Id="rId6" Type="http://schemas.openxmlformats.org/officeDocument/2006/relationships/hyperlink" Target="https://portal.azure.com/" TargetMode="External"/><Relationship Id="rId15" Type="http://schemas.openxmlformats.org/officeDocument/2006/relationships/hyperlink" Target="https://fujifilm0.sharepoint.com/:x:/r/teams/msg-FBDS-Shareteams-epj-externalIF-share/Shared%20Documents/QA%E3%80%90%E8%A9%B3%E7%B4%B0%E8%A8%AD%E8%A8%88%E4%BD%9C%E6%88%90%E6%99%82%E3%80%91/%E5%A4%96%E9%83%A8IF_%E8%A9%B3%E7%B4%B0%E8%A8%AD%E8%A8%88%E6%99%82QA%E3%83%AA%E3%82%B9%E3%83%88.xlsx?d=wc4de546ea51748429fbdf544eec04821&amp;csf=1&amp;web=1&amp;e=uLCMQK" TargetMode="External"/><Relationship Id="rId23" Type="http://schemas.openxmlformats.org/officeDocument/2006/relationships/hyperlink" Target="https://fujifilm0.sharepoint.com/teams/g-fx-mci/Shared%20Documents/Forms/AllItems.aspx?RootFolder=%2Fteams%2Fg%2Dfx%2Dmci%2FShared%20Documents%2FT22%5F%E5%A4%96%E9%83%A8%E3%82%A4%E3%83%B3%E3%82%BF%E3%83%BC%E3%83%95%E3%82%A7%E3%83%BC%E3%82%B9%2F05%20%E6%88%90%E6%9E%9C%E7%89%A9%5F%E4%BB%95%E6%8E%9B%2F02%20%E8%A6%81%E4%BB%B6%E5%AE%9A%E7%BE%A9%2F10%20%E3%83%97%E3%83%AD%E3%82%B8%E3%82%A7%E3%82%AF%E3%83%88%E9%96%8B%E7%99%BA%E8%80%85%E5%90%91%E3%81%91KT%E8%B3%87%E6%96%99%2F%E3%83%AC%E3%82%AC%E3%82%B7%E3%83%BCIF%E6%8E%A5%E7%B6%9A%E3%83%8A%E3%83%AC%E3%83%83%E3%82%B8%2823%E5%B9%B4%E5%88%86%29&amp;FolderCTID=0x0120005B33784E5E986B488678F673559B73E5&amp;OR=Teams%2DHL&amp;CT=1705809910907&amp;clickparams=eyJBcHBOYW1lIjoiVGVhbXMtRGVza3RvcCIsIkFwcFZlcnNpb24iOiIyNy8yMzExMzAyNjIwMiIsIkhhc0ZlZGVyYXRlZFVzZXIiOmZhbHNlfQ%3D%3D" TargetMode="External"/><Relationship Id="rId28" Type="http://schemas.openxmlformats.org/officeDocument/2006/relationships/hyperlink" Target="https://fujifilm0.sharepoint.com/teams/g-fx-mci/Shared%20Documents/Forms/AllItems.aspx?csf=1&amp;web=1&amp;e=E7SBJy&amp;cid=41527c01%2D3d9d%2D4c59%2D93e5%2D5b120d44d411&amp;FolderCTID=0x0120005B33784E5E986B488678F673559B73E5&amp;id=%2Fteams%2Fg%2Dfx%2Dmci%2FShared%20Documents%2FT22%5F%E5%A4%96%E9%83%A8%E3%82%A4%E3%83%B3%E3%82%BF%E3%83%BC%E3%83%95%E3%82%A7%E3%83%BC%E3%82%B9%2F05%20%E6%88%90%E6%9E%9C%E7%89%A9%5F%E4%BB%95%E6%8E%9B%2F50%20%E5%86%85%E9%83%A8%E7%B5%90%E5%90%88%E3%83%86%E3%82%B9%E3%83%88%2F03%20%E3%83%86%E3%82%B9%E3%83%88%E3%83%87%E3%83%BC%E3%82%BF%E6%BA%96%E5%82%99%2F01%5F%E3%83%86%E3%82%B9%E3%83%88%E3%83%87%E3%83%BC%E3%82%BF%E4%BD%9C%E6%88%90%E6%89%8B%E9%A0%86%2F%E9%9C%80%E7%B5%A6%E7%89%A9%E6%B5%81&amp;viewid=19376a7d%2D3185%2D4adc%2D8eab%2D7929b7120311&amp;OR=Teams%2DHL&amp;CT=1708568330725&amp;clickparams=eyJBcHBOYW1lIjoiVGVhbXMtRGVza3RvcCIsIkFwcFZlcnNpb24iOiIyNy8yNDAxMDQxNzUwMyIsIkhhc0ZlZGVyYXRlZFVzZXIiOmZhbHNlfQ%3D%3D" TargetMode="External"/><Relationship Id="rId36" Type="http://schemas.openxmlformats.org/officeDocument/2006/relationships/hyperlink" Target="https://portal.azure.com/" TargetMode="External"/><Relationship Id="rId49" Type="http://schemas.openxmlformats.org/officeDocument/2006/relationships/hyperlink" Target="https://fujifilm0.sharepoint.com/teams/msg-FB-Shareteams-ePJ-Business-And-IT/Shared%20Documents/Forms/AllItems.aspx?csf=1&amp;web=1&amp;e=fuewzQ&amp;cid=f6e14e7d%2D1eaf%2D44d7%2Dad5b%2Da8c28ed4e652&amp;FolderCTID=0x0120002A4935093816644D9EA3440431CBDDAE&amp;OR=Teams%2DHL&amp;CT=1715219449823&amp;clickparams=eyJBcHBOYW1lIjoiVGVhbXMtRGVza3RvcCIsIkFwcFZlcnNpb24iOiIyNy8yNDAzMjgyMTIwMCIsIkhhc0ZlZGVyYXRlZFVzZXIiOmZhbHNlfQ%3D%3D&amp;id=%2Fteams%2Fmsg%2DFB%2DShareteams%2DePJ%2DBusiness%2DAnd%2DIT%2FShared%20Documents%2FWorkingFolder%2FA05%5F%E6%A7%8B%E6%83%B3%E3%83%95%E3%82%A7%E3%83%BC%E3%82%BA%28ACN%29%2F%E9%A0%98%E5%9F%9F%E5%88%A5%E3%83%95%E3%82%A9%E3%83%AB%E3%83%80%2F%E9%9C%80%E7%B5%A6%E7%89%A9%E6%B5%81%2F%28%E3%82%BF%E3%82%B9%E3%82%AF%29%E5%86%85%E9%83%A8%E7%B5%90%E5%90%88%E3%83%86%E3%82%B9%E3%83%88%2F12%5FIF%E5%86%85%E7%B5%90%E5%AE%9F%E8%A1%8C%E7%B5%90%E6%9E%9C%2F%E8%BF%BD%E5%8A%A0IF%2F00%5FIF%E5%86%85%E7%B5%90%E3%83%86%E3%82%B9%E3%83%88%E3%83%87%E3%83%BC%E3%82%BF%E3%83%95%E3%82%A1%E3%82%A4%E3%83%AB%E3%81%AE%E9%80%81%E5%8F%97%E9%A0%98%2FIF0275%5Fin%5F%E8%87%AA%E5%8B%95%E8%A3%9C%E5%85%85%E4%BA%88%E5%AE%9A%E3%83%87%E3%83%BC%E3%82%BF%2830%E5%88%86%E6%AF%8E%29%28%E3%83%86%E3%83%AC%E3%83%9E%E9%85%8D%E9%80%81%E6%89%8B%E9%85%8DIF%29&amp;viewid=e09bf981%2D9c85%2D4362%2Da7a3%2D2662e780d6ce" TargetMode="External"/><Relationship Id="rId57" Type="http://schemas.openxmlformats.org/officeDocument/2006/relationships/hyperlink" Target="https://fujifilm0.sharepoint.com/teams/g-fx-mci/Shared%20Documents/Forms/AllItems.aspx?FolderCTID=0x0120005B33784E5E986B488678F673559B73E5&amp;id=%2Fteams%2Fg%2Dfx%2Dmci%2FShared%20Documents%2FT22%5F%E5%A4%96%E9%83%A8%E3%82%A4%E3%83%B3%E3%82%BF%E3%83%BC%E3%83%95%E3%82%A7%E3%83%BC%E3%82%B9%2F05%20%E6%88%90%E6%9E%9C%E7%89%A9%5F%E4%BB%95%E6%8E%9B%2F02%20%E8%A6%81%E4%BB%B6%E5%AE%9A%E7%BE%A9%2F09%20%E3%83%AC%E3%82%AC%E3%82%B7%E3%83%BC%E8%AA%BF%E6%95%B4%E8%B3%87%E6%96%99%2F11%E3%82%B7%E3%82%B9%E3%83%86%E3%83%A0%E9%96%93%E9%80%A3%E6%90%BA%E8%A6%81%E4%BB%B6%E4%B8%80%E8%A6%A7&amp;viewid=19376a7d%2D3185%2D4adc%2D8eab%2D7929b7120311&amp;OR=Teams%2DHL&amp;CT=1715909953665&amp;clickparams=eyJBcHBOYW1lIjoiVGVhbXMtRGVza3RvcCIsIkFwcFZlcnNpb24iOiIyNy8yNDAzMjgyMTIwMCIsIkhhc0ZlZGVyYXRlZFVzZXIiOmZhbHNlfQ%3D%3D" TargetMode="External"/><Relationship Id="rId10" Type="http://schemas.openxmlformats.org/officeDocument/2006/relationships/hyperlink" Target="https://fujifilm0-my.sharepoint.com/personal/fxy99e8_000_fujifilm_com/_layouts/15/onedrive.aspx?csf=1&amp;web=1&amp;e=fpbB2X&amp;cid=0d83cef8%2Def52%2D4082%2Db9cb%2D9a952cd0f56f&amp;FolderCTID=0x0120004CDDA9B56334B24B9687859985A79951&amp;id=%2Fpersonal%2Ffxy99e8%5F000%5Ffujifilm%5Fcom%2FDocuments%2FSCOPE%5F%E5%85%B1%E6%9C%89%2F%E5%85%B1%E9%80%9A%E8%B3%87%E6%96%99%2F%E3%83%97%E3%83%AD%E3%82%B8%E3%82%A7%E3%82%AF%E3%83%88%E8%B3%87%E6%96%99%2F%E5%90%84%E7%A8%AE%E4%BD%9C%E6%A5%AD%2F15%2E%E8%BF%BD%E5%8A%A0%E8%A6%81%E4%BB%B6%E5%AE%9A%E7%BE%A9%2F20240109%5F%E3%83%87%E3%83%BC%E3%82%BF%E3%83%A2%E3%83%87%E3%83%ABT%E5%B1%95%E9%96%8B%5FDevOps%E5%8F%96%E5%BE%97%E5%88%86" TargetMode="External"/><Relationship Id="rId31" Type="http://schemas.openxmlformats.org/officeDocument/2006/relationships/hyperlink" Target="https://fujifilm0-my.sharepoint.com/personal/fxy99e8_000_fujifilm_com/_layouts/15/onedrive.aspx?id=%2Fpersonal%2Ffxy99e8%5F000%5Ffujifilm%5Fcom%2FDocuments%2FSCOPE%5F%E5%85%B1%E6%9C%89%2F%E5%85%B1%E9%80%9A%E8%B3%87%E6%96%99%2F%E3%83%97%E3%83%AD%E3%82%B8%E3%82%A7%E3%82%AF%E3%83%88%E8%B3%87%E6%96%99%2F%E5%90%84%E7%A8%AE%E4%BD%9C%E6%A5%AD%2F70%2E%E7%B7%8F%E5%90%88%E3%83%86%E3%82%B9%E3%83%88%E5%90%88%E6%B5%81%2FC12%2FST12%E3%83%91%E3%83%A9%E3%83%A1%E3%83%BC%E3%82%BF%2Fsynapse%2FC11%E2%87%92C12%E3%81%B8%E7%A7%BB%E8%A1%8C%E5%88%86" TargetMode="External"/><Relationship Id="rId44" Type="http://schemas.openxmlformats.org/officeDocument/2006/relationships/hyperlink" Target="https://teams.microsoft.com/dl/launcher/launcher.html?url=%2F_%23%2Fl%2Fmeetup-join%2F19%3Ameeting_ZjE4YTU4MWMtMjBhMS00NDk0LTkxYTItYzcwYmM0NTA1NWFi%40thread.v2%2F0%3Fcontext%3D%257b%2522Tid%2522%253a%252292592a10-8bc2-45ea-880e-f62ba16d46ed%2522%252c%2522Oid%2522%253a%2522893bcd61-114d-45b0-9bc3-6fc7b153dd51%2522%257d%26anon%3Dtrue&amp;type=meetup-join&amp;deeplinkId=4e992af9-0850-42d7-8d76-e970df7450f0&amp;directDl=true&amp;msLaunch=true&amp;enableMobilePage=true&amp;suppressPrompt=true" TargetMode="External"/><Relationship Id="rId52" Type="http://schemas.openxmlformats.org/officeDocument/2006/relationships/hyperlink" Target="https://fujifilm0-my.sharepoint.com/personal/fxy99e8_000_fujifilm_com/_layouts/15/onedrive.aspx?id=%2Fpersonal%2Ffxy99e8%5F000%5Ffujifilm%5Fcom%2FDocuments%2FSCOPE%5F%E5%85%B1%E6%9C%89%2F%E5%85%B1%E9%80%9A%E8%B3%87%E6%96%99%2F%E3%83%97%E3%83%AD%E3%82%B8%E3%82%A7%E3%82%AF%E3%83%88%E8%B3%87%E6%96%99%2F%E5%90%84%E7%A8%AE%E4%BD%9C%E6%A5%AD%2F11%2E%E9%96%8B%E7%99%BA%E9%96%A2%E9%80%A3%E8%B3%87%E6%96%99%2F95%2EAzure%E9%96%8B%E7%99%BA%E6%89%8B%E9%A0%86%2F%E5%90%84%E7%A8%AE%E6%89%8B%E9%A0%86%2Fsynapse%5F%E3%83%86%E3%82%B9%E3%83%88%E6%89%8B%E9%A0%86%2FOutbound&amp;FolderCTID=0x0120004CDDA9B56334B24B9687859985A79951&amp;view=0" TargetMode="External"/><Relationship Id="rId60" Type="http://schemas.openxmlformats.org/officeDocument/2006/relationships/hyperlink" Target="https://fujifilm0-my.sharepoint.com/personal/fxy99e8_000_fujifilm_com/_layouts/15/onedrive.aspx?id=%2Fpersonal%2Ffxy99e8%5F000%5Ffujifilm%5Fcom%2FDocuments%2FSCOPE%5F%E5%85%B1%E6%9C%89%2F%E5%85%B1%E9%80%9A%E8%B3%87%E6%96%99%2F%E3%83%97%E3%83%AD%E3%82%B8%E3%82%A7%E3%82%AF%E3%83%88%E8%B3%87%E6%96%99%2F%E5%90%84%E7%A8%AE%E4%BD%9C%E6%A5%AD%2F%E3%83%9E%E3%82%B9%E3%82%BF%E3%83%BC%2FETL&amp;view=0" TargetMode="External"/><Relationship Id="rId65" Type="http://schemas.openxmlformats.org/officeDocument/2006/relationships/hyperlink" Target="https://fujifilm0-my.sharepoint.com/personal/fxy99e8_000_fujifilm_com/_layouts/15/onedrive.aspx?id=%2Fpersonal%2Ffxy99e8%5F000%5Ffujifilm%5Fcom%2FDocuments%2FSCOPE%5F%E5%85%B1%E6%9C%89%2F%E5%85%B1%E9%80%9A%E8%B3%87%E6%96%99%2F%E3%83%97%E3%83%AD%E3%82%B8%E3%82%A7%E3%82%AF%E3%83%88%E8%B3%87%E6%96%99%2F%E5%90%84%E7%A8%AE%E4%BD%9C%E6%A5%AD%2F17%2E%E3%82%B8%E3%83%A7%E3%83%96%E8%A8%AD%E8%A8%88%2F%E3%82%B8%E3%83%A7%E3%83%96%E9%96%A2%E9%80%A3%E3%83%84%E3%83%BC%E3%83%AB&amp;FolderCTID=0x0120004CDDA9B56334B24B9687859985A79951&amp;view=0" TargetMode="External"/><Relationship Id="rId73" Type="http://schemas.openxmlformats.org/officeDocument/2006/relationships/hyperlink" Target="https://fujifilm0.sharepoint.com/teams/msg-FB-Shareteams-ePJ-Business-And-IT/Shared%20Documents/Forms/AllItems.aspx?id=%2Fteams%2Fmsg%2DFB%2DShareteams%2DePJ%2DBusiness%2DAnd%2DIT%2FShared%20Documents%2FWorkingFolder%2FA05%5F%E6%A7%8B%E6%83%B3%E3%83%95%E3%82%A7%E3%83%BC%E3%82%BA%28ACN%29%2F%E9%A0%98%E5%9F%9F%E5%88%A5%E3%83%95%E3%82%A9%E3%83%AB%E3%83%80%2F%E9%9C%80%E7%B5%A6%E7%89%A9%E6%B5%81%2F%28%E3%82%BF%E3%82%B9%E3%82%AF%29IF%2F%E3%82%B8%E3%83%A7%E3%83%96%E9%96%A2%E9%80%A3%2F%E3%83%9E%E3%82%B9%E3%82%BF%E3%82%AB%E3%83%AC%E3%83%B3%E3%83%80%E3%83%BC%E7%99%BB%E9%8C%B2&amp;OR=Teams%2DHL&amp;CT=1725343867702&amp;clickparams=eyJBcHBOYW1lIjoiVGVhbXMtRGVza3RvcCIsIkFwcFZlcnNpb24iOiI0OS8yNDA3MTEyODgyNSIsIkhhc0ZlZGVyYXRlZFVzZXIiOmZhbHNlfQ%3D%3D" TargetMode="External"/><Relationship Id="rId78" Type="http://schemas.openxmlformats.org/officeDocument/2006/relationships/hyperlink" Target="https://fujifilm0-my.sharepoint.com/personal/fxy99e8_000_fujifilm_com/_layouts/15/onedrive.aspx?id=%2Fpersonal%2Ffxy99e8%5F000%5Ffujifilm%5Fcom%2FDocuments%2FSCOPE%5F%E5%85%B1%E6%9C%89&amp;view=0" TargetMode="External"/><Relationship Id="rId81" Type="http://schemas.openxmlformats.org/officeDocument/2006/relationships/hyperlink" Target="https://fujifilm0.sharepoint.com/teams/g-fx-mci/Shared%20Documents/Forms/AllItems.aspx?RootFolder=%2Fteams%2Fg%2Dfx%2Dmci%2FShared%20Documents%2FT22%5F%E5%A4%96%E9%83%A8%E3%82%A4%E3%83%B3%E3%82%BF%E3%83%BC%E3%83%95%E3%82%A7%E3%83%BC%E3%82%B9%2F06%20%E3%82%BF%E3%82%B9%E3%82%AF%E4%BE%9D%E9%A0%BC%E3%83%BB%E5%AE%9F%E6%96%BD%E8%A6%81%E9%A0%98%2FIF%E5%9F%BA%E6%9C%AC%E8%A8%AD%E8%A8%88%2F%E5%8F%82%E8%80%83%E8%B3%87%E6%96%99%E3%83%BB%E3%83%84%E3%83%BC%E3%83%AB&amp;FolderCTID=0x0120005B33784E5E986B488678F673559B73E5" TargetMode="External"/><Relationship Id="rId86" Type="http://schemas.openxmlformats.org/officeDocument/2006/relationships/hyperlink" Target="http://10.85.136.39:4000/jcslog/" TargetMode="External"/><Relationship Id="rId94" Type="http://schemas.openxmlformats.org/officeDocument/2006/relationships/hyperlink" Target="https://fujifilm0.sharepoint.com/teams/g-fx-mci/Shared%20Documents/Forms/AllItems.aspx?csf=1&amp;web=1&amp;e=E7SBJy&amp;cid=d83ed26d%2D6426%2D4268%2Da4b4%2D169ad6333ab2&amp;FolderCTID=0x0120005B33784E5E986B488678F673559B73E5&amp;id=%2Fteams%2Fg%2Dfx%2Dmci%2FShared%20Documents%2FT22%5F%E5%A4%96%E9%83%A8%E3%82%A4%E3%83%B3%E3%82%BF%E3%83%BC%E3%83%95%E3%82%A7%E3%83%BC%E3%82%B9%2F05%20%E6%88%90%E6%9E%9C%E7%89%A9%5F%E4%BB%95%E6%8E%9B%2F70%20%E3%82%A4%E3%83%B3%E3%83%95%E3%83%A9%E3%83%BB%E3%82%A2%E3%83%BC%E3%82%AD%2F03%20%E8%A8%AD%E8%A8%88%E9%96%8B%E7%99%BA%E5%85%B1%E6%9C%89%E7%94%A8&amp;viewid=19376a7d%2D3185%2D4adc%2D8eab%2D7929b7120311&amp;OR=Teams%2DHL&amp;CT=1726638081397&amp;clickparams=eyJBcHBOYW1lIjoiVGVhbXMtRGVza3RvcCIsIkFwcFZlcnNpb24iOiI0OS8yNDA4MDIxMjAxMSIsIkhhc0ZlZGVyYXRlZFVzZXIiOmZhbHNlfQ%3D%3D" TargetMode="External"/><Relationship Id="rId99" Type="http://schemas.openxmlformats.org/officeDocument/2006/relationships/drawing" Target="../drawings/drawing1.xml"/><Relationship Id="rId101" Type="http://schemas.openxmlformats.org/officeDocument/2006/relationships/comments" Target="../comments1.xml"/><Relationship Id="rId4" Type="http://schemas.openxmlformats.org/officeDocument/2006/relationships/hyperlink" Target="https://web.azuresynapse.net/ja/authoring/orchestrate/pipeline/pl_0298?workspace=%2Fsubscriptions%2Fc83866ca-68de-410b-8257-ec0bd5ef0778%2FresourceGroups%2Fearth-stg-rg-ls-eit%2Fproviders%2FMicrosoft.Synapse%2Fworkspaces%2Fearth-ls-stg-synw-eit" TargetMode="External"/><Relationship Id="rId9" Type="http://schemas.openxmlformats.org/officeDocument/2006/relationships/hyperlink" Target="https://portal.azure.com/" TargetMode="External"/><Relationship Id="rId13" Type="http://schemas.openxmlformats.org/officeDocument/2006/relationships/hyperlink" Target="https://fujifilm0.sharepoint.com/teams/g-fx-mci/Shared%20Documents/Forms/AllItems.aspx?FolderCTID=0x0120005B33784E5E986B488678F673559B73E5&amp;OR=Teams%2DHL&amp;CT=1705283319975&amp;clickparams=eyJBcHBOYW1lIjoiVGVhbXMtRGVza3RvcCIsIkFwcFZlcnNpb24iOiIyNy8yMzExMzAyNjIwMiIsIkhhc0ZlZGVyYXRlZFVzZXIiOmZhbHNlfQ%3D%3D&amp;id=%2Fteams%2Fg%2Dfx%2Dmci%2FShared%20Documents%2FT22%5F%E5%A4%96%E9%83%A8%E3%82%A4%E3%83%B3%E3%82%BF%E3%83%BC%E3%83%95%E3%82%A7%E3%83%BC%E3%82%B9%2F05%20%E6%88%90%E6%9E%9C%E7%89%A9%5F%E4%BB%95%E6%8E%9B%2F60%20%E5%A4%96%E9%83%A8%E7%B5%90%E5%90%88%E3%83%86%E3%82%B9%E3%83%88%2F01%20%E3%83%86%E3%82%B9%E3%83%88%E8%A8%AD%E8%A8%88%2F%E9%9C%80%E7%B5%A6%EF%BD%A5%E7%89%A9%E6%B5%81&amp;viewid=19376a7d%2D3185%2D4adc%2D8eab%2D7929b7120311" TargetMode="External"/><Relationship Id="rId18" Type="http://schemas.openxmlformats.org/officeDocument/2006/relationships/hyperlink" Target="https://fujifilm0-my.sharepoint.com/personal/fxy99e8_000_fujifilm_com/_layouts/15/onedrive.aspx?e=5%3Ae8c6e4deec6a4673bcb5aaa1223bd921&amp;at=9&amp;sourceId=&amp;params=%7B%22AppName%22%3A%22Teams%2DDesktop%22%2C%22AppVersion%22%3A%2227%2F22010300409%22%7D&amp;FolderCTID=0x0120004CDDA9B56334B24B9687859985A79951&amp;OR=Teams%2DHL&amp;CT=1692926498097&amp;clickparams=eyJBcHBOYW1lIjoiVGVhbXMtRGVza3RvcCIsIkFwcFZlcnNpb24iOiIyNy8yMzA3MDMwNzM0NiIsIkhhc0ZlZGVyYXRlZFVzZXIiOmZhbHNlfQ%3D%3D&amp;id=%2Fpersonal%2Ffxy99e8%5F000%5Ffujifilm%5Fcom%2FDocuments%2FSCOPE%5F%E5%85%B1%E6%9C%89%2F%E5%85%B1%E9%80%9A%E8%B3%87%E6%96%99%2F%E6%83%85%E5%A0%B1%E3%82%BB%E3%82%AD%E3%83%A5%E3%83%AA%E3%83%86%E3%82%A3%E6%95%99%E8%82%B2" TargetMode="External"/><Relationship Id="rId39" Type="http://schemas.openxmlformats.org/officeDocument/2006/relationships/hyperlink" Target="https://fujifilm0.sharepoint.com/teams/msg-FB-Shareteams-gaibuifwbs/Shared%20Documents/Forms/AllItems.aspx?id=%2Fteams%2Fmsg%2DFB%2DShareteams%2Dgaibuifwbs%2FShared%20Documents%2FGeneral%2F01%2EWBS&amp;viewid=741b5b7c%2D677c%2D4536%2Da553%2D699b3f09e8b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fujifilm0.sharepoint.com/teams/msg-FB-Shareteams-ePJ-Business-And-IT/Shared%20Documents/Forms/AllItems.aspx?OR=Teams%2DHL&amp;CT=1715219414954&amp;clickparams=eyJBcHBOYW1lIjoiVGVhbXMtRGVza3RvcCIsIkFwcFZlcnNpb24iOiIyNy8yNDAzMjgyMTIwMCIsIkhhc0ZlZGVyYXRlZFVzZXIiOmZhbHNlfQ%3D%3D&amp;id=%2Fteams%2Fmsg%2DFB%2DShareteams%2DePJ%2DBusiness%2DAnd%2DIT%2FShared%20Documents%2F%E3%82%A2%E3%83%97%E3%83%AA%E7%B5%B1%E6%8B%AC%2F01%5F%E3%83%81%E3%83%BC%E3%83%A0%E5%86%85%E5%85%B1%E6%9C%89%2F50%5F%E4%BF%9D%E5%AE%88%E8%A8%AD%E8%A8%88%2F02%5F%E4%BF%9D%E5%AE%88%E8%A8%AD%E8%A8%88%2F40%5F%E5%A4%96%E9%83%A8IF%2F90%5F%E4%BF%9D%E5%AE%88%E4%BD%9C%E6%A5%AD%E4%B8%80%E8%A6%A7&amp;viewid=e09bf981%2D9c85%2D4362%2Da7a3%2D2662e780d6ce" TargetMode="External"/><Relationship Id="rId1" Type="http://schemas.openxmlformats.org/officeDocument/2006/relationships/hyperlink" Target="https://fujifilm0.sharepoint.com/teams/msg-FB-Shareteams-ePJ-Business-And-IT/Shared%20Documents/Forms/AllItems.aspx?OR=Teams%2DHL&amp;CT=1715219414954&amp;clickparams=eyJBcHBOYW1lIjoiVGVhbXMtRGVza3RvcCIsIkFwcFZlcnNpb24iOiIyNy8yNDAzMjgyMTIwMCIsIkhhc0ZlZGVyYXRlZFVzZXIiOmZhbHNlfQ%3D%3D&amp;id=%2Fteams%2Fmsg%2DFB%2DShareteams%2DePJ%2DBusiness%2DAnd%2DIT%2FShared%20Documents%2F%E3%82%A2%E3%83%97%E3%83%AA%E7%B5%B1%E6%8B%AC%2F01%5F%E3%83%81%E3%83%BC%E3%83%A0%E5%86%85%E5%85%B1%E6%9C%89%2F50%5F%E4%BF%9D%E5%AE%88%E8%A8%AD%E8%A8%88%2F02%5F%E4%BF%9D%E5%AE%88%E8%A8%AD%E8%A8%88%2F40%5F%E5%A4%96%E9%83%A8IF%2F04%5FSCP&amp;viewid=e09bf981%2D9c85%2D4362%2Da7a3%2D2662e780d6c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fujifilm0-my.sharepoint.com/personal/fxy99e8_000_fujifilm_com/_layouts/15/onedrive.aspx?id=%2Fpersonal%2Ffxy99e8%5F000%5Ffujifilm%5Fcom%2FDocuments%2FSCOPE%5F%E5%85%B1%E6%9C%89%2F%E5%85%B1%E9%80%9A%E8%B3%87%E6%96%99%2F%E3%83%97%E3%83%AD%E3%82%B8%E3%82%A7%E3%82%AF%E3%83%88%E8%B3%87%E6%96%99%2F%E5%90%84%E7%A8%AE%E4%BD%9C%E6%A5%AD%2F97%5F%E7%B7%8F%E5%90%88%E3%83%86%E3%82%B9%E3%83%88%E9%9A%9C%E5%AE%B3%E5%AF%BE%E5%BF%9C%2F%E3%83%9E%E3%82%B9%E3%82%BF%5F%E4%BA%8B%E6%A5%AD%E6%89%80looup%E9%A0%85%E7%9B%AE%E9%9A%9C%E5%AE%B3%2F%E4%BA%8B%E6%A5%AD%E6%89%80%E9%9A%9C%E5%AE%B3%E5%AF%BE%E5%BF%9C%2F%E5%9F%BA%E6%9C%AC%E8%A8%AD%E8%A8%88%E6%9B%B8%5F%E6%9C%AA%E7%A2%BA%E5%AE%9A%E7%89%88&amp;view=0" TargetMode="External"/></Relationships>
</file>

<file path=xl/worksheets/_rels/sheet7.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s://earth-stg-c2.sandbox.operations.dynamics.com/" TargetMode="External"/><Relationship Id="rId7" Type="http://schemas.openxmlformats.org/officeDocument/2006/relationships/vmlDrawing" Target="../drawings/vmlDrawing2.vml"/><Relationship Id="rId2" Type="http://schemas.openxmlformats.org/officeDocument/2006/relationships/hyperlink" Target="https://fb-d365-earth.operations.dynamics.com/" TargetMode="External"/><Relationship Id="rId1" Type="http://schemas.openxmlformats.org/officeDocument/2006/relationships/hyperlink" Target="https://fb-jpe-d365-earth.crm7.dynamics.com/" TargetMode="External"/><Relationship Id="rId6" Type="http://schemas.openxmlformats.org/officeDocument/2006/relationships/drawing" Target="../drawings/drawing6.xml"/><Relationship Id="rId5" Type="http://schemas.openxmlformats.org/officeDocument/2006/relationships/printerSettings" Target="../printerSettings/printerSettings2.bin"/><Relationship Id="rId4" Type="http://schemas.openxmlformats.org/officeDocument/2006/relationships/hyperlink" Target="https://earth-stg-jpe-all-c2.crm7.dynamics.com/" TargetMode="External"/><Relationship Id="rId9"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hyperlink" Target="https://fujifilm0.sharepoint.com/teams/msg-FB-Shareteams-ePJ-Business-And-IT/Shared%20Documents/Forms/AllItems.aspx?csf=1&amp;web=1&amp;e=NbUP7G&amp;CID=de56cd4e%2D2beb%2D4d6c%2Db70e%2D7fadd7a768f6&amp;FolderCTID=0x0120002A4935093816644D9EA3440431CBDDAE&amp;id=%2Fteams%2Fmsg%2DFB%2DShareteams%2DePJ%2DBusiness%2DAnd%2DIT%2FShared%20Documents%2FWorkingFolder%2FA05%5F%E6%A7%8B%E6%83%B3%E3%83%95%E3%82%A7%E3%83%BC%E3%82%BA%28ACN%29%2F%E9%A0%98%E5%9F%9F%E5%88%A5%E3%83%95%E3%82%A9%E3%83%AB%E3%83%80%2F%E9%9C%80%E7%B5%A6%E7%89%A9%E6%B5%81%2F%28%E3%82%BF%E3%82%B9%E3%82%AF%29IF%2F%E3%82%B8%E3%83%A7%E3%83%96%E9%96%A2%E9%80%A3%2FDEV%E7%92%B0%E5%A2%83%E6%A4%9C%E8%A8%BC%E3%82%A8%E3%83%93%E3%83%87%E3%83%B3%E3%82%B9" TargetMode="External"/><Relationship Id="rId2" Type="http://schemas.openxmlformats.org/officeDocument/2006/relationships/hyperlink" Target="https://fujifilm0.sharepoint.com/teams/msg-FB-Shareteams-ePJ-Business-And-IT/Shared%20Documents/Forms/AllItems.aspx?id=%2Fteams%2Fmsg%2DFB%2DShareteams%2DePJ%2DBusiness%2DAnd%2DIT%2FShared%20Documents%2FWorkingFolder%2FA05%5F%E6%A7%8B%E6%83%B3%E3%83%95%E3%82%A7%E3%83%BC%E3%82%BA%28ACN%29%2F%E9%A0%98%E5%9F%9F%E5%88%A5%E3%83%95%E3%82%A9%E3%83%AB%E3%83%80%2F%E9%9C%80%E7%B5%A6%E7%89%A9%E6%B5%81%2F%28%E3%82%BF%E3%82%B9%E3%82%AF%29IF%2F%E3%82%B8%E3%83%A7%E3%83%96%E9%96%A2%E9%80%A3" TargetMode="External"/><Relationship Id="rId1" Type="http://schemas.openxmlformats.org/officeDocument/2006/relationships/hyperlink" Target="https://fujifilm0.sharepoint.com/:x:/r/teams/msg-FB-Shareteams-gaibuifwbs/_layouts/15/Doc.aspx?sourcedoc=%7BA86547B1-F977-4EEB-AB28-F1465E8CD6A9%7D&amp;file=%25u3010%25u4f5c%25u696d%25u7528%25u3011N2%25u30b8%25u30e7%25u30d6%25u30cd%25u30c3%25u30c8%25u30b8%25u30e7%25u30d6%25u4e00%25u89a7_%25u9700%25u7d66%25u7269%25u6d41_v2.0.xlsm&amp;wdLOR=cEDE6555A-5994-4B3D-9D48-B09375C6D1FC&amp;action=default&amp;mobileredirect=true" TargetMode="External"/><Relationship Id="rId4" Type="http://schemas.openxmlformats.org/officeDocument/2006/relationships/hyperlink" Target="https://fujifilm0.sharepoint.com/teams/msg-FB-Shareteams-ePJ-Business-And-IT/Shared%20Documents/Forms/AllItems.aspx?id=%2Fteams%2Fmsg%2DFB%2DShareteams%2DePJ%2DBusiness%2DAnd%2DIT%2FShared%20Documents%2FWorkingFolder%2FA05%5F%E6%A7%8B%E6%83%B3%E3%83%95%E3%82%A7%E3%83%BC%E3%82%BA%28ACN%29%2F%E9%A0%98%E5%9F%9F%E5%88%A5%E3%83%95%E3%82%A9%E3%83%AB%E3%83%80%2F%E9%9C%80%E7%B5%A6%E7%89%A9%E6%B5%81%2F%28%E3%82%BF%E3%82%B9%E3%82%AF%29IF%2F%E3%82%B8%E3%83%A7%E3%83%96%E9%96%A2%E9%80%A3"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8" Type="http://schemas.openxmlformats.org/officeDocument/2006/relationships/hyperlink" Target="https://dev.azure.com/earthPJ/Earth%20Program%20-%20Core%20Template/_search?text=1397978*&amp;type=workitem&amp;lp=workitems-Project&amp;filters=Projects%7BEarth%20Program%20-%20Core%20Template%7D&amp;pageSize=25" TargetMode="External"/><Relationship Id="rId3" Type="http://schemas.openxmlformats.org/officeDocument/2006/relationships/hyperlink" Target="https://dev.azure.com/earthPJ/Earth%20Program%20-%20Core%20Template/_workitems/edit/1417637" TargetMode="External"/><Relationship Id="rId7" Type="http://schemas.openxmlformats.org/officeDocument/2006/relationships/hyperlink" Target="https://portal.azure.com/" TargetMode="External"/><Relationship Id="rId2" Type="http://schemas.openxmlformats.org/officeDocument/2006/relationships/hyperlink" Target="https://dev.azure.com/earthPJ/Earth%20Program%20-%20Core%20Template/_workitems/edit/1426372" TargetMode="External"/><Relationship Id="rId1" Type="http://schemas.openxmlformats.org/officeDocument/2006/relationships/hyperlink" Target="https://dev.azure.com/earthPJ/Earth%20Program%20-%20Core%20Template/_workitems/edit/1428538" TargetMode="External"/><Relationship Id="rId6" Type="http://schemas.openxmlformats.org/officeDocument/2006/relationships/hyperlink" Target="https://portal.azure.com/" TargetMode="External"/><Relationship Id="rId11" Type="http://schemas.openxmlformats.org/officeDocument/2006/relationships/drawing" Target="../drawings/drawing8.xml"/><Relationship Id="rId5" Type="http://schemas.openxmlformats.org/officeDocument/2006/relationships/hyperlink" Target="https://dev.azure.com/earthPJ/Earth%20Program%20-%20Core%20Template/_workitems/edit/1428343" TargetMode="External"/><Relationship Id="rId10" Type="http://schemas.openxmlformats.org/officeDocument/2006/relationships/hyperlink" Target="https://dev.azure.com/earthPJ/Earth%20Program%20-%20Core%20Template/_workitems/edit/1491595" TargetMode="External"/><Relationship Id="rId4" Type="http://schemas.openxmlformats.org/officeDocument/2006/relationships/hyperlink" Target="https://dev.azure.com/earthPJ/Earth%20Program%20-%20Core%20Template/_workitems/edit/1439251" TargetMode="External"/><Relationship Id="rId9" Type="http://schemas.openxmlformats.org/officeDocument/2006/relationships/hyperlink" Target="https://portal.azure.com/"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portal.azure.com/" TargetMode="External"/><Relationship Id="rId2" Type="http://schemas.openxmlformats.org/officeDocument/2006/relationships/hyperlink" Target="https://portal.azure.com/?id=0257" TargetMode="External"/><Relationship Id="rId1" Type="http://schemas.openxmlformats.org/officeDocument/2006/relationships/hyperlink" Target="https://portal.azure.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fujifilm0-my.sharepoint.com/personal/fxy99e8_000_fujifilm_com/_layouts/15/onedrive.aspx?view=5"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5" Type="http://schemas.microsoft.com/office/2019/04/relationships/namedSheetView" Target="../namedSheetViews/namedSheetView1.xml"/><Relationship Id="rId4" Type="http://schemas.microsoft.com/office/2017/10/relationships/threadedComment" Target="../threadedComments/threadedComment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7.bin"/><Relationship Id="rId1" Type="http://schemas.openxmlformats.org/officeDocument/2006/relationships/hyperlink" Target="mailto:qing.xiong.du@fujifilm.com"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DCB67-599C-444C-95B5-5E0256F0C8CE}">
  <sheetPr codeName="Sheet1"/>
  <dimension ref="A1:AI182"/>
  <sheetViews>
    <sheetView showGridLines="0" tabSelected="1" zoomScale="70" zoomScaleNormal="70" workbookViewId="0">
      <selection activeCell="O9" sqref="O9"/>
    </sheetView>
  </sheetViews>
  <sheetFormatPr defaultColWidth="9.4140625" defaultRowHeight="18"/>
  <cols>
    <col min="1" max="1" width="9.4140625" style="1" customWidth="1"/>
    <col min="2" max="2" width="4.83203125" style="1" bestFit="1" customWidth="1"/>
    <col min="3" max="5" width="9.4140625" style="1"/>
    <col min="6" max="6" width="10" style="1" customWidth="1"/>
    <col min="7" max="7" width="4.83203125" style="1" bestFit="1" customWidth="1"/>
    <col min="8" max="9" width="9.4140625" style="1"/>
    <col min="10" max="10" width="14.75" style="1" customWidth="1"/>
    <col min="11" max="11" width="5.08203125" style="1" customWidth="1"/>
    <col min="12" max="12" width="19.08203125" style="1" customWidth="1"/>
    <col min="13" max="13" width="14.75" style="1" customWidth="1"/>
    <col min="14" max="14" width="4.5" style="1" customWidth="1"/>
    <col min="15" max="15" width="13.08203125" style="1" customWidth="1"/>
    <col min="16" max="17" width="9.4140625" style="1"/>
    <col min="18" max="18" width="11.9140625" style="1" customWidth="1"/>
    <col min="19" max="16384" width="9.4140625" style="1"/>
  </cols>
  <sheetData>
    <row r="1" spans="2:35">
      <c r="AE1" s="454" t="s">
        <v>2067</v>
      </c>
      <c r="AF1" s="455"/>
      <c r="AG1" s="455"/>
      <c r="AH1" s="455"/>
      <c r="AI1" s="455"/>
    </row>
    <row r="2" spans="2:35" ht="18.5" customHeight="1" thickBot="1">
      <c r="Q2" s="204" t="s">
        <v>2151</v>
      </c>
      <c r="AE2" s="445" t="s">
        <v>2524</v>
      </c>
      <c r="AF2" s="446"/>
      <c r="AG2" s="446"/>
      <c r="AH2" s="446"/>
      <c r="AI2" s="447"/>
    </row>
    <row r="3" spans="2:35">
      <c r="B3" s="2"/>
      <c r="C3" s="3"/>
      <c r="D3" s="3"/>
      <c r="E3" s="3"/>
      <c r="F3" s="4"/>
      <c r="G3" s="3"/>
      <c r="H3" s="3"/>
      <c r="I3" s="3"/>
      <c r="J3" s="3"/>
      <c r="K3" s="333"/>
      <c r="L3" s="3"/>
      <c r="M3" s="4"/>
      <c r="Q3" s="204" t="s">
        <v>2152</v>
      </c>
      <c r="R3" s="313" t="s">
        <v>2396</v>
      </c>
      <c r="AE3" s="448"/>
      <c r="AF3" s="449"/>
      <c r="AG3" s="449"/>
      <c r="AH3" s="449"/>
      <c r="AI3" s="450"/>
    </row>
    <row r="4" spans="2:35">
      <c r="B4" s="5" t="s">
        <v>0</v>
      </c>
      <c r="C4" s="6" t="s">
        <v>1</v>
      </c>
      <c r="D4" s="7"/>
      <c r="E4" s="7"/>
      <c r="F4" s="8"/>
      <c r="G4" s="5" t="s">
        <v>0</v>
      </c>
      <c r="H4" s="181" t="s">
        <v>2</v>
      </c>
      <c r="J4" s="140"/>
      <c r="K4" s="350" t="s">
        <v>0</v>
      </c>
      <c r="L4" s="330" t="s">
        <v>2469</v>
      </c>
      <c r="M4" s="8"/>
      <c r="N4" s="350" t="s">
        <v>0</v>
      </c>
      <c r="O4" s="431" t="s">
        <v>3276</v>
      </c>
      <c r="Q4" s="140" t="s">
        <v>2393</v>
      </c>
      <c r="W4" s="314" t="s">
        <v>2395</v>
      </c>
      <c r="Z4" s="314" t="s">
        <v>2540</v>
      </c>
      <c r="AE4" s="448"/>
      <c r="AF4" s="449"/>
      <c r="AG4" s="449"/>
      <c r="AH4" s="449"/>
      <c r="AI4" s="450"/>
    </row>
    <row r="5" spans="2:35" ht="16" customHeight="1">
      <c r="B5" s="355"/>
      <c r="C5" s="356" t="s">
        <v>2514</v>
      </c>
      <c r="D5" s="357"/>
      <c r="E5" s="357"/>
      <c r="F5" s="358"/>
      <c r="H5" s="10" t="s">
        <v>4</v>
      </c>
      <c r="I5" s="172" t="s">
        <v>2084</v>
      </c>
      <c r="J5" s="207" t="s">
        <v>2161</v>
      </c>
      <c r="K5" s="335"/>
      <c r="L5" s="331" t="s">
        <v>2468</v>
      </c>
      <c r="M5" s="332"/>
      <c r="O5" s="329" t="s">
        <v>3275</v>
      </c>
      <c r="Q5" s="140" t="s">
        <v>2391</v>
      </c>
      <c r="AE5" s="448"/>
      <c r="AF5" s="449"/>
      <c r="AG5" s="449"/>
      <c r="AH5" s="449"/>
      <c r="AI5" s="450"/>
    </row>
    <row r="6" spans="2:35">
      <c r="B6" s="355"/>
      <c r="C6" s="356" t="s">
        <v>2512</v>
      </c>
      <c r="D6" s="357"/>
      <c r="E6" s="357"/>
      <c r="F6" s="358"/>
      <c r="H6" s="173" t="s">
        <v>2085</v>
      </c>
      <c r="I6" s="174" t="s">
        <v>7</v>
      </c>
      <c r="K6" s="334"/>
      <c r="L6" s="349" t="s">
        <v>2501</v>
      </c>
      <c r="M6" s="8"/>
      <c r="W6" t="s">
        <v>2416</v>
      </c>
      <c r="X6"/>
      <c r="Y6"/>
      <c r="Z6" t="str">
        <f>UPPER(W6)</f>
        <v>EARTH_DP_LOGISTICSINSTRUCTIONS</v>
      </c>
      <c r="AE6" s="448"/>
      <c r="AF6" s="449"/>
      <c r="AG6" s="449"/>
      <c r="AH6" s="449"/>
      <c r="AI6" s="450"/>
    </row>
    <row r="7" spans="2:35">
      <c r="B7" s="355"/>
      <c r="C7" s="356" t="s">
        <v>2513</v>
      </c>
      <c r="D7" s="357"/>
      <c r="E7" s="357"/>
      <c r="F7" s="358"/>
      <c r="H7" s="12" t="s">
        <v>8</v>
      </c>
      <c r="K7" s="334"/>
      <c r="L7" s="139" t="s">
        <v>2470</v>
      </c>
      <c r="M7" s="8"/>
      <c r="Q7" s="312" t="s">
        <v>2397</v>
      </c>
      <c r="W7" s="170"/>
      <c r="X7"/>
      <c r="Y7"/>
      <c r="Z7"/>
      <c r="AE7" s="448"/>
      <c r="AF7" s="449"/>
      <c r="AG7" s="449"/>
      <c r="AH7" s="449"/>
      <c r="AI7" s="450"/>
    </row>
    <row r="8" spans="2:35">
      <c r="B8" s="355"/>
      <c r="C8" s="356" t="s">
        <v>2515</v>
      </c>
      <c r="D8" s="357"/>
      <c r="E8" s="357"/>
      <c r="F8" s="358"/>
      <c r="H8" s="11" t="s">
        <v>9</v>
      </c>
      <c r="K8" s="334"/>
      <c r="L8" s="139" t="s">
        <v>2510</v>
      </c>
      <c r="M8" s="8"/>
      <c r="O8" s="315"/>
      <c r="Q8" s="363" t="s">
        <v>2398</v>
      </c>
      <c r="W8" s="170"/>
      <c r="AA8" t="s">
        <v>3318</v>
      </c>
      <c r="AE8" s="448"/>
      <c r="AF8" s="449"/>
      <c r="AG8" s="449"/>
      <c r="AH8" s="449"/>
      <c r="AI8" s="450"/>
    </row>
    <row r="9" spans="2:35" ht="19" customHeight="1">
      <c r="B9" s="5"/>
      <c r="C9" s="9" t="s">
        <v>3</v>
      </c>
      <c r="D9" s="9"/>
      <c r="E9" s="9"/>
      <c r="F9" s="8"/>
      <c r="H9" s="140" t="s">
        <v>10</v>
      </c>
      <c r="K9" s="334"/>
      <c r="L9" s="139" t="s">
        <v>2529</v>
      </c>
      <c r="M9" s="8"/>
      <c r="W9" s="327" t="s">
        <v>2460</v>
      </c>
      <c r="AA9" t="s">
        <v>3316</v>
      </c>
      <c r="AE9" s="448"/>
      <c r="AF9" s="449"/>
      <c r="AG9" s="449"/>
      <c r="AH9" s="449"/>
      <c r="AI9" s="450"/>
    </row>
    <row r="10" spans="2:35" ht="21">
      <c r="B10" s="5"/>
      <c r="C10" s="11" t="s">
        <v>5</v>
      </c>
      <c r="D10" s="9"/>
      <c r="E10" s="9"/>
      <c r="F10" s="8"/>
      <c r="H10" s="11" t="s">
        <v>11</v>
      </c>
      <c r="K10" s="334"/>
      <c r="L10" s="140" t="s">
        <v>2523</v>
      </c>
      <c r="M10" s="8"/>
      <c r="W10" s="326" t="s">
        <v>2461</v>
      </c>
      <c r="AA10" s="170" t="s">
        <v>3317</v>
      </c>
      <c r="AE10" s="448"/>
      <c r="AF10" s="449"/>
      <c r="AG10" s="449"/>
      <c r="AH10" s="449"/>
      <c r="AI10" s="450"/>
    </row>
    <row r="11" spans="2:35" ht="21">
      <c r="B11" s="5"/>
      <c r="C11" s="11" t="s">
        <v>6</v>
      </c>
      <c r="D11" s="9"/>
      <c r="E11" s="9"/>
      <c r="F11" s="8"/>
      <c r="H11" s="11" t="s">
        <v>12</v>
      </c>
      <c r="K11" s="334"/>
      <c r="L11" s="140" t="s">
        <v>2531</v>
      </c>
      <c r="M11" s="8"/>
      <c r="W11" s="326" t="s">
        <v>2462</v>
      </c>
      <c r="AA11" t="s">
        <v>3315</v>
      </c>
      <c r="AE11" s="448"/>
      <c r="AF11" s="449"/>
      <c r="AG11" s="449"/>
      <c r="AH11" s="449"/>
      <c r="AI11" s="450"/>
    </row>
    <row r="12" spans="2:35">
      <c r="B12" s="5"/>
      <c r="C12" s="11" t="s">
        <v>2167</v>
      </c>
      <c r="E12" s="140" t="s">
        <v>2383</v>
      </c>
      <c r="F12" s="8"/>
      <c r="H12" s="11" t="s">
        <v>13</v>
      </c>
      <c r="J12" s="139" t="s">
        <v>2090</v>
      </c>
      <c r="K12" s="336"/>
      <c r="L12" s="361" t="s">
        <v>2539</v>
      </c>
      <c r="M12" s="176"/>
      <c r="N12" s="139"/>
      <c r="O12" s="139"/>
      <c r="P12" s="182"/>
      <c r="Q12" s="183"/>
      <c r="R12" s="183"/>
      <c r="W12" s="325"/>
      <c r="AE12" s="448"/>
      <c r="AF12" s="449"/>
      <c r="AG12" s="449"/>
      <c r="AH12" s="449"/>
      <c r="AI12" s="450"/>
    </row>
    <row r="13" spans="2:35" ht="21">
      <c r="B13" s="5"/>
      <c r="C13" s="139" t="s">
        <v>2088</v>
      </c>
      <c r="F13" s="8"/>
      <c r="H13" s="11" t="s">
        <v>14</v>
      </c>
      <c r="J13" s="140" t="s">
        <v>2522</v>
      </c>
      <c r="K13" s="334"/>
      <c r="M13" s="8"/>
      <c r="W13" s="327" t="s">
        <v>2465</v>
      </c>
      <c r="AA13"/>
      <c r="AE13" s="448"/>
      <c r="AF13" s="449"/>
      <c r="AG13" s="449"/>
      <c r="AH13" s="449"/>
      <c r="AI13" s="450"/>
    </row>
    <row r="14" spans="2:35" ht="21">
      <c r="B14" s="5"/>
      <c r="C14" s="139" t="s">
        <v>2089</v>
      </c>
      <c r="F14" s="8"/>
      <c r="H14" s="11" t="s">
        <v>15</v>
      </c>
      <c r="I14" s="140" t="s">
        <v>2107</v>
      </c>
      <c r="K14" s="334"/>
      <c r="M14" s="8"/>
      <c r="W14" s="326" t="s">
        <v>2466</v>
      </c>
      <c r="AE14" s="448"/>
      <c r="AF14" s="449"/>
      <c r="AG14" s="449"/>
      <c r="AH14" s="449"/>
      <c r="AI14" s="450"/>
    </row>
    <row r="15" spans="2:35" ht="21">
      <c r="B15" s="5"/>
      <c r="C15" s="140" t="s">
        <v>2163</v>
      </c>
      <c r="F15" s="8"/>
      <c r="H15" s="11" t="s">
        <v>16</v>
      </c>
      <c r="K15" s="334"/>
      <c r="M15" s="8"/>
      <c r="W15" s="326" t="s">
        <v>2467</v>
      </c>
      <c r="AE15" s="448"/>
      <c r="AF15" s="449"/>
      <c r="AG15" s="449"/>
      <c r="AH15" s="449"/>
      <c r="AI15" s="450"/>
    </row>
    <row r="16" spans="2:35">
      <c r="B16" s="5"/>
      <c r="C16" s="11" t="s">
        <v>2164</v>
      </c>
      <c r="F16" s="8"/>
      <c r="H16" s="140" t="s">
        <v>2066</v>
      </c>
      <c r="K16" s="334"/>
      <c r="M16" s="8"/>
      <c r="AE16" s="448"/>
      <c r="AF16" s="449"/>
      <c r="AG16" s="449"/>
      <c r="AH16" s="449"/>
      <c r="AI16" s="450"/>
    </row>
    <row r="17" spans="2:35">
      <c r="B17" s="5"/>
      <c r="C17" s="140" t="s">
        <v>2165</v>
      </c>
      <c r="F17" s="8"/>
      <c r="H17" s="140" t="s">
        <v>2071</v>
      </c>
      <c r="K17" s="334"/>
      <c r="M17" s="8"/>
      <c r="AE17" s="448"/>
      <c r="AF17" s="449"/>
      <c r="AG17" s="449"/>
      <c r="AH17" s="449"/>
      <c r="AI17" s="450"/>
    </row>
    <row r="18" spans="2:35">
      <c r="B18" s="5"/>
      <c r="C18" s="11" t="s">
        <v>2166</v>
      </c>
      <c r="F18" s="8"/>
      <c r="H18" s="140" t="s">
        <v>2086</v>
      </c>
      <c r="K18" s="334"/>
      <c r="M18" s="8"/>
      <c r="AE18" s="448"/>
      <c r="AF18" s="449"/>
      <c r="AG18" s="449"/>
      <c r="AH18" s="449"/>
      <c r="AI18" s="450"/>
    </row>
    <row r="19" spans="2:35">
      <c r="B19" s="5"/>
      <c r="C19" s="11" t="s">
        <v>2028</v>
      </c>
      <c r="F19" s="8"/>
      <c r="H19" s="175" t="s">
        <v>2087</v>
      </c>
      <c r="K19" s="334"/>
      <c r="M19" s="8"/>
      <c r="AE19" s="448"/>
      <c r="AF19" s="449"/>
      <c r="AG19" s="449"/>
      <c r="AH19" s="449"/>
      <c r="AI19" s="450"/>
    </row>
    <row r="20" spans="2:35">
      <c r="B20" s="5"/>
      <c r="C20" s="140" t="s">
        <v>2029</v>
      </c>
      <c r="F20" s="8"/>
      <c r="H20" s="175"/>
      <c r="K20" s="334"/>
      <c r="M20" s="8"/>
      <c r="AE20" s="448"/>
      <c r="AF20" s="449"/>
      <c r="AG20" s="449"/>
      <c r="AH20" s="449"/>
      <c r="AI20" s="450"/>
    </row>
    <row r="21" spans="2:35">
      <c r="B21" s="5"/>
      <c r="C21" s="140" t="s">
        <v>2145</v>
      </c>
      <c r="F21" s="8"/>
      <c r="H21" s="175"/>
      <c r="K21" s="334"/>
      <c r="M21" s="8"/>
      <c r="AE21" s="448"/>
      <c r="AF21" s="449"/>
      <c r="AG21" s="449"/>
      <c r="AH21" s="449"/>
      <c r="AI21" s="450"/>
    </row>
    <row r="22" spans="2:35">
      <c r="B22" s="5"/>
      <c r="C22" s="140" t="s">
        <v>2159</v>
      </c>
      <c r="F22" s="8"/>
      <c r="H22" s="175"/>
      <c r="K22" s="334"/>
      <c r="M22" s="8"/>
      <c r="AE22" s="448"/>
      <c r="AF22" s="449"/>
      <c r="AG22" s="449"/>
      <c r="AH22" s="449"/>
      <c r="AI22" s="450"/>
    </row>
    <row r="23" spans="2:35">
      <c r="B23" s="5"/>
      <c r="C23" s="140" t="s">
        <v>2172</v>
      </c>
      <c r="F23" s="8"/>
      <c r="H23" s="140" t="s">
        <v>3342</v>
      </c>
      <c r="K23" s="334"/>
      <c r="L23" s="140" t="s">
        <v>2534</v>
      </c>
      <c r="M23" s="8"/>
      <c r="AE23" s="448"/>
      <c r="AF23" s="449"/>
      <c r="AG23" s="449"/>
      <c r="AH23" s="449"/>
      <c r="AI23" s="450"/>
    </row>
    <row r="24" spans="2:35">
      <c r="B24" s="5"/>
      <c r="C24" s="140" t="s">
        <v>2173</v>
      </c>
      <c r="F24" s="8"/>
      <c r="H24" s="139" t="s">
        <v>2355</v>
      </c>
      <c r="I24" s="139" t="s">
        <v>2404</v>
      </c>
      <c r="K24" s="334"/>
      <c r="L24" s="361" t="s">
        <v>2535</v>
      </c>
      <c r="M24" s="8"/>
      <c r="AE24" s="448"/>
      <c r="AF24" s="449"/>
      <c r="AG24" s="449"/>
      <c r="AH24" s="449"/>
      <c r="AI24" s="450"/>
    </row>
    <row r="25" spans="2:35">
      <c r="B25" s="5"/>
      <c r="C25" s="140"/>
      <c r="F25" s="8"/>
      <c r="H25" s="139" t="s">
        <v>2511</v>
      </c>
      <c r="I25" s="139"/>
      <c r="K25" s="334"/>
      <c r="L25" s="140" t="s">
        <v>2528</v>
      </c>
      <c r="M25" s="8"/>
      <c r="Q25" s="206" t="s">
        <v>3295</v>
      </c>
      <c r="V25" s="171" t="s">
        <v>2530</v>
      </c>
      <c r="AE25" s="448"/>
      <c r="AF25" s="449"/>
      <c r="AG25" s="449"/>
      <c r="AH25" s="449"/>
      <c r="AI25" s="450"/>
    </row>
    <row r="26" spans="2:35">
      <c r="B26" s="5"/>
      <c r="C26" s="140" t="s">
        <v>2503</v>
      </c>
      <c r="F26" s="8"/>
      <c r="H26" s="139" t="s">
        <v>2533</v>
      </c>
      <c r="I26" s="139"/>
      <c r="K26" s="334"/>
      <c r="M26" s="8"/>
      <c r="U26" s="360"/>
      <c r="V26" s="140" t="s">
        <v>2532</v>
      </c>
      <c r="AE26" s="451"/>
      <c r="AF26" s="452"/>
      <c r="AG26" s="452"/>
      <c r="AH26" s="452"/>
      <c r="AI26" s="453"/>
    </row>
    <row r="27" spans="2:35" ht="18.5" thickBot="1">
      <c r="B27" s="13"/>
      <c r="C27" s="180" t="s">
        <v>2516</v>
      </c>
      <c r="D27" s="14"/>
      <c r="E27" s="14"/>
      <c r="F27" s="15"/>
      <c r="G27" s="14"/>
      <c r="H27" s="180"/>
      <c r="I27" s="180"/>
      <c r="J27" s="14"/>
      <c r="K27" s="334"/>
      <c r="L27" s="14"/>
      <c r="M27" s="15"/>
      <c r="V27" s="1" t="s">
        <v>2527</v>
      </c>
    </row>
    <row r="28" spans="2:35">
      <c r="B28" s="2"/>
      <c r="C28" s="3"/>
      <c r="D28" s="3"/>
      <c r="E28" s="3"/>
      <c r="F28" s="4"/>
      <c r="G28" s="3"/>
      <c r="H28" s="3"/>
      <c r="I28" s="3"/>
      <c r="J28" s="3"/>
      <c r="K28" s="337"/>
      <c r="L28" s="3"/>
      <c r="M28" s="4"/>
      <c r="R28" s="138"/>
      <c r="V28" s="140" t="s">
        <v>2526</v>
      </c>
    </row>
    <row r="29" spans="2:35">
      <c r="B29" s="5" t="s">
        <v>0</v>
      </c>
      <c r="C29" s="16" t="s">
        <v>17</v>
      </c>
      <c r="D29" s="7"/>
      <c r="E29" s="7"/>
      <c r="F29" s="8"/>
      <c r="G29" s="5" t="s">
        <v>0</v>
      </c>
      <c r="H29" s="17" t="s">
        <v>18</v>
      </c>
      <c r="K29" s="338" t="s">
        <v>0</v>
      </c>
      <c r="L29" s="339" t="s">
        <v>2471</v>
      </c>
      <c r="M29" s="8"/>
    </row>
    <row r="30" spans="2:35">
      <c r="B30" s="5"/>
      <c r="C30" s="9" t="s">
        <v>2401</v>
      </c>
      <c r="D30" s="9"/>
      <c r="E30" s="9"/>
      <c r="F30" s="8"/>
      <c r="H30" s="9" t="s">
        <v>19</v>
      </c>
      <c r="J30" s="139" t="s">
        <v>2392</v>
      </c>
      <c r="K30" s="340"/>
      <c r="L30" s="139" t="s">
        <v>2473</v>
      </c>
      <c r="M30" s="176"/>
      <c r="N30" s="139"/>
    </row>
    <row r="31" spans="2:35">
      <c r="B31" s="5"/>
      <c r="C31" s="139" t="s">
        <v>20</v>
      </c>
      <c r="D31" s="9"/>
      <c r="E31" s="9"/>
      <c r="F31" s="8"/>
      <c r="H31" s="11" t="s">
        <v>21</v>
      </c>
      <c r="K31" s="338"/>
      <c r="L31" s="139" t="s">
        <v>2472</v>
      </c>
      <c r="M31" s="8"/>
    </row>
    <row r="32" spans="2:35">
      <c r="B32" s="5"/>
      <c r="C32" s="9" t="s">
        <v>22</v>
      </c>
      <c r="D32" s="9"/>
      <c r="E32" s="9"/>
      <c r="F32" s="8"/>
      <c r="H32" s="11" t="s">
        <v>23</v>
      </c>
      <c r="K32" s="338"/>
      <c r="M32" s="8"/>
    </row>
    <row r="33" spans="1:17">
      <c r="B33" s="5"/>
      <c r="C33" s="139" t="s">
        <v>2400</v>
      </c>
      <c r="D33" s="9"/>
      <c r="E33" s="9"/>
      <c r="F33" s="8"/>
      <c r="H33" s="11" t="s">
        <v>24</v>
      </c>
      <c r="K33" s="338"/>
      <c r="M33" s="8"/>
      <c r="P33" s="204" t="s">
        <v>2146</v>
      </c>
      <c r="Q33" s="1" t="s">
        <v>2147</v>
      </c>
    </row>
    <row r="34" spans="1:17">
      <c r="B34" s="5"/>
      <c r="C34" s="9" t="s">
        <v>20</v>
      </c>
      <c r="D34" s="9"/>
      <c r="E34" s="9"/>
      <c r="F34" s="8"/>
      <c r="H34" s="11" t="s">
        <v>25</v>
      </c>
      <c r="K34" s="338"/>
      <c r="M34" s="8"/>
      <c r="P34" s="204" t="s">
        <v>2148</v>
      </c>
      <c r="Q34" s="311" t="s">
        <v>2519</v>
      </c>
    </row>
    <row r="35" spans="1:17">
      <c r="B35" s="5"/>
      <c r="C35" s="9" t="s">
        <v>22</v>
      </c>
      <c r="D35" s="9"/>
      <c r="E35" s="9"/>
      <c r="F35" s="8"/>
      <c r="H35" s="11" t="s">
        <v>26</v>
      </c>
      <c r="K35" s="338"/>
      <c r="M35" s="8"/>
    </row>
    <row r="36" spans="1:17">
      <c r="B36" s="5"/>
      <c r="C36" s="140" t="s">
        <v>2149</v>
      </c>
      <c r="F36" s="8"/>
      <c r="H36" s="140" t="s">
        <v>2352</v>
      </c>
      <c r="K36" s="338"/>
      <c r="M36" s="8"/>
      <c r="P36" t="s">
        <v>2381</v>
      </c>
      <c r="Q36"/>
    </row>
    <row r="37" spans="1:17">
      <c r="B37" s="5"/>
      <c r="C37" s="140" t="s">
        <v>2502</v>
      </c>
      <c r="F37" s="8"/>
      <c r="K37" s="338"/>
      <c r="M37" s="8"/>
      <c r="P37" t="s">
        <v>2382</v>
      </c>
    </row>
    <row r="38" spans="1:17">
      <c r="B38" s="5"/>
      <c r="C38" s="140"/>
      <c r="F38" s="8"/>
      <c r="K38" s="338"/>
      <c r="M38" s="8"/>
    </row>
    <row r="39" spans="1:17">
      <c r="B39" s="5"/>
      <c r="F39" s="8"/>
      <c r="K39" s="338"/>
      <c r="M39" s="8"/>
      <c r="P39" s="362" t="s">
        <v>2538</v>
      </c>
    </row>
    <row r="40" spans="1:17">
      <c r="B40" s="5"/>
      <c r="F40" s="8"/>
      <c r="K40" s="338"/>
      <c r="M40" s="8"/>
      <c r="P40" s="1" t="s">
        <v>2536</v>
      </c>
    </row>
    <row r="41" spans="1:17" ht="18.5" thickBot="1">
      <c r="B41" s="13"/>
      <c r="C41" s="180" t="s">
        <v>2105</v>
      </c>
      <c r="D41" s="14"/>
      <c r="E41" s="14"/>
      <c r="F41" s="15"/>
      <c r="G41" s="14"/>
      <c r="H41" s="14"/>
      <c r="I41" s="14"/>
      <c r="J41" s="14"/>
      <c r="K41" s="341"/>
      <c r="L41" s="14"/>
      <c r="M41" s="15"/>
      <c r="P41" s="1" t="s">
        <v>2537</v>
      </c>
    </row>
    <row r="42" spans="1:17">
      <c r="B42" s="140"/>
    </row>
    <row r="43" spans="1:17">
      <c r="A43" s="210" t="s">
        <v>2180</v>
      </c>
      <c r="B43" s="210"/>
      <c r="C43" s="211"/>
      <c r="D43" s="212"/>
      <c r="P43" s="441" t="s">
        <v>3314</v>
      </c>
    </row>
    <row r="44" spans="1:17">
      <c r="A44" s="209" t="s">
        <v>2157</v>
      </c>
      <c r="B44" s="209" t="s">
        <v>2179</v>
      </c>
      <c r="C44" s="208"/>
      <c r="D44" s="209"/>
      <c r="P44" s="436" t="s">
        <v>2956</v>
      </c>
    </row>
    <row r="45" spans="1:17">
      <c r="A45" t="s">
        <v>2187</v>
      </c>
      <c r="F45" s="171" t="s">
        <v>2188</v>
      </c>
    </row>
    <row r="46" spans="1:17">
      <c r="A46" t="s">
        <v>2186</v>
      </c>
      <c r="P46" s="206" t="s">
        <v>3319</v>
      </c>
    </row>
    <row r="47" spans="1:17">
      <c r="A47"/>
      <c r="P47" s="442" t="s">
        <v>3320</v>
      </c>
    </row>
    <row r="48" spans="1:17">
      <c r="A48"/>
    </row>
    <row r="49" spans="1:15">
      <c r="A49"/>
    </row>
    <row r="50" spans="1:15">
      <c r="A50"/>
    </row>
    <row r="53" spans="1:15">
      <c r="O53" s="1" t="s">
        <v>2202</v>
      </c>
    </row>
    <row r="54" spans="1:15">
      <c r="O54" t="s">
        <v>2203</v>
      </c>
    </row>
    <row r="55" spans="1:15">
      <c r="O55" s="1" t="s">
        <v>2204</v>
      </c>
    </row>
    <row r="56" spans="1:15">
      <c r="O56" s="1" t="s">
        <v>2205</v>
      </c>
    </row>
    <row r="57" spans="1:15">
      <c r="O57" s="1" t="s">
        <v>2206</v>
      </c>
    </row>
    <row r="58" spans="1:15">
      <c r="O58" s="1" t="s">
        <v>2207</v>
      </c>
    </row>
    <row r="61" spans="1:15">
      <c r="O61" s="206" t="s">
        <v>2498</v>
      </c>
    </row>
    <row r="62" spans="1:15">
      <c r="O62" s="328" t="s">
        <v>2500</v>
      </c>
    </row>
    <row r="63" spans="1:15" ht="23.5" customHeight="1">
      <c r="A63" s="140" t="s">
        <v>2158</v>
      </c>
      <c r="O63" s="206" t="s">
        <v>2499</v>
      </c>
    </row>
    <row r="64" spans="1:15">
      <c r="A64" s="206" t="s">
        <v>2160</v>
      </c>
      <c r="H64" s="140" t="s">
        <v>2185</v>
      </c>
      <c r="O64" s="328" t="s">
        <v>2495</v>
      </c>
    </row>
    <row r="65" spans="1:22">
      <c r="A65" s="140" t="s">
        <v>2162</v>
      </c>
      <c r="O65" s="429" t="s">
        <v>3271</v>
      </c>
    </row>
    <row r="66" spans="1:22">
      <c r="A66" s="204"/>
      <c r="D66" s="140" t="s">
        <v>2177</v>
      </c>
      <c r="O66" s="1" t="s">
        <v>2494</v>
      </c>
    </row>
    <row r="67" spans="1:22">
      <c r="A67" s="140" t="s">
        <v>2174</v>
      </c>
      <c r="D67" s="140" t="s">
        <v>2175</v>
      </c>
      <c r="F67" s="140" t="s">
        <v>2176</v>
      </c>
      <c r="O67" s="348" t="s">
        <v>2497</v>
      </c>
    </row>
    <row r="68" spans="1:22">
      <c r="A68" s="140" t="s">
        <v>2178</v>
      </c>
      <c r="O68" s="1" t="s">
        <v>2496</v>
      </c>
    </row>
    <row r="70" spans="1:22">
      <c r="O70" s="430" t="s">
        <v>3272</v>
      </c>
      <c r="V70" s="312" t="s">
        <v>3274</v>
      </c>
    </row>
    <row r="71" spans="1:22">
      <c r="O71" s="1" t="s">
        <v>2494</v>
      </c>
      <c r="V71" t="s">
        <v>3273</v>
      </c>
    </row>
    <row r="73" spans="1:22" ht="22.5">
      <c r="O73" s="305"/>
    </row>
    <row r="74" spans="1:22">
      <c r="O74" s="301" t="s">
        <v>2354</v>
      </c>
    </row>
    <row r="75" spans="1:22" ht="22.5">
      <c r="O75" s="305"/>
    </row>
    <row r="92" spans="18:18">
      <c r="R92" s="359" t="s">
        <v>2521</v>
      </c>
    </row>
    <row r="93" spans="18:18">
      <c r="R93" s="359" t="s">
        <v>2520</v>
      </c>
    </row>
    <row r="109" spans="1:27" ht="18.5" thickBot="1"/>
    <row r="110" spans="1:27" ht="33.5" thickBot="1">
      <c r="W110" s="307" t="s">
        <v>2376</v>
      </c>
      <c r="X110" s="307" t="s">
        <v>2377</v>
      </c>
    </row>
    <row r="111" spans="1:27" ht="18.5" thickBot="1">
      <c r="W111" s="306" t="str">
        <f t="shared" ref="B111:AA113" si="0">MID(W110,1,FIND("(",W110,1)-1)</f>
        <v>原票行番号</v>
      </c>
      <c r="X111" s="306" t="str">
        <f t="shared" si="0"/>
        <v>実地棚卸ID</v>
      </c>
    </row>
    <row r="112" spans="1:27" ht="55.5" thickBot="1">
      <c r="A112" s="307" t="s">
        <v>2358</v>
      </c>
      <c r="B112" s="307" t="s">
        <v>2359</v>
      </c>
      <c r="C112" s="307" t="s">
        <v>2360</v>
      </c>
      <c r="D112" s="307" t="s">
        <v>2361</v>
      </c>
      <c r="E112" s="307" t="s">
        <v>2362</v>
      </c>
      <c r="F112" s="307" t="s">
        <v>2363</v>
      </c>
      <c r="G112" s="307" t="s">
        <v>2364</v>
      </c>
      <c r="H112" s="307" t="s">
        <v>2365</v>
      </c>
      <c r="I112" s="307" t="s">
        <v>2366</v>
      </c>
      <c r="J112" s="307" t="s">
        <v>2367</v>
      </c>
      <c r="K112" s="307"/>
      <c r="L112" s="307"/>
      <c r="M112" s="307"/>
      <c r="N112" s="307"/>
      <c r="O112" s="307" t="s">
        <v>2368</v>
      </c>
      <c r="P112" s="307" t="s">
        <v>2369</v>
      </c>
      <c r="Q112" s="307" t="s">
        <v>2370</v>
      </c>
      <c r="R112" s="307" t="s">
        <v>2371</v>
      </c>
      <c r="S112" s="307" t="s">
        <v>2372</v>
      </c>
      <c r="T112" s="307" t="s">
        <v>2373</v>
      </c>
      <c r="U112" s="307" t="s">
        <v>2374</v>
      </c>
      <c r="V112" s="307" t="s">
        <v>2375</v>
      </c>
      <c r="W112" s="306" t="str">
        <f t="shared" ref="B112:AA114" si="1">MID(W110,FIND("(",W110,1)+1,LEN(W110)-FIND("(",W110,1)-1)</f>
        <v>SlipLineNumber</v>
      </c>
      <c r="X112" s="306" t="str">
        <f t="shared" si="1"/>
        <v>PhysicalInventoryId</v>
      </c>
      <c r="Y112" s="307" t="s">
        <v>2378</v>
      </c>
      <c r="Z112" s="307" t="s">
        <v>2379</v>
      </c>
      <c r="AA112" s="307" t="s">
        <v>2380</v>
      </c>
    </row>
    <row r="113" spans="1:27">
      <c r="A113" s="306" t="str">
        <f>MID(A112,1,FIND("(",A112,1)-1)</f>
        <v>棚卸指定日</v>
      </c>
      <c r="B113" s="306" t="str">
        <f t="shared" si="0"/>
        <v>倉庫</v>
      </c>
      <c r="C113" s="306" t="str">
        <f t="shared" si="0"/>
        <v>場所</v>
      </c>
      <c r="D113" s="306" t="str">
        <f t="shared" si="0"/>
        <v>品目番号</v>
      </c>
      <c r="E113" s="306" t="str">
        <f t="shared" si="0"/>
        <v>シリアル番号</v>
      </c>
      <c r="F113" s="306" t="str">
        <f t="shared" si="0"/>
        <v>手持在庫</v>
      </c>
      <c r="G113" s="306" t="str">
        <f t="shared" si="0"/>
        <v>棚卸数</v>
      </c>
      <c r="H113" s="306" t="str">
        <f t="shared" si="0"/>
        <v>差異数量</v>
      </c>
      <c r="I113" s="306" t="str">
        <f t="shared" si="0"/>
        <v>棚卸区分</v>
      </c>
      <c r="J113" s="306" t="str">
        <f t="shared" si="0"/>
        <v>棚卸理由コード</v>
      </c>
      <c r="K113" s="306"/>
      <c r="L113" s="306"/>
      <c r="M113" s="306"/>
      <c r="N113" s="306"/>
      <c r="O113" s="306" t="str">
        <f t="shared" si="0"/>
        <v>重複原票番号</v>
      </c>
      <c r="P113" s="306" t="str">
        <f t="shared" si="0"/>
        <v>重複原票行番号</v>
      </c>
      <c r="Q113" s="306" t="str">
        <f t="shared" si="0"/>
        <v>重複倉庫</v>
      </c>
      <c r="R113" s="306" t="str">
        <f t="shared" si="0"/>
        <v>契約連番</v>
      </c>
      <c r="S113" s="306" t="str">
        <f t="shared" si="0"/>
        <v>入出荷実績日</v>
      </c>
      <c r="T113" s="306" t="str">
        <f t="shared" si="0"/>
        <v>送品番号</v>
      </c>
      <c r="U113" s="306" t="str">
        <f t="shared" si="0"/>
        <v>カテゴリ区分</v>
      </c>
      <c r="V113" s="306" t="str">
        <f t="shared" si="0"/>
        <v>原票番号</v>
      </c>
      <c r="Y113" s="306" t="str">
        <f t="shared" si="0"/>
        <v>現品票番号</v>
      </c>
      <c r="Z113" s="306" t="str">
        <f t="shared" si="0"/>
        <v>在庫調整ID</v>
      </c>
      <c r="AA113" s="306" t="str">
        <f t="shared" si="0"/>
        <v>仕訳帳</v>
      </c>
    </row>
    <row r="114" spans="1:27">
      <c r="A114" s="306" t="str">
        <f>MID(A112,FIND("(",A112,1)+1,LEN(A112)-FIND("(",A112,1)-1)</f>
        <v>SpecifiedInventCountDate</v>
      </c>
      <c r="B114" s="306" t="str">
        <f t="shared" si="1"/>
        <v>InventLocationId</v>
      </c>
      <c r="C114" s="306" t="str">
        <f t="shared" si="1"/>
        <v>wMSLocationId</v>
      </c>
      <c r="D114" s="306" t="str">
        <f t="shared" si="1"/>
        <v>ItemId</v>
      </c>
      <c r="E114" s="306" t="str">
        <f t="shared" si="1"/>
        <v>InventSerialId</v>
      </c>
      <c r="F114" s="306" t="str">
        <f t="shared" si="1"/>
        <v>InventOnHand</v>
      </c>
      <c r="G114" s="306" t="str">
        <f t="shared" si="1"/>
        <v>InventQtyCounted</v>
      </c>
      <c r="H114" s="306" t="str">
        <f t="shared" si="1"/>
        <v>VarianceQty</v>
      </c>
      <c r="I114" s="306" t="str">
        <f t="shared" si="1"/>
        <v>CountingInventDivision</v>
      </c>
      <c r="J114" s="306" t="str">
        <f t="shared" si="1"/>
        <v>CountingReasonCode</v>
      </c>
      <c r="K114" s="306"/>
      <c r="L114" s="306"/>
      <c r="M114" s="306"/>
      <c r="N114" s="306"/>
      <c r="O114" s="306" t="str">
        <f t="shared" si="1"/>
        <v>DuplicateSlipNumber</v>
      </c>
      <c r="P114" s="306" t="str">
        <f t="shared" si="1"/>
        <v>DuplicateSlipLineNumber</v>
      </c>
      <c r="Q114" s="306" t="str">
        <f t="shared" si="1"/>
        <v>DuplicateInventLocationId</v>
      </c>
      <c r="R114" s="306" t="str">
        <f t="shared" si="1"/>
        <v>ContractNumber</v>
      </c>
      <c r="S114" s="306" t="str">
        <f t="shared" si="1"/>
        <v>ReceiveShipDate</v>
      </c>
      <c r="T114" s="306" t="str">
        <f t="shared" si="1"/>
        <v>ShipmentId</v>
      </c>
      <c r="U114" s="306" t="str">
        <f t="shared" si="1"/>
        <v>CVCategoryClassification</v>
      </c>
      <c r="V114" s="306" t="str">
        <f t="shared" si="1"/>
        <v>SlipNumber</v>
      </c>
      <c r="Y114" s="306" t="str">
        <f t="shared" si="1"/>
        <v>TagNumber</v>
      </c>
      <c r="Z114" s="306" t="str">
        <f t="shared" si="1"/>
        <v>AdjustmentId</v>
      </c>
      <c r="AA114" s="306" t="str">
        <f t="shared" si="1"/>
        <v>JournalId</v>
      </c>
    </row>
    <row r="134" spans="1:9" ht="99">
      <c r="I134" s="310" t="s">
        <v>2390</v>
      </c>
    </row>
    <row r="136" spans="1:9">
      <c r="A136" s="312"/>
    </row>
    <row r="164" spans="1:3">
      <c r="A164" s="359" t="s">
        <v>2517</v>
      </c>
    </row>
    <row r="165" spans="1:3">
      <c r="A165" s="316" t="s">
        <v>2405</v>
      </c>
      <c r="C165" s="312" t="s">
        <v>2518</v>
      </c>
    </row>
    <row r="166" spans="1:3">
      <c r="A166" s="317" t="s">
        <v>2406</v>
      </c>
      <c r="B166" s="316"/>
      <c r="C166" s="317" t="s">
        <v>2407</v>
      </c>
    </row>
    <row r="167" spans="1:3">
      <c r="B167" s="316"/>
      <c r="C167" s="317" t="s">
        <v>2408</v>
      </c>
    </row>
    <row r="182" spans="21:21">
      <c r="U182" s="319"/>
    </row>
  </sheetData>
  <mergeCells count="2">
    <mergeCell ref="AE2:AI26"/>
    <mergeCell ref="AE1:AI1"/>
  </mergeCells>
  <phoneticPr fontId="20"/>
  <hyperlinks>
    <hyperlink ref="H6" r:id="rId1" display="・日次作業まとめ" xr:uid="{F85618C3-AAD3-4717-BBE7-AB02304017B6}"/>
    <hyperlink ref="H7" r:id="rId2" display="・用語集" xr:uid="{0FFB7C2F-325D-467F-B7F1-6694FAD4B7B1}"/>
    <hyperlink ref="C13" r:id="rId3" xr:uid="{994432FD-EAAA-42B0-8022-F5A2544221B6}"/>
    <hyperlink ref="C30" r:id="rId4" display="・単体テスト環境" xr:uid="{728E9E5D-384E-4574-BEE4-AEA389FF4C58}"/>
    <hyperlink ref="C31" r:id="rId5" location="@fujifilm0.onmicrosoft.com/resource/subscriptions/c83866ca-68de-410b-8257-ec0bd5ef0778/resourceGroups/earth-stg-rg-cm-shr/providers/Microsoft.Storage/storageAccounts/earthstgsajpehulftp00/containersList" xr:uid="{40D61B53-F136-4BAD-A93B-E1D280F86C31}"/>
    <hyperlink ref="C32" r:id="rId6" location="@fujifilm0.onmicrosoft.com/resource/subscriptions/c83866ca-68de-410b-8257-ec0bd5ef0778/resourceGroups/earth-stg-rg-cm-shr/providers/Microsoft.Storage/storageAccounts/earthstgsajpecmadl/containersList" xr:uid="{0722A4AE-453A-4780-9A5E-4A2D07CEC8BB}"/>
    <hyperlink ref="C33" r:id="rId7" xr:uid="{CE83F133-31B1-4409-A513-921A4D8C344F}"/>
    <hyperlink ref="C34" r:id="rId8" location="@fujifilm0.onmicrosoft.com/resource/subscriptions/c172c0ce-cc0f-48d2-9435-cff3ace69ec1/resourceGroups/earth-dev-rg-cm/providers/Microsoft.Storage/storageAccounts/earthdevsajpehulftp00/containersList" xr:uid="{5ACDD75B-0D13-4392-B595-502EF79491D5}"/>
    <hyperlink ref="C35" r:id="rId9" location="@fujifilm0.onmicrosoft.com/resource/subscriptions/c172c0ce-cc0f-48d2-9435-cff3ace69ec1/resourceGroups/earth-dev-rg-cm-shr/providers/Microsoft.Storage/storageAccounts/earthdevsajpecmadl/overview" xr:uid="{70F24E9E-FA7B-47B2-9CA3-EDEC735E9FD0}"/>
    <hyperlink ref="H30" r:id="rId10" display="・DB項目一覧" xr:uid="{A2F36745-83C6-453C-985B-94709FD1D7AC}"/>
    <hyperlink ref="I6" r:id="rId11" xr:uid="{F9DFAAF7-95D2-47F4-BCE7-DA29BB16819E}"/>
    <hyperlink ref="C16" r:id="rId12" display="・内部ケース" xr:uid="{A46EBF35-6411-41CA-B9CB-EE4084CDF53A}"/>
    <hyperlink ref="C19" r:id="rId13" display="・外部結合" xr:uid="{357FA6F5-729B-4A72-B7D7-3FCF7600B9EE}"/>
    <hyperlink ref="C18" r:id="rId14" display="　⤵内結エビデンス" xr:uid="{2F62086A-DB42-4949-AD81-E4CDDA99FF3F}"/>
    <hyperlink ref="H9" r:id="rId15" xr:uid="{857C06D0-7438-432C-BBEE-B15A264855C5}"/>
    <hyperlink ref="H32" r:id="rId16" display="・IF情報" xr:uid="{F6B22719-D7FF-49C5-922A-8C72B5E436B5}"/>
    <hyperlink ref="H8" r:id="rId17" xr:uid="{B8410264-D513-4467-9FF1-73B5E644403A}"/>
    <hyperlink ref="H11" r:id="rId18" display="・セキュリティ関連" xr:uid="{33A852AB-8B48-40FF-9226-2A02BFBC9AC4}"/>
    <hyperlink ref="H13" r:id="rId19" xr:uid="{DB41C63B-C5F6-4814-91F4-F668E10F2DC3}"/>
    <hyperlink ref="H12" r:id="rId20" xr:uid="{69662ED2-D061-4B7D-A46B-C85692794F91}"/>
    <hyperlink ref="H10" r:id="rId21" xr:uid="{2895CDF5-D178-48C1-B1EA-C0729E1D3E94}"/>
    <hyperlink ref="H33" r:id="rId22" display="・DMFテーブル" xr:uid="{B8FCF6A5-9090-4255-9ACB-E8C3C403E465}"/>
    <hyperlink ref="H14" r:id="rId23" xr:uid="{14721CAC-CEAB-4FE0-B930-696D52DF700B}"/>
    <hyperlink ref="H15" r:id="rId24" xr:uid="{C1003EC8-24B5-4EF1-B0D1-291CF3D5275D}"/>
    <hyperlink ref="H31" r:id="rId25" xr:uid="{E218CFB4-EEE0-4D90-8770-05F5C16BE04D}"/>
    <hyperlink ref="H34" r:id="rId26" display="・実際データ" xr:uid="{D9C9FAC4-C6B6-4583-A21B-6B6CC04ACBB5}"/>
    <hyperlink ref="H5" r:id="rId27" display="作業" xr:uid="{45F12280-6945-4BDA-819B-535481AB5622}"/>
    <hyperlink ref="H35" r:id="rId28" xr:uid="{09DD1355-259E-4726-8A18-4DF14F03207B}"/>
    <hyperlink ref="C14" r:id="rId29" display="　⤵単体テスト結果" xr:uid="{9FBB3500-D579-4B8F-9C90-9B1E2613A53C}"/>
    <hyperlink ref="C20" r:id="rId30" xr:uid="{BD059649-3526-44B7-A90E-ABED187B5FF7}"/>
    <hyperlink ref="H16" r:id="rId31" xr:uid="{1B745698-BE5E-46F6-A3FA-1EC4C0B64BE3}"/>
    <hyperlink ref="H17" r:id="rId32" xr:uid="{99F42EA0-53D0-41AE-BAF0-3176BEDC2CC2}"/>
    <hyperlink ref="I5" r:id="rId33" xr:uid="{486517A7-C465-4645-A28C-112D56908FCA}"/>
    <hyperlink ref="H18" r:id="rId34" display="・リリース" xr:uid="{6EE8F87A-D692-45CE-850E-BDBFE7835BE4}"/>
    <hyperlink ref="H19" r:id="rId35" xr:uid="{5ECCEB7C-0BDD-4B5E-9111-A79FDF364E86}"/>
    <hyperlink ref="C41" r:id="rId36" location="@fujifilm0.onmicrosoft.com/resource/subscriptions/c83866ca-68de-410b-8257-ec0bd5ef0778/resourceGroups/earth-stg-rg-cm-shr/providers/Microsoft.Storage/storageAccounts/earthstgsajpehulftp01/overview" xr:uid="{E32EAA37-054D-41C3-9A33-7FB7FB5BC33A}"/>
    <hyperlink ref="I14" r:id="rId37" xr:uid="{784DD05C-D534-4B4F-B8D5-F2ABE366C435}"/>
    <hyperlink ref="H4" r:id="rId38" xr:uid="{5ACAF0EE-201C-41F3-B723-FC8057B240E8}"/>
    <hyperlink ref="C21" r:id="rId39" xr:uid="{01F3FABC-E0A4-49E7-A56A-D0CB7EFC766D}"/>
    <hyperlink ref="C36" r:id="rId40" display="内外結合環境" xr:uid="{E1C871D8-4B38-45DF-8937-5BE9EC466D2B}"/>
    <hyperlink ref="A44" r:id="rId41" location="view/HubsExtension/BrowseAll/filter/earth-stg-logic-jpe-ls-i-handhulftp-IF0" display="eit" xr:uid="{2887C7CE-B316-409E-9E45-DD05773343F1}"/>
    <hyperlink ref="A63" r:id="rId42" location="view/HubsExtension/BrowseResource/resourceType/Microsoft.Sql%2FmanagedInstances" xr:uid="{B25F1525-3200-44CD-A6A7-DC7884BCF8F9}"/>
    <hyperlink ref="C22" r:id="rId43" xr:uid="{167887D3-F3AE-49C0-BE4F-5474F033A52F}"/>
    <hyperlink ref="J5" r:id="rId44" xr:uid="{6CC1A461-4A31-43DA-8E9D-C9974348AC61}"/>
    <hyperlink ref="J12" r:id="rId45" xr:uid="{FF3306EC-F553-44CE-8506-A24273E538B1}"/>
    <hyperlink ref="A65" r:id="rId46" xr:uid="{AE911E1F-EA89-4DF4-9332-03E734EF2922}"/>
    <hyperlink ref="C15" r:id="rId47" display="　・内結テスト仕様書" xr:uid="{662295C5-FB4B-4AC7-90D4-3E915A5E0E13}"/>
    <hyperlink ref="C17" r:id="rId48" display="　　⤵内結テスト結果" xr:uid="{59E48F54-242F-4985-9CC9-1203B8FD6EFE}"/>
    <hyperlink ref="C24" r:id="rId49" xr:uid="{31E44914-82E6-46FE-90AE-245F642870E0}"/>
    <hyperlink ref="C23" r:id="rId50" xr:uid="{EAB3EA30-8377-4DA1-8E70-38C1E695DD5E}"/>
    <hyperlink ref="A67" r:id="rId51" xr:uid="{7C9CCCBF-B7CD-4012-A864-800C3B1A5D06}"/>
    <hyperlink ref="D67" r:id="rId52" xr:uid="{B5250C06-D30B-4A52-99E1-0EC7FD30B25D}"/>
    <hyperlink ref="F67" r:id="rId53" xr:uid="{C1B61539-901E-46F4-A20B-1B7D3C55730D}"/>
    <hyperlink ref="D66" r:id="rId54" location="view/Microsoft_Azure_Storage/ContainerMenuBlade/~/overview/storageAccountId/%2Fsubscriptions%2Fc172c0ce-cc0f-48d2-9435-cff3ace69ec1%2FresourceGroups%2Fearth-dev-rg-cm-shr%2Fproviders%2FMicrosoft.Storage%2FstorageAccounts%2Fearthdevsajpecmadl/path/dynamics365-financeandoperations-ls-uttech/etag/%220x8DA52A5644AC364%22/defaultEncryptionScope/%24account-encryption-key/denyEncryptionScopeOverride~/false/defaultId//publicAccessVal/None" xr:uid="{03528DE7-B1A2-4A6E-96D3-2AE5556C47A5}"/>
    <hyperlink ref="A68" r:id="rId55" xr:uid="{ED664C91-AD96-4169-9F60-A3A0C2160C44}"/>
    <hyperlink ref="B44" r:id="rId56" location="@fujifilm0.onmicrosoft.com/resource/subscriptions/c83866ca-68de-410b-8257-ec0bd5ef0778/resourceGroups/earth-stg-rg-cm-shr/providers/Microsoft.Automation/automationAccounts/earth-stg-aa-jpe-cm-hybridRunbookWorker/runbooks/runb_ftp-recv_v2/overview" xr:uid="{BB556BA2-D52F-4616-81D1-E6CBBB905A4E}"/>
    <hyperlink ref="H64" r:id="rId57" xr:uid="{44C17345-3F50-4910-8A3E-B5800976BB2E}"/>
    <hyperlink ref="F45" r:id="rId58" location="@fujifilm0.onmicrosoft.com/resource/subscriptions/c83866ca-68de-410b-8257-ec0bd5ef0778/resourceGroups/earth-stg-rg-cm-shr/providers/Microsoft.Automation/automationAccounts/earth-stg-aa-jpe-cm-hybridRunbookWorker/runbooks/runb_ftp-recv_v2/overview" tooltip="https://portal.azure.com/#@fujifilm0.onmicrosoft.com/resource/subscriptions/c83866ca-68de-410b-8257-ec0bd5ef0778/resourcegroups/earth-stg-rg-cm-shr/providers/microsoft.automation/automationaccounts/earth-stg-aa-jpe-cm-hybridrunbookworker/runbooks/runb_ftp" display="https://portal.azure.com/ - @fujifilm0.onmicrosoft.com/resource/subscriptions/c83866ca-68de-410b-8257-ec0bd5ef0778/resourceGroups/earth-stg-rg-cm-shr/providers/Microsoft.Automation/automationAccounts/earth-stg-aa-jpe-cm-hybridRunbookWorker/runbooks/runb_ftp-recv_v2/overview" xr:uid="{E2808344-A300-436C-99E3-95DA75AB99A5}"/>
    <hyperlink ref="C5" r:id="rId59" display="showpoint" xr:uid="{B76C07EA-CD08-43C9-BC90-62103EE1F52F}"/>
    <hyperlink ref="H36" r:id="rId60" xr:uid="{CB205C6E-B14C-4749-8899-BD01B07FFF7B}"/>
    <hyperlink ref="H24" r:id="rId61" xr:uid="{4E682394-9E51-4201-96BB-8D9D2770CFC5}"/>
    <hyperlink ref="J30" r:id="rId62" xr:uid="{BDD04AEC-ED84-4E88-890B-36292450287F}"/>
    <hyperlink ref="Q4" r:id="rId63" xr:uid="{3552F2EA-6B0B-4615-9DA9-20F8317AB9EB}"/>
    <hyperlink ref="I24" r:id="rId64" xr:uid="{8298E734-0BEC-410E-B45F-D43846186973}"/>
    <hyperlink ref="L5" r:id="rId65" xr:uid="{052ED227-1143-4BD8-9197-373F81826162}"/>
    <hyperlink ref="L7" r:id="rId66" xr:uid="{1A5C8F0C-90EC-4E2F-91E9-E3BD7B7217F7}"/>
    <hyperlink ref="L31" r:id="rId67" display="・dev環境(単体)" xr:uid="{77CDE4B7-BCAA-44C5-96E2-E84629DDF78D}"/>
    <hyperlink ref="L30" r:id="rId68" display="・stg環境(外結、内外結)" xr:uid="{50EAC7AE-0256-4547-A66D-033F67D7ACB9}"/>
    <hyperlink ref="L6" r:id="rId69" xr:uid="{BC9BDE77-85BB-45EA-AD18-928BE66AF119}"/>
    <hyperlink ref="C37" r:id="rId70" xr:uid="{4A480FFA-2F68-4804-839D-25E4A452FBF4}"/>
    <hyperlink ref="C26" r:id="rId71" xr:uid="{DC3EBF87-1480-4E19-85DD-D5E2E8A9625D}"/>
    <hyperlink ref="Q5" r:id="rId72" xr:uid="{139F0B07-E203-49A2-BF37-3D99945321E6}"/>
    <hyperlink ref="L8" r:id="rId73" xr:uid="{CF616854-3F37-4514-B6F6-99C86A2E576F}"/>
    <hyperlink ref="L9" r:id="rId74" display="・N2ネットジョブ一覧" xr:uid="{82FE52AB-B7A0-476D-A010-D5F78B95EA3F}"/>
    <hyperlink ref="H25" r:id="rId75" xr:uid="{F6E38A66-632D-4EF4-B6F2-5C0BA6ADFC15}"/>
    <hyperlink ref="C6" r:id="rId76" xr:uid="{825A27FA-2648-44E1-8C9C-D72D6BAE9C65}"/>
    <hyperlink ref="C7" r:id="rId77" display="★showpoint(acc)" xr:uid="{88A36288-ADCD-4CE6-87A4-FC4BADF4E4B2}"/>
    <hyperlink ref="C8" r:id="rId78" xr:uid="{6FC31F12-74C8-4264-8F68-C5F5DBAD80BD}"/>
    <hyperlink ref="E12" r:id="rId79" xr:uid="{61113AF3-BE0A-4D7E-A475-CBAF4E617EAB}"/>
    <hyperlink ref="C11" r:id="rId80" display="・基本設計" xr:uid="{DEB573F3-DE6D-4099-9258-11984402630C}"/>
    <hyperlink ref="C10" r:id="rId81" display="ルール" xr:uid="{FA457BC6-A911-4710-927B-C8020484361A}"/>
    <hyperlink ref="C12" r:id="rId82" xr:uid="{4BFF3258-6AD1-45FA-9760-7D8C3A5809A5}"/>
    <hyperlink ref="C9" r:id="rId83" xr:uid="{7804DB4F-5060-4290-B345-FE32885F74CE}"/>
    <hyperlink ref="C27" r:id="rId84" xr:uid="{265B846F-69FF-4091-846E-3EA950B30CB2}"/>
    <hyperlink ref="J13" r:id="rId85" xr:uid="{A362792D-9160-4783-BB87-AFA3C15F74B4}"/>
    <hyperlink ref="L10" r:id="rId86" xr:uid="{FCF58334-FFA0-42E3-B0C9-7D752F793E76}"/>
    <hyperlink ref="V28" r:id="rId87" xr:uid="{5A6B626C-3F37-4B1A-B4E6-7FEE8DC00ED9}"/>
    <hyperlink ref="L25" r:id="rId88" xr:uid="{6B1160EB-6C29-4314-B0BF-996A2151389D}"/>
    <hyperlink ref="V25" r:id="rId89" xr:uid="{3928E0E2-42F5-4AA0-AC94-EF2E28017969}"/>
    <hyperlink ref="V26" r:id="rId90" xr:uid="{469C7BEC-DF95-4662-B69B-29728A0E6843}"/>
    <hyperlink ref="L11" r:id="rId91" xr:uid="{36E96222-809A-4821-8D5F-876032BD1768}"/>
    <hyperlink ref="H26" r:id="rId92" xr:uid="{712A202F-B6D9-4713-B5FF-CA0CF6D56470}"/>
    <hyperlink ref="L23" r:id="rId93" display="・IF設計開発共有情報一覧" xr:uid="{4F9FE4BB-9004-4507-892E-F5E67CDB92E8}"/>
    <hyperlink ref="L24" r:id="rId94" xr:uid="{48517AF9-E8ED-415C-BCA2-60A70A824D15}"/>
    <hyperlink ref="L12" r:id="rId95" xr:uid="{F47B29DF-A67C-46FA-860C-FB18DE936C46}"/>
    <hyperlink ref="O5" r:id="rId96" xr:uid="{EAFC4804-DF49-40CD-B003-6F005E0503E6}"/>
    <hyperlink ref="H23" r:id="rId97" xr:uid="{ED42DE41-7400-4025-B182-239422AA44D3}"/>
  </hyperlinks>
  <pageMargins left="0.7" right="0.7" top="0.75" bottom="0.75" header="0.3" footer="0.3"/>
  <pageSetup paperSize="9" orientation="portrait" r:id="rId98"/>
  <drawing r:id="rId99"/>
  <legacyDrawing r:id="rId1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276C3-F82F-4BA4-B547-D48C62E71F26}">
  <dimension ref="A1"/>
  <sheetViews>
    <sheetView zoomScale="70" zoomScaleNormal="70" workbookViewId="0">
      <selection activeCell="J81" sqref="J81"/>
    </sheetView>
  </sheetViews>
  <sheetFormatPr defaultRowHeight="18"/>
  <sheetData/>
  <phoneticPr fontId="20"/>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BEB6D-F486-47FB-8F5B-00256CB668AD}">
  <dimension ref="A22:A23"/>
  <sheetViews>
    <sheetView topLeftCell="A10" workbookViewId="0">
      <selection activeCell="D25" sqref="D25"/>
    </sheetView>
  </sheetViews>
  <sheetFormatPr defaultRowHeight="18"/>
  <sheetData>
    <row r="22" spans="1:1">
      <c r="A22" s="171" t="s">
        <v>3340</v>
      </c>
    </row>
    <row r="23" spans="1:1">
      <c r="A23" s="171" t="s">
        <v>3341</v>
      </c>
    </row>
  </sheetData>
  <phoneticPr fontId="20"/>
  <hyperlinks>
    <hyperlink ref="A22" r:id="rId1" display="https://fujifilm0.sharepoint.com/teams/msg-FB-Shareteams-ePJ-Business-And-IT/Shared Documents/Forms/AllItems.aspx?OR=Teams%2DHL&amp;CT=1715219414954&amp;clickparams=eyJBcHBOYW1lIjoiVGVhbXMtRGVza3RvcCIsIkFwcFZlcnNpb24iOiIyNy8yNDAzMjgyMTIwMCIsIkhhc0ZlZGVyYXRlZFVzZXIiOmZhbHNlfQ%3D%3D&amp;id=%2Fteams%2Fmsg%2DFB%2DShareteams%2DePJ%2DBusiness%2DAnd%2DIT%2FShared%20Documents%2F%E3%82%A2%E3%83%97%E3%83%AA%E7%B5%B1%E6%8B%AC%2F01%5F%E3%83%81%E3%83%BC%E3%83%A0%E5%86%85%E5%85%B1%E6%9C%89%2F50%5F%E4%BF%9D%E5%AE%88%E8%A8%AD%E8%A8%88%2F02%5F%E4%BF%9D%E5%AE%88%E8%A8%AD%E8%A8%88%2F40%5F%E5%A4%96%E9%83%A8IF%2F04%5FSCP&amp;viewid=e09bf981%2D9c85%2D4362%2Da7a3%2D2662e780d6ce" xr:uid="{3C1AB208-D2ED-4CFC-8318-3E3A5307FE93}"/>
    <hyperlink ref="A23" r:id="rId2" display="https://fujifilm0.sharepoint.com/teams/msg-FB-Shareteams-ePJ-Business-And-IT/Shared Documents/Forms/AllItems.aspx?OR=Teams%2DHL&amp;CT=1715219414954&amp;clickparams=eyJBcHBOYW1lIjoiVGVhbXMtRGVza3RvcCIsIkFwcFZlcnNpb24iOiIyNy8yNDAzMjgyMTIwMCIsIkhhc0ZlZGVyYXRlZFVzZXIiOmZhbHNlfQ%3D%3D&amp;id=%2Fteams%2Fmsg%2DFB%2DShareteams%2DePJ%2DBusiness%2DAnd%2DIT%2FShared%20Documents%2F%E3%82%A2%E3%83%97%E3%83%AA%E7%B5%B1%E6%8B%AC%2F01%5F%E3%83%81%E3%83%BC%E3%83%A0%E5%86%85%E5%85%B1%E6%9C%89%2F50%5F%E4%BF%9D%E5%AE%88%E8%A8%AD%E8%A8%88%2F02%5F%E4%BF%9D%E5%AE%88%E8%A8%AD%E8%A8%88%2F40%5F%E5%A4%96%E9%83%A8IF%2F90%5F%E4%BF%9D%E5%AE%88%E4%BD%9C%E6%A5%AD%E4%B8%80%E8%A6%A7&amp;viewid=e09bf981%2D9c85%2D4362%2Da7a3%2D2662e780d6ce" xr:uid="{B086955C-0564-4169-B44D-52F636E15710}"/>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1154-B771-4496-96C0-EA4E51D19199}">
  <dimension ref="A1:H24"/>
  <sheetViews>
    <sheetView workbookViewId="0">
      <selection activeCell="E6" sqref="E6"/>
    </sheetView>
  </sheetViews>
  <sheetFormatPr defaultRowHeight="18"/>
  <cols>
    <col min="2" max="2" width="14.33203125" bestFit="1" customWidth="1"/>
    <col min="3" max="3" width="25" bestFit="1" customWidth="1"/>
    <col min="4" max="4" width="11.4140625" bestFit="1" customWidth="1"/>
    <col min="5" max="5" width="11.4140625" customWidth="1"/>
    <col min="6" max="6" width="25" bestFit="1" customWidth="1"/>
    <col min="7" max="7" width="11.4140625" bestFit="1" customWidth="1"/>
  </cols>
  <sheetData>
    <row r="1" spans="1:8">
      <c r="A1" s="443" t="s">
        <v>3321</v>
      </c>
      <c r="B1" s="443" t="s">
        <v>3325</v>
      </c>
      <c r="C1" s="443" t="s">
        <v>3323</v>
      </c>
      <c r="D1" s="443" t="s">
        <v>3322</v>
      </c>
      <c r="E1" s="443" t="s">
        <v>3326</v>
      </c>
      <c r="F1" s="443" t="s">
        <v>3324</v>
      </c>
      <c r="G1" s="443" t="s">
        <v>3322</v>
      </c>
      <c r="H1" s="443" t="s">
        <v>3326</v>
      </c>
    </row>
    <row r="2" spans="1:8">
      <c r="A2">
        <v>297</v>
      </c>
      <c r="B2" s="444" t="s">
        <v>3328</v>
      </c>
    </row>
    <row r="3" spans="1:8">
      <c r="A3">
        <v>298</v>
      </c>
      <c r="B3" s="444" t="s">
        <v>3328</v>
      </c>
    </row>
    <row r="4" spans="1:8">
      <c r="A4">
        <v>300</v>
      </c>
      <c r="B4" s="444" t="s">
        <v>3328</v>
      </c>
    </row>
    <row r="5" spans="1:8">
      <c r="A5">
        <v>301</v>
      </c>
      <c r="B5" s="444" t="s">
        <v>3328</v>
      </c>
    </row>
    <row r="6" spans="1:8">
      <c r="A6">
        <v>302</v>
      </c>
      <c r="B6" s="444" t="s">
        <v>3327</v>
      </c>
    </row>
    <row r="9" spans="1:8">
      <c r="A9" t="s">
        <v>3329</v>
      </c>
    </row>
    <row r="10" spans="1:8">
      <c r="B10" t="s">
        <v>3301</v>
      </c>
    </row>
    <row r="11" spans="1:8">
      <c r="B11" t="s">
        <v>3302</v>
      </c>
    </row>
    <row r="12" spans="1:8">
      <c r="B12" t="s">
        <v>3330</v>
      </c>
    </row>
    <row r="13" spans="1:8">
      <c r="B13" t="s">
        <v>3331</v>
      </c>
    </row>
    <row r="14" spans="1:8">
      <c r="B14" t="s">
        <v>3304</v>
      </c>
    </row>
    <row r="15" spans="1:8">
      <c r="B15" t="s">
        <v>3305</v>
      </c>
    </row>
    <row r="16" spans="1:8">
      <c r="B16" t="s">
        <v>3306</v>
      </c>
    </row>
    <row r="17" spans="2:2">
      <c r="B17" t="s">
        <v>3332</v>
      </c>
    </row>
    <row r="18" spans="2:2">
      <c r="B18" t="s">
        <v>3333</v>
      </c>
    </row>
    <row r="19" spans="2:2">
      <c r="B19" t="s">
        <v>3334</v>
      </c>
    </row>
    <row r="20" spans="2:2">
      <c r="B20" t="s">
        <v>3335</v>
      </c>
    </row>
    <row r="21" spans="2:2">
      <c r="B21" t="s">
        <v>3336</v>
      </c>
    </row>
    <row r="22" spans="2:2">
      <c r="B22" t="s">
        <v>3337</v>
      </c>
    </row>
    <row r="23" spans="2:2">
      <c r="B23" t="s">
        <v>3338</v>
      </c>
    </row>
    <row r="24" spans="2:2">
      <c r="B24" t="s">
        <v>3339</v>
      </c>
    </row>
  </sheetData>
  <phoneticPr fontId="2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4E1EE-341F-4AD7-AD9B-D7BC91408615}">
  <dimension ref="A1:D28"/>
  <sheetViews>
    <sheetView workbookViewId="0">
      <selection activeCell="B7" sqref="B7"/>
    </sheetView>
  </sheetViews>
  <sheetFormatPr defaultRowHeight="18"/>
  <cols>
    <col min="1" max="1" width="8.6640625" style="438"/>
    <col min="2" max="2" width="38.4140625" style="438" bestFit="1" customWidth="1"/>
    <col min="3" max="3" width="9.4140625" style="438" bestFit="1" customWidth="1"/>
    <col min="4" max="4" width="12.33203125" style="438" bestFit="1" customWidth="1"/>
    <col min="5" max="16384" width="8.6640625" style="438"/>
  </cols>
  <sheetData>
    <row r="1" spans="1:4">
      <c r="A1" s="437" t="s">
        <v>3296</v>
      </c>
      <c r="B1" s="437" t="s">
        <v>91</v>
      </c>
      <c r="C1" s="437" t="s">
        <v>3297</v>
      </c>
      <c r="D1" s="437" t="s">
        <v>3298</v>
      </c>
    </row>
    <row r="2" spans="1:4">
      <c r="A2" s="439">
        <v>3</v>
      </c>
      <c r="B2" s="440" t="s">
        <v>120</v>
      </c>
      <c r="C2" s="440" t="s">
        <v>114</v>
      </c>
      <c r="D2" s="440" t="s">
        <v>3299</v>
      </c>
    </row>
    <row r="3" spans="1:4">
      <c r="A3" s="439">
        <v>2649</v>
      </c>
      <c r="B3" s="440" t="s">
        <v>1785</v>
      </c>
      <c r="C3" s="440" t="s">
        <v>114</v>
      </c>
      <c r="D3" s="440" t="s">
        <v>3299</v>
      </c>
    </row>
    <row r="4" spans="1:4">
      <c r="A4" s="439">
        <v>18</v>
      </c>
      <c r="B4" s="440" t="s">
        <v>136</v>
      </c>
      <c r="C4" s="440" t="s">
        <v>114</v>
      </c>
      <c r="D4" s="440" t="s">
        <v>3299</v>
      </c>
    </row>
    <row r="5" spans="1:4">
      <c r="A5" s="439">
        <v>83</v>
      </c>
      <c r="B5" s="440" t="s">
        <v>198</v>
      </c>
      <c r="C5" s="440" t="s">
        <v>114</v>
      </c>
      <c r="D5" s="440" t="s">
        <v>3299</v>
      </c>
    </row>
    <row r="6" spans="1:4">
      <c r="A6" s="439">
        <v>87</v>
      </c>
      <c r="B6" s="440" t="s">
        <v>207</v>
      </c>
      <c r="C6" s="440" t="s">
        <v>114</v>
      </c>
      <c r="D6" s="440" t="s">
        <v>3299</v>
      </c>
    </row>
    <row r="7" spans="1:4">
      <c r="A7" s="439">
        <v>124</v>
      </c>
      <c r="B7" s="440" t="s">
        <v>277</v>
      </c>
      <c r="C7" s="440" t="s">
        <v>114</v>
      </c>
      <c r="D7" s="440" t="s">
        <v>3299</v>
      </c>
    </row>
    <row r="8" spans="1:4">
      <c r="A8" s="439">
        <v>136</v>
      </c>
      <c r="B8" s="440" t="s">
        <v>301</v>
      </c>
      <c r="C8" s="440" t="s">
        <v>114</v>
      </c>
      <c r="D8" s="440" t="s">
        <v>3299</v>
      </c>
    </row>
    <row r="9" spans="1:4">
      <c r="A9" s="439">
        <v>210</v>
      </c>
      <c r="B9" s="440" t="s">
        <v>429</v>
      </c>
      <c r="C9" s="440" t="s">
        <v>114</v>
      </c>
      <c r="D9" s="440" t="s">
        <v>3299</v>
      </c>
    </row>
    <row r="10" spans="1:4">
      <c r="A10" s="439">
        <v>370</v>
      </c>
      <c r="B10" s="440" t="s">
        <v>614</v>
      </c>
      <c r="C10" s="440" t="s">
        <v>166</v>
      </c>
      <c r="D10" s="440" t="s">
        <v>3299</v>
      </c>
    </row>
    <row r="11" spans="1:4">
      <c r="A11" s="439">
        <v>371</v>
      </c>
      <c r="B11" s="440" t="s">
        <v>617</v>
      </c>
      <c r="C11" s="440" t="s">
        <v>166</v>
      </c>
      <c r="D11" s="440" t="s">
        <v>3299</v>
      </c>
    </row>
    <row r="12" spans="1:4">
      <c r="A12" s="439">
        <v>3</v>
      </c>
      <c r="B12" s="440" t="s">
        <v>120</v>
      </c>
      <c r="C12" s="440" t="s">
        <v>114</v>
      </c>
      <c r="D12" s="440" t="s">
        <v>3300</v>
      </c>
    </row>
    <row r="13" spans="1:4">
      <c r="A13" s="439">
        <v>98</v>
      </c>
      <c r="B13" s="440" t="s">
        <v>231</v>
      </c>
      <c r="C13" s="440" t="s">
        <v>114</v>
      </c>
      <c r="D13" s="440" t="s">
        <v>3300</v>
      </c>
    </row>
    <row r="14" spans="1:4">
      <c r="A14" s="439">
        <v>110</v>
      </c>
      <c r="B14" s="440" t="s">
        <v>246</v>
      </c>
      <c r="C14" s="440" t="s">
        <v>114</v>
      </c>
      <c r="D14" s="440" t="s">
        <v>3300</v>
      </c>
    </row>
    <row r="15" spans="1:4">
      <c r="A15" s="439">
        <v>255</v>
      </c>
      <c r="B15" s="440" t="s">
        <v>485</v>
      </c>
      <c r="C15" s="440" t="s">
        <v>114</v>
      </c>
      <c r="D15" s="440" t="s">
        <v>3300</v>
      </c>
    </row>
    <row r="16" spans="1:4">
      <c r="A16" s="439">
        <v>256</v>
      </c>
      <c r="B16" s="440" t="s">
        <v>487</v>
      </c>
      <c r="C16" s="440" t="s">
        <v>114</v>
      </c>
      <c r="D16" s="440" t="s">
        <v>3300</v>
      </c>
    </row>
    <row r="17" spans="1:4">
      <c r="A17" s="439">
        <v>257</v>
      </c>
      <c r="B17" s="440" t="s">
        <v>489</v>
      </c>
      <c r="C17" s="440" t="s">
        <v>114</v>
      </c>
      <c r="D17" s="440" t="s">
        <v>3300</v>
      </c>
    </row>
    <row r="18" spans="1:4">
      <c r="A18" s="439">
        <v>258</v>
      </c>
      <c r="B18" s="440" t="s">
        <v>491</v>
      </c>
      <c r="C18" s="440" t="s">
        <v>114</v>
      </c>
      <c r="D18" s="440" t="s">
        <v>3300</v>
      </c>
    </row>
    <row r="19" spans="1:4">
      <c r="A19" s="439">
        <v>271</v>
      </c>
      <c r="B19" s="440" t="s">
        <v>503</v>
      </c>
      <c r="C19" s="440" t="s">
        <v>114</v>
      </c>
      <c r="D19" s="440" t="s">
        <v>3300</v>
      </c>
    </row>
    <row r="20" spans="1:4">
      <c r="A20" s="439">
        <v>272</v>
      </c>
      <c r="B20" s="440" t="s">
        <v>505</v>
      </c>
      <c r="C20" s="440" t="s">
        <v>114</v>
      </c>
      <c r="D20" s="440" t="s">
        <v>3300</v>
      </c>
    </row>
    <row r="21" spans="1:4">
      <c r="A21" s="439">
        <v>276</v>
      </c>
      <c r="B21" s="440" t="s">
        <v>515</v>
      </c>
      <c r="C21" s="440" t="s">
        <v>114</v>
      </c>
      <c r="D21" s="440" t="s">
        <v>3300</v>
      </c>
    </row>
    <row r="22" spans="1:4">
      <c r="A22" s="439">
        <v>291</v>
      </c>
      <c r="B22" s="440" t="s">
        <v>532</v>
      </c>
      <c r="C22" s="440" t="s">
        <v>114</v>
      </c>
      <c r="D22" s="440" t="s">
        <v>3300</v>
      </c>
    </row>
    <row r="23" spans="1:4">
      <c r="A23" s="439">
        <v>306</v>
      </c>
      <c r="B23" s="440" t="s">
        <v>550</v>
      </c>
      <c r="C23" s="440" t="s">
        <v>114</v>
      </c>
      <c r="D23" s="440" t="s">
        <v>3300</v>
      </c>
    </row>
    <row r="24" spans="1:4">
      <c r="A24" s="439">
        <v>307</v>
      </c>
      <c r="B24" s="440" t="s">
        <v>552</v>
      </c>
      <c r="C24" s="440" t="s">
        <v>114</v>
      </c>
      <c r="D24" s="440" t="s">
        <v>3300</v>
      </c>
    </row>
    <row r="25" spans="1:4">
      <c r="A25" s="439">
        <v>308</v>
      </c>
      <c r="B25" s="440" t="s">
        <v>554</v>
      </c>
      <c r="C25" s="440" t="s">
        <v>114</v>
      </c>
      <c r="D25" s="440" t="s">
        <v>3300</v>
      </c>
    </row>
    <row r="26" spans="1:4">
      <c r="A26" s="439">
        <v>309</v>
      </c>
      <c r="B26" s="440" t="s">
        <v>556</v>
      </c>
      <c r="C26" s="440" t="s">
        <v>114</v>
      </c>
      <c r="D26" s="440" t="s">
        <v>3300</v>
      </c>
    </row>
    <row r="27" spans="1:4">
      <c r="A27" s="439">
        <v>310</v>
      </c>
      <c r="B27" s="440" t="s">
        <v>558</v>
      </c>
      <c r="C27" s="440" t="s">
        <v>114</v>
      </c>
      <c r="D27" s="440" t="s">
        <v>3300</v>
      </c>
    </row>
    <row r="28" spans="1:4">
      <c r="A28" s="439">
        <v>311</v>
      </c>
      <c r="B28" s="440" t="s">
        <v>560</v>
      </c>
      <c r="C28" s="440" t="s">
        <v>114</v>
      </c>
      <c r="D28" s="440" t="s">
        <v>3300</v>
      </c>
    </row>
  </sheetData>
  <phoneticPr fontId="20"/>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77710-68B6-40DA-9891-97307325F406}">
  <dimension ref="A1:AJ316"/>
  <sheetViews>
    <sheetView topLeftCell="A214" zoomScale="70" zoomScaleNormal="70" workbookViewId="0">
      <selection activeCell="O24" sqref="O24"/>
    </sheetView>
  </sheetViews>
  <sheetFormatPr defaultRowHeight="18"/>
  <sheetData>
    <row r="1" spans="1:2">
      <c r="A1" t="s">
        <v>2383</v>
      </c>
      <c r="B1" s="171" t="s">
        <v>2541</v>
      </c>
    </row>
    <row r="30" spans="1:3">
      <c r="A30" s="171"/>
      <c r="C30" s="170" t="s">
        <v>3277</v>
      </c>
    </row>
    <row r="32" spans="1:3">
      <c r="C32" t="s">
        <v>3279</v>
      </c>
    </row>
    <row r="33" spans="3:3">
      <c r="C33" t="s">
        <v>3278</v>
      </c>
    </row>
    <row r="63" spans="3:3">
      <c r="C63" t="s">
        <v>3280</v>
      </c>
    </row>
    <row r="76" spans="23:23">
      <c r="W76" s="433"/>
    </row>
    <row r="77" spans="23:23">
      <c r="W77" s="432"/>
    </row>
    <row r="79" spans="23:23">
      <c r="W79" s="434" t="s">
        <v>3283</v>
      </c>
    </row>
    <row r="80" spans="23:23">
      <c r="W80" s="432" t="s">
        <v>3281</v>
      </c>
    </row>
    <row r="81" spans="3:23">
      <c r="W81" s="432" t="s">
        <v>3282</v>
      </c>
    </row>
    <row r="93" spans="3:23">
      <c r="C93" t="s">
        <v>3284</v>
      </c>
    </row>
    <row r="94" spans="3:23">
      <c r="C94" t="s">
        <v>3286</v>
      </c>
    </row>
    <row r="103" spans="23:23">
      <c r="W103" t="s">
        <v>3285</v>
      </c>
    </row>
    <row r="166" spans="24:24">
      <c r="X166" s="436" t="s">
        <v>3287</v>
      </c>
    </row>
    <row r="168" spans="24:24">
      <c r="X168" s="435" t="s">
        <v>3289</v>
      </c>
    </row>
    <row r="169" spans="24:24">
      <c r="X169" s="435" t="s">
        <v>3288</v>
      </c>
    </row>
    <row r="185" spans="3:36">
      <c r="C185" t="s">
        <v>3292</v>
      </c>
    </row>
    <row r="192" spans="3:36">
      <c r="AJ192" t="s">
        <v>3293</v>
      </c>
    </row>
    <row r="224" spans="24:24">
      <c r="X224" t="s">
        <v>3290</v>
      </c>
    </row>
    <row r="259" spans="24:24">
      <c r="X259" t="s">
        <v>3291</v>
      </c>
    </row>
    <row r="316" spans="3:3">
      <c r="C316" t="s">
        <v>3294</v>
      </c>
    </row>
  </sheetData>
  <phoneticPr fontId="20"/>
  <hyperlinks>
    <hyperlink ref="B1" r:id="rId1" xr:uid="{02016222-F95C-4C01-A67C-563E5F843014}"/>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E96F4-024C-4FBB-B30E-106873F647F3}">
  <dimension ref="A1:V76"/>
  <sheetViews>
    <sheetView showGridLines="0" zoomScaleNormal="100" workbookViewId="0">
      <pane xSplit="5" ySplit="3" topLeftCell="L38" activePane="bottomRight" state="frozen"/>
      <selection pane="topRight"/>
      <selection pane="bottomLeft"/>
      <selection pane="bottomRight" activeCell="G46" sqref="G46"/>
    </sheetView>
  </sheetViews>
  <sheetFormatPr defaultColWidth="8.58203125" defaultRowHeight="15" outlineLevelRow="1" outlineLevelCol="1"/>
  <cols>
    <col min="1" max="2" width="3.08203125" style="365" customWidth="1"/>
    <col min="3" max="3" width="19.5" style="365" bestFit="1" customWidth="1"/>
    <col min="4" max="4" width="36.08203125" style="365" bestFit="1" customWidth="1"/>
    <col min="5" max="5" width="20.58203125" style="365" customWidth="1"/>
    <col min="6" max="8" width="50.58203125" style="365" customWidth="1"/>
    <col min="9" max="9" width="50.58203125" style="365" hidden="1" customWidth="1" outlineLevel="1"/>
    <col min="10" max="10" width="50.58203125" style="365" customWidth="1" collapsed="1"/>
    <col min="11" max="11" width="50.58203125" style="365" hidden="1" customWidth="1" outlineLevel="1"/>
    <col min="12" max="12" width="50.58203125" style="365" customWidth="1" collapsed="1"/>
    <col min="13" max="14" width="50.58203125" style="365" customWidth="1"/>
    <col min="15" max="15" width="50.58203125" style="365" hidden="1" customWidth="1" outlineLevel="1"/>
    <col min="16" max="16" width="50.58203125" style="365" customWidth="1" collapsed="1"/>
    <col min="17" max="21" width="50.58203125" style="365" customWidth="1"/>
    <col min="22" max="16384" width="8.58203125" style="365"/>
  </cols>
  <sheetData>
    <row r="1" spans="1:22" ht="32.5">
      <c r="A1" s="364" t="s">
        <v>2542</v>
      </c>
      <c r="B1" s="364"/>
      <c r="J1" s="366"/>
      <c r="S1" s="367"/>
      <c r="T1" s="367"/>
      <c r="U1" s="367"/>
    </row>
    <row r="2" spans="1:22" ht="19.5">
      <c r="C2" s="368"/>
      <c r="D2" s="369"/>
      <c r="E2" s="370" t="s">
        <v>2543</v>
      </c>
      <c r="F2" s="371" t="s">
        <v>2544</v>
      </c>
      <c r="G2" s="371" t="s">
        <v>2545</v>
      </c>
      <c r="H2" s="371" t="s">
        <v>2546</v>
      </c>
      <c r="I2" s="372" t="s">
        <v>2547</v>
      </c>
      <c r="J2" s="373" t="s">
        <v>2547</v>
      </c>
      <c r="K2" s="374" t="s">
        <v>2548</v>
      </c>
      <c r="L2" s="371" t="s">
        <v>2549</v>
      </c>
      <c r="M2" s="371" t="s">
        <v>2550</v>
      </c>
      <c r="N2" s="371" t="s">
        <v>2551</v>
      </c>
      <c r="O2" s="374" t="s">
        <v>2552</v>
      </c>
      <c r="P2" s="371" t="s">
        <v>2553</v>
      </c>
      <c r="Q2" s="371" t="s">
        <v>2554</v>
      </c>
      <c r="R2" s="371" t="s">
        <v>2555</v>
      </c>
      <c r="S2" s="373" t="s">
        <v>2556</v>
      </c>
      <c r="T2" s="373" t="s">
        <v>2557</v>
      </c>
      <c r="U2" s="373" t="s">
        <v>2558</v>
      </c>
    </row>
    <row r="3" spans="1:22" ht="18" customHeight="1">
      <c r="B3" s="371" t="s">
        <v>2559</v>
      </c>
      <c r="C3" s="371" t="s">
        <v>2560</v>
      </c>
      <c r="D3" s="371" t="s">
        <v>2561</v>
      </c>
      <c r="E3" s="371" t="s">
        <v>2562</v>
      </c>
      <c r="F3" s="371" t="s">
        <v>2563</v>
      </c>
      <c r="G3" s="371" t="s">
        <v>2564</v>
      </c>
      <c r="H3" s="371" t="s">
        <v>2565</v>
      </c>
      <c r="I3" s="372" t="s">
        <v>2566</v>
      </c>
      <c r="J3" s="373" t="s">
        <v>2567</v>
      </c>
      <c r="K3" s="374" t="s">
        <v>2568</v>
      </c>
      <c r="L3" s="371" t="s">
        <v>2569</v>
      </c>
      <c r="M3" s="371" t="s">
        <v>2570</v>
      </c>
      <c r="N3" s="371" t="s">
        <v>2571</v>
      </c>
      <c r="O3" s="374" t="s">
        <v>2572</v>
      </c>
      <c r="P3" s="371" t="s">
        <v>2573</v>
      </c>
      <c r="Q3" s="371" t="s">
        <v>2574</v>
      </c>
      <c r="R3" s="371" t="s">
        <v>2575</v>
      </c>
      <c r="S3" s="373" t="s">
        <v>2576</v>
      </c>
      <c r="T3" s="373" t="s">
        <v>2577</v>
      </c>
      <c r="U3" s="373" t="s">
        <v>2578</v>
      </c>
    </row>
    <row r="4" spans="1:22" ht="37" customHeight="1">
      <c r="B4" s="375">
        <f>ROW()-3</f>
        <v>1</v>
      </c>
      <c r="C4" s="375" t="s">
        <v>2579</v>
      </c>
      <c r="D4" s="375" t="s">
        <v>2580</v>
      </c>
      <c r="E4" s="376" t="s">
        <v>2581</v>
      </c>
      <c r="F4" s="377" t="s">
        <v>2582</v>
      </c>
      <c r="G4" s="377" t="s">
        <v>2583</v>
      </c>
      <c r="H4" s="377" t="s">
        <v>2584</v>
      </c>
      <c r="I4" s="377" t="s">
        <v>2585</v>
      </c>
      <c r="J4" s="377" t="s">
        <v>2586</v>
      </c>
      <c r="K4" s="378" t="s">
        <v>2587</v>
      </c>
      <c r="L4" s="377" t="s">
        <v>2588</v>
      </c>
      <c r="M4" s="377" t="s">
        <v>2589</v>
      </c>
      <c r="N4" s="377" t="s">
        <v>2590</v>
      </c>
      <c r="O4" s="379" t="s">
        <v>2591</v>
      </c>
      <c r="P4" s="377" t="s">
        <v>2592</v>
      </c>
      <c r="Q4" s="377" t="s">
        <v>2593</v>
      </c>
      <c r="R4" s="380" t="s">
        <v>2594</v>
      </c>
      <c r="S4" s="381" t="s">
        <v>2595</v>
      </c>
      <c r="T4" s="382" t="s">
        <v>2596</v>
      </c>
      <c r="U4" s="381" t="s">
        <v>2597</v>
      </c>
      <c r="V4" s="383" t="s">
        <v>110</v>
      </c>
    </row>
    <row r="5" spans="1:22" ht="26">
      <c r="B5" s="375">
        <f t="shared" ref="B5:B68" si="0">ROW()-3</f>
        <v>2</v>
      </c>
      <c r="C5" s="384" t="s">
        <v>2598</v>
      </c>
      <c r="D5" s="375" t="s">
        <v>2580</v>
      </c>
      <c r="E5" s="376" t="s">
        <v>2581</v>
      </c>
      <c r="F5" s="377" t="s">
        <v>2599</v>
      </c>
      <c r="G5" s="377" t="s">
        <v>2600</v>
      </c>
      <c r="H5" s="385" t="s">
        <v>2601</v>
      </c>
      <c r="I5" s="385" t="s">
        <v>2601</v>
      </c>
      <c r="J5" s="377" t="s">
        <v>2602</v>
      </c>
      <c r="K5" s="386" t="s">
        <v>2603</v>
      </c>
      <c r="L5" s="387" t="s">
        <v>2604</v>
      </c>
      <c r="M5" s="377" t="s">
        <v>2605</v>
      </c>
      <c r="N5" s="377" t="s">
        <v>2606</v>
      </c>
      <c r="O5" s="379" t="s">
        <v>2607</v>
      </c>
      <c r="P5" s="377" t="s">
        <v>2608</v>
      </c>
      <c r="Q5" s="377" t="s">
        <v>2609</v>
      </c>
      <c r="R5" s="380" t="s">
        <v>2610</v>
      </c>
      <c r="S5" s="381" t="s">
        <v>2611</v>
      </c>
      <c r="T5" s="382" t="s">
        <v>2612</v>
      </c>
      <c r="U5" s="381" t="s">
        <v>2613</v>
      </c>
      <c r="V5" s="383" t="s">
        <v>110</v>
      </c>
    </row>
    <row r="6" spans="1:22" ht="42" hidden="1" customHeight="1" outlineLevel="1">
      <c r="B6" s="375">
        <f t="shared" si="0"/>
        <v>3</v>
      </c>
      <c r="C6" s="388"/>
      <c r="D6" s="375" t="s">
        <v>2614</v>
      </c>
      <c r="E6" s="375" t="s">
        <v>2615</v>
      </c>
      <c r="F6" s="377" t="s">
        <v>2601</v>
      </c>
      <c r="G6" s="389" t="s">
        <v>2616</v>
      </c>
      <c r="H6" s="377" t="s">
        <v>2601</v>
      </c>
      <c r="I6" s="385" t="s">
        <v>2601</v>
      </c>
      <c r="J6" s="390" t="s">
        <v>2601</v>
      </c>
      <c r="K6" s="391" t="s">
        <v>2601</v>
      </c>
      <c r="L6" s="391" t="s">
        <v>2601</v>
      </c>
      <c r="M6" s="377" t="s">
        <v>2601</v>
      </c>
      <c r="N6" s="377" t="s">
        <v>2601</v>
      </c>
      <c r="O6" s="378" t="s">
        <v>2601</v>
      </c>
      <c r="P6" s="377" t="s">
        <v>2601</v>
      </c>
      <c r="Q6" s="377" t="s">
        <v>2601</v>
      </c>
      <c r="R6" s="392" t="s">
        <v>35</v>
      </c>
      <c r="S6" s="392" t="s">
        <v>35</v>
      </c>
      <c r="T6" s="377" t="s">
        <v>35</v>
      </c>
      <c r="U6" s="392" t="s">
        <v>35</v>
      </c>
      <c r="V6" s="383" t="s">
        <v>110</v>
      </c>
    </row>
    <row r="7" spans="1:22" collapsed="1">
      <c r="B7" s="375">
        <f t="shared" si="0"/>
        <v>4</v>
      </c>
      <c r="C7" s="384" t="s">
        <v>2617</v>
      </c>
      <c r="D7" s="375" t="s">
        <v>2580</v>
      </c>
      <c r="E7" s="375" t="s">
        <v>2618</v>
      </c>
      <c r="F7" s="385" t="s">
        <v>2619</v>
      </c>
      <c r="G7" s="385" t="s">
        <v>2620</v>
      </c>
      <c r="H7" s="385" t="s">
        <v>2601</v>
      </c>
      <c r="I7" s="385" t="s">
        <v>2601</v>
      </c>
      <c r="J7" s="390" t="s">
        <v>2621</v>
      </c>
      <c r="K7" s="391" t="s">
        <v>2622</v>
      </c>
      <c r="L7" s="393" t="s">
        <v>2623</v>
      </c>
      <c r="M7" s="385" t="s">
        <v>2624</v>
      </c>
      <c r="N7" s="385" t="s">
        <v>2625</v>
      </c>
      <c r="O7" s="391" t="s">
        <v>2626</v>
      </c>
      <c r="P7" s="385" t="s">
        <v>2627</v>
      </c>
      <c r="Q7" s="394" t="s">
        <v>2628</v>
      </c>
      <c r="R7" s="393" t="s">
        <v>2629</v>
      </c>
      <c r="S7" s="395" t="s">
        <v>2630</v>
      </c>
      <c r="T7" s="382" t="s">
        <v>2631</v>
      </c>
      <c r="U7" s="395" t="s">
        <v>2632</v>
      </c>
      <c r="V7" s="383" t="s">
        <v>110</v>
      </c>
    </row>
    <row r="8" spans="1:22">
      <c r="B8" s="375">
        <f t="shared" si="0"/>
        <v>5</v>
      </c>
      <c r="C8" s="396"/>
      <c r="D8" s="375" t="s">
        <v>2633</v>
      </c>
      <c r="E8" s="375" t="s">
        <v>2618</v>
      </c>
      <c r="F8" s="385" t="s">
        <v>2634</v>
      </c>
      <c r="G8" s="385" t="s">
        <v>2601</v>
      </c>
      <c r="H8" s="385" t="s">
        <v>2601</v>
      </c>
      <c r="I8" s="385" t="s">
        <v>2601</v>
      </c>
      <c r="J8" s="390" t="s">
        <v>2601</v>
      </c>
      <c r="K8" s="391" t="s">
        <v>2601</v>
      </c>
      <c r="L8" s="391" t="s">
        <v>2601</v>
      </c>
      <c r="M8" s="385" t="s">
        <v>2601</v>
      </c>
      <c r="N8" s="385" t="s">
        <v>2601</v>
      </c>
      <c r="O8" s="397" t="s">
        <v>2601</v>
      </c>
      <c r="P8" s="385" t="s">
        <v>2601</v>
      </c>
      <c r="Q8" s="385" t="s">
        <v>2601</v>
      </c>
      <c r="R8" s="398" t="s">
        <v>35</v>
      </c>
      <c r="S8" s="399" t="s">
        <v>35</v>
      </c>
      <c r="T8" s="390" t="s">
        <v>35</v>
      </c>
      <c r="U8" s="399" t="s">
        <v>35</v>
      </c>
      <c r="V8" s="383" t="s">
        <v>110</v>
      </c>
    </row>
    <row r="9" spans="1:22">
      <c r="B9" s="375">
        <f t="shared" si="0"/>
        <v>6</v>
      </c>
      <c r="C9" s="388"/>
      <c r="D9" s="400" t="s">
        <v>2635</v>
      </c>
      <c r="E9" s="400" t="s">
        <v>2618</v>
      </c>
      <c r="F9" s="394" t="s">
        <v>2634</v>
      </c>
      <c r="G9" s="394" t="s">
        <v>2634</v>
      </c>
      <c r="H9" s="385" t="s">
        <v>2601</v>
      </c>
      <c r="I9" s="385" t="s">
        <v>2601</v>
      </c>
      <c r="J9" s="390" t="s">
        <v>2601</v>
      </c>
      <c r="K9" s="391" t="s">
        <v>2601</v>
      </c>
      <c r="L9" s="391" t="s">
        <v>2601</v>
      </c>
      <c r="M9" s="394" t="s">
        <v>2636</v>
      </c>
      <c r="N9" s="385" t="s">
        <v>2601</v>
      </c>
      <c r="O9" s="397" t="s">
        <v>2601</v>
      </c>
      <c r="P9" s="385" t="s">
        <v>2601</v>
      </c>
      <c r="Q9" s="385" t="s">
        <v>2601</v>
      </c>
      <c r="R9" s="398" t="s">
        <v>35</v>
      </c>
      <c r="S9" s="399" t="s">
        <v>35</v>
      </c>
      <c r="T9" s="390" t="s">
        <v>35</v>
      </c>
      <c r="U9" s="399" t="s">
        <v>35</v>
      </c>
      <c r="V9" s="383" t="s">
        <v>110</v>
      </c>
    </row>
    <row r="10" spans="1:22">
      <c r="B10" s="375">
        <f t="shared" si="0"/>
        <v>7</v>
      </c>
      <c r="C10" s="384" t="s">
        <v>2637</v>
      </c>
      <c r="D10" s="375" t="s">
        <v>2580</v>
      </c>
      <c r="E10" s="375" t="s">
        <v>2618</v>
      </c>
      <c r="F10" s="385" t="s">
        <v>2054</v>
      </c>
      <c r="G10" s="385" t="s">
        <v>2638</v>
      </c>
      <c r="H10" s="385" t="s">
        <v>2054</v>
      </c>
      <c r="I10" s="385" t="s">
        <v>2638</v>
      </c>
      <c r="J10" s="390" t="s">
        <v>2639</v>
      </c>
      <c r="K10" s="391" t="s">
        <v>2640</v>
      </c>
      <c r="L10" s="394" t="s">
        <v>2641</v>
      </c>
      <c r="M10" s="385" t="s">
        <v>2056</v>
      </c>
      <c r="N10" s="385" t="s">
        <v>2642</v>
      </c>
      <c r="O10" s="391" t="s">
        <v>2643</v>
      </c>
      <c r="P10" s="385" t="s">
        <v>2644</v>
      </c>
      <c r="Q10" s="394" t="s">
        <v>2645</v>
      </c>
      <c r="R10" s="393" t="s">
        <v>2646</v>
      </c>
      <c r="S10" s="395" t="s">
        <v>2647</v>
      </c>
      <c r="T10" s="382" t="s">
        <v>2648</v>
      </c>
      <c r="U10" s="395" t="s">
        <v>2649</v>
      </c>
      <c r="V10" s="383" t="s">
        <v>110</v>
      </c>
    </row>
    <row r="11" spans="1:22" ht="25">
      <c r="B11" s="375">
        <f t="shared" si="0"/>
        <v>8</v>
      </c>
      <c r="C11" s="396"/>
      <c r="D11" s="401" t="s">
        <v>2650</v>
      </c>
      <c r="E11" s="375" t="s">
        <v>2618</v>
      </c>
      <c r="F11" s="377" t="s">
        <v>2651</v>
      </c>
      <c r="G11" s="377" t="s">
        <v>2652</v>
      </c>
      <c r="H11" s="377" t="s">
        <v>2653</v>
      </c>
      <c r="I11" s="377" t="s">
        <v>2654</v>
      </c>
      <c r="J11" s="377" t="s">
        <v>2655</v>
      </c>
      <c r="K11" s="391" t="s">
        <v>2656</v>
      </c>
      <c r="L11" s="387" t="s">
        <v>2657</v>
      </c>
      <c r="M11" s="402" t="s">
        <v>2658</v>
      </c>
      <c r="N11" s="377" t="s">
        <v>2659</v>
      </c>
      <c r="O11" s="403" t="s">
        <v>2660</v>
      </c>
      <c r="P11" s="377" t="s">
        <v>2661</v>
      </c>
      <c r="Q11" s="404" t="s">
        <v>2662</v>
      </c>
      <c r="R11" s="380" t="s">
        <v>2663</v>
      </c>
      <c r="S11" s="381" t="s">
        <v>2664</v>
      </c>
      <c r="T11" s="382" t="s">
        <v>2665</v>
      </c>
      <c r="U11" s="381" t="s">
        <v>2666</v>
      </c>
      <c r="V11" s="383" t="s">
        <v>110</v>
      </c>
    </row>
    <row r="12" spans="1:22" ht="25">
      <c r="B12" s="375">
        <f t="shared" si="0"/>
        <v>9</v>
      </c>
      <c r="C12" s="396"/>
      <c r="D12" s="405"/>
      <c r="E12" s="375" t="s">
        <v>2618</v>
      </c>
      <c r="F12" s="385" t="s">
        <v>2601</v>
      </c>
      <c r="G12" s="377" t="s">
        <v>2667</v>
      </c>
      <c r="H12" s="385" t="s">
        <v>2601</v>
      </c>
      <c r="I12" s="385" t="s">
        <v>2601</v>
      </c>
      <c r="J12" s="390" t="s">
        <v>2601</v>
      </c>
      <c r="K12" s="391" t="s">
        <v>2601</v>
      </c>
      <c r="L12" s="391" t="s">
        <v>2601</v>
      </c>
      <c r="M12" s="382" t="s">
        <v>2668</v>
      </c>
      <c r="N12" s="385" t="s">
        <v>2601</v>
      </c>
      <c r="O12" s="397" t="s">
        <v>2601</v>
      </c>
      <c r="P12" s="385"/>
      <c r="Q12" s="385" t="s">
        <v>2601</v>
      </c>
      <c r="R12" s="398" t="s">
        <v>35</v>
      </c>
      <c r="S12" s="399" t="s">
        <v>35</v>
      </c>
      <c r="T12" s="390" t="s">
        <v>35</v>
      </c>
      <c r="U12" s="399" t="s">
        <v>35</v>
      </c>
      <c r="V12" s="383" t="s">
        <v>110</v>
      </c>
    </row>
    <row r="13" spans="1:22" ht="25">
      <c r="B13" s="375">
        <f t="shared" si="0"/>
        <v>10</v>
      </c>
      <c r="C13" s="396"/>
      <c r="D13" s="401" t="s">
        <v>2669</v>
      </c>
      <c r="E13" s="375" t="s">
        <v>2618</v>
      </c>
      <c r="F13" s="377" t="s">
        <v>2670</v>
      </c>
      <c r="G13" s="377" t="s">
        <v>2671</v>
      </c>
      <c r="H13" s="385" t="s">
        <v>2601</v>
      </c>
      <c r="I13" s="385" t="s">
        <v>2601</v>
      </c>
      <c r="J13" s="377" t="s">
        <v>2672</v>
      </c>
      <c r="K13" s="386" t="s">
        <v>2673</v>
      </c>
      <c r="L13" s="387" t="s">
        <v>2674</v>
      </c>
      <c r="M13" s="377" t="s">
        <v>2675</v>
      </c>
      <c r="N13" s="377" t="s">
        <v>2676</v>
      </c>
      <c r="O13" s="379" t="s">
        <v>2677</v>
      </c>
      <c r="P13" s="377" t="s">
        <v>2678</v>
      </c>
      <c r="Q13" s="387" t="s">
        <v>2679</v>
      </c>
      <c r="R13" s="380" t="s">
        <v>2680</v>
      </c>
      <c r="S13" s="380" t="s">
        <v>2681</v>
      </c>
      <c r="T13" s="387" t="s">
        <v>2682</v>
      </c>
      <c r="U13" s="380" t="s">
        <v>2683</v>
      </c>
      <c r="V13" s="383" t="s">
        <v>110</v>
      </c>
    </row>
    <row r="14" spans="1:22" ht="25">
      <c r="B14" s="375">
        <f t="shared" si="0"/>
        <v>11</v>
      </c>
      <c r="C14" s="396"/>
      <c r="D14" s="405"/>
      <c r="E14" s="375" t="s">
        <v>2618</v>
      </c>
      <c r="F14" s="385" t="s">
        <v>2601</v>
      </c>
      <c r="G14" s="389" t="s">
        <v>2684</v>
      </c>
      <c r="H14" s="385" t="s">
        <v>2601</v>
      </c>
      <c r="I14" s="385" t="s">
        <v>2601</v>
      </c>
      <c r="J14" s="390" t="s">
        <v>2601</v>
      </c>
      <c r="K14" s="391" t="s">
        <v>2601</v>
      </c>
      <c r="L14" s="391" t="s">
        <v>2601</v>
      </c>
      <c r="M14" s="385" t="s">
        <v>2601</v>
      </c>
      <c r="N14" s="385" t="s">
        <v>2601</v>
      </c>
      <c r="O14" s="397" t="s">
        <v>2601</v>
      </c>
      <c r="P14" s="385" t="s">
        <v>2601</v>
      </c>
      <c r="Q14" s="385" t="s">
        <v>2601</v>
      </c>
      <c r="R14" s="398" t="s">
        <v>35</v>
      </c>
      <c r="S14" s="399" t="s">
        <v>35</v>
      </c>
      <c r="T14" s="390" t="s">
        <v>35</v>
      </c>
      <c r="U14" s="399" t="s">
        <v>35</v>
      </c>
      <c r="V14" s="383" t="s">
        <v>110</v>
      </c>
    </row>
    <row r="15" spans="1:22" ht="30">
      <c r="B15" s="375">
        <f t="shared" si="0"/>
        <v>12</v>
      </c>
      <c r="C15" s="388"/>
      <c r="D15" s="406" t="s">
        <v>2685</v>
      </c>
      <c r="E15" s="375" t="s">
        <v>2618</v>
      </c>
      <c r="F15" s="385" t="s">
        <v>35</v>
      </c>
      <c r="G15" s="389" t="s">
        <v>35</v>
      </c>
      <c r="H15" s="385" t="s">
        <v>35</v>
      </c>
      <c r="I15" s="385" t="s">
        <v>35</v>
      </c>
      <c r="J15" s="390" t="s">
        <v>35</v>
      </c>
      <c r="K15" s="391" t="s">
        <v>35</v>
      </c>
      <c r="L15" s="391" t="s">
        <v>35</v>
      </c>
      <c r="M15" s="385" t="s">
        <v>2686</v>
      </c>
      <c r="N15" s="385" t="s">
        <v>35</v>
      </c>
      <c r="O15" s="397" t="s">
        <v>35</v>
      </c>
      <c r="P15" s="385" t="s">
        <v>35</v>
      </c>
      <c r="Q15" s="385" t="s">
        <v>35</v>
      </c>
      <c r="R15" s="398" t="s">
        <v>35</v>
      </c>
      <c r="S15" s="399" t="s">
        <v>35</v>
      </c>
      <c r="T15" s="382" t="s">
        <v>2687</v>
      </c>
      <c r="U15" s="399" t="s">
        <v>35</v>
      </c>
      <c r="V15" s="383" t="s">
        <v>110</v>
      </c>
    </row>
    <row r="16" spans="1:22">
      <c r="B16" s="375">
        <f t="shared" si="0"/>
        <v>13</v>
      </c>
      <c r="C16" s="396" t="s">
        <v>2688</v>
      </c>
      <c r="D16" s="405" t="s">
        <v>2689</v>
      </c>
      <c r="E16" s="375" t="s">
        <v>2618</v>
      </c>
      <c r="F16" s="385"/>
      <c r="G16" s="389"/>
      <c r="H16" s="385"/>
      <c r="I16" s="385"/>
      <c r="J16" s="390"/>
      <c r="K16" s="391"/>
      <c r="L16" s="391"/>
      <c r="M16" s="385" t="s">
        <v>2570</v>
      </c>
      <c r="N16" s="385" t="s">
        <v>2571</v>
      </c>
      <c r="O16" s="397" t="s">
        <v>2690</v>
      </c>
      <c r="P16" s="385" t="s">
        <v>2601</v>
      </c>
      <c r="Q16" s="385" t="s">
        <v>2574</v>
      </c>
      <c r="R16" s="398" t="s">
        <v>2575</v>
      </c>
      <c r="S16" s="399" t="s">
        <v>2576</v>
      </c>
      <c r="T16" s="390"/>
      <c r="U16" s="399" t="s">
        <v>2578</v>
      </c>
      <c r="V16" s="383" t="s">
        <v>110</v>
      </c>
    </row>
    <row r="17" spans="2:22">
      <c r="B17" s="375">
        <f t="shared" si="0"/>
        <v>14</v>
      </c>
      <c r="C17" s="384" t="s">
        <v>2691</v>
      </c>
      <c r="D17" s="375" t="s">
        <v>2692</v>
      </c>
      <c r="E17" s="375" t="s">
        <v>2618</v>
      </c>
      <c r="F17" s="385" t="s">
        <v>2693</v>
      </c>
      <c r="G17" s="393" t="s">
        <v>2694</v>
      </c>
      <c r="H17" s="385" t="s">
        <v>2601</v>
      </c>
      <c r="I17" s="385" t="s">
        <v>2601</v>
      </c>
      <c r="J17" s="390" t="s">
        <v>2695</v>
      </c>
      <c r="K17" s="391" t="s">
        <v>2696</v>
      </c>
      <c r="L17" s="394" t="s">
        <v>2696</v>
      </c>
      <c r="M17" s="385" t="s">
        <v>2697</v>
      </c>
      <c r="N17" s="385" t="s">
        <v>2698</v>
      </c>
      <c r="O17" s="391" t="s">
        <v>2699</v>
      </c>
      <c r="P17" s="385" t="s">
        <v>2700</v>
      </c>
      <c r="Q17" s="394" t="s">
        <v>2701</v>
      </c>
      <c r="R17" s="393" t="s">
        <v>2702</v>
      </c>
      <c r="S17" s="395" t="s">
        <v>2703</v>
      </c>
      <c r="T17" s="407" t="s">
        <v>2704</v>
      </c>
      <c r="U17" s="395" t="s">
        <v>2705</v>
      </c>
      <c r="V17" s="383" t="s">
        <v>110</v>
      </c>
    </row>
    <row r="18" spans="2:22">
      <c r="B18" s="375">
        <f t="shared" si="0"/>
        <v>15</v>
      </c>
      <c r="C18" s="396"/>
      <c r="D18" s="375" t="s">
        <v>2706</v>
      </c>
      <c r="E18" s="375" t="s">
        <v>2618</v>
      </c>
      <c r="F18" s="385" t="s">
        <v>2707</v>
      </c>
      <c r="G18" s="385" t="s">
        <v>2708</v>
      </c>
      <c r="H18" s="385" t="s">
        <v>2601</v>
      </c>
      <c r="I18" s="385" t="s">
        <v>2601</v>
      </c>
      <c r="J18" s="390" t="s">
        <v>2709</v>
      </c>
      <c r="K18" s="391" t="s">
        <v>2710</v>
      </c>
      <c r="L18" s="394" t="s">
        <v>2711</v>
      </c>
      <c r="M18" s="394" t="s">
        <v>2712</v>
      </c>
      <c r="N18" s="394" t="s">
        <v>2713</v>
      </c>
      <c r="O18" s="391" t="s">
        <v>2714</v>
      </c>
      <c r="P18" s="394" t="s">
        <v>2715</v>
      </c>
      <c r="Q18" s="394" t="s">
        <v>2716</v>
      </c>
      <c r="R18" s="393" t="s">
        <v>2717</v>
      </c>
      <c r="S18" s="395" t="s">
        <v>2718</v>
      </c>
      <c r="T18" s="407" t="s">
        <v>2719</v>
      </c>
      <c r="U18" s="395" t="s">
        <v>2720</v>
      </c>
      <c r="V18" s="383" t="s">
        <v>110</v>
      </c>
    </row>
    <row r="19" spans="2:22">
      <c r="B19" s="375">
        <f t="shared" si="0"/>
        <v>16</v>
      </c>
      <c r="C19" s="396"/>
      <c r="D19" s="375" t="s">
        <v>2721</v>
      </c>
      <c r="E19" s="375" t="s">
        <v>2618</v>
      </c>
      <c r="F19" s="385" t="s">
        <v>2722</v>
      </c>
      <c r="G19" s="385" t="s">
        <v>2723</v>
      </c>
      <c r="H19" s="385" t="s">
        <v>2601</v>
      </c>
      <c r="I19" s="385" t="s">
        <v>2601</v>
      </c>
      <c r="J19" s="408" t="s">
        <v>2724</v>
      </c>
      <c r="K19" s="391" t="s">
        <v>2601</v>
      </c>
      <c r="L19" s="391" t="s">
        <v>2601</v>
      </c>
      <c r="M19" s="385" t="s">
        <v>2725</v>
      </c>
      <c r="N19" s="391" t="s">
        <v>2601</v>
      </c>
      <c r="O19" s="391" t="s">
        <v>2601</v>
      </c>
      <c r="P19" s="385" t="s">
        <v>2726</v>
      </c>
      <c r="Q19" s="385" t="s">
        <v>2726</v>
      </c>
      <c r="R19" s="385" t="s">
        <v>2726</v>
      </c>
      <c r="S19" s="385" t="s">
        <v>2726</v>
      </c>
      <c r="T19" s="407" t="s">
        <v>2727</v>
      </c>
      <c r="U19" s="409" t="s">
        <v>2728</v>
      </c>
      <c r="V19" s="383" t="s">
        <v>110</v>
      </c>
    </row>
    <row r="20" spans="2:22">
      <c r="B20" s="375">
        <f t="shared" si="0"/>
        <v>17</v>
      </c>
      <c r="C20" s="396"/>
      <c r="D20" s="375" t="s">
        <v>2729</v>
      </c>
      <c r="E20" s="375" t="s">
        <v>2730</v>
      </c>
      <c r="F20" s="385" t="s">
        <v>2731</v>
      </c>
      <c r="G20" s="385" t="s">
        <v>2731</v>
      </c>
      <c r="H20" s="385" t="s">
        <v>2601</v>
      </c>
      <c r="I20" s="385" t="s">
        <v>2601</v>
      </c>
      <c r="J20" s="390" t="s">
        <v>2732</v>
      </c>
      <c r="K20" s="391" t="s">
        <v>2733</v>
      </c>
      <c r="L20" s="394" t="s">
        <v>2733</v>
      </c>
      <c r="M20" s="387" t="s">
        <v>2734</v>
      </c>
      <c r="N20" s="394" t="s">
        <v>2735</v>
      </c>
      <c r="O20" s="391" t="s">
        <v>2736</v>
      </c>
      <c r="P20" s="394" t="s">
        <v>2737</v>
      </c>
      <c r="Q20" s="394" t="s">
        <v>2738</v>
      </c>
      <c r="R20" s="395" t="s">
        <v>2739</v>
      </c>
      <c r="S20" s="407" t="s">
        <v>2740</v>
      </c>
      <c r="T20" s="407" t="s">
        <v>2741</v>
      </c>
      <c r="U20" s="385" t="s">
        <v>2742</v>
      </c>
      <c r="V20" s="383" t="s">
        <v>110</v>
      </c>
    </row>
    <row r="21" spans="2:22">
      <c r="B21" s="375">
        <f t="shared" si="0"/>
        <v>18</v>
      </c>
      <c r="C21" s="396"/>
      <c r="D21" s="375" t="s">
        <v>2743</v>
      </c>
      <c r="E21" s="375" t="s">
        <v>2744</v>
      </c>
      <c r="F21" s="385" t="s">
        <v>2745</v>
      </c>
      <c r="G21" s="385" t="s">
        <v>2746</v>
      </c>
      <c r="H21" s="385" t="s">
        <v>2601</v>
      </c>
      <c r="I21" s="385" t="s">
        <v>2601</v>
      </c>
      <c r="J21" s="390" t="s">
        <v>2747</v>
      </c>
      <c r="K21" s="391" t="s">
        <v>2748</v>
      </c>
      <c r="L21" s="394" t="s">
        <v>2749</v>
      </c>
      <c r="M21" s="394" t="s">
        <v>2750</v>
      </c>
      <c r="N21" s="394" t="s">
        <v>2751</v>
      </c>
      <c r="O21" s="391" t="s">
        <v>2752</v>
      </c>
      <c r="P21" s="394" t="s">
        <v>2753</v>
      </c>
      <c r="Q21" s="394" t="s">
        <v>2754</v>
      </c>
      <c r="R21" s="393" t="s">
        <v>2755</v>
      </c>
      <c r="S21" s="407" t="s">
        <v>2756</v>
      </c>
      <c r="T21" s="407" t="s">
        <v>2757</v>
      </c>
      <c r="U21" s="385" t="s">
        <v>2758</v>
      </c>
      <c r="V21" s="383" t="s">
        <v>110</v>
      </c>
    </row>
    <row r="22" spans="2:22">
      <c r="B22" s="375">
        <f t="shared" si="0"/>
        <v>19</v>
      </c>
      <c r="C22" s="396"/>
      <c r="D22" s="375" t="s">
        <v>2759</v>
      </c>
      <c r="E22" s="375" t="s">
        <v>2744</v>
      </c>
      <c r="F22" s="385" t="s">
        <v>2760</v>
      </c>
      <c r="G22" s="385" t="s">
        <v>2761</v>
      </c>
      <c r="H22" s="385" t="s">
        <v>2601</v>
      </c>
      <c r="I22" s="385" t="s">
        <v>2601</v>
      </c>
      <c r="J22" s="390" t="s">
        <v>2762</v>
      </c>
      <c r="K22" s="391" t="s">
        <v>2763</v>
      </c>
      <c r="L22" s="394" t="s">
        <v>2764</v>
      </c>
      <c r="M22" s="385" t="s">
        <v>2765</v>
      </c>
      <c r="N22" s="394" t="s">
        <v>2765</v>
      </c>
      <c r="O22" s="391" t="s">
        <v>2766</v>
      </c>
      <c r="P22" s="394" t="s">
        <v>2767</v>
      </c>
      <c r="Q22" s="394" t="s">
        <v>2768</v>
      </c>
      <c r="R22" s="393" t="s">
        <v>2769</v>
      </c>
      <c r="S22" s="407" t="s">
        <v>2770</v>
      </c>
      <c r="T22" s="407" t="s">
        <v>2771</v>
      </c>
      <c r="U22" s="385" t="s">
        <v>2772</v>
      </c>
      <c r="V22" s="383" t="s">
        <v>110</v>
      </c>
    </row>
    <row r="23" spans="2:22">
      <c r="B23" s="375">
        <f t="shared" si="0"/>
        <v>20</v>
      </c>
      <c r="C23" s="396"/>
      <c r="D23" s="375" t="s">
        <v>2773</v>
      </c>
      <c r="E23" s="375" t="s">
        <v>2744</v>
      </c>
      <c r="F23" s="410" t="s">
        <v>2774</v>
      </c>
      <c r="G23" s="410" t="s">
        <v>2774</v>
      </c>
      <c r="H23" s="410" t="s">
        <v>2774</v>
      </c>
      <c r="I23" s="410" t="s">
        <v>2774</v>
      </c>
      <c r="J23" s="411" t="s">
        <v>2774</v>
      </c>
      <c r="K23" s="410" t="s">
        <v>2774</v>
      </c>
      <c r="L23" s="410" t="s">
        <v>2774</v>
      </c>
      <c r="M23" s="410" t="s">
        <v>2774</v>
      </c>
      <c r="N23" s="394" t="s">
        <v>2775</v>
      </c>
      <c r="O23" s="391" t="s">
        <v>2775</v>
      </c>
      <c r="P23" s="410" t="s">
        <v>2774</v>
      </c>
      <c r="Q23" s="394" t="s">
        <v>2775</v>
      </c>
      <c r="R23" s="395" t="s">
        <v>2776</v>
      </c>
      <c r="S23" s="407" t="s">
        <v>2777</v>
      </c>
      <c r="T23" s="407" t="s">
        <v>2777</v>
      </c>
      <c r="U23" s="385" t="s">
        <v>2778</v>
      </c>
      <c r="V23" s="383" t="s">
        <v>110</v>
      </c>
    </row>
    <row r="24" spans="2:22">
      <c r="B24" s="375">
        <f t="shared" si="0"/>
        <v>21</v>
      </c>
      <c r="C24" s="396"/>
      <c r="D24" s="375" t="s">
        <v>2779</v>
      </c>
      <c r="E24" s="375" t="s">
        <v>2618</v>
      </c>
      <c r="F24" s="385" t="s">
        <v>2780</v>
      </c>
      <c r="G24" s="394" t="s">
        <v>2781</v>
      </c>
      <c r="H24" s="385" t="s">
        <v>2601</v>
      </c>
      <c r="I24" s="385" t="s">
        <v>2601</v>
      </c>
      <c r="J24" s="407" t="s">
        <v>2782</v>
      </c>
      <c r="K24" s="391" t="s">
        <v>2601</v>
      </c>
      <c r="L24" s="391" t="s">
        <v>2601</v>
      </c>
      <c r="M24" s="385" t="s">
        <v>2783</v>
      </c>
      <c r="N24" s="394" t="s">
        <v>2784</v>
      </c>
      <c r="O24" s="391" t="s">
        <v>2785</v>
      </c>
      <c r="P24" s="394" t="s">
        <v>2786</v>
      </c>
      <c r="Q24" s="394" t="s">
        <v>2787</v>
      </c>
      <c r="R24" s="393" t="s">
        <v>2788</v>
      </c>
      <c r="S24" s="395" t="s">
        <v>2789</v>
      </c>
      <c r="T24" s="407" t="s">
        <v>2790</v>
      </c>
      <c r="U24" s="409" t="s">
        <v>2791</v>
      </c>
      <c r="V24" s="383" t="s">
        <v>110</v>
      </c>
    </row>
    <row r="25" spans="2:22">
      <c r="B25" s="375">
        <f t="shared" si="0"/>
        <v>22</v>
      </c>
      <c r="C25" s="396"/>
      <c r="D25" s="375" t="s">
        <v>2779</v>
      </c>
      <c r="E25" s="375" t="s">
        <v>2618</v>
      </c>
      <c r="F25" s="385" t="s">
        <v>2792</v>
      </c>
      <c r="G25" s="393" t="s">
        <v>2793</v>
      </c>
      <c r="H25" s="385" t="s">
        <v>2601</v>
      </c>
      <c r="I25" s="385" t="s">
        <v>2601</v>
      </c>
      <c r="J25" s="407" t="s">
        <v>2794</v>
      </c>
      <c r="K25" s="391" t="s">
        <v>2795</v>
      </c>
      <c r="L25" s="393" t="s">
        <v>2795</v>
      </c>
      <c r="M25" s="385" t="s">
        <v>2796</v>
      </c>
      <c r="N25" s="394" t="s">
        <v>2797</v>
      </c>
      <c r="O25" s="391" t="s">
        <v>2798</v>
      </c>
      <c r="P25" s="394" t="s">
        <v>2799</v>
      </c>
      <c r="Q25" s="394" t="s">
        <v>2800</v>
      </c>
      <c r="R25" s="393" t="s">
        <v>2801</v>
      </c>
      <c r="S25" s="395" t="s">
        <v>2802</v>
      </c>
      <c r="T25" s="407" t="s">
        <v>2803</v>
      </c>
      <c r="U25" s="409" t="s">
        <v>2804</v>
      </c>
      <c r="V25" s="383" t="s">
        <v>110</v>
      </c>
    </row>
    <row r="26" spans="2:22">
      <c r="B26" s="375">
        <f t="shared" si="0"/>
        <v>23</v>
      </c>
      <c r="C26" s="396"/>
      <c r="D26" s="375" t="s">
        <v>2805</v>
      </c>
      <c r="E26" s="375" t="s">
        <v>2618</v>
      </c>
      <c r="F26" s="385" t="s">
        <v>2806</v>
      </c>
      <c r="G26" s="393" t="s">
        <v>2807</v>
      </c>
      <c r="H26" s="385" t="s">
        <v>2808</v>
      </c>
      <c r="I26" s="385" t="s">
        <v>2809</v>
      </c>
      <c r="J26" s="390" t="s">
        <v>2810</v>
      </c>
      <c r="K26" s="391" t="s">
        <v>2601</v>
      </c>
      <c r="L26" s="391" t="s">
        <v>2601</v>
      </c>
      <c r="M26" s="385" t="s">
        <v>2811</v>
      </c>
      <c r="N26" s="394" t="s">
        <v>2812</v>
      </c>
      <c r="O26" s="391" t="s">
        <v>2813</v>
      </c>
      <c r="P26" s="394" t="s">
        <v>2814</v>
      </c>
      <c r="Q26" s="394" t="s">
        <v>2815</v>
      </c>
      <c r="R26" s="393" t="s">
        <v>2816</v>
      </c>
      <c r="S26" s="395" t="s">
        <v>2817</v>
      </c>
      <c r="T26" s="407" t="s">
        <v>2818</v>
      </c>
      <c r="U26" s="409" t="s">
        <v>2819</v>
      </c>
      <c r="V26" s="383" t="s">
        <v>110</v>
      </c>
    </row>
    <row r="27" spans="2:22">
      <c r="B27" s="375">
        <f t="shared" si="0"/>
        <v>24</v>
      </c>
      <c r="C27" s="396"/>
      <c r="D27" s="375" t="s">
        <v>2805</v>
      </c>
      <c r="E27" s="375" t="s">
        <v>2618</v>
      </c>
      <c r="F27" s="385" t="s">
        <v>2820</v>
      </c>
      <c r="G27" s="412" t="s">
        <v>2821</v>
      </c>
      <c r="H27" s="385" t="s">
        <v>2601</v>
      </c>
      <c r="I27" s="385" t="s">
        <v>2601</v>
      </c>
      <c r="J27" s="413" t="s">
        <v>2822</v>
      </c>
      <c r="K27" s="391" t="s">
        <v>2823</v>
      </c>
      <c r="L27" s="393" t="s">
        <v>2823</v>
      </c>
      <c r="M27" s="385" t="s">
        <v>2824</v>
      </c>
      <c r="N27" s="385" t="s">
        <v>2825</v>
      </c>
      <c r="O27" s="391" t="s">
        <v>2826</v>
      </c>
      <c r="P27" s="385" t="s">
        <v>2827</v>
      </c>
      <c r="Q27" s="394" t="s">
        <v>2828</v>
      </c>
      <c r="R27" s="393" t="s">
        <v>2829</v>
      </c>
      <c r="S27" s="395" t="s">
        <v>2830</v>
      </c>
      <c r="T27" s="407" t="s">
        <v>2831</v>
      </c>
      <c r="U27" s="409" t="s">
        <v>2832</v>
      </c>
      <c r="V27" s="383" t="s">
        <v>110</v>
      </c>
    </row>
    <row r="28" spans="2:22">
      <c r="B28" s="375">
        <f t="shared" si="0"/>
        <v>25</v>
      </c>
      <c r="C28" s="396"/>
      <c r="D28" s="375" t="s">
        <v>2833</v>
      </c>
      <c r="E28" s="375" t="s">
        <v>2618</v>
      </c>
      <c r="F28" s="385" t="s">
        <v>2834</v>
      </c>
      <c r="G28" s="393" t="s">
        <v>2835</v>
      </c>
      <c r="H28" s="385" t="s">
        <v>2601</v>
      </c>
      <c r="I28" s="385" t="s">
        <v>2601</v>
      </c>
      <c r="J28" s="407" t="s">
        <v>2836</v>
      </c>
      <c r="K28" s="391" t="s">
        <v>2837</v>
      </c>
      <c r="L28" s="393" t="s">
        <v>2837</v>
      </c>
      <c r="M28" s="385" t="s">
        <v>2838</v>
      </c>
      <c r="N28" s="385" t="s">
        <v>2839</v>
      </c>
      <c r="O28" s="391" t="s">
        <v>2840</v>
      </c>
      <c r="P28" s="385" t="s">
        <v>2841</v>
      </c>
      <c r="Q28" s="394" t="s">
        <v>2842</v>
      </c>
      <c r="R28" s="393" t="s">
        <v>2843</v>
      </c>
      <c r="S28" s="395" t="s">
        <v>2844</v>
      </c>
      <c r="T28" s="407" t="s">
        <v>2845</v>
      </c>
      <c r="U28" s="409" t="s">
        <v>2846</v>
      </c>
      <c r="V28" s="383" t="s">
        <v>110</v>
      </c>
    </row>
    <row r="29" spans="2:22">
      <c r="B29" s="375">
        <f t="shared" si="0"/>
        <v>26</v>
      </c>
      <c r="C29" s="396"/>
      <c r="D29" s="375" t="s">
        <v>2847</v>
      </c>
      <c r="E29" s="375" t="s">
        <v>2618</v>
      </c>
      <c r="F29" s="385" t="s">
        <v>2848</v>
      </c>
      <c r="G29" s="393" t="s">
        <v>2849</v>
      </c>
      <c r="H29" s="385" t="s">
        <v>2601</v>
      </c>
      <c r="I29" s="385" t="s">
        <v>2601</v>
      </c>
      <c r="J29" s="407" t="s">
        <v>2850</v>
      </c>
      <c r="K29" s="391" t="s">
        <v>2851</v>
      </c>
      <c r="L29" s="393" t="s">
        <v>2851</v>
      </c>
      <c r="M29" s="385" t="s">
        <v>2852</v>
      </c>
      <c r="N29" s="385" t="s">
        <v>2853</v>
      </c>
      <c r="O29" s="391" t="s">
        <v>2854</v>
      </c>
      <c r="P29" s="385" t="s">
        <v>2855</v>
      </c>
      <c r="Q29" s="394" t="s">
        <v>2856</v>
      </c>
      <c r="R29" s="394" t="s">
        <v>2857</v>
      </c>
      <c r="S29" s="407" t="s">
        <v>2858</v>
      </c>
      <c r="T29" s="407" t="s">
        <v>2859</v>
      </c>
      <c r="U29" s="409" t="s">
        <v>2860</v>
      </c>
      <c r="V29" s="383" t="s">
        <v>110</v>
      </c>
    </row>
    <row r="30" spans="2:22">
      <c r="B30" s="375">
        <f t="shared" si="0"/>
        <v>27</v>
      </c>
      <c r="C30" s="396"/>
      <c r="D30" s="375" t="s">
        <v>2861</v>
      </c>
      <c r="E30" s="375" t="s">
        <v>2618</v>
      </c>
      <c r="F30" s="385" t="s">
        <v>2862</v>
      </c>
      <c r="G30" s="393" t="s">
        <v>2863</v>
      </c>
      <c r="H30" s="385" t="s">
        <v>2601</v>
      </c>
      <c r="I30" s="385" t="s">
        <v>2601</v>
      </c>
      <c r="J30" s="407" t="s">
        <v>2864</v>
      </c>
      <c r="K30" s="391" t="s">
        <v>2865</v>
      </c>
      <c r="L30" s="393" t="s">
        <v>2865</v>
      </c>
      <c r="M30" s="385" t="s">
        <v>2866</v>
      </c>
      <c r="N30" s="385" t="s">
        <v>2867</v>
      </c>
      <c r="O30" s="391" t="s">
        <v>2868</v>
      </c>
      <c r="P30" s="385" t="s">
        <v>2869</v>
      </c>
      <c r="Q30" s="394" t="s">
        <v>2870</v>
      </c>
      <c r="R30" s="394" t="s">
        <v>2871</v>
      </c>
      <c r="S30" s="407" t="s">
        <v>2872</v>
      </c>
      <c r="T30" s="407" t="s">
        <v>2872</v>
      </c>
      <c r="U30" s="409" t="s">
        <v>2873</v>
      </c>
      <c r="V30" s="383" t="s">
        <v>110</v>
      </c>
    </row>
    <row r="31" spans="2:22">
      <c r="B31" s="375">
        <f t="shared" si="0"/>
        <v>28</v>
      </c>
      <c r="C31" s="396"/>
      <c r="D31" s="375" t="s">
        <v>2874</v>
      </c>
      <c r="E31" s="375" t="s">
        <v>2618</v>
      </c>
      <c r="F31" s="385" t="s">
        <v>2875</v>
      </c>
      <c r="G31" s="393" t="s">
        <v>2876</v>
      </c>
      <c r="H31" s="385" t="s">
        <v>2601</v>
      </c>
      <c r="I31" s="385" t="s">
        <v>2601</v>
      </c>
      <c r="J31" s="407" t="s">
        <v>2877</v>
      </c>
      <c r="K31" s="391" t="s">
        <v>2878</v>
      </c>
      <c r="L31" s="393" t="s">
        <v>2878</v>
      </c>
      <c r="M31" s="385" t="s">
        <v>2879</v>
      </c>
      <c r="N31" s="385" t="s">
        <v>2880</v>
      </c>
      <c r="O31" s="391" t="s">
        <v>2881</v>
      </c>
      <c r="P31" s="385" t="s">
        <v>2882</v>
      </c>
      <c r="Q31" s="394" t="s">
        <v>2883</v>
      </c>
      <c r="R31" s="394" t="s">
        <v>2884</v>
      </c>
      <c r="S31" s="407" t="s">
        <v>2885</v>
      </c>
      <c r="T31" s="407" t="s">
        <v>2886</v>
      </c>
      <c r="U31" s="409" t="s">
        <v>2887</v>
      </c>
      <c r="V31" s="383" t="s">
        <v>110</v>
      </c>
    </row>
    <row r="32" spans="2:22">
      <c r="B32" s="375">
        <f t="shared" si="0"/>
        <v>29</v>
      </c>
      <c r="C32" s="396"/>
      <c r="D32" s="375" t="s">
        <v>2888</v>
      </c>
      <c r="E32" s="375" t="s">
        <v>2618</v>
      </c>
      <c r="F32" s="385" t="s">
        <v>2889</v>
      </c>
      <c r="G32" s="412" t="s">
        <v>2890</v>
      </c>
      <c r="H32" s="385" t="s">
        <v>2601</v>
      </c>
      <c r="I32" s="385" t="s">
        <v>2601</v>
      </c>
      <c r="J32" s="413" t="s">
        <v>2891</v>
      </c>
      <c r="K32" s="391" t="s">
        <v>2892</v>
      </c>
      <c r="L32" s="393" t="s">
        <v>2892</v>
      </c>
      <c r="M32" s="385" t="s">
        <v>2893</v>
      </c>
      <c r="N32" s="385" t="s">
        <v>2894</v>
      </c>
      <c r="O32" s="391" t="s">
        <v>2895</v>
      </c>
      <c r="P32" s="385" t="s">
        <v>2896</v>
      </c>
      <c r="Q32" s="394" t="s">
        <v>2897</v>
      </c>
      <c r="R32" s="394" t="s">
        <v>2898</v>
      </c>
      <c r="S32" s="407" t="s">
        <v>2899</v>
      </c>
      <c r="T32" s="407" t="s">
        <v>2900</v>
      </c>
      <c r="U32" s="409" t="s">
        <v>2901</v>
      </c>
      <c r="V32" s="383" t="s">
        <v>110</v>
      </c>
    </row>
    <row r="33" spans="1:22">
      <c r="B33" s="375">
        <f t="shared" si="0"/>
        <v>30</v>
      </c>
      <c r="C33" s="396"/>
      <c r="D33" s="375" t="s">
        <v>2902</v>
      </c>
      <c r="E33" s="375" t="s">
        <v>2618</v>
      </c>
      <c r="F33" s="385" t="s">
        <v>2903</v>
      </c>
      <c r="G33" s="394" t="s">
        <v>2904</v>
      </c>
      <c r="H33" s="385" t="s">
        <v>2601</v>
      </c>
      <c r="I33" s="385" t="s">
        <v>2601</v>
      </c>
      <c r="J33" s="407" t="s">
        <v>2905</v>
      </c>
      <c r="K33" s="391" t="s">
        <v>2906</v>
      </c>
      <c r="L33" s="393" t="s">
        <v>2906</v>
      </c>
      <c r="M33" s="385" t="s">
        <v>2907</v>
      </c>
      <c r="N33" s="385" t="s">
        <v>2908</v>
      </c>
      <c r="O33" s="391" t="s">
        <v>2909</v>
      </c>
      <c r="P33" s="385" t="s">
        <v>2910</v>
      </c>
      <c r="Q33" s="394" t="s">
        <v>2911</v>
      </c>
      <c r="R33" s="394" t="s">
        <v>2912</v>
      </c>
      <c r="S33" s="407" t="s">
        <v>2913</v>
      </c>
      <c r="T33" s="407" t="s">
        <v>2914</v>
      </c>
      <c r="U33" s="409" t="s">
        <v>2915</v>
      </c>
      <c r="V33" s="383" t="s">
        <v>110</v>
      </c>
    </row>
    <row r="34" spans="1:22" hidden="1" outlineLevel="1">
      <c r="B34" s="375">
        <f t="shared" si="0"/>
        <v>31</v>
      </c>
      <c r="C34" s="396"/>
      <c r="D34" s="375" t="s">
        <v>2916</v>
      </c>
      <c r="E34" s="375" t="s">
        <v>2618</v>
      </c>
      <c r="F34" s="385" t="s">
        <v>2917</v>
      </c>
      <c r="G34" s="394" t="s">
        <v>2601</v>
      </c>
      <c r="H34" s="385" t="s">
        <v>2601</v>
      </c>
      <c r="I34" s="385" t="s">
        <v>2601</v>
      </c>
      <c r="J34" s="390" t="s">
        <v>2601</v>
      </c>
      <c r="K34" s="391" t="s">
        <v>2601</v>
      </c>
      <c r="L34" s="391" t="s">
        <v>2601</v>
      </c>
      <c r="M34" s="385" t="s">
        <v>2601</v>
      </c>
      <c r="N34" s="385" t="s">
        <v>2601</v>
      </c>
      <c r="O34" s="391" t="s">
        <v>2601</v>
      </c>
      <c r="P34" s="385" t="s">
        <v>35</v>
      </c>
      <c r="Q34" s="394" t="s">
        <v>2601</v>
      </c>
      <c r="R34" s="394" t="s">
        <v>35</v>
      </c>
      <c r="S34" s="407" t="s">
        <v>35</v>
      </c>
      <c r="T34" s="407" t="s">
        <v>35</v>
      </c>
      <c r="U34" s="407" t="s">
        <v>35</v>
      </c>
      <c r="V34" s="383" t="s">
        <v>110</v>
      </c>
    </row>
    <row r="35" spans="1:22" hidden="1" outlineLevel="1">
      <c r="B35" s="375">
        <f t="shared" si="0"/>
        <v>32</v>
      </c>
      <c r="C35" s="396"/>
      <c r="D35" s="375" t="s">
        <v>2916</v>
      </c>
      <c r="E35" s="375" t="s">
        <v>2618</v>
      </c>
      <c r="F35" s="385" t="s">
        <v>2918</v>
      </c>
      <c r="G35" s="394" t="s">
        <v>2601</v>
      </c>
      <c r="H35" s="385" t="s">
        <v>2601</v>
      </c>
      <c r="I35" s="385" t="s">
        <v>2601</v>
      </c>
      <c r="J35" s="390" t="s">
        <v>2601</v>
      </c>
      <c r="K35" s="391" t="s">
        <v>2601</v>
      </c>
      <c r="L35" s="391" t="s">
        <v>2601</v>
      </c>
      <c r="M35" s="385" t="s">
        <v>2601</v>
      </c>
      <c r="N35" s="385" t="s">
        <v>2601</v>
      </c>
      <c r="O35" s="391" t="s">
        <v>2601</v>
      </c>
      <c r="P35" s="385" t="s">
        <v>35</v>
      </c>
      <c r="Q35" s="394" t="s">
        <v>2601</v>
      </c>
      <c r="R35" s="394" t="s">
        <v>35</v>
      </c>
      <c r="S35" s="407" t="s">
        <v>35</v>
      </c>
      <c r="T35" s="407" t="s">
        <v>35</v>
      </c>
      <c r="U35" s="407" t="s">
        <v>35</v>
      </c>
      <c r="V35" s="383" t="s">
        <v>110</v>
      </c>
    </row>
    <row r="36" spans="1:22" hidden="1" outlineLevel="1">
      <c r="B36" s="375">
        <f t="shared" si="0"/>
        <v>33</v>
      </c>
      <c r="C36" s="396"/>
      <c r="D36" s="375" t="s">
        <v>2916</v>
      </c>
      <c r="E36" s="375" t="s">
        <v>2618</v>
      </c>
      <c r="F36" s="385" t="s">
        <v>2919</v>
      </c>
      <c r="G36" s="394" t="s">
        <v>2601</v>
      </c>
      <c r="H36" s="385" t="s">
        <v>2601</v>
      </c>
      <c r="I36" s="385" t="s">
        <v>2601</v>
      </c>
      <c r="J36" s="390" t="s">
        <v>2601</v>
      </c>
      <c r="K36" s="391" t="s">
        <v>2601</v>
      </c>
      <c r="L36" s="391" t="s">
        <v>2601</v>
      </c>
      <c r="M36" s="385" t="s">
        <v>2601</v>
      </c>
      <c r="N36" s="385" t="s">
        <v>2601</v>
      </c>
      <c r="O36" s="391" t="s">
        <v>2601</v>
      </c>
      <c r="P36" s="385" t="s">
        <v>35</v>
      </c>
      <c r="Q36" s="394" t="s">
        <v>2601</v>
      </c>
      <c r="R36" s="394" t="s">
        <v>35</v>
      </c>
      <c r="S36" s="407" t="s">
        <v>35</v>
      </c>
      <c r="T36" s="407" t="s">
        <v>35</v>
      </c>
      <c r="U36" s="407" t="s">
        <v>35</v>
      </c>
      <c r="V36" s="383" t="s">
        <v>110</v>
      </c>
    </row>
    <row r="37" spans="1:22" hidden="1" outlineLevel="1">
      <c r="B37" s="375">
        <f t="shared" si="0"/>
        <v>34</v>
      </c>
      <c r="C37" s="396"/>
      <c r="D37" s="375" t="s">
        <v>2916</v>
      </c>
      <c r="E37" s="375" t="s">
        <v>2618</v>
      </c>
      <c r="F37" s="385" t="s">
        <v>2920</v>
      </c>
      <c r="G37" s="394" t="s">
        <v>2601</v>
      </c>
      <c r="H37" s="385" t="s">
        <v>2601</v>
      </c>
      <c r="I37" s="385" t="s">
        <v>2601</v>
      </c>
      <c r="J37" s="390" t="s">
        <v>2601</v>
      </c>
      <c r="K37" s="391" t="s">
        <v>2601</v>
      </c>
      <c r="L37" s="391" t="s">
        <v>2601</v>
      </c>
      <c r="M37" s="385" t="s">
        <v>2601</v>
      </c>
      <c r="N37" s="385" t="s">
        <v>2601</v>
      </c>
      <c r="O37" s="391" t="s">
        <v>2601</v>
      </c>
      <c r="P37" s="385" t="s">
        <v>35</v>
      </c>
      <c r="Q37" s="394" t="s">
        <v>2601</v>
      </c>
      <c r="R37" s="394" t="s">
        <v>35</v>
      </c>
      <c r="S37" s="407" t="s">
        <v>35</v>
      </c>
      <c r="T37" s="407" t="s">
        <v>35</v>
      </c>
      <c r="U37" s="407" t="s">
        <v>35</v>
      </c>
      <c r="V37" s="383" t="s">
        <v>110</v>
      </c>
    </row>
    <row r="38" spans="1:22" collapsed="1">
      <c r="A38" s="367"/>
      <c r="B38" s="375">
        <f t="shared" si="0"/>
        <v>35</v>
      </c>
      <c r="C38" s="414"/>
      <c r="D38" s="375" t="s">
        <v>2805</v>
      </c>
      <c r="E38" s="415" t="s">
        <v>2618</v>
      </c>
      <c r="F38" s="385" t="s">
        <v>2921</v>
      </c>
      <c r="G38" s="394" t="s">
        <v>2922</v>
      </c>
      <c r="H38" s="385" t="s">
        <v>2601</v>
      </c>
      <c r="I38" s="385" t="s">
        <v>2601</v>
      </c>
      <c r="J38" s="407" t="s">
        <v>2923</v>
      </c>
      <c r="K38" s="391" t="s">
        <v>2601</v>
      </c>
      <c r="L38" s="391" t="s">
        <v>2601</v>
      </c>
      <c r="M38" s="385" t="s">
        <v>2924</v>
      </c>
      <c r="N38" s="385" t="s">
        <v>2925</v>
      </c>
      <c r="O38" s="391" t="s">
        <v>2926</v>
      </c>
      <c r="P38" s="385" t="s">
        <v>2927</v>
      </c>
      <c r="Q38" s="394" t="s">
        <v>2928</v>
      </c>
      <c r="R38" s="394" t="s">
        <v>2929</v>
      </c>
      <c r="S38" s="407" t="s">
        <v>2930</v>
      </c>
      <c r="T38" s="407" t="s">
        <v>2931</v>
      </c>
      <c r="U38" s="409" t="s">
        <v>2932</v>
      </c>
      <c r="V38" s="383" t="s">
        <v>110</v>
      </c>
    </row>
    <row r="39" spans="1:22">
      <c r="A39" s="367"/>
      <c r="B39" s="375">
        <f t="shared" si="0"/>
        <v>36</v>
      </c>
      <c r="C39" s="414"/>
      <c r="D39" s="375" t="s">
        <v>2933</v>
      </c>
      <c r="E39" s="415" t="s">
        <v>2618</v>
      </c>
      <c r="F39" s="385" t="s">
        <v>2934</v>
      </c>
      <c r="G39" s="394" t="s">
        <v>2935</v>
      </c>
      <c r="H39" s="385" t="s">
        <v>2601</v>
      </c>
      <c r="I39" s="407" t="s">
        <v>2936</v>
      </c>
      <c r="J39" s="407" t="s">
        <v>2937</v>
      </c>
      <c r="K39" s="391" t="s">
        <v>2601</v>
      </c>
      <c r="L39" s="391" t="s">
        <v>2601</v>
      </c>
      <c r="M39" s="385" t="s">
        <v>2938</v>
      </c>
      <c r="N39" s="391" t="s">
        <v>2601</v>
      </c>
      <c r="O39" s="397" t="s">
        <v>2726</v>
      </c>
      <c r="P39" s="391" t="s">
        <v>2601</v>
      </c>
      <c r="Q39" s="385" t="s">
        <v>2939</v>
      </c>
      <c r="R39" s="394" t="s">
        <v>2940</v>
      </c>
      <c r="S39" s="385" t="s">
        <v>2941</v>
      </c>
      <c r="T39" s="407" t="s">
        <v>2942</v>
      </c>
      <c r="U39" s="409" t="s">
        <v>2943</v>
      </c>
      <c r="V39" s="383" t="s">
        <v>110</v>
      </c>
    </row>
    <row r="40" spans="1:22">
      <c r="A40" s="367"/>
      <c r="B40" s="375">
        <f t="shared" si="0"/>
        <v>37</v>
      </c>
      <c r="C40" s="414"/>
      <c r="D40" s="375" t="s">
        <v>2847</v>
      </c>
      <c r="E40" s="415" t="s">
        <v>2618</v>
      </c>
      <c r="F40" s="385" t="s">
        <v>2944</v>
      </c>
      <c r="G40" s="394" t="s">
        <v>2945</v>
      </c>
      <c r="H40" s="385" t="s">
        <v>2601</v>
      </c>
      <c r="I40" s="385" t="s">
        <v>2601</v>
      </c>
      <c r="J40" s="407" t="s">
        <v>2946</v>
      </c>
      <c r="K40" s="391" t="s">
        <v>2601</v>
      </c>
      <c r="L40" s="391" t="s">
        <v>2601</v>
      </c>
      <c r="M40" s="385" t="s">
        <v>2947</v>
      </c>
      <c r="N40" s="385" t="s">
        <v>2948</v>
      </c>
      <c r="O40" s="391" t="s">
        <v>2949</v>
      </c>
      <c r="P40" s="385" t="s">
        <v>2950</v>
      </c>
      <c r="Q40" s="394" t="s">
        <v>2951</v>
      </c>
      <c r="R40" s="394" t="s">
        <v>2952</v>
      </c>
      <c r="S40" s="407" t="s">
        <v>2953</v>
      </c>
      <c r="T40" s="407" t="s">
        <v>2954</v>
      </c>
      <c r="U40" s="409" t="s">
        <v>2955</v>
      </c>
      <c r="V40" s="383" t="s">
        <v>110</v>
      </c>
    </row>
    <row r="41" spans="1:22">
      <c r="A41" s="367"/>
      <c r="B41" s="375">
        <f t="shared" si="0"/>
        <v>38</v>
      </c>
      <c r="C41" s="414"/>
      <c r="D41" s="375" t="s">
        <v>2874</v>
      </c>
      <c r="E41" s="415" t="s">
        <v>2618</v>
      </c>
      <c r="F41" s="385" t="s">
        <v>2956</v>
      </c>
      <c r="G41" s="394" t="s">
        <v>2957</v>
      </c>
      <c r="H41" s="385" t="s">
        <v>2601</v>
      </c>
      <c r="I41" s="385" t="s">
        <v>2601</v>
      </c>
      <c r="J41" s="407" t="s">
        <v>2958</v>
      </c>
      <c r="K41" s="391" t="s">
        <v>2601</v>
      </c>
      <c r="L41" s="391" t="s">
        <v>2601</v>
      </c>
      <c r="M41" s="385" t="s">
        <v>2959</v>
      </c>
      <c r="N41" s="385" t="s">
        <v>2960</v>
      </c>
      <c r="O41" s="391" t="s">
        <v>2961</v>
      </c>
      <c r="P41" s="385" t="s">
        <v>2962</v>
      </c>
      <c r="Q41" s="394" t="s">
        <v>2963</v>
      </c>
      <c r="R41" s="394" t="s">
        <v>2964</v>
      </c>
      <c r="S41" s="407" t="s">
        <v>2965</v>
      </c>
      <c r="T41" s="407" t="s">
        <v>2966</v>
      </c>
      <c r="U41" s="409" t="s">
        <v>2967</v>
      </c>
      <c r="V41" s="383" t="s">
        <v>110</v>
      </c>
    </row>
    <row r="42" spans="1:22">
      <c r="A42" s="367"/>
      <c r="B42" s="375">
        <f t="shared" si="0"/>
        <v>39</v>
      </c>
      <c r="C42" s="414"/>
      <c r="D42" s="375" t="s">
        <v>2902</v>
      </c>
      <c r="E42" s="415" t="s">
        <v>2618</v>
      </c>
      <c r="F42" s="385" t="s">
        <v>2968</v>
      </c>
      <c r="G42" s="394" t="s">
        <v>2969</v>
      </c>
      <c r="H42" s="385" t="s">
        <v>2970</v>
      </c>
      <c r="I42" s="385" t="s">
        <v>2971</v>
      </c>
      <c r="J42" s="390" t="s">
        <v>2972</v>
      </c>
      <c r="K42" s="391" t="s">
        <v>2601</v>
      </c>
      <c r="L42" s="391" t="s">
        <v>2601</v>
      </c>
      <c r="M42" s="385" t="s">
        <v>2973</v>
      </c>
      <c r="N42" s="385" t="s">
        <v>2974</v>
      </c>
      <c r="O42" s="391" t="s">
        <v>2975</v>
      </c>
      <c r="P42" s="385" t="s">
        <v>2976</v>
      </c>
      <c r="Q42" s="394" t="s">
        <v>2977</v>
      </c>
      <c r="R42" s="394" t="s">
        <v>2978</v>
      </c>
      <c r="S42" s="407" t="s">
        <v>2979</v>
      </c>
      <c r="T42" s="407" t="s">
        <v>2980</v>
      </c>
      <c r="U42" s="409" t="s">
        <v>2981</v>
      </c>
      <c r="V42" s="383" t="s">
        <v>110</v>
      </c>
    </row>
    <row r="43" spans="1:22" hidden="1" outlineLevel="1">
      <c r="A43" s="367"/>
      <c r="B43" s="375">
        <f t="shared" si="0"/>
        <v>40</v>
      </c>
      <c r="C43" s="414"/>
      <c r="D43" s="375" t="s">
        <v>2916</v>
      </c>
      <c r="E43" s="415" t="s">
        <v>2618</v>
      </c>
      <c r="F43" s="385" t="s">
        <v>2982</v>
      </c>
      <c r="G43" s="394" t="s">
        <v>2601</v>
      </c>
      <c r="H43" s="385" t="s">
        <v>2601</v>
      </c>
      <c r="I43" s="385" t="s">
        <v>2601</v>
      </c>
      <c r="J43" s="390" t="s">
        <v>2601</v>
      </c>
      <c r="K43" s="391" t="s">
        <v>2601</v>
      </c>
      <c r="L43" s="391" t="s">
        <v>2601</v>
      </c>
      <c r="M43" s="385" t="s">
        <v>2601</v>
      </c>
      <c r="N43" s="385" t="s">
        <v>2601</v>
      </c>
      <c r="O43" s="391" t="s">
        <v>2601</v>
      </c>
      <c r="P43" s="385" t="s">
        <v>35</v>
      </c>
      <c r="Q43" s="394" t="s">
        <v>2601</v>
      </c>
      <c r="R43" s="394" t="s">
        <v>35</v>
      </c>
      <c r="S43" s="407" t="s">
        <v>35</v>
      </c>
      <c r="T43" s="407" t="s">
        <v>35</v>
      </c>
      <c r="U43" s="407" t="s">
        <v>35</v>
      </c>
      <c r="V43" s="383" t="s">
        <v>110</v>
      </c>
    </row>
    <row r="44" spans="1:22" hidden="1" outlineLevel="1">
      <c r="A44" s="367"/>
      <c r="B44" s="375">
        <f t="shared" si="0"/>
        <v>41</v>
      </c>
      <c r="C44" s="416"/>
      <c r="D44" s="375" t="s">
        <v>2916</v>
      </c>
      <c r="E44" s="415" t="s">
        <v>2618</v>
      </c>
      <c r="F44" s="385" t="s">
        <v>2983</v>
      </c>
      <c r="G44" s="394" t="s">
        <v>2601</v>
      </c>
      <c r="H44" s="385" t="s">
        <v>2601</v>
      </c>
      <c r="I44" s="385" t="s">
        <v>2601</v>
      </c>
      <c r="J44" s="390" t="s">
        <v>2601</v>
      </c>
      <c r="K44" s="391" t="s">
        <v>2601</v>
      </c>
      <c r="L44" s="391" t="s">
        <v>2601</v>
      </c>
      <c r="M44" s="385" t="s">
        <v>2601</v>
      </c>
      <c r="N44" s="385" t="s">
        <v>2601</v>
      </c>
      <c r="O44" s="391" t="s">
        <v>2601</v>
      </c>
      <c r="P44" s="385" t="s">
        <v>35</v>
      </c>
      <c r="Q44" s="394" t="s">
        <v>2601</v>
      </c>
      <c r="R44" s="394" t="s">
        <v>35</v>
      </c>
      <c r="S44" s="407" t="s">
        <v>35</v>
      </c>
      <c r="T44" s="407" t="s">
        <v>35</v>
      </c>
      <c r="U44" s="407" t="s">
        <v>35</v>
      </c>
      <c r="V44" s="383" t="s">
        <v>110</v>
      </c>
    </row>
    <row r="45" spans="1:22" collapsed="1">
      <c r="B45" s="375">
        <f t="shared" si="0"/>
        <v>42</v>
      </c>
      <c r="C45" s="384" t="s">
        <v>2984</v>
      </c>
      <c r="D45" s="375" t="s">
        <v>2902</v>
      </c>
      <c r="E45" s="375" t="s">
        <v>2618</v>
      </c>
      <c r="F45" s="385" t="s">
        <v>2985</v>
      </c>
      <c r="G45" s="394" t="s">
        <v>2986</v>
      </c>
      <c r="H45" s="394" t="s">
        <v>2987</v>
      </c>
      <c r="I45" s="394" t="s">
        <v>2988</v>
      </c>
      <c r="J45" s="407" t="s">
        <v>2989</v>
      </c>
      <c r="K45" s="391" t="s">
        <v>2601</v>
      </c>
      <c r="L45" s="391" t="s">
        <v>2601</v>
      </c>
      <c r="M45" s="385" t="s">
        <v>2990</v>
      </c>
      <c r="N45" s="385" t="s">
        <v>2991</v>
      </c>
      <c r="O45" s="391" t="s">
        <v>2992</v>
      </c>
      <c r="P45" s="385" t="s">
        <v>2993</v>
      </c>
      <c r="Q45" s="394" t="s">
        <v>2994</v>
      </c>
      <c r="R45" s="394" t="s">
        <v>2995</v>
      </c>
      <c r="S45" s="407" t="s">
        <v>2996</v>
      </c>
      <c r="T45" s="407" t="s">
        <v>2997</v>
      </c>
      <c r="U45" s="417" t="s">
        <v>2998</v>
      </c>
      <c r="V45" s="383" t="s">
        <v>110</v>
      </c>
    </row>
    <row r="46" spans="1:22">
      <c r="B46" s="375">
        <f t="shared" si="0"/>
        <v>43</v>
      </c>
      <c r="C46" s="396"/>
      <c r="D46" s="375" t="s">
        <v>2874</v>
      </c>
      <c r="E46" s="375" t="s">
        <v>2618</v>
      </c>
      <c r="F46" s="385" t="s">
        <v>2999</v>
      </c>
      <c r="G46" s="394" t="s">
        <v>3000</v>
      </c>
      <c r="H46" s="385" t="s">
        <v>2601</v>
      </c>
      <c r="I46" s="385" t="s">
        <v>2601</v>
      </c>
      <c r="J46" s="407" t="s">
        <v>3001</v>
      </c>
      <c r="K46" s="391" t="s">
        <v>2601</v>
      </c>
      <c r="L46" s="391" t="s">
        <v>2601</v>
      </c>
      <c r="M46" s="385" t="s">
        <v>3002</v>
      </c>
      <c r="N46" s="385" t="s">
        <v>3003</v>
      </c>
      <c r="O46" s="391" t="s">
        <v>3004</v>
      </c>
      <c r="P46" s="385" t="s">
        <v>3005</v>
      </c>
      <c r="Q46" s="394" t="s">
        <v>3006</v>
      </c>
      <c r="R46" s="394" t="s">
        <v>3007</v>
      </c>
      <c r="S46" s="407" t="s">
        <v>3008</v>
      </c>
      <c r="T46" s="407" t="s">
        <v>3009</v>
      </c>
      <c r="U46" s="409" t="s">
        <v>3010</v>
      </c>
      <c r="V46" s="383" t="s">
        <v>110</v>
      </c>
    </row>
    <row r="47" spans="1:22">
      <c r="B47" s="375">
        <f t="shared" si="0"/>
        <v>44</v>
      </c>
      <c r="C47" s="396"/>
      <c r="D47" s="375" t="s">
        <v>2847</v>
      </c>
      <c r="E47" s="375" t="s">
        <v>2618</v>
      </c>
      <c r="F47" s="385" t="s">
        <v>3011</v>
      </c>
      <c r="G47" s="394" t="s">
        <v>3012</v>
      </c>
      <c r="H47" s="385" t="s">
        <v>2601</v>
      </c>
      <c r="I47" s="385" t="s">
        <v>2601</v>
      </c>
      <c r="J47" s="407" t="s">
        <v>3013</v>
      </c>
      <c r="K47" s="391" t="s">
        <v>2601</v>
      </c>
      <c r="L47" s="391" t="s">
        <v>2601</v>
      </c>
      <c r="M47" s="385" t="s">
        <v>3014</v>
      </c>
      <c r="N47" s="385" t="s">
        <v>3015</v>
      </c>
      <c r="O47" s="391" t="s">
        <v>3016</v>
      </c>
      <c r="P47" s="385" t="s">
        <v>3017</v>
      </c>
      <c r="Q47" s="394" t="s">
        <v>3018</v>
      </c>
      <c r="R47" s="394" t="s">
        <v>3019</v>
      </c>
      <c r="S47" s="407" t="s">
        <v>3020</v>
      </c>
      <c r="T47" s="407" t="s">
        <v>3021</v>
      </c>
      <c r="U47" s="409" t="s">
        <v>3022</v>
      </c>
      <c r="V47" s="383" t="s">
        <v>110</v>
      </c>
    </row>
    <row r="48" spans="1:22">
      <c r="B48" s="375">
        <f t="shared" si="0"/>
        <v>45</v>
      </c>
      <c r="C48" s="396"/>
      <c r="D48" s="375" t="s">
        <v>2805</v>
      </c>
      <c r="E48" s="375" t="s">
        <v>2618</v>
      </c>
      <c r="F48" s="385" t="s">
        <v>3023</v>
      </c>
      <c r="G48" s="394" t="s">
        <v>3024</v>
      </c>
      <c r="H48" s="385" t="s">
        <v>2601</v>
      </c>
      <c r="I48" s="385" t="s">
        <v>2601</v>
      </c>
      <c r="J48" s="407" t="s">
        <v>3025</v>
      </c>
      <c r="K48" s="391" t="s">
        <v>2601</v>
      </c>
      <c r="L48" s="391" t="s">
        <v>2601</v>
      </c>
      <c r="M48" s="385" t="s">
        <v>3026</v>
      </c>
      <c r="N48" s="385" t="s">
        <v>3027</v>
      </c>
      <c r="O48" s="391" t="s">
        <v>3028</v>
      </c>
      <c r="P48" s="385" t="s">
        <v>3029</v>
      </c>
      <c r="Q48" s="394" t="s">
        <v>3030</v>
      </c>
      <c r="R48" s="394" t="s">
        <v>3031</v>
      </c>
      <c r="S48" s="407" t="s">
        <v>3032</v>
      </c>
      <c r="T48" s="407" t="s">
        <v>3033</v>
      </c>
      <c r="U48" s="409" t="s">
        <v>3034</v>
      </c>
      <c r="V48" s="383" t="s">
        <v>110</v>
      </c>
    </row>
    <row r="49" spans="1:22" hidden="1" outlineLevel="1">
      <c r="B49" s="375">
        <f t="shared" si="0"/>
        <v>46</v>
      </c>
      <c r="C49" s="396"/>
      <c r="D49" s="375" t="s">
        <v>2916</v>
      </c>
      <c r="E49" s="375" t="s">
        <v>2618</v>
      </c>
      <c r="F49" s="385" t="s">
        <v>3035</v>
      </c>
      <c r="G49" s="385" t="s">
        <v>2601</v>
      </c>
      <c r="H49" s="385" t="s">
        <v>2601</v>
      </c>
      <c r="I49" s="385" t="s">
        <v>2601</v>
      </c>
      <c r="J49" s="390" t="s">
        <v>2601</v>
      </c>
      <c r="K49" s="391" t="s">
        <v>2601</v>
      </c>
      <c r="L49" s="391" t="s">
        <v>2601</v>
      </c>
      <c r="M49" s="385" t="s">
        <v>2601</v>
      </c>
      <c r="N49" s="385" t="s">
        <v>2601</v>
      </c>
      <c r="O49" s="391" t="s">
        <v>2601</v>
      </c>
      <c r="P49" s="385" t="s">
        <v>35</v>
      </c>
      <c r="Q49" s="394" t="s">
        <v>2601</v>
      </c>
      <c r="R49" s="394" t="s">
        <v>35</v>
      </c>
      <c r="S49" s="407" t="s">
        <v>35</v>
      </c>
      <c r="T49" s="407" t="s">
        <v>35</v>
      </c>
      <c r="U49" s="407" t="s">
        <v>35</v>
      </c>
      <c r="V49" s="383" t="s">
        <v>110</v>
      </c>
    </row>
    <row r="50" spans="1:22" hidden="1" outlineLevel="1">
      <c r="B50" s="375">
        <f t="shared" si="0"/>
        <v>47</v>
      </c>
      <c r="C50" s="388"/>
      <c r="D50" s="375" t="s">
        <v>2916</v>
      </c>
      <c r="E50" s="375" t="s">
        <v>2618</v>
      </c>
      <c r="F50" s="385" t="s">
        <v>3036</v>
      </c>
      <c r="G50" s="385" t="s">
        <v>2601</v>
      </c>
      <c r="H50" s="385" t="s">
        <v>2601</v>
      </c>
      <c r="I50" s="385" t="s">
        <v>2601</v>
      </c>
      <c r="J50" s="390" t="s">
        <v>2601</v>
      </c>
      <c r="K50" s="391" t="s">
        <v>2601</v>
      </c>
      <c r="L50" s="391" t="s">
        <v>2601</v>
      </c>
      <c r="M50" s="385" t="s">
        <v>2601</v>
      </c>
      <c r="N50" s="385" t="s">
        <v>2601</v>
      </c>
      <c r="O50" s="391" t="s">
        <v>2601</v>
      </c>
      <c r="P50" s="385" t="s">
        <v>35</v>
      </c>
      <c r="Q50" s="394" t="s">
        <v>2601</v>
      </c>
      <c r="R50" s="394" t="s">
        <v>35</v>
      </c>
      <c r="S50" s="407" t="s">
        <v>35</v>
      </c>
      <c r="T50" s="407" t="s">
        <v>35</v>
      </c>
      <c r="U50" s="407" t="s">
        <v>35</v>
      </c>
      <c r="V50" s="383" t="s">
        <v>110</v>
      </c>
    </row>
    <row r="51" spans="1:22" collapsed="1">
      <c r="B51" s="375">
        <f t="shared" si="0"/>
        <v>48</v>
      </c>
      <c r="C51" s="384" t="s">
        <v>3037</v>
      </c>
      <c r="D51" s="375" t="s">
        <v>3038</v>
      </c>
      <c r="E51" s="375" t="s">
        <v>2618</v>
      </c>
      <c r="F51" s="385" t="s">
        <v>3039</v>
      </c>
      <c r="G51" s="385" t="s">
        <v>3040</v>
      </c>
      <c r="H51" s="385" t="s">
        <v>2601</v>
      </c>
      <c r="I51" s="385" t="s">
        <v>2601</v>
      </c>
      <c r="J51" s="390" t="s">
        <v>3041</v>
      </c>
      <c r="K51" s="391" t="s">
        <v>3042</v>
      </c>
      <c r="L51" s="394" t="s">
        <v>3042</v>
      </c>
      <c r="M51" s="385" t="s">
        <v>3043</v>
      </c>
      <c r="N51" s="385" t="s">
        <v>3044</v>
      </c>
      <c r="O51" s="397" t="s">
        <v>3045</v>
      </c>
      <c r="P51" s="385" t="s">
        <v>3046</v>
      </c>
      <c r="Q51" s="385" t="s">
        <v>3047</v>
      </c>
      <c r="R51" s="385" t="s">
        <v>3048</v>
      </c>
      <c r="S51" s="390" t="s">
        <v>3049</v>
      </c>
      <c r="T51" s="407" t="s">
        <v>3050</v>
      </c>
      <c r="U51" s="390" t="s">
        <v>3051</v>
      </c>
      <c r="V51" s="383" t="s">
        <v>110</v>
      </c>
    </row>
    <row r="52" spans="1:22">
      <c r="B52" s="375">
        <f t="shared" si="0"/>
        <v>49</v>
      </c>
      <c r="C52" s="396"/>
      <c r="D52" s="418" t="s">
        <v>3052</v>
      </c>
      <c r="E52" s="375" t="s">
        <v>2730</v>
      </c>
      <c r="F52" s="394" t="s">
        <v>3053</v>
      </c>
      <c r="G52" s="394" t="s">
        <v>3053</v>
      </c>
      <c r="H52" s="385" t="s">
        <v>2601</v>
      </c>
      <c r="I52" s="385" t="s">
        <v>2601</v>
      </c>
      <c r="J52" s="390" t="s">
        <v>3054</v>
      </c>
      <c r="K52" s="419" t="s">
        <v>3055</v>
      </c>
      <c r="L52" s="407" t="s">
        <v>3055</v>
      </c>
      <c r="M52" s="387" t="s">
        <v>3056</v>
      </c>
      <c r="N52" s="394" t="s">
        <v>3057</v>
      </c>
      <c r="O52" s="397" t="s">
        <v>3058</v>
      </c>
      <c r="P52" s="407" t="s">
        <v>3059</v>
      </c>
      <c r="Q52" s="407" t="s">
        <v>3060</v>
      </c>
      <c r="R52" s="393" t="s">
        <v>3061</v>
      </c>
      <c r="S52" s="407" t="s">
        <v>3062</v>
      </c>
      <c r="T52" s="407" t="s">
        <v>3063</v>
      </c>
      <c r="U52" s="407" t="s">
        <v>3064</v>
      </c>
      <c r="V52" s="383" t="s">
        <v>110</v>
      </c>
    </row>
    <row r="53" spans="1:22">
      <c r="A53" s="367"/>
      <c r="B53" s="375">
        <f t="shared" si="0"/>
        <v>50</v>
      </c>
      <c r="C53" s="414"/>
      <c r="D53" s="400" t="s">
        <v>3052</v>
      </c>
      <c r="E53" s="415" t="s">
        <v>2730</v>
      </c>
      <c r="F53" s="394" t="s">
        <v>3065</v>
      </c>
      <c r="G53" s="394" t="s">
        <v>3065</v>
      </c>
      <c r="H53" s="385" t="s">
        <v>2601</v>
      </c>
      <c r="I53" s="385" t="s">
        <v>2601</v>
      </c>
      <c r="J53" s="390" t="s">
        <v>3066</v>
      </c>
      <c r="K53" s="391" t="s">
        <v>3067</v>
      </c>
      <c r="L53" s="394" t="s">
        <v>3067</v>
      </c>
      <c r="M53" s="387" t="s">
        <v>3068</v>
      </c>
      <c r="N53" s="394" t="s">
        <v>3069</v>
      </c>
      <c r="O53" s="397" t="s">
        <v>3070</v>
      </c>
      <c r="P53" s="394" t="s">
        <v>3071</v>
      </c>
      <c r="Q53" s="407" t="s">
        <v>3072</v>
      </c>
      <c r="R53" s="393" t="s">
        <v>3073</v>
      </c>
      <c r="S53" s="407" t="s">
        <v>3074</v>
      </c>
      <c r="T53" s="407" t="s">
        <v>3075</v>
      </c>
      <c r="U53" s="407" t="s">
        <v>3076</v>
      </c>
      <c r="V53" s="420" t="s">
        <v>110</v>
      </c>
    </row>
    <row r="54" spans="1:22">
      <c r="A54" s="367"/>
      <c r="B54" s="375">
        <f t="shared" si="0"/>
        <v>51</v>
      </c>
      <c r="C54" s="414"/>
      <c r="D54" s="400" t="s">
        <v>3052</v>
      </c>
      <c r="E54" s="415" t="s">
        <v>2730</v>
      </c>
      <c r="F54" s="394" t="s">
        <v>3077</v>
      </c>
      <c r="G54" s="394" t="s">
        <v>3077</v>
      </c>
      <c r="H54" s="385" t="s">
        <v>2601</v>
      </c>
      <c r="I54" s="385" t="s">
        <v>2601</v>
      </c>
      <c r="J54" s="390" t="s">
        <v>3078</v>
      </c>
      <c r="K54" s="391" t="s">
        <v>3079</v>
      </c>
      <c r="L54" s="394" t="s">
        <v>3079</v>
      </c>
      <c r="M54" s="387" t="s">
        <v>3080</v>
      </c>
      <c r="N54" s="394" t="s">
        <v>3081</v>
      </c>
      <c r="O54" s="397" t="s">
        <v>3082</v>
      </c>
      <c r="P54" s="394" t="s">
        <v>3083</v>
      </c>
      <c r="Q54" s="407" t="s">
        <v>3084</v>
      </c>
      <c r="R54" s="393" t="s">
        <v>3085</v>
      </c>
      <c r="S54" s="407" t="s">
        <v>3086</v>
      </c>
      <c r="T54" s="407" t="s">
        <v>3087</v>
      </c>
      <c r="U54" s="407" t="s">
        <v>3088</v>
      </c>
      <c r="V54" s="420" t="s">
        <v>110</v>
      </c>
    </row>
    <row r="55" spans="1:22">
      <c r="A55" s="367"/>
      <c r="B55" s="375">
        <f t="shared" si="0"/>
        <v>52</v>
      </c>
      <c r="C55" s="414"/>
      <c r="D55" s="400" t="s">
        <v>3089</v>
      </c>
      <c r="E55" s="415" t="s">
        <v>2730</v>
      </c>
      <c r="F55" s="394" t="s">
        <v>3090</v>
      </c>
      <c r="G55" s="394" t="s">
        <v>3091</v>
      </c>
      <c r="H55" s="385" t="s">
        <v>2601</v>
      </c>
      <c r="I55" s="385" t="s">
        <v>2601</v>
      </c>
      <c r="J55" s="390" t="s">
        <v>3091</v>
      </c>
      <c r="K55" s="391" t="s">
        <v>3092</v>
      </c>
      <c r="L55" s="394" t="s">
        <v>3092</v>
      </c>
      <c r="M55" s="387" t="s">
        <v>3093</v>
      </c>
      <c r="N55" s="394" t="s">
        <v>3093</v>
      </c>
      <c r="O55" s="397" t="s">
        <v>3093</v>
      </c>
      <c r="P55" s="394" t="s">
        <v>3094</v>
      </c>
      <c r="Q55" s="407" t="s">
        <v>3093</v>
      </c>
      <c r="R55" s="393" t="s">
        <v>3095</v>
      </c>
      <c r="S55" s="395" t="s">
        <v>3096</v>
      </c>
      <c r="T55" s="407" t="s">
        <v>3093</v>
      </c>
      <c r="U55" s="395" t="s">
        <v>3097</v>
      </c>
      <c r="V55" s="420" t="s">
        <v>110</v>
      </c>
    </row>
    <row r="56" spans="1:22">
      <c r="A56" s="367"/>
      <c r="B56" s="375">
        <f t="shared" si="0"/>
        <v>53</v>
      </c>
      <c r="C56" s="414"/>
      <c r="D56" s="400" t="s">
        <v>3098</v>
      </c>
      <c r="E56" s="415" t="s">
        <v>2730</v>
      </c>
      <c r="F56" s="394" t="s">
        <v>3099</v>
      </c>
      <c r="G56" s="394" t="s">
        <v>3099</v>
      </c>
      <c r="H56" s="385" t="s">
        <v>2601</v>
      </c>
      <c r="I56" s="385" t="s">
        <v>2601</v>
      </c>
      <c r="J56" s="390" t="s">
        <v>3100</v>
      </c>
      <c r="K56" s="391" t="s">
        <v>3101</v>
      </c>
      <c r="L56" s="394" t="s">
        <v>3101</v>
      </c>
      <c r="M56" s="387" t="s">
        <v>3102</v>
      </c>
      <c r="N56" s="387" t="s">
        <v>3103</v>
      </c>
      <c r="O56" s="397" t="s">
        <v>3104</v>
      </c>
      <c r="P56" s="394" t="s">
        <v>3105</v>
      </c>
      <c r="Q56" s="407" t="s">
        <v>3106</v>
      </c>
      <c r="R56" s="395" t="s">
        <v>3107</v>
      </c>
      <c r="S56" s="407" t="s">
        <v>3108</v>
      </c>
      <c r="T56" s="407" t="s">
        <v>3109</v>
      </c>
      <c r="U56" s="407" t="s">
        <v>3110</v>
      </c>
      <c r="V56" s="420" t="s">
        <v>110</v>
      </c>
    </row>
    <row r="57" spans="1:22">
      <c r="B57" s="375">
        <f t="shared" si="0"/>
        <v>54</v>
      </c>
      <c r="C57" s="384" t="s">
        <v>3111</v>
      </c>
      <c r="D57" s="375" t="s">
        <v>3112</v>
      </c>
      <c r="E57" s="375" t="s">
        <v>2618</v>
      </c>
      <c r="F57" s="385" t="s">
        <v>3113</v>
      </c>
      <c r="G57" s="385" t="s">
        <v>3114</v>
      </c>
      <c r="H57" s="385" t="s">
        <v>3113</v>
      </c>
      <c r="I57" s="385" t="s">
        <v>3114</v>
      </c>
      <c r="J57" s="390" t="s">
        <v>3113</v>
      </c>
      <c r="K57" s="391" t="s">
        <v>3115</v>
      </c>
      <c r="L57" s="393" t="s">
        <v>3116</v>
      </c>
      <c r="M57" s="385" t="s">
        <v>3117</v>
      </c>
      <c r="N57" s="394" t="s">
        <v>3118</v>
      </c>
      <c r="O57" s="397" t="s">
        <v>3118</v>
      </c>
      <c r="P57" s="394" t="s">
        <v>3118</v>
      </c>
      <c r="Q57" s="385" t="s">
        <v>3118</v>
      </c>
      <c r="R57" s="398" t="s">
        <v>3118</v>
      </c>
      <c r="S57" s="399" t="s">
        <v>3118</v>
      </c>
      <c r="T57" s="407" t="s">
        <v>3117</v>
      </c>
      <c r="U57" s="399" t="s">
        <v>3119</v>
      </c>
      <c r="V57" s="383" t="s">
        <v>110</v>
      </c>
    </row>
    <row r="58" spans="1:22">
      <c r="B58" s="375">
        <f t="shared" si="0"/>
        <v>55</v>
      </c>
      <c r="C58" s="396"/>
      <c r="D58" s="375" t="s">
        <v>3112</v>
      </c>
      <c r="E58" s="375" t="s">
        <v>2744</v>
      </c>
      <c r="F58" s="385" t="s">
        <v>3120</v>
      </c>
      <c r="G58" s="385" t="s">
        <v>3120</v>
      </c>
      <c r="H58" s="385" t="s">
        <v>2601</v>
      </c>
      <c r="I58" s="385" t="s">
        <v>2601</v>
      </c>
      <c r="J58" s="390" t="s">
        <v>3121</v>
      </c>
      <c r="K58" s="419" t="s">
        <v>3122</v>
      </c>
      <c r="L58" s="407" t="s">
        <v>3122</v>
      </c>
      <c r="M58" s="385" t="s">
        <v>3123</v>
      </c>
      <c r="N58" s="394" t="s">
        <v>3123</v>
      </c>
      <c r="O58" s="397" t="s">
        <v>3123</v>
      </c>
      <c r="P58" s="394" t="s">
        <v>3124</v>
      </c>
      <c r="Q58" s="385" t="s">
        <v>3123</v>
      </c>
      <c r="R58" s="393" t="s">
        <v>3125</v>
      </c>
      <c r="S58" s="407" t="s">
        <v>3123</v>
      </c>
      <c r="T58" s="407" t="s">
        <v>3123</v>
      </c>
      <c r="U58" s="407" t="s">
        <v>3126</v>
      </c>
      <c r="V58" s="383" t="s">
        <v>110</v>
      </c>
    </row>
    <row r="59" spans="1:22" s="421" customFormat="1">
      <c r="B59" s="418">
        <f t="shared" si="0"/>
        <v>56</v>
      </c>
      <c r="C59" s="422"/>
      <c r="D59" s="418" t="s">
        <v>3112</v>
      </c>
      <c r="E59" s="418" t="s">
        <v>2730</v>
      </c>
      <c r="F59" s="394" t="s">
        <v>3127</v>
      </c>
      <c r="G59" s="394" t="s">
        <v>3127</v>
      </c>
      <c r="H59" s="385" t="s">
        <v>2601</v>
      </c>
      <c r="I59" s="385" t="s">
        <v>2601</v>
      </c>
      <c r="J59" s="390" t="s">
        <v>3127</v>
      </c>
      <c r="K59" s="391" t="s">
        <v>3128</v>
      </c>
      <c r="L59" s="394" t="s">
        <v>3128</v>
      </c>
      <c r="M59" s="394" t="s">
        <v>3129</v>
      </c>
      <c r="N59" s="394" t="s">
        <v>3130</v>
      </c>
      <c r="O59" s="391" t="s">
        <v>3131</v>
      </c>
      <c r="P59" s="394" t="s">
        <v>3129</v>
      </c>
      <c r="Q59" s="394" t="s">
        <v>3131</v>
      </c>
      <c r="R59" s="393" t="s">
        <v>3131</v>
      </c>
      <c r="S59" s="407" t="s">
        <v>3131</v>
      </c>
      <c r="T59" s="407" t="s">
        <v>3129</v>
      </c>
      <c r="U59" s="407" t="s">
        <v>3132</v>
      </c>
      <c r="V59" s="423" t="s">
        <v>110</v>
      </c>
    </row>
    <row r="60" spans="1:22">
      <c r="B60" s="375">
        <f t="shared" si="0"/>
        <v>57</v>
      </c>
      <c r="C60" s="388"/>
      <c r="D60" s="375" t="s">
        <v>3112</v>
      </c>
      <c r="E60" s="375" t="s">
        <v>3133</v>
      </c>
      <c r="F60" s="385" t="s">
        <v>3134</v>
      </c>
      <c r="G60" s="394" t="s">
        <v>3135</v>
      </c>
      <c r="H60" s="385" t="s">
        <v>2601</v>
      </c>
      <c r="I60" s="385" t="s">
        <v>2601</v>
      </c>
      <c r="J60" s="390" t="s">
        <v>3135</v>
      </c>
      <c r="K60" s="419" t="s">
        <v>3136</v>
      </c>
      <c r="L60" s="407" t="s">
        <v>3135</v>
      </c>
      <c r="M60" s="424" t="s">
        <v>3137</v>
      </c>
      <c r="N60" s="394" t="s">
        <v>3137</v>
      </c>
      <c r="O60" s="391" t="s">
        <v>3138</v>
      </c>
      <c r="P60" s="391" t="s">
        <v>3139</v>
      </c>
      <c r="Q60" s="394" t="s">
        <v>3138</v>
      </c>
      <c r="R60" s="393" t="s">
        <v>3138</v>
      </c>
      <c r="S60" s="407" t="s">
        <v>3138</v>
      </c>
      <c r="T60" s="407" t="s">
        <v>3137</v>
      </c>
      <c r="U60" s="407" t="s">
        <v>3140</v>
      </c>
      <c r="V60" s="383" t="s">
        <v>110</v>
      </c>
    </row>
    <row r="61" spans="1:22" ht="30">
      <c r="B61" s="375">
        <f t="shared" si="0"/>
        <v>58</v>
      </c>
      <c r="C61" s="384" t="s">
        <v>3141</v>
      </c>
      <c r="D61" s="376" t="s">
        <v>3142</v>
      </c>
      <c r="E61" s="375" t="s">
        <v>2744</v>
      </c>
      <c r="F61" s="385" t="s">
        <v>3143</v>
      </c>
      <c r="G61" s="385" t="s">
        <v>3143</v>
      </c>
      <c r="H61" s="385" t="s">
        <v>2601</v>
      </c>
      <c r="I61" s="385" t="s">
        <v>2601</v>
      </c>
      <c r="J61" s="390" t="s">
        <v>3143</v>
      </c>
      <c r="K61" s="419" t="s">
        <v>3144</v>
      </c>
      <c r="L61" s="407" t="s">
        <v>3145</v>
      </c>
      <c r="M61" s="385" t="s">
        <v>3146</v>
      </c>
      <c r="N61" s="394" t="s">
        <v>3146</v>
      </c>
      <c r="O61" s="391" t="s">
        <v>3146</v>
      </c>
      <c r="P61" s="394" t="s">
        <v>3147</v>
      </c>
      <c r="Q61" s="394" t="s">
        <v>3146</v>
      </c>
      <c r="R61" s="393" t="s">
        <v>3148</v>
      </c>
      <c r="S61" s="407" t="s">
        <v>3146</v>
      </c>
      <c r="T61" s="407" t="s">
        <v>3146</v>
      </c>
      <c r="U61" s="407" t="s">
        <v>3149</v>
      </c>
      <c r="V61" s="383" t="s">
        <v>110</v>
      </c>
    </row>
    <row r="62" spans="1:22" ht="30">
      <c r="B62" s="375">
        <f t="shared" si="0"/>
        <v>59</v>
      </c>
      <c r="C62" s="396"/>
      <c r="D62" s="376" t="s">
        <v>3150</v>
      </c>
      <c r="E62" s="375" t="s">
        <v>2730</v>
      </c>
      <c r="F62" s="394" t="s">
        <v>3151</v>
      </c>
      <c r="G62" s="394" t="s">
        <v>3151</v>
      </c>
      <c r="H62" s="385" t="s">
        <v>2601</v>
      </c>
      <c r="I62" s="385" t="s">
        <v>2601</v>
      </c>
      <c r="J62" s="390" t="s">
        <v>3151</v>
      </c>
      <c r="K62" s="419" t="s">
        <v>3152</v>
      </c>
      <c r="L62" s="407" t="s">
        <v>3152</v>
      </c>
      <c r="M62" s="394" t="s">
        <v>3153</v>
      </c>
      <c r="N62" s="394" t="s">
        <v>3153</v>
      </c>
      <c r="O62" s="391" t="s">
        <v>3153</v>
      </c>
      <c r="P62" s="394" t="s">
        <v>3154</v>
      </c>
      <c r="Q62" s="394" t="s">
        <v>3153</v>
      </c>
      <c r="R62" s="393" t="s">
        <v>3155</v>
      </c>
      <c r="S62" s="407" t="s">
        <v>3156</v>
      </c>
      <c r="T62" s="407" t="s">
        <v>3156</v>
      </c>
      <c r="U62" s="407" t="s">
        <v>3157</v>
      </c>
      <c r="V62" s="383" t="s">
        <v>110</v>
      </c>
    </row>
    <row r="63" spans="1:22" ht="30">
      <c r="A63" s="367"/>
      <c r="B63" s="375">
        <f t="shared" si="0"/>
        <v>60</v>
      </c>
      <c r="C63" s="414"/>
      <c r="D63" s="425" t="s">
        <v>3158</v>
      </c>
      <c r="E63" s="375" t="s">
        <v>2618</v>
      </c>
      <c r="F63" s="385" t="s">
        <v>35</v>
      </c>
      <c r="G63" s="385" t="s">
        <v>35</v>
      </c>
      <c r="H63" s="385" t="s">
        <v>35</v>
      </c>
      <c r="I63" s="385" t="s">
        <v>35</v>
      </c>
      <c r="J63" s="408" t="s">
        <v>2724</v>
      </c>
      <c r="K63" s="391" t="s">
        <v>35</v>
      </c>
      <c r="L63" s="393" t="s">
        <v>35</v>
      </c>
      <c r="M63" s="385" t="s">
        <v>3159</v>
      </c>
      <c r="N63" s="394" t="s">
        <v>35</v>
      </c>
      <c r="O63" s="391" t="s">
        <v>35</v>
      </c>
      <c r="P63" s="394" t="s">
        <v>35</v>
      </c>
      <c r="Q63" s="394" t="s">
        <v>35</v>
      </c>
      <c r="R63" s="393" t="s">
        <v>35</v>
      </c>
      <c r="S63" s="395" t="s">
        <v>35</v>
      </c>
      <c r="T63" s="394" t="s">
        <v>3160</v>
      </c>
      <c r="U63" s="395" t="s">
        <v>35</v>
      </c>
      <c r="V63" s="383" t="s">
        <v>110</v>
      </c>
    </row>
    <row r="64" spans="1:22" ht="30">
      <c r="B64" s="375">
        <f t="shared" si="0"/>
        <v>61</v>
      </c>
      <c r="C64" s="388"/>
      <c r="D64" s="425" t="s">
        <v>3161</v>
      </c>
      <c r="E64" s="375" t="s">
        <v>2618</v>
      </c>
      <c r="F64" s="385" t="s">
        <v>3162</v>
      </c>
      <c r="G64" s="385" t="s">
        <v>3163</v>
      </c>
      <c r="H64" s="385" t="s">
        <v>2601</v>
      </c>
      <c r="I64" s="385" t="s">
        <v>2601</v>
      </c>
      <c r="J64" s="390" t="s">
        <v>3164</v>
      </c>
      <c r="K64" s="391" t="s">
        <v>3165</v>
      </c>
      <c r="L64" s="393" t="s">
        <v>3165</v>
      </c>
      <c r="M64" s="385" t="s">
        <v>3166</v>
      </c>
      <c r="N64" s="394" t="s">
        <v>3167</v>
      </c>
      <c r="O64" s="391" t="s">
        <v>3168</v>
      </c>
      <c r="P64" s="394" t="s">
        <v>3169</v>
      </c>
      <c r="Q64" s="394" t="s">
        <v>3170</v>
      </c>
      <c r="R64" s="393" t="s">
        <v>3171</v>
      </c>
      <c r="S64" s="395" t="s">
        <v>3172</v>
      </c>
      <c r="T64" s="394" t="s">
        <v>3173</v>
      </c>
      <c r="U64" s="395" t="s">
        <v>3174</v>
      </c>
      <c r="V64" s="383" t="s">
        <v>110</v>
      </c>
    </row>
    <row r="65" spans="1:22" ht="30">
      <c r="B65" s="375">
        <f t="shared" si="0"/>
        <v>62</v>
      </c>
      <c r="C65" s="384" t="s">
        <v>3175</v>
      </c>
      <c r="D65" s="376" t="s">
        <v>3176</v>
      </c>
      <c r="E65" s="375" t="s">
        <v>2744</v>
      </c>
      <c r="F65" s="385" t="s">
        <v>3177</v>
      </c>
      <c r="G65" s="394" t="s">
        <v>3178</v>
      </c>
      <c r="H65" s="385" t="s">
        <v>2601</v>
      </c>
      <c r="I65" s="385" t="s">
        <v>2601</v>
      </c>
      <c r="J65" s="377" t="s">
        <v>3179</v>
      </c>
      <c r="K65" s="419" t="s">
        <v>3180</v>
      </c>
      <c r="L65" s="407" t="s">
        <v>3180</v>
      </c>
      <c r="M65" s="385" t="s">
        <v>3181</v>
      </c>
      <c r="N65" s="394" t="s">
        <v>3182</v>
      </c>
      <c r="O65" s="391" t="s">
        <v>3183</v>
      </c>
      <c r="P65" s="394" t="s">
        <v>3184</v>
      </c>
      <c r="Q65" s="394" t="s">
        <v>3185</v>
      </c>
      <c r="R65" s="393" t="s">
        <v>3186</v>
      </c>
      <c r="S65" s="394" t="s">
        <v>3187</v>
      </c>
      <c r="T65" s="394" t="s">
        <v>3188</v>
      </c>
      <c r="U65" s="394" t="s">
        <v>3189</v>
      </c>
      <c r="V65" s="383" t="s">
        <v>110</v>
      </c>
    </row>
    <row r="66" spans="1:22" ht="30">
      <c r="B66" s="375">
        <f t="shared" si="0"/>
        <v>63</v>
      </c>
      <c r="C66" s="396"/>
      <c r="D66" s="376" t="s">
        <v>3190</v>
      </c>
      <c r="E66" s="375" t="s">
        <v>2730</v>
      </c>
      <c r="F66" s="385" t="s">
        <v>3191</v>
      </c>
      <c r="G66" s="385" t="s">
        <v>3191</v>
      </c>
      <c r="H66" s="385" t="s">
        <v>2601</v>
      </c>
      <c r="I66" s="385" t="s">
        <v>2601</v>
      </c>
      <c r="J66" s="390" t="s">
        <v>3192</v>
      </c>
      <c r="K66" s="391" t="s">
        <v>3193</v>
      </c>
      <c r="L66" s="394" t="s">
        <v>3193</v>
      </c>
      <c r="M66" s="385" t="s">
        <v>3194</v>
      </c>
      <c r="N66" s="394" t="s">
        <v>3195</v>
      </c>
      <c r="O66" s="391" t="s">
        <v>3196</v>
      </c>
      <c r="P66" s="394" t="s">
        <v>3197</v>
      </c>
      <c r="Q66" s="394" t="s">
        <v>3198</v>
      </c>
      <c r="R66" s="393" t="s">
        <v>3199</v>
      </c>
      <c r="S66" s="395" t="s">
        <v>3200</v>
      </c>
      <c r="T66" s="394" t="s">
        <v>3201</v>
      </c>
      <c r="U66" s="395" t="s">
        <v>3202</v>
      </c>
      <c r="V66" s="383" t="s">
        <v>110</v>
      </c>
    </row>
    <row r="67" spans="1:22">
      <c r="B67" s="375">
        <f t="shared" si="0"/>
        <v>64</v>
      </c>
      <c r="C67" s="388"/>
      <c r="D67" s="375" t="s">
        <v>3203</v>
      </c>
      <c r="E67" s="375" t="s">
        <v>3204</v>
      </c>
      <c r="F67" s="385" t="s">
        <v>3205</v>
      </c>
      <c r="G67" s="385" t="s">
        <v>3205</v>
      </c>
      <c r="H67" s="385" t="s">
        <v>2601</v>
      </c>
      <c r="I67" s="385" t="s">
        <v>2601</v>
      </c>
      <c r="J67" s="390" t="s">
        <v>3206</v>
      </c>
      <c r="K67" s="391" t="s">
        <v>3207</v>
      </c>
      <c r="L67" s="394" t="s">
        <v>3207</v>
      </c>
      <c r="M67" s="424" t="s">
        <v>3208</v>
      </c>
      <c r="N67" s="385" t="s">
        <v>3208</v>
      </c>
      <c r="O67" s="391" t="s">
        <v>3209</v>
      </c>
      <c r="P67" s="391" t="s">
        <v>3139</v>
      </c>
      <c r="Q67" s="394" t="s">
        <v>3210</v>
      </c>
      <c r="R67" s="393" t="s">
        <v>3211</v>
      </c>
      <c r="S67" s="407" t="s">
        <v>3212</v>
      </c>
      <c r="T67" s="407" t="s">
        <v>3213</v>
      </c>
      <c r="U67" s="407" t="s">
        <v>3214</v>
      </c>
      <c r="V67" s="383" t="s">
        <v>110</v>
      </c>
    </row>
    <row r="68" spans="1:22">
      <c r="B68" s="375">
        <f t="shared" si="0"/>
        <v>65</v>
      </c>
      <c r="C68" s="426" t="s">
        <v>3215</v>
      </c>
      <c r="D68" s="375" t="s">
        <v>2580</v>
      </c>
      <c r="E68" s="375" t="s">
        <v>2618</v>
      </c>
      <c r="F68" s="385" t="s">
        <v>3216</v>
      </c>
      <c r="G68" s="385" t="s">
        <v>3216</v>
      </c>
      <c r="H68" s="385" t="s">
        <v>2601</v>
      </c>
      <c r="I68" s="385" t="s">
        <v>2601</v>
      </c>
      <c r="J68" s="390" t="s">
        <v>3216</v>
      </c>
      <c r="K68" s="397" t="s">
        <v>3216</v>
      </c>
      <c r="L68" s="398" t="s">
        <v>3216</v>
      </c>
      <c r="M68" s="385" t="s">
        <v>3217</v>
      </c>
      <c r="N68" s="385" t="s">
        <v>3218</v>
      </c>
      <c r="O68" s="397" t="s">
        <v>3218</v>
      </c>
      <c r="P68" s="385" t="s">
        <v>3218</v>
      </c>
      <c r="Q68" s="385" t="s">
        <v>3218</v>
      </c>
      <c r="R68" s="398" t="s">
        <v>3219</v>
      </c>
      <c r="S68" s="399" t="s">
        <v>3219</v>
      </c>
      <c r="T68" s="407" t="s">
        <v>3219</v>
      </c>
      <c r="U68" s="399" t="s">
        <v>3220</v>
      </c>
      <c r="V68" s="383" t="s">
        <v>110</v>
      </c>
    </row>
    <row r="69" spans="1:22">
      <c r="B69" s="375">
        <f t="shared" ref="B69:B74" si="1">ROW()-3</f>
        <v>66</v>
      </c>
      <c r="C69" s="426" t="s">
        <v>3221</v>
      </c>
      <c r="D69" s="375" t="s">
        <v>2580</v>
      </c>
      <c r="E69" s="375" t="s">
        <v>2618</v>
      </c>
      <c r="F69" s="385" t="s">
        <v>3222</v>
      </c>
      <c r="G69" s="385" t="s">
        <v>3222</v>
      </c>
      <c r="H69" s="385" t="s">
        <v>2601</v>
      </c>
      <c r="I69" s="385" t="s">
        <v>2601</v>
      </c>
      <c r="J69" s="390" t="s">
        <v>3222</v>
      </c>
      <c r="K69" s="391" t="s">
        <v>3223</v>
      </c>
      <c r="L69" s="394" t="s">
        <v>3223</v>
      </c>
      <c r="M69" s="385" t="s">
        <v>3224</v>
      </c>
      <c r="N69" s="385" t="s">
        <v>3224</v>
      </c>
      <c r="O69" s="397" t="s">
        <v>3224</v>
      </c>
      <c r="P69" s="385" t="s">
        <v>3224</v>
      </c>
      <c r="Q69" s="385" t="s">
        <v>3224</v>
      </c>
      <c r="R69" s="398" t="s">
        <v>3225</v>
      </c>
      <c r="S69" s="399" t="s">
        <v>3225</v>
      </c>
      <c r="T69" s="407" t="s">
        <v>3225</v>
      </c>
      <c r="U69" s="399" t="s">
        <v>3226</v>
      </c>
      <c r="V69" s="383" t="s">
        <v>110</v>
      </c>
    </row>
    <row r="70" spans="1:22">
      <c r="B70" s="375">
        <f t="shared" si="1"/>
        <v>67</v>
      </c>
      <c r="C70" s="426" t="s">
        <v>3227</v>
      </c>
      <c r="D70" s="375" t="s">
        <v>2580</v>
      </c>
      <c r="E70" s="375" t="s">
        <v>2618</v>
      </c>
      <c r="F70" s="385" t="s">
        <v>3228</v>
      </c>
      <c r="G70" s="385" t="s">
        <v>3228</v>
      </c>
      <c r="H70" s="385" t="s">
        <v>2601</v>
      </c>
      <c r="I70" s="385" t="s">
        <v>2601</v>
      </c>
      <c r="J70" s="390" t="s">
        <v>3228</v>
      </c>
      <c r="K70" s="397" t="s">
        <v>3229</v>
      </c>
      <c r="L70" s="398" t="s">
        <v>3229</v>
      </c>
      <c r="M70" s="385" t="s">
        <v>3230</v>
      </c>
      <c r="N70" s="385" t="s">
        <v>3231</v>
      </c>
      <c r="O70" s="397" t="s">
        <v>3231</v>
      </c>
      <c r="P70" s="385" t="s">
        <v>3231</v>
      </c>
      <c r="Q70" s="385" t="s">
        <v>3231</v>
      </c>
      <c r="R70" s="398" t="s">
        <v>3231</v>
      </c>
      <c r="S70" s="399" t="s">
        <v>3231</v>
      </c>
      <c r="T70" s="407" t="s">
        <v>3232</v>
      </c>
      <c r="U70" s="399" t="s">
        <v>3233</v>
      </c>
      <c r="V70" s="383" t="s">
        <v>110</v>
      </c>
    </row>
    <row r="71" spans="1:22" ht="25">
      <c r="B71" s="375">
        <f t="shared" si="1"/>
        <v>68</v>
      </c>
      <c r="C71" s="456" t="s">
        <v>3234</v>
      </c>
      <c r="D71" s="375" t="s">
        <v>3235</v>
      </c>
      <c r="E71" s="375" t="s">
        <v>2744</v>
      </c>
      <c r="F71" s="385" t="s">
        <v>3236</v>
      </c>
      <c r="G71" s="385" t="s">
        <v>3237</v>
      </c>
      <c r="H71" s="385" t="s">
        <v>2601</v>
      </c>
      <c r="I71" s="385" t="s">
        <v>2601</v>
      </c>
      <c r="J71" s="385" t="s">
        <v>3237</v>
      </c>
      <c r="K71" s="386" t="s">
        <v>3236</v>
      </c>
      <c r="L71" s="387" t="s">
        <v>3236</v>
      </c>
      <c r="M71" s="385" t="s">
        <v>3238</v>
      </c>
      <c r="N71" s="385" t="s">
        <v>3239</v>
      </c>
      <c r="O71" s="397" t="s">
        <v>3240</v>
      </c>
      <c r="P71" s="385" t="s">
        <v>3240</v>
      </c>
      <c r="Q71" s="385" t="s">
        <v>3240</v>
      </c>
      <c r="R71" s="393" t="s">
        <v>3240</v>
      </c>
      <c r="S71" s="407" t="s">
        <v>3240</v>
      </c>
      <c r="T71" s="407" t="s">
        <v>3240</v>
      </c>
      <c r="U71" s="407" t="s">
        <v>3241</v>
      </c>
      <c r="V71" s="383" t="s">
        <v>110</v>
      </c>
    </row>
    <row r="72" spans="1:22">
      <c r="A72" s="367"/>
      <c r="B72" s="415">
        <f>ROW()-3</f>
        <v>69</v>
      </c>
      <c r="C72" s="457"/>
      <c r="D72" s="415" t="s">
        <v>3242</v>
      </c>
      <c r="E72" s="415" t="s">
        <v>2744</v>
      </c>
      <c r="F72" s="390" t="s">
        <v>3236</v>
      </c>
      <c r="G72" s="390" t="s">
        <v>3237</v>
      </c>
      <c r="H72" s="385" t="s">
        <v>2601</v>
      </c>
      <c r="I72" s="385" t="s">
        <v>2601</v>
      </c>
      <c r="J72" s="390" t="s">
        <v>3237</v>
      </c>
      <c r="K72" s="427" t="s">
        <v>3237</v>
      </c>
      <c r="L72" s="390" t="s">
        <v>3237</v>
      </c>
      <c r="M72" s="390" t="s">
        <v>3243</v>
      </c>
      <c r="N72" s="390" t="s">
        <v>3243</v>
      </c>
      <c r="O72" s="427" t="s">
        <v>3244</v>
      </c>
      <c r="P72" s="390" t="s">
        <v>3244</v>
      </c>
      <c r="Q72" s="390" t="s">
        <v>3244</v>
      </c>
      <c r="R72" s="393" t="s">
        <v>3244</v>
      </c>
      <c r="S72" s="407" t="s">
        <v>3245</v>
      </c>
      <c r="T72" s="407" t="s">
        <v>3245</v>
      </c>
      <c r="U72" s="407" t="s">
        <v>3246</v>
      </c>
      <c r="V72" s="420" t="s">
        <v>110</v>
      </c>
    </row>
    <row r="73" spans="1:22">
      <c r="B73" s="375">
        <f t="shared" si="1"/>
        <v>70</v>
      </c>
      <c r="C73" s="426" t="s">
        <v>3247</v>
      </c>
      <c r="D73" s="426" t="s">
        <v>2580</v>
      </c>
      <c r="E73" s="426" t="s">
        <v>2618</v>
      </c>
      <c r="F73" s="398" t="s">
        <v>3248</v>
      </c>
      <c r="G73" s="398" t="s">
        <v>3248</v>
      </c>
      <c r="H73" s="385" t="s">
        <v>2601</v>
      </c>
      <c r="I73" s="385" t="s">
        <v>2601</v>
      </c>
      <c r="J73" s="399" t="s">
        <v>3248</v>
      </c>
      <c r="K73" s="391" t="s">
        <v>3249</v>
      </c>
      <c r="L73" s="394" t="s">
        <v>3249</v>
      </c>
      <c r="M73" s="398" t="s">
        <v>3250</v>
      </c>
      <c r="N73" s="398" t="s">
        <v>3251</v>
      </c>
      <c r="O73" s="397" t="s">
        <v>3252</v>
      </c>
      <c r="P73" s="398" t="s">
        <v>3253</v>
      </c>
      <c r="Q73" s="398" t="s">
        <v>3254</v>
      </c>
      <c r="R73" s="398" t="s">
        <v>3255</v>
      </c>
      <c r="S73" s="399" t="s">
        <v>3256</v>
      </c>
      <c r="T73" s="407" t="s">
        <v>3257</v>
      </c>
      <c r="U73" s="399" t="s">
        <v>3258</v>
      </c>
      <c r="V73" s="383" t="s">
        <v>110</v>
      </c>
    </row>
    <row r="74" spans="1:22">
      <c r="B74" s="375">
        <f t="shared" si="1"/>
        <v>71</v>
      </c>
      <c r="C74" s="426" t="s">
        <v>3259</v>
      </c>
      <c r="D74" s="426" t="s">
        <v>2580</v>
      </c>
      <c r="E74" s="426" t="s">
        <v>2730</v>
      </c>
      <c r="F74" s="389" t="s">
        <v>3260</v>
      </c>
      <c r="G74" s="389" t="s">
        <v>3260</v>
      </c>
      <c r="H74" s="385" t="s">
        <v>2601</v>
      </c>
      <c r="I74" s="385" t="s">
        <v>2601</v>
      </c>
      <c r="J74" s="390" t="s">
        <v>3260</v>
      </c>
      <c r="K74" s="391" t="s">
        <v>3261</v>
      </c>
      <c r="L74" s="393" t="s">
        <v>3261</v>
      </c>
      <c r="M74" s="389" t="s">
        <v>3262</v>
      </c>
      <c r="N74" s="389" t="s">
        <v>3263</v>
      </c>
      <c r="O74" s="379" t="s">
        <v>3264</v>
      </c>
      <c r="P74" s="428" t="s">
        <v>3265</v>
      </c>
      <c r="Q74" s="389" t="s">
        <v>3266</v>
      </c>
      <c r="R74" s="380" t="s">
        <v>3267</v>
      </c>
      <c r="S74" s="382" t="s">
        <v>3268</v>
      </c>
      <c r="T74" s="407" t="s">
        <v>3269</v>
      </c>
      <c r="U74" s="382" t="s">
        <v>3270</v>
      </c>
      <c r="V74" s="383" t="s">
        <v>110</v>
      </c>
    </row>
    <row r="75" spans="1:22">
      <c r="B75" s="365" t="s">
        <v>118</v>
      </c>
      <c r="C75" s="383" t="s">
        <v>110</v>
      </c>
      <c r="D75" s="383" t="s">
        <v>110</v>
      </c>
      <c r="E75" s="383" t="s">
        <v>110</v>
      </c>
      <c r="F75" s="383" t="s">
        <v>110</v>
      </c>
      <c r="G75" s="383" t="s">
        <v>110</v>
      </c>
      <c r="H75" s="383" t="s">
        <v>110</v>
      </c>
      <c r="I75" s="383" t="s">
        <v>110</v>
      </c>
      <c r="J75" s="420" t="s">
        <v>110</v>
      </c>
      <c r="K75" s="383" t="s">
        <v>110</v>
      </c>
      <c r="L75" s="383" t="s">
        <v>110</v>
      </c>
      <c r="M75" s="383" t="s">
        <v>110</v>
      </c>
      <c r="N75" s="383" t="s">
        <v>110</v>
      </c>
      <c r="O75" s="383" t="s">
        <v>110</v>
      </c>
      <c r="P75" s="383" t="s">
        <v>110</v>
      </c>
      <c r="Q75" s="383" t="s">
        <v>110</v>
      </c>
      <c r="R75" s="383" t="s">
        <v>110</v>
      </c>
      <c r="S75" s="420" t="s">
        <v>110</v>
      </c>
      <c r="T75" s="420" t="s">
        <v>110</v>
      </c>
      <c r="U75" s="420"/>
      <c r="V75" s="383" t="s">
        <v>110</v>
      </c>
    </row>
    <row r="76" spans="1:22">
      <c r="J76" s="367"/>
      <c r="R76" s="367"/>
      <c r="S76" s="367"/>
      <c r="T76" s="367"/>
      <c r="U76" s="367"/>
    </row>
  </sheetData>
  <autoFilter ref="C3:N75" xr:uid="{6A465C6C-EA66-4628-AA32-6429BDAC8E45}"/>
  <mergeCells count="1">
    <mergeCell ref="C71:C72"/>
  </mergeCells>
  <phoneticPr fontId="20"/>
  <hyperlinks>
    <hyperlink ref="U5" r:id="rId1" xr:uid="{EE2FCD07-9E93-4A4F-8882-A1E46CDCC3A0}"/>
    <hyperlink ref="U4" r:id="rId2" xr:uid="{5D0A98E7-9FC4-4F9B-BEF4-2072952924F3}"/>
    <hyperlink ref="T4" r:id="rId3" xr:uid="{B0625916-AC4E-4AE3-A1D3-1CCCE1E5B9A9}"/>
    <hyperlink ref="T5" r:id="rId4" xr:uid="{78448AAC-9059-443C-BA2C-CF688863A249}"/>
  </hyperlinks>
  <pageMargins left="0.7" right="0.7" top="0.75" bottom="0.75" header="0.3" footer="0.3"/>
  <pageSetup paperSize="9" orientation="portrait" r:id="rId5"/>
  <drawing r:id="rId6"/>
  <legacy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688A5-3076-4764-9C3E-6983E3EC8EF5}">
  <dimension ref="B2:I22"/>
  <sheetViews>
    <sheetView workbookViewId="0">
      <selection activeCell="M7" sqref="M7"/>
    </sheetView>
  </sheetViews>
  <sheetFormatPr defaultRowHeight="18"/>
  <sheetData>
    <row r="2" spans="2:9">
      <c r="B2" s="342" t="s">
        <v>2474</v>
      </c>
    </row>
    <row r="3" spans="2:9" ht="19.5">
      <c r="B3" s="343" t="s">
        <v>2487</v>
      </c>
    </row>
    <row r="4" spans="2:9" ht="19.5">
      <c r="B4" s="344" t="s">
        <v>2475</v>
      </c>
    </row>
    <row r="5" spans="2:9" ht="19.5">
      <c r="B5" s="344" t="s">
        <v>2476</v>
      </c>
    </row>
    <row r="6" spans="2:9" ht="19.5">
      <c r="B6" s="344" t="s">
        <v>2477</v>
      </c>
    </row>
    <row r="7" spans="2:9" ht="19.5">
      <c r="B7" s="345"/>
      <c r="C7" s="346" t="s">
        <v>2464</v>
      </c>
      <c r="D7" s="347"/>
      <c r="E7" s="347"/>
      <c r="F7" s="347"/>
      <c r="G7" s="347"/>
      <c r="H7" s="347"/>
      <c r="I7" s="347"/>
    </row>
    <row r="8" spans="2:9" ht="19.5">
      <c r="B8" s="343" t="s">
        <v>2478</v>
      </c>
    </row>
    <row r="9" spans="2:9" ht="19.5">
      <c r="B9" s="344" t="s">
        <v>2479</v>
      </c>
    </row>
    <row r="10" spans="2:9" ht="19.5">
      <c r="B10" s="344" t="s">
        <v>2488</v>
      </c>
    </row>
    <row r="11" spans="2:9" ht="19.5">
      <c r="B11" s="345"/>
      <c r="C11" s="346" t="s">
        <v>2489</v>
      </c>
      <c r="D11" s="347"/>
      <c r="E11" s="347"/>
      <c r="F11" s="347"/>
      <c r="G11" s="347"/>
      <c r="H11" s="347"/>
      <c r="I11" s="347"/>
    </row>
    <row r="12" spans="2:9" ht="19.5">
      <c r="B12" s="343" t="s">
        <v>2480</v>
      </c>
    </row>
    <row r="13" spans="2:9" ht="19.5">
      <c r="B13" s="344" t="s">
        <v>2481</v>
      </c>
    </row>
    <row r="14" spans="2:9" ht="19.5">
      <c r="B14" s="344" t="s">
        <v>2490</v>
      </c>
    </row>
    <row r="15" spans="2:9" ht="19.5">
      <c r="B15" s="345"/>
      <c r="C15" s="346" t="s">
        <v>2491</v>
      </c>
      <c r="D15" s="347"/>
      <c r="E15" s="347"/>
      <c r="F15" s="347"/>
      <c r="G15" s="347"/>
      <c r="H15" s="347"/>
      <c r="I15" s="347"/>
    </row>
    <row r="16" spans="2:9" ht="19.5">
      <c r="B16" s="343" t="s">
        <v>2482</v>
      </c>
    </row>
    <row r="17" spans="2:9" ht="19.5">
      <c r="B17" s="344" t="s">
        <v>2483</v>
      </c>
    </row>
    <row r="18" spans="2:9" ht="19.5">
      <c r="B18" s="343" t="s">
        <v>2492</v>
      </c>
    </row>
    <row r="19" spans="2:9" ht="19.5">
      <c r="B19" s="344" t="s">
        <v>2484</v>
      </c>
    </row>
    <row r="20" spans="2:9" ht="19.5">
      <c r="B20" s="344" t="s">
        <v>2485</v>
      </c>
    </row>
    <row r="21" spans="2:9" ht="19.5">
      <c r="B21" s="344" t="s">
        <v>2486</v>
      </c>
    </row>
    <row r="22" spans="2:9">
      <c r="B22" s="347"/>
      <c r="C22" s="346" t="s">
        <v>2493</v>
      </c>
      <c r="D22" s="347"/>
      <c r="E22" s="347"/>
      <c r="F22" s="347"/>
      <c r="G22" s="347"/>
      <c r="H22" s="347"/>
      <c r="I22" s="347"/>
    </row>
  </sheetData>
  <phoneticPr fontId="20"/>
  <hyperlinks>
    <hyperlink ref="C7" r:id="rId1" xr:uid="{CE719897-2DE2-4422-83EA-05B943618477}"/>
    <hyperlink ref="C11" r:id="rId2" xr:uid="{BDE2181B-4107-4392-B7E3-2B55F6A9F2D7}"/>
    <hyperlink ref="C15" r:id="rId3" xr:uid="{E95B0EEF-4780-4CF3-877F-1CDC05A07355}"/>
    <hyperlink ref="C22" r:id="rId4" xr:uid="{6102FB82-07D8-49BA-91BA-C25F7C7967A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6B5D2-1FDC-4A5D-ADCE-29E46850F3BC}">
  <sheetPr codeName="Sheet3"/>
  <dimension ref="A49:B81"/>
  <sheetViews>
    <sheetView topLeftCell="A46" zoomScale="70" zoomScaleNormal="70" workbookViewId="0">
      <selection activeCell="AI360" sqref="AI360:AY361"/>
    </sheetView>
  </sheetViews>
  <sheetFormatPr defaultRowHeight="18"/>
  <cols>
    <col min="1" max="1" width="6.83203125" customWidth="1"/>
    <col min="2" max="2" width="19.25" bestFit="1" customWidth="1"/>
    <col min="3" max="3" width="17" bestFit="1" customWidth="1"/>
    <col min="4" max="4" width="23.25" bestFit="1" customWidth="1"/>
    <col min="5" max="5" width="18.25" bestFit="1" customWidth="1"/>
    <col min="6" max="6" width="14.08203125" bestFit="1" customWidth="1"/>
    <col min="8" max="8" width="14.83203125" customWidth="1"/>
    <col min="10" max="10" width="20.08203125" bestFit="1" customWidth="1"/>
    <col min="11" max="11" width="16.1640625" bestFit="1" customWidth="1"/>
    <col min="12" max="12" width="19.75" bestFit="1" customWidth="1"/>
    <col min="13" max="13" width="12" bestFit="1" customWidth="1"/>
    <col min="14" max="14" width="13.75" bestFit="1" customWidth="1"/>
    <col min="15" max="15" width="20.25" customWidth="1"/>
    <col min="16" max="16" width="14.5" bestFit="1" customWidth="1"/>
  </cols>
  <sheetData>
    <row r="49" spans="1:2">
      <c r="A49" s="320" t="s">
        <v>2417</v>
      </c>
    </row>
    <row r="51" spans="1:2">
      <c r="A51" s="321" t="s">
        <v>2418</v>
      </c>
    </row>
    <row r="52" spans="1:2">
      <c r="A52" s="322" t="s">
        <v>2394</v>
      </c>
      <c r="B52" s="323"/>
    </row>
    <row r="53" spans="1:2">
      <c r="A53" s="322" t="s">
        <v>2419</v>
      </c>
      <c r="B53" s="320" t="s">
        <v>2437</v>
      </c>
    </row>
    <row r="54" spans="1:2">
      <c r="A54" s="322" t="s">
        <v>2420</v>
      </c>
      <c r="B54" s="320" t="s">
        <v>2438</v>
      </c>
    </row>
    <row r="55" spans="1:2">
      <c r="A55" s="322" t="s">
        <v>2421</v>
      </c>
      <c r="B55" s="320" t="s">
        <v>2439</v>
      </c>
    </row>
    <row r="56" spans="1:2">
      <c r="A56" s="322" t="s">
        <v>2422</v>
      </c>
      <c r="B56" s="320" t="s">
        <v>2440</v>
      </c>
    </row>
    <row r="57" spans="1:2">
      <c r="A57" s="322" t="s">
        <v>2423</v>
      </c>
      <c r="B57" s="320" t="s">
        <v>2441</v>
      </c>
    </row>
    <row r="58" spans="1:2">
      <c r="A58" s="322" t="s">
        <v>2424</v>
      </c>
      <c r="B58" s="320" t="s">
        <v>2442</v>
      </c>
    </row>
    <row r="59" spans="1:2">
      <c r="A59" s="322" t="s">
        <v>2425</v>
      </c>
      <c r="B59" s="324" t="s">
        <v>2443</v>
      </c>
    </row>
    <row r="60" spans="1:2">
      <c r="A60" s="322" t="s">
        <v>2426</v>
      </c>
      <c r="B60" s="324" t="s">
        <v>2444</v>
      </c>
    </row>
    <row r="61" spans="1:2">
      <c r="A61" s="322" t="s">
        <v>2427</v>
      </c>
      <c r="B61" s="324" t="s">
        <v>2445</v>
      </c>
    </row>
    <row r="62" spans="1:2">
      <c r="A62" s="322" t="s">
        <v>2428</v>
      </c>
      <c r="B62" s="324" t="s">
        <v>2446</v>
      </c>
    </row>
    <row r="63" spans="1:2">
      <c r="A63" s="322" t="s">
        <v>2429</v>
      </c>
      <c r="B63" s="320" t="s">
        <v>2447</v>
      </c>
    </row>
    <row r="64" spans="1:2">
      <c r="A64" s="322"/>
      <c r="B64" s="320" t="s">
        <v>2448</v>
      </c>
    </row>
    <row r="65" spans="1:2">
      <c r="A65" s="322"/>
      <c r="B65" s="320" t="s">
        <v>2449</v>
      </c>
    </row>
    <row r="66" spans="1:2">
      <c r="A66" s="322"/>
      <c r="B66" s="323"/>
    </row>
    <row r="67" spans="1:2">
      <c r="A67" s="321" t="s">
        <v>2430</v>
      </c>
      <c r="B67" s="323"/>
    </row>
    <row r="68" spans="1:2">
      <c r="A68" s="322" t="s">
        <v>2394</v>
      </c>
      <c r="B68" s="323"/>
    </row>
    <row r="69" spans="1:2">
      <c r="A69" s="322" t="s">
        <v>2419</v>
      </c>
      <c r="B69" s="320" t="s">
        <v>2450</v>
      </c>
    </row>
    <row r="70" spans="1:2">
      <c r="A70" s="322" t="s">
        <v>2420</v>
      </c>
      <c r="B70" s="320" t="s">
        <v>2451</v>
      </c>
    </row>
    <row r="71" spans="1:2">
      <c r="A71" s="322" t="s">
        <v>2421</v>
      </c>
      <c r="B71" s="320" t="s">
        <v>2452</v>
      </c>
    </row>
    <row r="72" spans="1:2">
      <c r="A72" s="322" t="s">
        <v>2422</v>
      </c>
      <c r="B72" s="320" t="s">
        <v>2453</v>
      </c>
    </row>
    <row r="73" spans="1:2">
      <c r="B73" s="320" t="s">
        <v>2454</v>
      </c>
    </row>
    <row r="75" spans="1:2">
      <c r="A75" s="321" t="s">
        <v>2431</v>
      </c>
    </row>
    <row r="76" spans="1:2">
      <c r="A76" s="320" t="s">
        <v>2432</v>
      </c>
      <c r="B76" s="323"/>
    </row>
    <row r="77" spans="1:2">
      <c r="A77" s="320" t="s">
        <v>2433</v>
      </c>
      <c r="B77" s="320" t="s">
        <v>2455</v>
      </c>
    </row>
    <row r="78" spans="1:2">
      <c r="A78" s="320" t="s">
        <v>2434</v>
      </c>
      <c r="B78" s="320" t="s">
        <v>2456</v>
      </c>
    </row>
    <row r="79" spans="1:2">
      <c r="A79" s="320" t="s">
        <v>2435</v>
      </c>
      <c r="B79" s="320" t="s">
        <v>2457</v>
      </c>
    </row>
    <row r="80" spans="1:2">
      <c r="A80" s="320" t="s">
        <v>2436</v>
      </c>
      <c r="B80" s="320" t="s">
        <v>2458</v>
      </c>
    </row>
    <row r="81" spans="2:2">
      <c r="B81" s="320" t="s">
        <v>2459</v>
      </c>
    </row>
  </sheetData>
  <phoneticPr fontId="20"/>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E60EE-C612-4F6D-9E76-D767E63D25F4}">
  <sheetPr codeName="Sheet5"/>
  <dimension ref="A2:T260"/>
  <sheetViews>
    <sheetView topLeftCell="A70" workbookViewId="0">
      <selection activeCell="I258" sqref="I258"/>
    </sheetView>
  </sheetViews>
  <sheetFormatPr defaultRowHeight="18"/>
  <cols>
    <col min="3" max="3" width="13" customWidth="1"/>
  </cols>
  <sheetData>
    <row r="2" spans="1:20">
      <c r="A2" s="171" t="s">
        <v>2093</v>
      </c>
      <c r="C2" t="s">
        <v>2096</v>
      </c>
      <c r="D2" t="s">
        <v>2027</v>
      </c>
      <c r="G2" t="s">
        <v>2031</v>
      </c>
    </row>
    <row r="3" spans="1:20">
      <c r="A3" s="177" t="s">
        <v>2091</v>
      </c>
      <c r="C3" t="s">
        <v>2097</v>
      </c>
      <c r="D3">
        <v>1</v>
      </c>
      <c r="G3" s="141" t="s">
        <v>2030</v>
      </c>
    </row>
    <row r="4" spans="1:20">
      <c r="A4" s="171" t="s">
        <v>2092</v>
      </c>
      <c r="B4" s="171" t="s">
        <v>2094</v>
      </c>
      <c r="C4" t="s">
        <v>2095</v>
      </c>
      <c r="D4">
        <v>2</v>
      </c>
    </row>
    <row r="5" spans="1:20">
      <c r="A5" s="171" t="s">
        <v>2106</v>
      </c>
      <c r="D5">
        <v>3</v>
      </c>
      <c r="G5" s="142" t="s">
        <v>2043</v>
      </c>
      <c r="H5" s="142"/>
      <c r="I5" s="142"/>
      <c r="J5" s="142"/>
      <c r="K5" s="142"/>
      <c r="L5" s="142"/>
      <c r="M5" s="142"/>
      <c r="N5" s="142"/>
      <c r="O5" s="142"/>
      <c r="P5" s="142"/>
      <c r="Q5" s="142"/>
      <c r="R5" s="142"/>
      <c r="S5" s="142"/>
      <c r="T5" s="142"/>
    </row>
    <row r="6" spans="1:20">
      <c r="A6" s="171" t="s">
        <v>2110</v>
      </c>
      <c r="B6" s="171" t="s">
        <v>2094</v>
      </c>
      <c r="C6" t="s">
        <v>2111</v>
      </c>
      <c r="D6">
        <v>4</v>
      </c>
      <c r="G6" t="s">
        <v>2032</v>
      </c>
    </row>
    <row r="7" spans="1:20">
      <c r="A7" t="s">
        <v>2183</v>
      </c>
      <c r="B7" s="171" t="s">
        <v>2184</v>
      </c>
      <c r="D7">
        <v>5</v>
      </c>
      <c r="I7" t="s">
        <v>2033</v>
      </c>
    </row>
    <row r="8" spans="1:20">
      <c r="H8" t="s">
        <v>2034</v>
      </c>
    </row>
    <row r="9" spans="1:20">
      <c r="I9" t="s">
        <v>2035</v>
      </c>
    </row>
    <row r="10" spans="1:20">
      <c r="A10" t="s">
        <v>2027</v>
      </c>
      <c r="H10" t="s">
        <v>2036</v>
      </c>
    </row>
    <row r="11" spans="1:20">
      <c r="A11" s="300" t="s">
        <v>2525</v>
      </c>
    </row>
    <row r="12" spans="1:20">
      <c r="A12" cm="1">
        <f t="array" aca="1" ref="A12" ca="1">INDIRECT(ADDRESS(ROW()-8,_xlfn.XMATCH(A$10,$2:$2)))</f>
        <v>2</v>
      </c>
      <c r="G12" s="142" t="s">
        <v>2042</v>
      </c>
      <c r="H12" s="142"/>
      <c r="I12" s="142"/>
      <c r="J12" s="142"/>
      <c r="K12" s="142"/>
      <c r="L12" s="142"/>
      <c r="M12" s="142"/>
      <c r="N12" s="142"/>
      <c r="O12" s="142"/>
    </row>
    <row r="13" spans="1:20">
      <c r="A13" cm="1">
        <f t="array" aca="1" ref="A13" ca="1">INDIRECT(ADDRESS(ROW()-8,_xlfn.XMATCH(A$10,$2:$2)))</f>
        <v>3</v>
      </c>
      <c r="G13" t="s">
        <v>2037</v>
      </c>
    </row>
    <row r="14" spans="1:20">
      <c r="A14" cm="1">
        <f t="array" aca="1" ref="A14" ca="1">INDIRECT(ADDRESS(ROW()-8,_xlfn.XMATCH(A$10,$2:$2)))</f>
        <v>4</v>
      </c>
      <c r="G14" t="s">
        <v>2038</v>
      </c>
    </row>
    <row r="15" spans="1:20">
      <c r="A15" cm="1">
        <f t="array" aca="1" ref="A15" ca="1">INDIRECT(ADDRESS(ROW()-8,_xlfn.XMATCH(A$10,$2:$2)))</f>
        <v>5</v>
      </c>
      <c r="G15" t="s">
        <v>2039</v>
      </c>
    </row>
    <row r="16" spans="1:20">
      <c r="A16" t="s">
        <v>2169</v>
      </c>
      <c r="G16" t="s">
        <v>2040</v>
      </c>
    </row>
    <row r="17" spans="1:9">
      <c r="A17" t="s">
        <v>2170</v>
      </c>
      <c r="G17" t="s">
        <v>2041</v>
      </c>
    </row>
    <row r="18" spans="1:9">
      <c r="A18" t="s">
        <v>2171</v>
      </c>
    </row>
    <row r="19" spans="1:9">
      <c r="G19" t="s">
        <v>2045</v>
      </c>
    </row>
    <row r="20" spans="1:9">
      <c r="G20" s="141" t="s">
        <v>2044</v>
      </c>
    </row>
    <row r="21" spans="1:9">
      <c r="G21" s="168" t="s">
        <v>2046</v>
      </c>
      <c r="H21" s="168"/>
      <c r="I21" s="168"/>
    </row>
    <row r="22" spans="1:9">
      <c r="A22" s="167"/>
      <c r="G22" s="169" t="s">
        <v>2047</v>
      </c>
      <c r="H22" s="168"/>
      <c r="I22" s="168"/>
    </row>
    <row r="23" spans="1:9">
      <c r="G23" t="s">
        <v>2073</v>
      </c>
    </row>
    <row r="24" spans="1:9">
      <c r="G24" s="141" t="s">
        <v>2072</v>
      </c>
    </row>
    <row r="25" spans="1:9">
      <c r="G25" t="s">
        <v>2075</v>
      </c>
    </row>
    <row r="26" spans="1:9">
      <c r="G26" s="141" t="s">
        <v>2074</v>
      </c>
    </row>
    <row r="27" spans="1:9">
      <c r="A27" t="s">
        <v>2080</v>
      </c>
    </row>
    <row r="28" spans="1:9">
      <c r="A28" t="s">
        <v>2079</v>
      </c>
      <c r="G28" t="s">
        <v>2076</v>
      </c>
    </row>
    <row r="29" spans="1:9">
      <c r="A29" t="s">
        <v>2078</v>
      </c>
      <c r="G29" s="170" t="s">
        <v>2077</v>
      </c>
    </row>
    <row r="30" spans="1:9">
      <c r="A30" t="s">
        <v>2081</v>
      </c>
    </row>
    <row r="31" spans="1:9">
      <c r="A31" t="s">
        <v>2082</v>
      </c>
    </row>
    <row r="32" spans="1:9">
      <c r="A32" t="s">
        <v>2083</v>
      </c>
    </row>
    <row r="50" spans="13:13">
      <c r="M50">
        <v>3880</v>
      </c>
    </row>
    <row r="51" spans="13:13">
      <c r="M51">
        <v>48</v>
      </c>
    </row>
    <row r="52" spans="13:13">
      <c r="M52">
        <f>M50*M51</f>
        <v>186240</v>
      </c>
    </row>
    <row r="65" spans="11:11">
      <c r="K65" t="s">
        <v>2109</v>
      </c>
    </row>
    <row r="71" spans="11:11">
      <c r="K71" s="171" t="s">
        <v>2150</v>
      </c>
    </row>
    <row r="83" spans="1:3">
      <c r="A83" s="184" t="s">
        <v>2108</v>
      </c>
    </row>
    <row r="84" spans="1:3">
      <c r="A84" s="1"/>
      <c r="B84" s="185"/>
      <c r="C84" s="185"/>
    </row>
    <row r="85" spans="1:3">
      <c r="A85" s="1"/>
      <c r="B85" s="1"/>
      <c r="C85" s="1"/>
    </row>
    <row r="86" spans="1:3">
      <c r="A86" s="1"/>
      <c r="B86" s="1"/>
      <c r="C86" s="1"/>
    </row>
    <row r="87" spans="1:3">
      <c r="A87" s="1"/>
      <c r="B87" s="1"/>
      <c r="C87" s="1"/>
    </row>
    <row r="88" spans="1:3">
      <c r="A88" s="1"/>
      <c r="B88" s="1"/>
      <c r="C88" s="1"/>
    </row>
    <row r="89" spans="1:3">
      <c r="A89" s="1"/>
      <c r="B89" s="1"/>
      <c r="C89" s="1"/>
    </row>
    <row r="90" spans="1:3">
      <c r="B90" s="1"/>
      <c r="C90" s="1"/>
    </row>
    <row r="112" spans="15:15">
      <c r="O112" t="s">
        <v>2463</v>
      </c>
    </row>
    <row r="172" spans="15:15">
      <c r="O172" t="s">
        <v>2153</v>
      </c>
    </row>
    <row r="195" spans="17:17">
      <c r="Q195" t="s">
        <v>2154</v>
      </c>
    </row>
    <row r="247" spans="1:1">
      <c r="A247" s="141" t="s">
        <v>3313</v>
      </c>
    </row>
    <row r="249" spans="1:1">
      <c r="A249" t="s">
        <v>3301</v>
      </c>
    </row>
    <row r="250" spans="1:1">
      <c r="A250" t="s">
        <v>3302</v>
      </c>
    </row>
    <row r="251" spans="1:1">
      <c r="A251" t="s">
        <v>3303</v>
      </c>
    </row>
    <row r="252" spans="1:1">
      <c r="A252" t="s">
        <v>3304</v>
      </c>
    </row>
    <row r="253" spans="1:1">
      <c r="A253" t="s">
        <v>3305</v>
      </c>
    </row>
    <row r="254" spans="1:1">
      <c r="A254" t="s">
        <v>3306</v>
      </c>
    </row>
    <row r="255" spans="1:1">
      <c r="A255" t="s">
        <v>3307</v>
      </c>
    </row>
    <row r="256" spans="1:1">
      <c r="A256" t="s">
        <v>3308</v>
      </c>
    </row>
    <row r="257" spans="1:1">
      <c r="A257" t="s">
        <v>3309</v>
      </c>
    </row>
    <row r="258" spans="1:1">
      <c r="A258" t="s">
        <v>3310</v>
      </c>
    </row>
    <row r="259" spans="1:1">
      <c r="A259" t="s">
        <v>3311</v>
      </c>
    </row>
    <row r="260" spans="1:1">
      <c r="A260" t="s">
        <v>3312</v>
      </c>
    </row>
  </sheetData>
  <phoneticPr fontId="20"/>
  <hyperlinks>
    <hyperlink ref="A3" r:id="rId1" display="CR13983" xr:uid="{59BDAD19-3ADF-443F-BFD3-BE5173239143}"/>
    <hyperlink ref="A4" r:id="rId2" display="174BUG对应" xr:uid="{EA05190F-8F65-4B4C-94DD-91AC2B4B3938}"/>
    <hyperlink ref="A2" r:id="rId3" xr:uid="{8CC01215-219B-4CE6-BF36-094AFD22656E}"/>
    <hyperlink ref="B4" r:id="rId4" xr:uid="{68CCE4B7-2408-4D46-85FE-43B9BA93863B}"/>
    <hyperlink ref="A5" r:id="rId5" xr:uid="{C4E49502-8227-447C-9086-B1B9D68677ED}"/>
    <hyperlink ref="A83" r:id="rId6" location="view/WebsitesExtension/FunctionMenuBlade/~/monitor/resourceId/%2Fsubscriptions%2Fc83866ca-68de-410b-8257-ec0bd5ef0778%2FresourceGroups%2Fearth-stg-rg-ls-eit%2Fproviders%2FMicrosoft.Web%2Fsites%2Fearth-stg-func-jpe-ls-dp-fo-in-batch-eit%2Ffunctions%2FDo_LS_BT_00174_Action" xr:uid="{FA3D8770-AACA-4231-B95F-59C3FECCC4E3}"/>
    <hyperlink ref="A6" r:id="rId7" location="view/Microsoft_Azure_Storage/ContainerMenuBlade/~/overview/storageAccountId/%2Fsubscriptions%2Fc172c0ce-cc0f-48d2-9435-cff3ace69ec1%2FresourceGroups%2Fearth-dev-rg-cm-shr%2Fproviders%2FMicrosoft.Storage%2FstorageAccounts%2Fearthdevsajpecmadl/path/dynamics365-financeandoperations-ls-uttech/etag/%220x8DA52A5644AC364%22/defaultEncryptionScope/%24account-encryption-key/denyEncryptionScopeOverride~/false/defaultId//publicAccessVal/None" xr:uid="{6E2F9D3C-5A80-412C-9B58-64940611D5D3}"/>
    <hyperlink ref="B6" r:id="rId8" xr:uid="{C39CBA2F-29A4-4FD9-B195-F237B365B4A2}"/>
    <hyperlink ref="K71" r:id="rId9" location="view/HubsExtension/BrowseResource/resourceType/Microsoft.Web%2Fsites/kind/functionapp" xr:uid="{663C590B-2883-44C2-AF94-BC8656B8592C}"/>
    <hyperlink ref="B7" r:id="rId10" display="CR" xr:uid="{1F9B30E3-D14E-49A7-9B37-2729408803D0}"/>
  </hyperlinks>
  <pageMargins left="0.7" right="0.7" top="0.75" bottom="0.75" header="0.3" footer="0.3"/>
  <drawing r:id="rId1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D67B2-F562-4FBC-A90C-D1AD8F6FE75B}">
  <sheetPr codeName="Sheet6"/>
  <dimension ref="M10:N60"/>
  <sheetViews>
    <sheetView topLeftCell="A43" workbookViewId="0">
      <selection activeCell="N15" sqref="N15"/>
    </sheetView>
  </sheetViews>
  <sheetFormatPr defaultRowHeight="18"/>
  <sheetData>
    <row r="10" spans="13:14">
      <c r="M10" s="318" t="s">
        <v>2411</v>
      </c>
    </row>
    <row r="11" spans="13:14">
      <c r="M11" t="s">
        <v>2412</v>
      </c>
    </row>
    <row r="13" spans="13:14">
      <c r="N13" s="170" t="s">
        <v>2410</v>
      </c>
    </row>
    <row r="14" spans="13:14">
      <c r="M14" t="s">
        <v>2414</v>
      </c>
      <c r="N14" s="171" t="s">
        <v>2409</v>
      </c>
    </row>
    <row r="15" spans="13:14">
      <c r="M15" t="s">
        <v>2415</v>
      </c>
      <c r="N15" s="171" t="s">
        <v>2413</v>
      </c>
    </row>
    <row r="27" spans="14:14">
      <c r="N27" s="170" t="s">
        <v>2155</v>
      </c>
    </row>
    <row r="47" spans="14:14">
      <c r="N47" t="s">
        <v>2156</v>
      </c>
    </row>
    <row r="59" spans="13:13">
      <c r="M59" s="171" t="s">
        <v>2356</v>
      </c>
    </row>
    <row r="60" spans="13:13">
      <c r="M60" s="141" t="s">
        <v>2357</v>
      </c>
    </row>
  </sheetData>
  <phoneticPr fontId="20"/>
  <hyperlinks>
    <hyperlink ref="M59" r:id="rId1" location="@fujifilm0.onmicrosoft.com/resource/subscriptions/c172c0ce-cc0f-48d2-9435-cff3ace69ec1/resourceGroups/earth-dev-rg-ls/providers/Microsoft.Web/sites/earth-dev-func-jpe-ls-dp-fo-out-messaging-uttech/monitoringSettings" display="https://portal.azure.com/ - @fujifilm0.onmicrosoft.com/resource/subscriptions/c172c0ce-cc0f-48d2-9435-cff3ace69ec1/resourceGroups/earth-dev-rg-ls/providers/Microsoft.Web/sites/earth-dev-func-jpe-ls-dp-fo-out-messaging-uttech/monitoringSettings" xr:uid="{1AFD3079-D209-44AC-8B16-42B9B430711C}"/>
    <hyperlink ref="N14" r:id="rId2" location="view/Microsoft_Azure_Storage/ContainerMenuBlade/~/overview/storageAccountId/%2Fsubscriptions%2Fc172c0ce-cc0f-48d2-9435-cff3ace69ec1%2FresourceGroups%2Fearth-dev-rg-cm-shr%2Fproviders%2FMicrosoft.Storage%2FstorageAccounts%2Fearthdevsajpecmadl/path/dynamics365-financeandoperations-ls-uttech/etag/%220x8DA52A5644AC364%22/defaultEncryptionScope/%24account-encryption-key/denyEncryptionScopeOverride~/false/defaultId//publicAccessVal/None" display="https://portal.azure.com/?id=0257 - view/Microsoft_Azure_Storage/ContainerMenuBlade/~/overview/storageAccountId/%2Fsubscriptions%2Fc172c0ce-cc0f-48d2-9435-cff3ace69ec1%2FresourceGroups%2Fearth-dev-rg-cm-shr%2Fproviders%2FMicrosoft.Storage%2FstorageAccounts%2Fearthdevsajpecmadl/path/dynamics365-financeandoperations-ls-uttech/etag/%220x8DA52A5644AC364%22/defaultEncryptionScope/%24account-encryption-key/denyEncryptionScopeOverride~/false/defaultId//publicAccessVal/None" xr:uid="{317FDC44-01FC-4747-97FE-12AB76FA2DEF}"/>
    <hyperlink ref="N15" r:id="rId3" location="view/Microsoft_Azure_Storage/ContainerMenuBlade/~/overview/storageAccountId/%2Fsubscriptions%2Fc172c0ce-cc0f-48d2-9435-cff3ace69ec1%2FresourceGroups%2Fearth-dev-rg-cm-shr%2Fproviders%2FMicrosoft.Storage%2FstorageAccounts%2Fearthdevsajpecmadl/path/dynamics365-financeandoperations-ls-scp/etag/%220x8DC329EC42B3851%22/defaultEncryptionScope/%24account-encryption-key/denyEncryptionScopeOverride~/false/defaultId/" display="https://portal.azure.com/ - view/Microsoft_Azure_Storage/ContainerMenuBlade/~/overview/storageAccountId/%2Fsubscriptions%2Fc172c0ce-cc0f-48d2-9435-cff3ace69ec1%2FresourceGroups%2Fearth-dev-rg-cm-shr%2Fproviders%2FMicrosoft.Storage%2FstorageAccounts%2Fearthdevsajpecmadl/path/dynamics365-financeandoperations-ls-scp/etag/%220x8DC329EC42B3851%22/defaultEncryptionScope/%24account-encryption-key/denyEncryptionScopeOverride~/false/defaultId/" xr:uid="{D750DA0A-08C1-4C6E-A2D8-F0655BF603AA}"/>
  </hyperlinks>
  <pageMargins left="0.7" right="0.7" top="0.75" bottom="0.75" header="0.3" footer="0.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F44C4-28B9-4D8D-92C8-C5930AF91BB9}">
  <sheetPr codeName="Sheet4"/>
  <dimension ref="A2:Q57"/>
  <sheetViews>
    <sheetView topLeftCell="A91" zoomScale="88" zoomScaleNormal="88" workbookViewId="0">
      <selection activeCell="L24" sqref="L24"/>
    </sheetView>
  </sheetViews>
  <sheetFormatPr defaultRowHeight="18"/>
  <sheetData>
    <row r="2" spans="1:17">
      <c r="G2" s="309"/>
      <c r="H2" s="309"/>
    </row>
    <row r="3" spans="1:17">
      <c r="G3" s="309"/>
      <c r="H3" s="309"/>
    </row>
    <row r="4" spans="1:17">
      <c r="G4" s="309"/>
      <c r="H4" s="309"/>
    </row>
    <row r="5" spans="1:17">
      <c r="G5" s="309"/>
      <c r="H5" s="309"/>
    </row>
    <row r="6" spans="1:17">
      <c r="G6" s="309"/>
      <c r="H6" s="309"/>
    </row>
    <row r="7" spans="1:17">
      <c r="G7" s="309"/>
      <c r="H7" s="309"/>
    </row>
    <row r="8" spans="1:17">
      <c r="G8" s="309"/>
      <c r="H8" s="309"/>
      <c r="Q8" s="141"/>
    </row>
    <row r="9" spans="1:17">
      <c r="G9" s="309"/>
      <c r="H9" s="309"/>
    </row>
    <row r="10" spans="1:17">
      <c r="G10" s="309"/>
      <c r="H10" s="309"/>
    </row>
    <row r="11" spans="1:17">
      <c r="G11" s="309"/>
      <c r="H11" s="309"/>
    </row>
    <row r="12" spans="1:17">
      <c r="G12" s="309"/>
      <c r="H12" s="309"/>
    </row>
    <row r="13" spans="1:17">
      <c r="G13" s="309"/>
      <c r="H13" s="309"/>
    </row>
    <row r="14" spans="1:17">
      <c r="G14" s="309"/>
      <c r="H14" s="309"/>
    </row>
    <row r="15" spans="1:17">
      <c r="A15" t="s">
        <v>2384</v>
      </c>
      <c r="B15" t="s">
        <v>2385</v>
      </c>
      <c r="G15" s="309"/>
      <c r="H15" s="309"/>
    </row>
    <row r="16" spans="1:17">
      <c r="G16" s="309"/>
      <c r="H16" s="309"/>
    </row>
    <row r="17" spans="7:8">
      <c r="G17" s="309"/>
      <c r="H17" s="309"/>
    </row>
    <row r="18" spans="7:8">
      <c r="G18" s="309"/>
      <c r="H18" s="309"/>
    </row>
    <row r="19" spans="7:8">
      <c r="G19" s="309"/>
      <c r="H19" s="309"/>
    </row>
    <row r="20" spans="7:8">
      <c r="G20" s="309"/>
      <c r="H20" s="309"/>
    </row>
    <row r="21" spans="7:8">
      <c r="G21" s="309"/>
      <c r="H21" s="309"/>
    </row>
    <row r="22" spans="7:8">
      <c r="G22" s="309"/>
      <c r="H22" s="309"/>
    </row>
    <row r="23" spans="7:8">
      <c r="G23" s="309"/>
      <c r="H23" s="309"/>
    </row>
    <row r="24" spans="7:8">
      <c r="G24" s="309"/>
      <c r="H24" s="309"/>
    </row>
    <row r="25" spans="7:8">
      <c r="G25" s="309"/>
      <c r="H25" s="309"/>
    </row>
    <row r="26" spans="7:8">
      <c r="G26" s="309"/>
      <c r="H26" s="309"/>
    </row>
    <row r="27" spans="7:8">
      <c r="G27" s="309"/>
      <c r="H27" s="309"/>
    </row>
    <row r="28" spans="7:8">
      <c r="G28" s="309"/>
      <c r="H28" s="309"/>
    </row>
    <row r="29" spans="7:8">
      <c r="G29" s="309"/>
      <c r="H29" s="309"/>
    </row>
    <row r="30" spans="7:8">
      <c r="G30" s="309"/>
      <c r="H30" s="309"/>
    </row>
    <row r="31" spans="7:8">
      <c r="G31" s="309"/>
      <c r="H31" s="309"/>
    </row>
    <row r="32" spans="7:8">
      <c r="G32" s="309"/>
      <c r="H32" s="309"/>
    </row>
    <row r="33" spans="7:8">
      <c r="G33" s="309"/>
      <c r="H33" s="309"/>
    </row>
    <row r="34" spans="7:8">
      <c r="G34" s="309"/>
      <c r="H34" s="309"/>
    </row>
    <row r="35" spans="7:8">
      <c r="G35" s="309"/>
      <c r="H35" s="309"/>
    </row>
    <row r="36" spans="7:8">
      <c r="G36" s="309"/>
      <c r="H36" s="309"/>
    </row>
    <row r="37" spans="7:8">
      <c r="G37" s="309"/>
      <c r="H37" s="309"/>
    </row>
    <row r="38" spans="7:8">
      <c r="G38" s="309"/>
      <c r="H38" s="309"/>
    </row>
    <row r="39" spans="7:8">
      <c r="G39" s="309"/>
      <c r="H39" s="309"/>
    </row>
    <row r="40" spans="7:8">
      <c r="G40" s="309"/>
      <c r="H40" s="309"/>
    </row>
    <row r="41" spans="7:8">
      <c r="G41" s="309"/>
      <c r="H41" s="309"/>
    </row>
    <row r="42" spans="7:8">
      <c r="G42" s="309"/>
      <c r="H42" s="309"/>
    </row>
    <row r="43" spans="7:8">
      <c r="G43" s="309"/>
      <c r="H43" s="309"/>
    </row>
    <row r="44" spans="7:8">
      <c r="G44" s="309"/>
      <c r="H44" s="309"/>
    </row>
    <row r="45" spans="7:8">
      <c r="G45" s="309"/>
      <c r="H45" s="309"/>
    </row>
    <row r="46" spans="7:8">
      <c r="G46" s="309"/>
      <c r="H46" s="309"/>
    </row>
    <row r="47" spans="7:8">
      <c r="G47" s="309"/>
      <c r="H47" s="309"/>
    </row>
    <row r="48" spans="7:8">
      <c r="G48" s="309"/>
      <c r="H48" s="309"/>
    </row>
    <row r="49" spans="1:8">
      <c r="G49" s="309"/>
      <c r="H49" s="309"/>
    </row>
    <row r="50" spans="1:8">
      <c r="G50" s="309"/>
      <c r="H50" s="309"/>
    </row>
    <row r="51" spans="1:8">
      <c r="G51" s="309"/>
      <c r="H51" s="309"/>
    </row>
    <row r="52" spans="1:8">
      <c r="A52" s="141" t="s">
        <v>2386</v>
      </c>
      <c r="G52" s="309"/>
      <c r="H52" s="309"/>
    </row>
    <row r="53" spans="1:8">
      <c r="A53" s="141" t="s">
        <v>2387</v>
      </c>
      <c r="B53" t="s">
        <v>2402</v>
      </c>
      <c r="G53" s="309"/>
      <c r="H53" s="309"/>
    </row>
    <row r="54" spans="1:8">
      <c r="A54" s="141" t="s">
        <v>2388</v>
      </c>
      <c r="B54" t="s">
        <v>2403</v>
      </c>
      <c r="F54" s="309"/>
      <c r="G54" s="309"/>
    </row>
    <row r="55" spans="1:8">
      <c r="G55" s="309"/>
      <c r="H55" s="309"/>
    </row>
    <row r="56" spans="1:8">
      <c r="A56" s="141" t="s">
        <v>2389</v>
      </c>
      <c r="G56" s="309"/>
      <c r="H56" s="309"/>
    </row>
    <row r="57" spans="1:8">
      <c r="G57" s="309"/>
      <c r="H57" s="309"/>
    </row>
  </sheetData>
  <phoneticPr fontId="20"/>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F1AEF-8A30-4580-8F93-B8BE6E5D679A}">
  <sheetPr codeName="Sheet10"/>
  <dimension ref="A1:AB54"/>
  <sheetViews>
    <sheetView topLeftCell="A94" zoomScale="60" zoomScaleNormal="60" workbookViewId="0">
      <selection activeCell="E107" sqref="E107"/>
    </sheetView>
  </sheetViews>
  <sheetFormatPr defaultRowHeight="18"/>
  <sheetData>
    <row r="1" spans="1:28">
      <c r="A1" t="s">
        <v>2181</v>
      </c>
      <c r="L1" t="s">
        <v>2182</v>
      </c>
    </row>
    <row r="10" spans="1:28">
      <c r="AB10">
        <v>1</v>
      </c>
    </row>
    <row r="11" spans="1:28">
      <c r="AB11">
        <v>2</v>
      </c>
    </row>
    <row r="18" spans="1:1">
      <c r="A18" t="s">
        <v>2189</v>
      </c>
    </row>
    <row r="54" spans="16:16">
      <c r="P54" s="171" t="s">
        <v>2232</v>
      </c>
    </row>
  </sheetData>
  <phoneticPr fontId="20"/>
  <hyperlinks>
    <hyperlink ref="P54" r:id="rId1" xr:uid="{35E59A2F-F1F3-4DFC-A815-3B91A4780372}"/>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F6C56-9626-457B-9C4F-7B45FD4595DC}">
  <dimension ref="A1:AL63"/>
  <sheetViews>
    <sheetView zoomScale="70" zoomScaleNormal="70" workbookViewId="0">
      <selection activeCell="AP68" sqref="AP68"/>
    </sheetView>
  </sheetViews>
  <sheetFormatPr defaultRowHeight="18"/>
  <sheetData>
    <row r="1" spans="1:1">
      <c r="A1" s="436" t="s">
        <v>3343</v>
      </c>
    </row>
    <row r="40" spans="1:1">
      <c r="A40" s="436" t="s">
        <v>3344</v>
      </c>
    </row>
    <row r="57" spans="27:38">
      <c r="AA57" t="s">
        <v>3347</v>
      </c>
      <c r="AE57" t="s">
        <v>3325</v>
      </c>
    </row>
    <row r="58" spans="27:38">
      <c r="AD58" s="141" t="s">
        <v>3348</v>
      </c>
      <c r="AJ58" s="141" t="s">
        <v>3349</v>
      </c>
    </row>
    <row r="61" spans="27:38">
      <c r="AA61" s="141" t="s">
        <v>3351</v>
      </c>
      <c r="AD61" s="141" t="s">
        <v>3351</v>
      </c>
      <c r="AH61" s="141" t="s">
        <v>3351</v>
      </c>
    </row>
    <row r="62" spans="27:38">
      <c r="AA62" t="s">
        <v>3353</v>
      </c>
      <c r="AD62" t="s">
        <v>3352</v>
      </c>
      <c r="AH62" t="s">
        <v>3350</v>
      </c>
      <c r="AL62" s="141" t="s">
        <v>3346</v>
      </c>
    </row>
    <row r="63" spans="27:38">
      <c r="AL63" t="s">
        <v>3345</v>
      </c>
    </row>
  </sheetData>
  <phoneticPr fontId="20"/>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17070-519F-4907-AEC3-9AF315D15991}">
  <sheetPr codeName="Sheet7"/>
  <dimension ref="B1:AJ27"/>
  <sheetViews>
    <sheetView showGridLines="0" zoomScale="130" zoomScaleNormal="130" workbookViewId="0">
      <selection activeCell="AE10" sqref="AE10"/>
    </sheetView>
  </sheetViews>
  <sheetFormatPr defaultColWidth="3.6640625" defaultRowHeight="18"/>
  <cols>
    <col min="1" max="16384" width="3.6640625" style="143"/>
  </cols>
  <sheetData>
    <row r="1" spans="2:36" ht="18.5" thickBot="1">
      <c r="AC1" s="352" t="s">
        <v>2504</v>
      </c>
    </row>
    <row r="2" spans="2:36" ht="18.5" thickBot="1">
      <c r="B2" s="144" t="s">
        <v>2048</v>
      </c>
      <c r="C2" s="145"/>
      <c r="D2" s="145"/>
      <c r="E2" s="145"/>
      <c r="F2" s="145"/>
      <c r="G2" s="145"/>
      <c r="H2" s="145"/>
      <c r="I2" s="145"/>
      <c r="J2" s="145"/>
      <c r="K2" s="145"/>
      <c r="L2" s="145"/>
      <c r="M2" s="145"/>
      <c r="N2" s="145"/>
      <c r="O2" s="145"/>
      <c r="P2" s="145"/>
      <c r="Q2" s="145"/>
      <c r="R2" s="145"/>
      <c r="S2" s="145"/>
      <c r="T2" s="145"/>
      <c r="U2" s="145"/>
      <c r="V2" s="145"/>
      <c r="W2" s="145"/>
      <c r="X2" s="145"/>
      <c r="Y2" s="145"/>
      <c r="Z2" s="145"/>
      <c r="AA2" s="146"/>
      <c r="AC2" s="351" t="s">
        <v>2505</v>
      </c>
      <c r="AE2" s="353" t="s">
        <v>2507</v>
      </c>
      <c r="AJ2" s="354" t="s">
        <v>2509</v>
      </c>
    </row>
    <row r="3" spans="2:36" ht="18.5" thickBot="1">
      <c r="B3" s="147"/>
      <c r="C3" s="144" t="s">
        <v>2049</v>
      </c>
      <c r="D3" s="145"/>
      <c r="E3" s="145"/>
      <c r="F3" s="145"/>
      <c r="G3" s="145"/>
      <c r="H3" s="145"/>
      <c r="I3" s="145"/>
      <c r="J3" s="145"/>
      <c r="K3" s="145"/>
      <c r="L3" s="145"/>
      <c r="M3" s="145"/>
      <c r="N3" s="145"/>
      <c r="O3" s="145"/>
      <c r="P3" s="145"/>
      <c r="Q3" s="145"/>
      <c r="R3" s="147"/>
      <c r="S3" s="144" t="s">
        <v>2050</v>
      </c>
      <c r="T3" s="145"/>
      <c r="U3" s="145"/>
      <c r="V3" s="145"/>
      <c r="W3" s="145"/>
      <c r="X3" s="145"/>
      <c r="Y3" s="145"/>
      <c r="Z3" s="145"/>
      <c r="AA3" s="148"/>
      <c r="AC3" s="351" t="s">
        <v>2506</v>
      </c>
      <c r="AE3" s="351" t="s">
        <v>2508</v>
      </c>
    </row>
    <row r="4" spans="2:36">
      <c r="B4" s="147"/>
      <c r="C4" s="147"/>
      <c r="D4" s="144" t="s">
        <v>2051</v>
      </c>
      <c r="E4" s="145"/>
      <c r="F4" s="145"/>
      <c r="G4" s="145"/>
      <c r="H4" s="145"/>
      <c r="I4" s="146"/>
      <c r="J4" s="149"/>
      <c r="K4" s="205" t="s">
        <v>2052</v>
      </c>
      <c r="L4" s="145"/>
      <c r="M4" s="145"/>
      <c r="N4" s="145"/>
      <c r="O4" s="145"/>
      <c r="P4" s="146"/>
      <c r="Q4" s="149"/>
      <c r="R4" s="147"/>
      <c r="S4" s="147"/>
      <c r="T4" s="144" t="s">
        <v>2053</v>
      </c>
      <c r="U4" s="145"/>
      <c r="V4" s="145"/>
      <c r="W4" s="145"/>
      <c r="X4" s="145"/>
      <c r="Y4" s="146"/>
      <c r="Z4" s="149"/>
      <c r="AA4" s="148"/>
    </row>
    <row r="5" spans="2:36">
      <c r="B5" s="147"/>
      <c r="C5" s="147"/>
      <c r="D5" s="147" t="s">
        <v>2054</v>
      </c>
      <c r="E5" s="149"/>
      <c r="F5" s="149"/>
      <c r="G5" s="149"/>
      <c r="H5" s="149"/>
      <c r="I5" s="150"/>
      <c r="J5" s="149"/>
      <c r="K5" s="147" t="s">
        <v>2055</v>
      </c>
      <c r="L5" s="149"/>
      <c r="M5" s="149"/>
      <c r="N5" s="149"/>
      <c r="O5" s="149"/>
      <c r="P5" s="150"/>
      <c r="Q5" s="149"/>
      <c r="R5" s="147"/>
      <c r="S5" s="147"/>
      <c r="T5" s="147" t="s">
        <v>2056</v>
      </c>
      <c r="U5" s="149"/>
      <c r="V5" s="149"/>
      <c r="W5" s="149"/>
      <c r="X5" s="149"/>
      <c r="Y5" s="150"/>
      <c r="Z5" s="149"/>
      <c r="AA5" s="148"/>
    </row>
    <row r="6" spans="2:36" ht="18.5" thickBot="1">
      <c r="B6" s="147"/>
      <c r="C6" s="147"/>
      <c r="D6" s="151"/>
      <c r="E6" s="152"/>
      <c r="F6" s="152"/>
      <c r="G6" s="152"/>
      <c r="H6" s="152"/>
      <c r="I6" s="153"/>
      <c r="J6" s="149"/>
      <c r="K6" s="151"/>
      <c r="L6" s="152"/>
      <c r="M6" s="152"/>
      <c r="N6" s="152"/>
      <c r="O6" s="152"/>
      <c r="P6" s="153"/>
      <c r="Q6" s="149"/>
      <c r="R6" s="147"/>
      <c r="S6" s="147"/>
      <c r="T6" s="151"/>
      <c r="U6" s="152"/>
      <c r="V6" s="152"/>
      <c r="W6" s="152"/>
      <c r="X6" s="152"/>
      <c r="Y6" s="153"/>
      <c r="Z6" s="149"/>
      <c r="AA6" s="148"/>
    </row>
    <row r="7" spans="2:36" ht="18.5" thickBot="1">
      <c r="B7" s="147"/>
      <c r="C7" s="151"/>
      <c r="D7" s="152"/>
      <c r="E7" s="152"/>
      <c r="F7" s="152"/>
      <c r="G7" s="152"/>
      <c r="H7" s="152"/>
      <c r="I7" s="152"/>
      <c r="J7" s="152"/>
      <c r="K7" s="152"/>
      <c r="L7" s="152"/>
      <c r="M7" s="152"/>
      <c r="N7" s="152"/>
      <c r="O7" s="152"/>
      <c r="P7" s="152"/>
      <c r="Q7" s="152"/>
      <c r="R7" s="147"/>
      <c r="S7" s="151"/>
      <c r="T7" s="152"/>
      <c r="U7" s="152"/>
      <c r="V7" s="152"/>
      <c r="W7" s="152"/>
      <c r="X7" s="152"/>
      <c r="Y7" s="152"/>
      <c r="Z7" s="152"/>
      <c r="AA7" s="148"/>
    </row>
    <row r="8" spans="2:36" ht="18.5" thickBot="1">
      <c r="B8" s="151"/>
      <c r="C8" s="152"/>
      <c r="D8" s="152"/>
      <c r="E8" s="152"/>
      <c r="F8" s="152"/>
      <c r="G8" s="152"/>
      <c r="H8" s="152"/>
      <c r="I8" s="152"/>
      <c r="J8" s="152"/>
      <c r="K8" s="152"/>
      <c r="L8" s="152"/>
      <c r="M8" s="152"/>
      <c r="N8" s="152"/>
      <c r="O8" s="152"/>
      <c r="P8" s="152"/>
      <c r="Q8" s="152"/>
      <c r="R8" s="152"/>
      <c r="S8" s="152"/>
      <c r="T8" s="152"/>
      <c r="U8" s="152"/>
      <c r="V8" s="152"/>
      <c r="W8" s="152"/>
      <c r="X8" s="152"/>
      <c r="Y8" s="152"/>
      <c r="Z8" s="152"/>
      <c r="AA8" s="153"/>
    </row>
    <row r="9" spans="2:36" ht="18.5" thickBot="1"/>
    <row r="10" spans="2:36" ht="18.5" thickBot="1">
      <c r="B10" s="154" t="s">
        <v>2057</v>
      </c>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c r="AA10" s="156"/>
    </row>
    <row r="11" spans="2:36">
      <c r="B11" s="157"/>
      <c r="C11" s="154" t="s">
        <v>2058</v>
      </c>
      <c r="D11" s="155"/>
      <c r="E11" s="155"/>
      <c r="F11" s="155"/>
      <c r="G11" s="155"/>
      <c r="H11" s="155"/>
      <c r="I11" s="155"/>
      <c r="J11" s="155"/>
      <c r="K11" s="155"/>
      <c r="L11" s="155"/>
      <c r="M11" s="155"/>
      <c r="N11" s="155"/>
      <c r="O11" s="155"/>
      <c r="P11" s="155"/>
      <c r="Q11" s="155"/>
      <c r="R11" s="155"/>
      <c r="S11" s="155"/>
      <c r="T11" s="155"/>
      <c r="U11" s="155"/>
      <c r="V11" s="155"/>
      <c r="W11" s="155"/>
      <c r="X11" s="155"/>
      <c r="Y11" s="155"/>
      <c r="Z11" s="156"/>
      <c r="AA11" s="158"/>
    </row>
    <row r="12" spans="2:36" ht="18.5" thickBot="1">
      <c r="B12" s="157"/>
      <c r="C12" s="159"/>
      <c r="D12" s="160" t="s">
        <v>2059</v>
      </c>
      <c r="E12" s="160"/>
      <c r="F12" s="160"/>
      <c r="G12" s="160"/>
      <c r="H12" s="160"/>
      <c r="I12" s="160"/>
      <c r="J12" s="160"/>
      <c r="K12" s="160"/>
      <c r="L12" s="160"/>
      <c r="M12" s="160"/>
      <c r="N12" s="160"/>
      <c r="O12" s="160"/>
      <c r="P12" s="160"/>
      <c r="Q12" s="160"/>
      <c r="R12" s="160"/>
      <c r="S12" s="160"/>
      <c r="T12" s="160"/>
      <c r="U12" s="160"/>
      <c r="V12" s="160"/>
      <c r="W12" s="160"/>
      <c r="X12" s="160"/>
      <c r="Y12" s="160"/>
      <c r="Z12" s="161"/>
      <c r="AA12" s="158"/>
    </row>
    <row r="13" spans="2:36" ht="18.5" thickBot="1">
      <c r="B13" s="157"/>
      <c r="C13" s="155"/>
      <c r="D13" s="155"/>
      <c r="E13" s="155"/>
      <c r="F13" s="155"/>
      <c r="G13" s="155"/>
      <c r="H13" s="155"/>
      <c r="I13" s="155"/>
      <c r="J13" s="155"/>
      <c r="K13" s="155"/>
      <c r="L13" s="155"/>
      <c r="M13" s="155"/>
      <c r="N13" s="155"/>
      <c r="O13" s="155"/>
      <c r="P13" s="155"/>
      <c r="Q13" s="155"/>
      <c r="R13" s="155"/>
      <c r="S13" s="155"/>
      <c r="T13" s="155"/>
      <c r="U13" s="155"/>
      <c r="V13" s="155"/>
      <c r="W13" s="155"/>
      <c r="X13" s="155"/>
      <c r="Y13" s="155"/>
      <c r="Z13" s="155"/>
      <c r="AA13" s="158"/>
    </row>
    <row r="14" spans="2:36" ht="18.5" thickBot="1">
      <c r="B14" s="157"/>
      <c r="C14" s="154" t="s">
        <v>2060</v>
      </c>
      <c r="D14" s="155"/>
      <c r="E14" s="155"/>
      <c r="F14" s="155"/>
      <c r="G14" s="155"/>
      <c r="H14" s="155"/>
      <c r="I14" s="155"/>
      <c r="J14" s="155"/>
      <c r="K14" s="155"/>
      <c r="L14" s="155"/>
      <c r="M14" s="155"/>
      <c r="N14" s="155"/>
      <c r="O14" s="155"/>
      <c r="P14" s="155"/>
      <c r="Q14" s="155"/>
      <c r="R14" s="155"/>
      <c r="S14" s="155"/>
      <c r="T14" s="155"/>
      <c r="U14" s="155"/>
      <c r="V14" s="155"/>
      <c r="W14" s="155"/>
      <c r="X14" s="155"/>
      <c r="Y14" s="155"/>
      <c r="Z14" s="162"/>
      <c r="AA14" s="163"/>
    </row>
    <row r="15" spans="2:36">
      <c r="B15" s="157"/>
      <c r="C15" s="157"/>
      <c r="D15" s="154" t="s">
        <v>2061</v>
      </c>
      <c r="E15" s="155"/>
      <c r="F15" s="155"/>
      <c r="G15" s="155"/>
      <c r="H15" s="155"/>
      <c r="I15" s="156"/>
      <c r="J15" s="164"/>
      <c r="K15" s="154" t="s">
        <v>2062</v>
      </c>
      <c r="L15" s="155"/>
      <c r="M15" s="155"/>
      <c r="N15" s="155"/>
      <c r="O15" s="155"/>
      <c r="P15" s="156"/>
      <c r="Q15" s="164"/>
      <c r="R15" s="164"/>
      <c r="S15" s="164"/>
      <c r="T15" s="164"/>
      <c r="U15" s="164"/>
      <c r="V15" s="164"/>
      <c r="W15" s="164"/>
      <c r="X15" s="164"/>
      <c r="Y15" s="164"/>
      <c r="Z15" s="165"/>
      <c r="AA15" s="163"/>
    </row>
    <row r="16" spans="2:36" ht="18.5" thickBot="1">
      <c r="B16" s="157"/>
      <c r="C16" s="157"/>
      <c r="D16" s="159"/>
      <c r="E16" s="160"/>
      <c r="F16" s="160"/>
      <c r="G16" s="160"/>
      <c r="H16" s="160"/>
      <c r="I16" s="161"/>
      <c r="J16" s="164"/>
      <c r="K16" s="159"/>
      <c r="L16" s="160"/>
      <c r="M16" s="160"/>
      <c r="N16" s="160"/>
      <c r="O16" s="160"/>
      <c r="P16" s="161"/>
      <c r="Q16" s="164"/>
      <c r="R16" s="164"/>
      <c r="S16" s="164"/>
      <c r="T16" s="164"/>
      <c r="U16" s="164"/>
      <c r="V16" s="164"/>
      <c r="W16" s="164"/>
      <c r="X16" s="164"/>
      <c r="Y16" s="164"/>
      <c r="Z16" s="165"/>
      <c r="AA16" s="163"/>
    </row>
    <row r="17" spans="2:27" ht="18.5" thickBot="1">
      <c r="B17" s="157"/>
      <c r="C17" s="159"/>
      <c r="D17" s="160"/>
      <c r="E17" s="160"/>
      <c r="F17" s="160"/>
      <c r="G17" s="160"/>
      <c r="H17" s="160"/>
      <c r="I17" s="160"/>
      <c r="J17" s="160"/>
      <c r="K17" s="160"/>
      <c r="L17" s="160"/>
      <c r="M17" s="160"/>
      <c r="N17" s="160"/>
      <c r="O17" s="160"/>
      <c r="P17" s="160"/>
      <c r="Q17" s="160"/>
      <c r="R17" s="160"/>
      <c r="S17" s="160"/>
      <c r="T17" s="160"/>
      <c r="U17" s="160"/>
      <c r="V17" s="160"/>
      <c r="W17" s="160"/>
      <c r="X17" s="160"/>
      <c r="Y17" s="160"/>
      <c r="Z17" s="166"/>
      <c r="AA17" s="163"/>
    </row>
    <row r="18" spans="2:27" ht="18.5" thickBot="1">
      <c r="B18" s="157"/>
      <c r="C18" s="160"/>
      <c r="D18" s="160"/>
      <c r="E18" s="160"/>
      <c r="F18" s="160"/>
      <c r="G18" s="160"/>
      <c r="H18" s="160"/>
      <c r="I18" s="160"/>
      <c r="J18" s="160"/>
      <c r="K18" s="160"/>
      <c r="L18" s="160"/>
      <c r="M18" s="160"/>
      <c r="N18" s="160"/>
      <c r="O18" s="160"/>
      <c r="P18" s="160"/>
      <c r="Q18" s="160"/>
      <c r="R18" s="160"/>
      <c r="S18" s="160"/>
      <c r="T18" s="160"/>
      <c r="U18" s="160"/>
      <c r="V18" s="160"/>
      <c r="W18" s="160"/>
      <c r="X18" s="160"/>
      <c r="Y18" s="160"/>
      <c r="Z18" s="160"/>
      <c r="AA18" s="158"/>
    </row>
    <row r="19" spans="2:27">
      <c r="B19" s="157"/>
      <c r="C19" s="154" t="s">
        <v>2063</v>
      </c>
      <c r="D19" s="155"/>
      <c r="E19" s="155"/>
      <c r="F19" s="155"/>
      <c r="G19" s="155"/>
      <c r="H19" s="155"/>
      <c r="I19" s="155"/>
      <c r="J19" s="155"/>
      <c r="K19" s="155"/>
      <c r="L19" s="155"/>
      <c r="M19" s="155"/>
      <c r="N19" s="155"/>
      <c r="O19" s="155"/>
      <c r="P19" s="155"/>
      <c r="Q19" s="155"/>
      <c r="R19" s="155"/>
      <c r="S19" s="155"/>
      <c r="T19" s="155"/>
      <c r="U19" s="155"/>
      <c r="V19" s="155"/>
      <c r="W19" s="155"/>
      <c r="X19" s="155"/>
      <c r="Y19" s="155"/>
      <c r="Z19" s="156"/>
      <c r="AA19" s="158"/>
    </row>
    <row r="20" spans="2:27" ht="18.5" thickBot="1">
      <c r="B20" s="157"/>
      <c r="C20" s="159"/>
      <c r="D20" s="160" t="s">
        <v>2059</v>
      </c>
      <c r="E20" s="160"/>
      <c r="F20" s="160"/>
      <c r="G20" s="160"/>
      <c r="H20" s="160"/>
      <c r="I20" s="160"/>
      <c r="J20" s="160"/>
      <c r="K20" s="160"/>
      <c r="L20" s="160"/>
      <c r="M20" s="160"/>
      <c r="N20" s="160"/>
      <c r="O20" s="160"/>
      <c r="P20" s="160"/>
      <c r="Q20" s="160"/>
      <c r="R20" s="160"/>
      <c r="S20" s="160"/>
      <c r="T20" s="160"/>
      <c r="U20" s="160"/>
      <c r="V20" s="160"/>
      <c r="W20" s="160"/>
      <c r="X20" s="160"/>
      <c r="Y20" s="160"/>
      <c r="Z20" s="161"/>
      <c r="AA20" s="158"/>
    </row>
    <row r="21" spans="2:27" ht="18.5" thickBot="1">
      <c r="B21" s="157"/>
      <c r="C21" s="160"/>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58"/>
    </row>
    <row r="22" spans="2:27">
      <c r="B22" s="157"/>
      <c r="C22" s="154" t="s">
        <v>2064</v>
      </c>
      <c r="D22" s="155"/>
      <c r="E22" s="155"/>
      <c r="F22" s="155"/>
      <c r="G22" s="155"/>
      <c r="H22" s="155"/>
      <c r="I22" s="155"/>
      <c r="J22" s="155"/>
      <c r="K22" s="155"/>
      <c r="L22" s="155"/>
      <c r="M22" s="155"/>
      <c r="N22" s="155"/>
      <c r="O22" s="155"/>
      <c r="P22" s="155"/>
      <c r="Q22" s="155"/>
      <c r="R22" s="155"/>
      <c r="S22" s="155"/>
      <c r="T22" s="155"/>
      <c r="U22" s="155"/>
      <c r="V22" s="155"/>
      <c r="W22" s="155"/>
      <c r="X22" s="155"/>
      <c r="Y22" s="155"/>
      <c r="Z22" s="156"/>
      <c r="AA22" s="158"/>
    </row>
    <row r="23" spans="2:27" ht="18.5" thickBot="1">
      <c r="B23" s="157"/>
      <c r="C23" s="159"/>
      <c r="D23" s="160" t="s">
        <v>2059</v>
      </c>
      <c r="E23" s="160"/>
      <c r="F23" s="160"/>
      <c r="G23" s="160"/>
      <c r="H23" s="160"/>
      <c r="I23" s="160"/>
      <c r="J23" s="160"/>
      <c r="K23" s="160"/>
      <c r="L23" s="160"/>
      <c r="M23" s="160"/>
      <c r="N23" s="160"/>
      <c r="O23" s="160"/>
      <c r="P23" s="160"/>
      <c r="Q23" s="160"/>
      <c r="R23" s="160"/>
      <c r="S23" s="160"/>
      <c r="T23" s="160"/>
      <c r="U23" s="160"/>
      <c r="V23" s="160"/>
      <c r="W23" s="160"/>
      <c r="X23" s="160"/>
      <c r="Y23" s="160"/>
      <c r="Z23" s="161"/>
      <c r="AA23" s="158"/>
    </row>
    <row r="24" spans="2:27" ht="18.5" thickBot="1">
      <c r="B24" s="157"/>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58"/>
    </row>
    <row r="25" spans="2:27">
      <c r="B25" s="157"/>
      <c r="C25" s="154" t="s">
        <v>2065</v>
      </c>
      <c r="D25" s="155"/>
      <c r="E25" s="155"/>
      <c r="F25" s="155"/>
      <c r="G25" s="155"/>
      <c r="H25" s="155"/>
      <c r="I25" s="155"/>
      <c r="J25" s="155"/>
      <c r="K25" s="155"/>
      <c r="L25" s="155"/>
      <c r="M25" s="155"/>
      <c r="N25" s="155"/>
      <c r="O25" s="155"/>
      <c r="P25" s="155"/>
      <c r="Q25" s="155"/>
      <c r="R25" s="155"/>
      <c r="S25" s="155"/>
      <c r="T25" s="155"/>
      <c r="U25" s="155"/>
      <c r="V25" s="155"/>
      <c r="W25" s="155"/>
      <c r="X25" s="155"/>
      <c r="Y25" s="155"/>
      <c r="Z25" s="156"/>
      <c r="AA25" s="158"/>
    </row>
    <row r="26" spans="2:27" ht="18.5" thickBot="1">
      <c r="B26" s="157"/>
      <c r="C26" s="159"/>
      <c r="D26" s="160" t="s">
        <v>2059</v>
      </c>
      <c r="E26" s="160"/>
      <c r="F26" s="160"/>
      <c r="G26" s="160"/>
      <c r="H26" s="160"/>
      <c r="I26" s="160"/>
      <c r="J26" s="160"/>
      <c r="K26" s="160"/>
      <c r="L26" s="160"/>
      <c r="M26" s="160"/>
      <c r="N26" s="160"/>
      <c r="O26" s="160"/>
      <c r="P26" s="160"/>
      <c r="Q26" s="160"/>
      <c r="R26" s="160"/>
      <c r="S26" s="160"/>
      <c r="T26" s="160"/>
      <c r="U26" s="160"/>
      <c r="V26" s="160"/>
      <c r="W26" s="160"/>
      <c r="X26" s="160"/>
      <c r="Y26" s="160"/>
      <c r="Z26" s="161"/>
      <c r="AA26" s="158"/>
    </row>
    <row r="27" spans="2:27" ht="18.5" thickBot="1">
      <c r="B27" s="159"/>
      <c r="C27" s="160"/>
      <c r="D27" s="160"/>
      <c r="E27" s="160"/>
      <c r="F27" s="160"/>
      <c r="G27" s="160"/>
      <c r="H27" s="160"/>
      <c r="I27" s="160"/>
      <c r="J27" s="160"/>
      <c r="K27" s="160"/>
      <c r="L27" s="160"/>
      <c r="M27" s="160"/>
      <c r="N27" s="160"/>
      <c r="O27" s="160"/>
      <c r="P27" s="160"/>
      <c r="Q27" s="160"/>
      <c r="R27" s="160"/>
      <c r="S27" s="160"/>
      <c r="T27" s="160"/>
      <c r="U27" s="160"/>
      <c r="V27" s="160"/>
      <c r="W27" s="160"/>
      <c r="X27" s="160"/>
      <c r="Y27" s="160"/>
      <c r="Z27" s="160"/>
      <c r="AA27" s="161"/>
    </row>
  </sheetData>
  <phoneticPr fontId="2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040D6-64EE-42EF-B5B7-1CD92DE01BF1}">
  <sheetPr codeName="Sheet8">
    <tabColor theme="4" tint="-0.249977111117893"/>
  </sheetPr>
  <dimension ref="A2:BO151"/>
  <sheetViews>
    <sheetView showGridLines="0" zoomScale="60" zoomScaleNormal="60" workbookViewId="0">
      <pane ySplit="5" topLeftCell="A44" activePane="bottomLeft" state="frozen"/>
      <selection activeCell="J35" sqref="J35:K38"/>
      <selection pane="bottomLeft" activeCell="Z5" sqref="Z5"/>
    </sheetView>
  </sheetViews>
  <sheetFormatPr defaultColWidth="3.58203125" defaultRowHeight="13.5"/>
  <cols>
    <col min="1" max="15" width="3.58203125" style="213"/>
    <col min="16" max="18" width="3.58203125" style="213" customWidth="1"/>
    <col min="19" max="34" width="3.58203125" style="213"/>
    <col min="35" max="35" width="3.58203125" style="213" customWidth="1"/>
    <col min="36" max="37" width="3.58203125" style="213"/>
    <col min="38" max="38" width="3.58203125" style="213" customWidth="1"/>
    <col min="39" max="46" width="3.58203125" style="213"/>
    <col min="47" max="47" width="5.1640625" style="213" customWidth="1"/>
    <col min="48" max="16384" width="3.58203125" style="213"/>
  </cols>
  <sheetData>
    <row r="2" spans="1:67" ht="16" customHeight="1">
      <c r="A2" s="458" t="s">
        <v>2190</v>
      </c>
      <c r="B2" s="459"/>
      <c r="C2" s="459"/>
      <c r="D2" s="459"/>
      <c r="E2" s="459"/>
      <c r="F2" s="459"/>
      <c r="G2" s="459"/>
      <c r="H2" s="459"/>
      <c r="I2" s="459"/>
      <c r="J2" s="459"/>
      <c r="K2" s="459"/>
      <c r="L2" s="459"/>
      <c r="M2" s="459"/>
      <c r="N2" s="459"/>
      <c r="O2" s="459"/>
      <c r="P2" s="459"/>
      <c r="Q2" s="459"/>
      <c r="R2" s="459"/>
      <c r="S2" s="459"/>
      <c r="T2" s="459"/>
      <c r="U2" s="459"/>
      <c r="V2" s="459"/>
      <c r="W2" s="459"/>
      <c r="X2" s="459"/>
      <c r="Y2" s="459"/>
      <c r="Z2" s="459"/>
      <c r="AA2" s="459"/>
      <c r="AB2" s="459"/>
      <c r="AC2" s="459"/>
      <c r="AD2" s="459"/>
      <c r="AE2" s="459"/>
      <c r="AF2" s="459"/>
      <c r="AG2" s="459"/>
      <c r="AH2" s="459"/>
      <c r="AI2" s="459"/>
      <c r="AJ2" s="459"/>
      <c r="AK2" s="459"/>
      <c r="AL2" s="459"/>
      <c r="AM2" s="459"/>
      <c r="AN2" s="459"/>
      <c r="AO2" s="459"/>
      <c r="AP2" s="459"/>
      <c r="AQ2" s="459"/>
      <c r="AR2" s="459"/>
      <c r="AS2" s="459"/>
      <c r="AT2" s="459"/>
      <c r="AU2" s="459"/>
      <c r="AV2" s="459"/>
      <c r="AW2" s="459"/>
      <c r="AX2" s="459"/>
      <c r="AY2" s="459"/>
      <c r="AZ2" s="459"/>
      <c r="BA2" s="459"/>
      <c r="BB2" s="459"/>
      <c r="BC2" s="459"/>
      <c r="BD2" s="459"/>
      <c r="BE2" s="459"/>
      <c r="BF2" s="459"/>
      <c r="BG2" s="459"/>
      <c r="BH2" s="459"/>
      <c r="BI2" s="459"/>
      <c r="BJ2" s="459"/>
      <c r="BK2" s="459"/>
      <c r="BL2" s="459"/>
      <c r="BM2" s="459"/>
      <c r="BN2" s="459"/>
      <c r="BO2" s="460"/>
    </row>
    <row r="3" spans="1:67">
      <c r="A3" s="214"/>
      <c r="B3" s="215"/>
      <c r="C3" s="215"/>
      <c r="D3" s="215"/>
      <c r="E3" s="215"/>
      <c r="F3" s="215"/>
      <c r="G3" s="215"/>
      <c r="H3" s="215"/>
      <c r="I3" s="215"/>
      <c r="J3" s="215"/>
      <c r="K3" s="215"/>
      <c r="L3" s="215"/>
      <c r="M3" s="215"/>
      <c r="N3" s="215"/>
      <c r="O3" s="215"/>
      <c r="P3" s="215"/>
      <c r="Q3" s="215"/>
      <c r="R3" s="215"/>
      <c r="S3" s="215"/>
      <c r="T3" s="215"/>
      <c r="U3" s="215"/>
      <c r="V3" s="215"/>
      <c r="W3" s="215"/>
      <c r="X3" s="215"/>
      <c r="Y3" s="215"/>
      <c r="Z3" s="215"/>
      <c r="AA3" s="215"/>
      <c r="AB3" s="215"/>
      <c r="AC3" s="215"/>
      <c r="AD3" s="215"/>
      <c r="AE3" s="215"/>
      <c r="AF3" s="215"/>
      <c r="AG3" s="215"/>
      <c r="AH3" s="215"/>
      <c r="AI3" s="215"/>
      <c r="AJ3" s="215"/>
      <c r="AK3" s="215"/>
      <c r="AL3" s="215"/>
      <c r="AM3" s="215"/>
      <c r="AN3" s="215"/>
      <c r="AO3" s="215"/>
      <c r="AP3" s="215"/>
      <c r="AQ3" s="215"/>
      <c r="AR3" s="215"/>
      <c r="AS3" s="215"/>
      <c r="AT3" s="215"/>
      <c r="AU3" s="215"/>
      <c r="AV3" s="215"/>
      <c r="AW3" s="215"/>
      <c r="AX3" s="215"/>
      <c r="AY3" s="215"/>
      <c r="AZ3" s="215"/>
      <c r="BA3" s="215"/>
      <c r="BB3" s="215"/>
      <c r="BC3" s="215"/>
      <c r="BD3" s="215"/>
      <c r="BE3" s="215"/>
      <c r="BF3" s="215"/>
      <c r="BG3" s="215"/>
      <c r="BH3" s="215"/>
      <c r="BI3" s="215"/>
      <c r="BJ3" s="215"/>
      <c r="BK3" s="215"/>
      <c r="BL3" s="215"/>
      <c r="BM3" s="215"/>
      <c r="BN3" s="215"/>
      <c r="BO3" s="216"/>
    </row>
    <row r="4" spans="1:67">
      <c r="A4" s="214"/>
      <c r="B4" s="217" t="s">
        <v>2191</v>
      </c>
      <c r="C4" s="218"/>
      <c r="D4" s="218"/>
      <c r="E4" s="218"/>
      <c r="F4" s="219"/>
      <c r="G4" s="220" t="s">
        <v>2192</v>
      </c>
      <c r="H4" s="218"/>
      <c r="I4" s="218"/>
      <c r="J4" s="218"/>
      <c r="K4" s="219"/>
      <c r="L4" s="220" t="s">
        <v>2193</v>
      </c>
      <c r="M4" s="218"/>
      <c r="N4" s="218"/>
      <c r="O4" s="218"/>
      <c r="P4" s="218"/>
      <c r="Q4" s="218"/>
      <c r="R4" s="218"/>
      <c r="S4" s="218"/>
      <c r="T4" s="218"/>
      <c r="U4" s="218"/>
      <c r="V4" s="218"/>
      <c r="W4" s="218"/>
      <c r="X4" s="218"/>
      <c r="Y4" s="218"/>
      <c r="Z4" s="218"/>
      <c r="AA4" s="218"/>
      <c r="AB4" s="220" t="s">
        <v>2194</v>
      </c>
      <c r="AC4" s="221"/>
      <c r="AD4" s="221"/>
      <c r="AE4" s="218"/>
      <c r="AF4" s="218"/>
      <c r="AG4" s="218"/>
      <c r="AH4" s="218"/>
      <c r="AI4" s="218"/>
      <c r="AJ4" s="218"/>
      <c r="AK4" s="218"/>
      <c r="AL4" s="218"/>
      <c r="AM4" s="218"/>
      <c r="AN4" s="221"/>
      <c r="AO4" s="218"/>
      <c r="AP4" s="219"/>
      <c r="AQ4" s="220" t="s">
        <v>2195</v>
      </c>
      <c r="AR4" s="218"/>
      <c r="AS4" s="218"/>
      <c r="AT4" s="218"/>
      <c r="AU4" s="219"/>
      <c r="AV4" s="220" t="s">
        <v>2196</v>
      </c>
      <c r="AW4" s="218"/>
      <c r="AX4" s="218"/>
      <c r="AY4" s="218"/>
      <c r="AZ4" s="219"/>
      <c r="BA4" s="220" t="s">
        <v>2197</v>
      </c>
      <c r="BB4" s="218"/>
      <c r="BC4" s="218"/>
      <c r="BD4" s="218"/>
      <c r="BE4" s="218"/>
      <c r="BF4" s="219"/>
      <c r="BG4" s="217" t="s">
        <v>2198</v>
      </c>
      <c r="BH4" s="218"/>
      <c r="BI4" s="218"/>
      <c r="BJ4" s="218"/>
      <c r="BK4" s="218"/>
      <c r="BL4" s="218"/>
      <c r="BM4" s="218"/>
      <c r="BN4" s="219"/>
      <c r="BO4" s="216"/>
    </row>
    <row r="5" spans="1:67">
      <c r="A5" s="214"/>
      <c r="B5" s="222" t="s">
        <v>2199</v>
      </c>
      <c r="C5" s="223"/>
      <c r="D5" s="223"/>
      <c r="E5" s="223"/>
      <c r="F5" s="224"/>
      <c r="G5" s="225" t="s">
        <v>2200</v>
      </c>
      <c r="H5" s="223"/>
      <c r="I5" s="223"/>
      <c r="J5" s="223"/>
      <c r="K5" s="224"/>
      <c r="L5" s="226"/>
      <c r="M5" s="223"/>
      <c r="N5" s="223"/>
      <c r="O5" s="223"/>
      <c r="P5" s="223"/>
      <c r="Q5" s="223"/>
      <c r="R5" s="223"/>
      <c r="S5" s="223"/>
      <c r="T5" s="223"/>
      <c r="U5" s="223"/>
      <c r="V5" s="223"/>
      <c r="W5" s="223"/>
      <c r="X5" s="223"/>
      <c r="Y5" s="223"/>
      <c r="Z5" s="223"/>
      <c r="AA5" s="223"/>
      <c r="AB5" s="222"/>
      <c r="AC5" s="223"/>
      <c r="AD5" s="223"/>
      <c r="AE5" s="223"/>
      <c r="AF5" s="223"/>
      <c r="AG5" s="223"/>
      <c r="AH5" s="223"/>
      <c r="AI5" s="223"/>
      <c r="AJ5" s="223"/>
      <c r="AK5" s="223"/>
      <c r="AL5" s="223"/>
      <c r="AM5" s="223"/>
      <c r="AN5" s="223"/>
      <c r="AO5" s="223"/>
      <c r="AP5" s="224"/>
      <c r="AQ5" s="225" t="s">
        <v>2201</v>
      </c>
      <c r="AR5" s="223"/>
      <c r="AS5" s="223"/>
      <c r="AT5" s="223"/>
      <c r="AU5" s="224"/>
      <c r="AV5" s="226"/>
      <c r="AW5" s="223"/>
      <c r="AX5" s="223"/>
      <c r="AY5" s="223"/>
      <c r="AZ5" s="224"/>
      <c r="BA5" s="222"/>
      <c r="BB5" s="223"/>
      <c r="BC5" s="223"/>
      <c r="BD5" s="223"/>
      <c r="BE5" s="223"/>
      <c r="BF5" s="224"/>
      <c r="BG5" s="222"/>
      <c r="BH5" s="223"/>
      <c r="BI5" s="223"/>
      <c r="BJ5" s="223"/>
      <c r="BK5" s="223"/>
      <c r="BL5" s="223"/>
      <c r="BM5" s="223"/>
      <c r="BN5" s="224"/>
      <c r="BO5" s="216"/>
    </row>
    <row r="6" spans="1:67">
      <c r="A6" s="214"/>
      <c r="B6" s="222"/>
      <c r="C6" s="223"/>
      <c r="D6" s="223"/>
      <c r="E6" s="223"/>
      <c r="F6" s="224"/>
      <c r="G6" s="222"/>
      <c r="H6" s="223"/>
      <c r="I6" s="223"/>
      <c r="J6" s="223"/>
      <c r="K6" s="224"/>
      <c r="L6" s="222"/>
      <c r="M6" s="223"/>
      <c r="N6" s="223"/>
      <c r="O6" s="223"/>
      <c r="P6" s="223"/>
      <c r="Q6" s="223"/>
      <c r="R6" s="223"/>
      <c r="S6" s="223"/>
      <c r="T6" s="223"/>
      <c r="U6" s="223"/>
      <c r="V6" s="223"/>
      <c r="W6" s="223"/>
      <c r="X6" s="223"/>
      <c r="Y6" s="223"/>
      <c r="Z6" s="223"/>
      <c r="AA6" s="223"/>
      <c r="AB6" s="222"/>
      <c r="AC6" s="223"/>
      <c r="AD6" s="223"/>
      <c r="AE6" s="223"/>
      <c r="AF6" s="223"/>
      <c r="AG6" s="223"/>
      <c r="AH6" s="223"/>
      <c r="AI6" s="223"/>
      <c r="AJ6" s="223"/>
      <c r="AK6" s="223"/>
      <c r="AL6" s="223"/>
      <c r="AM6" s="223"/>
      <c r="AN6" s="223"/>
      <c r="AO6" s="223"/>
      <c r="AP6" s="224"/>
      <c r="AQ6" s="222"/>
      <c r="AR6" s="223"/>
      <c r="AS6" s="223"/>
      <c r="AT6" s="223"/>
      <c r="AU6" s="224"/>
      <c r="AV6" s="222"/>
      <c r="AW6" s="223"/>
      <c r="AX6" s="223"/>
      <c r="AY6" s="223"/>
      <c r="AZ6" s="224"/>
      <c r="BA6" s="222"/>
      <c r="BB6" s="223"/>
      <c r="BC6" s="223"/>
      <c r="BD6" s="223"/>
      <c r="BE6" s="223"/>
      <c r="BF6" s="224"/>
      <c r="BG6" s="222"/>
      <c r="BH6" s="223"/>
      <c r="BI6" s="223"/>
      <c r="BJ6" s="223"/>
      <c r="BK6" s="223"/>
      <c r="BL6" s="223"/>
      <c r="BM6" s="223"/>
      <c r="BN6" s="224"/>
      <c r="BO6" s="216"/>
    </row>
    <row r="7" spans="1:67">
      <c r="A7" s="214"/>
      <c r="B7" s="222"/>
      <c r="C7" s="223"/>
      <c r="D7" s="223"/>
      <c r="E7" s="223"/>
      <c r="F7" s="224"/>
      <c r="G7" s="222"/>
      <c r="H7" s="223"/>
      <c r="I7" s="223"/>
      <c r="J7" s="223"/>
      <c r="K7" s="224"/>
      <c r="L7" s="222"/>
      <c r="M7" s="223"/>
      <c r="N7" s="223"/>
      <c r="O7" s="223"/>
      <c r="P7" s="223"/>
      <c r="Q7" s="223"/>
      <c r="R7" s="223"/>
      <c r="S7" s="223"/>
      <c r="T7" s="223"/>
      <c r="U7" s="223"/>
      <c r="V7" s="223"/>
      <c r="W7" s="223"/>
      <c r="X7" s="223"/>
      <c r="Y7" s="223"/>
      <c r="Z7" s="223"/>
      <c r="AA7" s="223"/>
      <c r="AB7" s="222"/>
      <c r="AC7" s="223"/>
      <c r="AD7" s="223"/>
      <c r="AE7" s="223"/>
      <c r="AF7" s="223"/>
      <c r="AG7" s="223"/>
      <c r="AH7" s="223"/>
      <c r="AI7" s="223"/>
      <c r="AJ7" s="223"/>
      <c r="AK7" s="223"/>
      <c r="AL7" s="223"/>
      <c r="AM7" s="223"/>
      <c r="AN7" s="223"/>
      <c r="AO7" s="223"/>
      <c r="AP7" s="224"/>
      <c r="AQ7" s="222"/>
      <c r="AR7" s="223"/>
      <c r="AS7" s="223"/>
      <c r="AT7" s="223"/>
      <c r="AU7" s="224"/>
      <c r="AV7" s="222"/>
      <c r="AW7" s="223"/>
      <c r="AX7" s="223"/>
      <c r="AY7" s="223"/>
      <c r="AZ7" s="224"/>
      <c r="BA7" s="222"/>
      <c r="BB7" s="223"/>
      <c r="BC7" s="223"/>
      <c r="BD7" s="223"/>
      <c r="BE7" s="223"/>
      <c r="BF7" s="224"/>
      <c r="BG7" s="222"/>
      <c r="BH7" s="223"/>
      <c r="BI7" s="223"/>
      <c r="BJ7" s="223"/>
      <c r="BK7" s="223"/>
      <c r="BL7" s="223"/>
      <c r="BM7" s="223"/>
      <c r="BN7" s="224"/>
      <c r="BO7" s="216"/>
    </row>
    <row r="8" spans="1:67">
      <c r="A8" s="214"/>
      <c r="B8" s="222"/>
      <c r="C8" s="223"/>
      <c r="D8" s="223"/>
      <c r="E8" s="223"/>
      <c r="F8" s="224"/>
      <c r="G8" s="222"/>
      <c r="H8" s="223"/>
      <c r="I8" s="223"/>
      <c r="J8" s="223"/>
      <c r="K8" s="224"/>
      <c r="L8" s="222"/>
      <c r="M8" s="223"/>
      <c r="N8" s="223"/>
      <c r="O8" s="223"/>
      <c r="P8" s="223"/>
      <c r="Q8" s="223"/>
      <c r="R8" s="223"/>
      <c r="S8" s="223"/>
      <c r="T8" s="223"/>
      <c r="U8" s="223"/>
      <c r="V8" s="223"/>
      <c r="W8" s="223"/>
      <c r="X8" s="223"/>
      <c r="Y8" s="223"/>
      <c r="Z8" s="223"/>
      <c r="AA8" s="223"/>
      <c r="AB8" s="222"/>
      <c r="AC8" s="223"/>
      <c r="AD8" s="223"/>
      <c r="AE8" s="223"/>
      <c r="AF8" s="223"/>
      <c r="AG8" s="223"/>
      <c r="AH8" s="223"/>
      <c r="AI8" s="223"/>
      <c r="AJ8" s="223"/>
      <c r="AK8" s="223"/>
      <c r="AL8" s="223"/>
      <c r="AM8" s="223"/>
      <c r="AN8" s="223"/>
      <c r="AO8" s="223"/>
      <c r="AP8" s="224"/>
      <c r="AQ8" s="222"/>
      <c r="AR8" s="223"/>
      <c r="AS8" s="223"/>
      <c r="AT8" s="223"/>
      <c r="AU8" s="224"/>
      <c r="AV8" s="222"/>
      <c r="AW8" s="223"/>
      <c r="AX8" s="223"/>
      <c r="AY8" s="223"/>
      <c r="AZ8" s="224"/>
      <c r="BA8" s="222"/>
      <c r="BB8" s="223"/>
      <c r="BC8" s="223"/>
      <c r="BD8" s="223"/>
      <c r="BE8" s="223"/>
      <c r="BF8" s="224"/>
      <c r="BG8" s="222"/>
      <c r="BH8" s="223"/>
      <c r="BI8" s="223"/>
      <c r="BJ8" s="223"/>
      <c r="BK8" s="223"/>
      <c r="BL8" s="223"/>
      <c r="BM8" s="223"/>
      <c r="BN8" s="224"/>
      <c r="BO8" s="216"/>
    </row>
    <row r="9" spans="1:67">
      <c r="A9" s="214"/>
      <c r="B9" s="222"/>
      <c r="C9" s="223"/>
      <c r="D9" s="223"/>
      <c r="E9" s="223"/>
      <c r="F9" s="224"/>
      <c r="G9" s="222"/>
      <c r="H9" s="223"/>
      <c r="I9" s="223"/>
      <c r="J9" s="223"/>
      <c r="K9" s="224"/>
      <c r="L9" s="222"/>
      <c r="M9" s="223"/>
      <c r="N9" s="223"/>
      <c r="O9" s="223"/>
      <c r="P9" s="223"/>
      <c r="Q9" s="223"/>
      <c r="R9" s="223"/>
      <c r="S9" s="223"/>
      <c r="T9" s="223"/>
      <c r="U9" s="223"/>
      <c r="V9" s="223"/>
      <c r="W9" s="223"/>
      <c r="X9" s="223"/>
      <c r="Y9" s="223"/>
      <c r="Z9" s="223"/>
      <c r="AA9" s="223"/>
      <c r="AB9" s="222"/>
      <c r="AC9" s="223"/>
      <c r="AD9" s="223"/>
      <c r="AE9" s="223"/>
      <c r="AF9" s="223"/>
      <c r="AG9" s="223"/>
      <c r="AH9" s="223"/>
      <c r="AI9" s="223"/>
      <c r="AJ9" s="223"/>
      <c r="AK9" s="223"/>
      <c r="AL9" s="223"/>
      <c r="AM9" s="223"/>
      <c r="AN9" s="223"/>
      <c r="AO9" s="223"/>
      <c r="AP9" s="224"/>
      <c r="AQ9" s="222"/>
      <c r="AR9" s="223"/>
      <c r="AS9" s="223"/>
      <c r="AT9" s="223"/>
      <c r="AU9" s="224"/>
      <c r="AV9" s="222"/>
      <c r="AW9" s="223"/>
      <c r="AX9" s="223"/>
      <c r="AY9" s="223"/>
      <c r="AZ9" s="224"/>
      <c r="BA9" s="222"/>
      <c r="BB9" s="223"/>
      <c r="BC9" s="223"/>
      <c r="BD9" s="223"/>
      <c r="BE9" s="223"/>
      <c r="BF9" s="224"/>
      <c r="BG9" s="222"/>
      <c r="BH9" s="223"/>
      <c r="BI9" s="223"/>
      <c r="BJ9" s="223"/>
      <c r="BK9" s="223"/>
      <c r="BL9" s="223"/>
      <c r="BM9" s="223"/>
      <c r="BN9" s="224"/>
      <c r="BO9" s="216"/>
    </row>
    <row r="10" spans="1:67">
      <c r="A10" s="214"/>
      <c r="B10" s="222"/>
      <c r="C10" s="223"/>
      <c r="D10" s="223"/>
      <c r="E10" s="223"/>
      <c r="F10" s="224"/>
      <c r="G10" s="222"/>
      <c r="H10" s="223"/>
      <c r="I10" s="223"/>
      <c r="J10" s="223"/>
      <c r="K10" s="224"/>
      <c r="L10" s="222"/>
      <c r="M10" s="223"/>
      <c r="N10" s="223"/>
      <c r="O10" s="223"/>
      <c r="P10" s="223"/>
      <c r="Q10" s="223"/>
      <c r="R10" s="223"/>
      <c r="S10" s="223"/>
      <c r="T10" s="223"/>
      <c r="U10" s="223"/>
      <c r="V10" s="223"/>
      <c r="W10" s="223"/>
      <c r="X10" s="223"/>
      <c r="Y10" s="223"/>
      <c r="Z10" s="223"/>
      <c r="AA10" s="223"/>
      <c r="AB10" s="222"/>
      <c r="AC10" s="223"/>
      <c r="AD10" s="223"/>
      <c r="AE10" s="223"/>
      <c r="AF10" s="223"/>
      <c r="AG10" s="223"/>
      <c r="AH10" s="223"/>
      <c r="AI10" s="223"/>
      <c r="AJ10" s="223"/>
      <c r="AK10" s="223"/>
      <c r="AL10" s="223"/>
      <c r="AM10" s="223"/>
      <c r="AN10" s="223"/>
      <c r="AO10" s="223"/>
      <c r="AP10" s="224"/>
      <c r="AQ10" s="222"/>
      <c r="AR10" s="223"/>
      <c r="AS10" s="223"/>
      <c r="AT10" s="223"/>
      <c r="AU10" s="224"/>
      <c r="AV10" s="222"/>
      <c r="AW10" s="223"/>
      <c r="AX10" s="223"/>
      <c r="AY10" s="223"/>
      <c r="AZ10" s="224"/>
      <c r="BA10" s="222"/>
      <c r="BB10" s="223"/>
      <c r="BC10" s="223"/>
      <c r="BD10" s="223"/>
      <c r="BE10" s="223"/>
      <c r="BF10" s="224"/>
      <c r="BG10" s="222"/>
      <c r="BH10" s="223"/>
      <c r="BI10" s="223"/>
      <c r="BJ10" s="223"/>
      <c r="BK10" s="223"/>
      <c r="BL10" s="223"/>
      <c r="BM10" s="223"/>
      <c r="BN10" s="224"/>
      <c r="BO10" s="216"/>
    </row>
    <row r="11" spans="1:67">
      <c r="A11" s="214"/>
      <c r="B11" s="222"/>
      <c r="C11" s="223"/>
      <c r="D11" s="223"/>
      <c r="E11" s="223"/>
      <c r="F11" s="224"/>
      <c r="G11" s="222"/>
      <c r="H11" s="223"/>
      <c r="I11" s="223"/>
      <c r="J11" s="223"/>
      <c r="K11" s="224"/>
      <c r="L11" s="222"/>
      <c r="M11" s="223"/>
      <c r="N11" s="223"/>
      <c r="O11" s="223"/>
      <c r="P11" s="223"/>
      <c r="Q11" s="223"/>
      <c r="R11" s="223"/>
      <c r="S11" s="223"/>
      <c r="T11" s="223"/>
      <c r="U11" s="223"/>
      <c r="V11" s="223"/>
      <c r="W11" s="223"/>
      <c r="X11" s="223"/>
      <c r="Y11" s="223"/>
      <c r="Z11" s="223"/>
      <c r="AA11" s="223"/>
      <c r="AB11" s="222"/>
      <c r="AC11" s="223"/>
      <c r="AD11" s="223"/>
      <c r="AE11" s="223"/>
      <c r="AF11" s="223"/>
      <c r="AG11" s="223"/>
      <c r="AH11" s="223"/>
      <c r="AI11" s="223"/>
      <c r="AJ11" s="223"/>
      <c r="AK11" s="223"/>
      <c r="AL11" s="223"/>
      <c r="AM11" s="223"/>
      <c r="AN11" s="223"/>
      <c r="AO11" s="223"/>
      <c r="AP11" s="224"/>
      <c r="AQ11" s="222"/>
      <c r="AR11" s="223"/>
      <c r="AS11" s="223"/>
      <c r="AT11" s="223"/>
      <c r="AU11" s="224"/>
      <c r="AV11" s="222"/>
      <c r="AW11" s="223"/>
      <c r="AX11" s="223"/>
      <c r="AY11" s="223"/>
      <c r="AZ11" s="224"/>
      <c r="BA11" s="222"/>
      <c r="BB11" s="223"/>
      <c r="BC11" s="223"/>
      <c r="BD11" s="223"/>
      <c r="BE11" s="223"/>
      <c r="BF11" s="224"/>
      <c r="BG11" s="222"/>
      <c r="BH11" s="223"/>
      <c r="BI11" s="223"/>
      <c r="BJ11" s="223"/>
      <c r="BK11" s="223"/>
      <c r="BL11" s="223"/>
      <c r="BM11" s="223"/>
      <c r="BN11" s="224"/>
      <c r="BO11" s="216"/>
    </row>
    <row r="12" spans="1:67">
      <c r="A12" s="214"/>
      <c r="B12" s="222"/>
      <c r="C12" s="223"/>
      <c r="D12" s="223"/>
      <c r="E12" s="223"/>
      <c r="F12" s="224"/>
      <c r="G12" s="222"/>
      <c r="H12" s="223"/>
      <c r="I12" s="223"/>
      <c r="J12" s="223"/>
      <c r="K12" s="224"/>
      <c r="L12" s="222"/>
      <c r="M12" s="223"/>
      <c r="N12" s="223"/>
      <c r="O12" s="223"/>
      <c r="P12" s="223"/>
      <c r="Q12" s="223"/>
      <c r="R12" s="223"/>
      <c r="S12" s="223"/>
      <c r="T12" s="223"/>
      <c r="U12" s="223"/>
      <c r="V12" s="223"/>
      <c r="W12" s="223"/>
      <c r="X12" s="223"/>
      <c r="Y12" s="223"/>
      <c r="Z12" s="223"/>
      <c r="AA12" s="223"/>
      <c r="AB12" s="222"/>
      <c r="AC12" s="223"/>
      <c r="AD12" s="223"/>
      <c r="AE12" s="223"/>
      <c r="AF12" s="223"/>
      <c r="AG12" s="223"/>
      <c r="AH12" s="223"/>
      <c r="AI12" s="223"/>
      <c r="AJ12" s="223"/>
      <c r="AK12" s="223"/>
      <c r="AL12" s="223"/>
      <c r="AM12" s="223"/>
      <c r="AN12" s="223"/>
      <c r="AO12" s="223"/>
      <c r="AP12" s="224"/>
      <c r="AQ12" s="222"/>
      <c r="AR12" s="223"/>
      <c r="AS12" s="223"/>
      <c r="AT12" s="223"/>
      <c r="AU12" s="224"/>
      <c r="AV12" s="222"/>
      <c r="AW12" s="223"/>
      <c r="AX12" s="223"/>
      <c r="AY12" s="223"/>
      <c r="AZ12" s="224"/>
      <c r="BA12" s="222"/>
      <c r="BB12" s="223"/>
      <c r="BC12" s="223"/>
      <c r="BD12" s="223"/>
      <c r="BE12" s="223"/>
      <c r="BF12" s="224"/>
      <c r="BG12" s="222"/>
      <c r="BH12" s="223"/>
      <c r="BI12" s="223"/>
      <c r="BJ12" s="223"/>
      <c r="BK12" s="223"/>
      <c r="BL12" s="223"/>
      <c r="BM12" s="223"/>
      <c r="BN12" s="224"/>
      <c r="BO12" s="216"/>
    </row>
    <row r="13" spans="1:67">
      <c r="A13" s="214"/>
      <c r="B13" s="222"/>
      <c r="C13" s="223"/>
      <c r="D13" s="223"/>
      <c r="E13" s="223"/>
      <c r="F13" s="224"/>
      <c r="G13" s="222"/>
      <c r="H13" s="223"/>
      <c r="I13" s="223"/>
      <c r="J13" s="223"/>
      <c r="K13" s="224"/>
      <c r="L13" s="222"/>
      <c r="M13" s="223"/>
      <c r="N13" s="223"/>
      <c r="O13" s="223"/>
      <c r="P13" s="223"/>
      <c r="Q13" s="223"/>
      <c r="R13" s="223"/>
      <c r="S13" s="223"/>
      <c r="T13" s="223"/>
      <c r="U13" s="223"/>
      <c r="V13" s="223"/>
      <c r="W13" s="223"/>
      <c r="X13" s="223"/>
      <c r="Y13" s="223"/>
      <c r="Z13" s="223"/>
      <c r="AA13" s="223"/>
      <c r="AB13" s="222"/>
      <c r="AC13" s="223"/>
      <c r="AD13" s="223"/>
      <c r="AE13" s="223"/>
      <c r="AF13" s="223"/>
      <c r="AG13" s="223"/>
      <c r="AH13" s="223"/>
      <c r="AI13" s="223"/>
      <c r="AJ13" s="223"/>
      <c r="AK13" s="223"/>
      <c r="AL13" s="223"/>
      <c r="AM13" s="223"/>
      <c r="AN13" s="223"/>
      <c r="AO13" s="223"/>
      <c r="AP13" s="224"/>
      <c r="AQ13" s="222"/>
      <c r="AR13" s="223"/>
      <c r="AS13" s="223"/>
      <c r="AT13" s="223"/>
      <c r="AU13" s="224"/>
      <c r="AV13" s="222"/>
      <c r="AW13" s="223"/>
      <c r="AX13" s="223"/>
      <c r="AY13" s="223"/>
      <c r="AZ13" s="224"/>
      <c r="BA13" s="222"/>
      <c r="BB13" s="223"/>
      <c r="BC13" s="223"/>
      <c r="BD13" s="223"/>
      <c r="BE13" s="223"/>
      <c r="BF13" s="224"/>
      <c r="BG13" s="222"/>
      <c r="BH13" s="223"/>
      <c r="BI13" s="223"/>
      <c r="BJ13" s="223"/>
      <c r="BK13" s="223"/>
      <c r="BL13" s="223"/>
      <c r="BM13" s="223"/>
      <c r="BN13" s="224"/>
      <c r="BO13" s="216"/>
    </row>
    <row r="14" spans="1:67">
      <c r="A14" s="214"/>
      <c r="B14" s="222"/>
      <c r="C14" s="223"/>
      <c r="D14" s="223"/>
      <c r="E14" s="223"/>
      <c r="F14" s="224"/>
      <c r="G14" s="222"/>
      <c r="H14" s="223"/>
      <c r="I14" s="223"/>
      <c r="J14" s="223"/>
      <c r="K14" s="224"/>
      <c r="L14" s="222"/>
      <c r="M14" s="223"/>
      <c r="N14" s="223"/>
      <c r="O14" s="223"/>
      <c r="P14" s="223"/>
      <c r="Q14" s="223"/>
      <c r="R14" s="223"/>
      <c r="S14" s="223"/>
      <c r="T14" s="223"/>
      <c r="U14" s="223"/>
      <c r="V14" s="223"/>
      <c r="W14" s="223"/>
      <c r="X14" s="223"/>
      <c r="Y14" s="223"/>
      <c r="Z14" s="223"/>
      <c r="AA14" s="223"/>
      <c r="AB14" s="222"/>
      <c r="AC14" s="223"/>
      <c r="AD14" s="223"/>
      <c r="AE14" s="223"/>
      <c r="AF14" s="223"/>
      <c r="AG14" s="223"/>
      <c r="AH14" s="223"/>
      <c r="AI14" s="223"/>
      <c r="AJ14" s="223"/>
      <c r="AK14" s="223"/>
      <c r="AL14" s="223"/>
      <c r="AM14" s="223"/>
      <c r="AN14" s="223"/>
      <c r="AO14" s="223"/>
      <c r="AP14" s="224"/>
      <c r="AQ14" s="222"/>
      <c r="AR14" s="223"/>
      <c r="AS14" s="223"/>
      <c r="AT14" s="223"/>
      <c r="AU14" s="224"/>
      <c r="AV14" s="222"/>
      <c r="AW14" s="223"/>
      <c r="AX14" s="223"/>
      <c r="AY14" s="223"/>
      <c r="AZ14" s="224"/>
      <c r="BA14" s="222"/>
      <c r="BB14" s="223"/>
      <c r="BC14" s="223"/>
      <c r="BD14" s="223"/>
      <c r="BE14" s="223"/>
      <c r="BF14" s="224"/>
      <c r="BG14" s="222"/>
      <c r="BH14" s="223"/>
      <c r="BI14" s="223"/>
      <c r="BJ14" s="223"/>
      <c r="BK14" s="223"/>
      <c r="BL14" s="223"/>
      <c r="BM14" s="223"/>
      <c r="BN14" s="224"/>
      <c r="BO14" s="216"/>
    </row>
    <row r="15" spans="1:67">
      <c r="A15" s="214"/>
      <c r="B15" s="222"/>
      <c r="C15" s="223"/>
      <c r="D15" s="223"/>
      <c r="E15" s="223"/>
      <c r="F15" s="224"/>
      <c r="G15" s="222"/>
      <c r="H15" s="223"/>
      <c r="I15" s="223"/>
      <c r="J15" s="223"/>
      <c r="K15" s="224"/>
      <c r="L15" s="222"/>
      <c r="M15" s="223"/>
      <c r="N15" s="223"/>
      <c r="O15" s="223"/>
      <c r="P15" s="223"/>
      <c r="Q15" s="223"/>
      <c r="R15" s="223"/>
      <c r="S15" s="223"/>
      <c r="T15" s="223"/>
      <c r="U15" s="223"/>
      <c r="V15" s="223"/>
      <c r="W15" s="223"/>
      <c r="X15" s="223"/>
      <c r="Y15" s="223"/>
      <c r="Z15" s="223"/>
      <c r="AA15" s="223"/>
      <c r="AB15" s="222"/>
      <c r="AC15" s="223"/>
      <c r="AD15" s="223"/>
      <c r="AE15" s="223"/>
      <c r="AF15" s="223"/>
      <c r="AG15" s="223"/>
      <c r="AH15" s="223"/>
      <c r="AI15" s="223"/>
      <c r="AJ15" s="223"/>
      <c r="AK15" s="223"/>
      <c r="AL15" s="223"/>
      <c r="AM15" s="223"/>
      <c r="AN15" s="223"/>
      <c r="AO15" s="223"/>
      <c r="AP15" s="224"/>
      <c r="AQ15" s="222"/>
      <c r="AR15" s="223"/>
      <c r="AS15" s="223"/>
      <c r="AT15" s="223"/>
      <c r="AU15" s="224"/>
      <c r="AV15" s="222"/>
      <c r="AW15" s="223"/>
      <c r="AX15" s="223"/>
      <c r="AY15" s="223"/>
      <c r="AZ15" s="224"/>
      <c r="BA15" s="222"/>
      <c r="BB15" s="223"/>
      <c r="BC15" s="223"/>
      <c r="BD15" s="223"/>
      <c r="BE15" s="223"/>
      <c r="BF15" s="224"/>
      <c r="BG15" s="222"/>
      <c r="BH15" s="223"/>
      <c r="BI15" s="223"/>
      <c r="BJ15" s="223"/>
      <c r="BK15" s="223"/>
      <c r="BL15" s="223"/>
      <c r="BM15" s="223"/>
      <c r="BN15" s="224"/>
      <c r="BO15" s="216"/>
    </row>
    <row r="16" spans="1:67">
      <c r="A16" s="214"/>
      <c r="B16" s="222"/>
      <c r="C16" s="223"/>
      <c r="D16" s="223"/>
      <c r="E16" s="223"/>
      <c r="F16" s="224"/>
      <c r="G16" s="222"/>
      <c r="H16" s="223"/>
      <c r="I16" s="223"/>
      <c r="J16" s="223"/>
      <c r="K16" s="224"/>
      <c r="L16" s="222"/>
      <c r="M16" s="223"/>
      <c r="N16" s="223"/>
      <c r="O16" s="223"/>
      <c r="P16" s="223"/>
      <c r="Q16" s="223"/>
      <c r="R16" s="223"/>
      <c r="S16" s="223"/>
      <c r="T16" s="223"/>
      <c r="U16" s="223"/>
      <c r="V16" s="223"/>
      <c r="W16" s="223"/>
      <c r="X16" s="223"/>
      <c r="Y16" s="223"/>
      <c r="Z16" s="223"/>
      <c r="AA16" s="223"/>
      <c r="AB16" s="222"/>
      <c r="AC16" s="223"/>
      <c r="AD16" s="223"/>
      <c r="AE16" s="223"/>
      <c r="AF16" s="223"/>
      <c r="AG16" s="223"/>
      <c r="AH16" s="223"/>
      <c r="AI16" s="223"/>
      <c r="AJ16" s="223"/>
      <c r="AK16" s="223"/>
      <c r="AL16" s="223"/>
      <c r="AM16" s="223"/>
      <c r="AN16" s="223"/>
      <c r="AO16" s="223"/>
      <c r="AP16" s="224"/>
      <c r="AQ16" s="222"/>
      <c r="AR16" s="223"/>
      <c r="AS16" s="223"/>
      <c r="AT16" s="223"/>
      <c r="AU16" s="224"/>
      <c r="AV16" s="222"/>
      <c r="AW16" s="223"/>
      <c r="AX16" s="223"/>
      <c r="AY16" s="223"/>
      <c r="AZ16" s="224"/>
      <c r="BA16" s="222"/>
      <c r="BB16" s="223"/>
      <c r="BC16" s="223"/>
      <c r="BD16" s="223"/>
      <c r="BE16" s="223"/>
      <c r="BF16" s="224"/>
      <c r="BG16" s="222"/>
      <c r="BH16" s="223"/>
      <c r="BI16" s="223"/>
      <c r="BJ16" s="223"/>
      <c r="BK16" s="223"/>
      <c r="BL16" s="223"/>
      <c r="BM16" s="223"/>
      <c r="BN16" s="224"/>
      <c r="BO16" s="216"/>
    </row>
    <row r="17" spans="1:67">
      <c r="A17" s="214"/>
      <c r="B17" s="222"/>
      <c r="C17" s="223"/>
      <c r="D17" s="223"/>
      <c r="E17" s="223"/>
      <c r="F17" s="224"/>
      <c r="G17" s="222"/>
      <c r="H17" s="223"/>
      <c r="I17" s="223"/>
      <c r="J17" s="223"/>
      <c r="K17" s="224"/>
      <c r="L17" s="222"/>
      <c r="M17" s="223"/>
      <c r="N17" s="223"/>
      <c r="O17" s="223"/>
      <c r="P17" s="223"/>
      <c r="Q17" s="223"/>
      <c r="R17" s="223"/>
      <c r="S17" s="223"/>
      <c r="T17" s="223"/>
      <c r="U17" s="223"/>
      <c r="V17" s="223"/>
      <c r="W17" s="223"/>
      <c r="X17" s="223"/>
      <c r="Y17" s="223"/>
      <c r="Z17" s="223"/>
      <c r="AA17" s="223"/>
      <c r="AB17" s="222"/>
      <c r="AC17" s="223"/>
      <c r="AD17" s="223"/>
      <c r="AE17" s="223"/>
      <c r="AF17" s="223"/>
      <c r="AG17" s="223"/>
      <c r="AH17" s="223"/>
      <c r="AI17" s="223"/>
      <c r="AJ17" s="223"/>
      <c r="AK17" s="223"/>
      <c r="AL17" s="223"/>
      <c r="AM17" s="223"/>
      <c r="AN17" s="223"/>
      <c r="AO17" s="223"/>
      <c r="AP17" s="224"/>
      <c r="AQ17" s="222"/>
      <c r="AR17" s="223"/>
      <c r="AS17" s="223"/>
      <c r="AT17" s="223"/>
      <c r="AU17" s="224"/>
      <c r="AV17" s="222"/>
      <c r="AW17" s="223"/>
      <c r="AX17" s="223"/>
      <c r="AY17" s="223"/>
      <c r="AZ17" s="224"/>
      <c r="BA17" s="222"/>
      <c r="BB17" s="223"/>
      <c r="BC17" s="223"/>
      <c r="BD17" s="223"/>
      <c r="BE17" s="223"/>
      <c r="BF17" s="224"/>
      <c r="BG17" s="222"/>
      <c r="BH17" s="223"/>
      <c r="BI17" s="223"/>
      <c r="BJ17" s="223"/>
      <c r="BK17" s="223"/>
      <c r="BL17" s="223"/>
      <c r="BM17" s="223"/>
      <c r="BN17" s="224"/>
      <c r="BO17" s="216"/>
    </row>
    <row r="18" spans="1:67">
      <c r="A18" s="214"/>
      <c r="B18" s="222"/>
      <c r="C18" s="223"/>
      <c r="D18" s="223"/>
      <c r="E18" s="223"/>
      <c r="F18" s="224"/>
      <c r="G18" s="222"/>
      <c r="H18" s="223"/>
      <c r="I18" s="223"/>
      <c r="J18" s="223"/>
      <c r="K18" s="224"/>
      <c r="L18" s="222"/>
      <c r="M18" s="223"/>
      <c r="N18" s="223"/>
      <c r="O18" s="223"/>
      <c r="P18" s="223"/>
      <c r="Q18" s="223"/>
      <c r="R18" s="223"/>
      <c r="S18" s="223"/>
      <c r="T18" s="223"/>
      <c r="U18" s="223"/>
      <c r="V18" s="223"/>
      <c r="W18" s="223"/>
      <c r="X18" s="223"/>
      <c r="Y18" s="223"/>
      <c r="Z18" s="223"/>
      <c r="AA18" s="223"/>
      <c r="AB18" s="222"/>
      <c r="AC18" s="223"/>
      <c r="AD18" s="223"/>
      <c r="AE18" s="223"/>
      <c r="AF18" s="223"/>
      <c r="AG18" s="223"/>
      <c r="AH18" s="223"/>
      <c r="AI18" s="223"/>
      <c r="AJ18" s="223"/>
      <c r="AK18" s="223"/>
      <c r="AL18" s="223"/>
      <c r="AM18" s="223"/>
      <c r="AN18" s="223"/>
      <c r="AO18" s="223"/>
      <c r="AP18" s="224"/>
      <c r="AQ18" s="222"/>
      <c r="AR18" s="223"/>
      <c r="AS18" s="223"/>
      <c r="AT18" s="223"/>
      <c r="AU18" s="224"/>
      <c r="AV18" s="222"/>
      <c r="AW18" s="223"/>
      <c r="AX18" s="223"/>
      <c r="AY18" s="223"/>
      <c r="AZ18" s="224"/>
      <c r="BA18" s="222"/>
      <c r="BB18" s="223"/>
      <c r="BC18" s="223"/>
      <c r="BD18" s="223"/>
      <c r="BE18" s="223"/>
      <c r="BF18" s="224"/>
      <c r="BG18" s="222"/>
      <c r="BH18" s="223"/>
      <c r="BI18" s="223"/>
      <c r="BJ18" s="223"/>
      <c r="BK18" s="223"/>
      <c r="BL18" s="223"/>
      <c r="BM18" s="223"/>
      <c r="BN18" s="224"/>
      <c r="BO18" s="216"/>
    </row>
    <row r="19" spans="1:67">
      <c r="A19" s="214"/>
      <c r="B19" s="222"/>
      <c r="C19" s="223"/>
      <c r="D19" s="223"/>
      <c r="E19" s="223"/>
      <c r="F19" s="224"/>
      <c r="G19" s="222"/>
      <c r="H19" s="223"/>
      <c r="I19" s="223"/>
      <c r="J19" s="223"/>
      <c r="K19" s="224"/>
      <c r="L19" s="222"/>
      <c r="M19" s="223"/>
      <c r="N19" s="223"/>
      <c r="O19" s="223"/>
      <c r="P19" s="223"/>
      <c r="Q19" s="223"/>
      <c r="R19" s="223"/>
      <c r="S19" s="223"/>
      <c r="T19" s="223"/>
      <c r="U19" s="223"/>
      <c r="V19" s="223"/>
      <c r="W19" s="223"/>
      <c r="X19" s="223"/>
      <c r="Y19" s="223"/>
      <c r="Z19" s="223"/>
      <c r="AA19" s="223"/>
      <c r="AB19" s="222"/>
      <c r="AC19" s="223"/>
      <c r="AD19" s="223"/>
      <c r="AE19" s="223"/>
      <c r="AF19" s="223"/>
      <c r="AG19" s="223"/>
      <c r="AH19" s="223"/>
      <c r="AI19" s="223"/>
      <c r="AJ19" s="223"/>
      <c r="AK19" s="223"/>
      <c r="AL19" s="223"/>
      <c r="AM19" s="223"/>
      <c r="AN19" s="223"/>
      <c r="AO19" s="223"/>
      <c r="AP19" s="224"/>
      <c r="AQ19" s="222"/>
      <c r="AR19" s="223"/>
      <c r="AS19" s="223"/>
      <c r="AT19" s="223"/>
      <c r="AU19" s="224"/>
      <c r="AV19" s="222"/>
      <c r="AW19" s="223"/>
      <c r="AX19" s="223"/>
      <c r="AY19" s="223"/>
      <c r="AZ19" s="224"/>
      <c r="BA19" s="222"/>
      <c r="BB19" s="223"/>
      <c r="BC19" s="223"/>
      <c r="BD19" s="223"/>
      <c r="BE19" s="223"/>
      <c r="BF19" s="224"/>
      <c r="BG19" s="222"/>
      <c r="BH19" s="223"/>
      <c r="BI19" s="223"/>
      <c r="BJ19" s="223"/>
      <c r="BK19" s="223"/>
      <c r="BL19" s="223"/>
      <c r="BM19" s="223"/>
      <c r="BN19" s="224"/>
      <c r="BO19" s="216"/>
    </row>
    <row r="20" spans="1:67">
      <c r="A20" s="214"/>
      <c r="B20" s="222"/>
      <c r="C20" s="223"/>
      <c r="D20" s="223"/>
      <c r="E20" s="223"/>
      <c r="F20" s="224"/>
      <c r="G20" s="222"/>
      <c r="H20" s="223"/>
      <c r="I20" s="223"/>
      <c r="J20" s="223"/>
      <c r="K20" s="224"/>
      <c r="L20" s="222"/>
      <c r="M20" s="223"/>
      <c r="N20" s="223"/>
      <c r="O20" s="223"/>
      <c r="P20" s="223"/>
      <c r="Q20" s="223"/>
      <c r="R20" s="223"/>
      <c r="S20" s="223"/>
      <c r="T20" s="223"/>
      <c r="U20" s="223"/>
      <c r="V20" s="223"/>
      <c r="W20" s="223"/>
      <c r="X20" s="223"/>
      <c r="Y20" s="223"/>
      <c r="Z20" s="223"/>
      <c r="AA20" s="223"/>
      <c r="AB20" s="222"/>
      <c r="AC20" s="223"/>
      <c r="AD20" s="223"/>
      <c r="AE20" s="223"/>
      <c r="AF20" s="223"/>
      <c r="AG20" s="223"/>
      <c r="AH20" s="223"/>
      <c r="AI20" s="223"/>
      <c r="AJ20" s="223"/>
      <c r="AK20" s="223"/>
      <c r="AL20" s="223"/>
      <c r="AM20" s="223"/>
      <c r="AN20" s="223"/>
      <c r="AO20" s="223"/>
      <c r="AP20" s="224"/>
      <c r="AQ20" s="222"/>
      <c r="AR20" s="223"/>
      <c r="AS20" s="223"/>
      <c r="AT20" s="223"/>
      <c r="AU20" s="224"/>
      <c r="AV20" s="222"/>
      <c r="AW20" s="223"/>
      <c r="AX20" s="223"/>
      <c r="AY20" s="223"/>
      <c r="AZ20" s="224"/>
      <c r="BA20" s="222"/>
      <c r="BB20" s="223"/>
      <c r="BC20" s="223"/>
      <c r="BD20" s="223"/>
      <c r="BE20" s="223"/>
      <c r="BF20" s="224"/>
      <c r="BG20" s="222"/>
      <c r="BH20" s="223"/>
      <c r="BI20" s="223"/>
      <c r="BJ20" s="223"/>
      <c r="BK20" s="223"/>
      <c r="BL20" s="223"/>
      <c r="BM20" s="223"/>
      <c r="BN20" s="224"/>
      <c r="BO20" s="216"/>
    </row>
    <row r="21" spans="1:67">
      <c r="A21" s="214"/>
      <c r="B21" s="222"/>
      <c r="C21" s="223"/>
      <c r="D21" s="223"/>
      <c r="E21" s="223"/>
      <c r="F21" s="224"/>
      <c r="G21" s="222"/>
      <c r="H21" s="223"/>
      <c r="I21" s="223"/>
      <c r="J21" s="223"/>
      <c r="K21" s="224"/>
      <c r="L21" s="222"/>
      <c r="M21" s="223"/>
      <c r="N21" s="223"/>
      <c r="O21" s="223"/>
      <c r="P21" s="223"/>
      <c r="Q21" s="223"/>
      <c r="R21" s="223"/>
      <c r="S21" s="223"/>
      <c r="T21" s="223"/>
      <c r="U21" s="223"/>
      <c r="V21" s="223"/>
      <c r="W21" s="223"/>
      <c r="X21" s="223"/>
      <c r="Y21" s="223"/>
      <c r="Z21" s="223"/>
      <c r="AA21" s="223"/>
      <c r="AB21" s="222"/>
      <c r="AC21" s="223"/>
      <c r="AD21" s="223"/>
      <c r="AE21" s="223"/>
      <c r="AF21" s="223"/>
      <c r="AG21" s="223"/>
      <c r="AH21" s="223"/>
      <c r="AI21" s="223"/>
      <c r="AJ21" s="223"/>
      <c r="AK21" s="223"/>
      <c r="AL21" s="223"/>
      <c r="AM21" s="223"/>
      <c r="AN21" s="223"/>
      <c r="AO21" s="223"/>
      <c r="AP21" s="224"/>
      <c r="AQ21" s="222"/>
      <c r="AR21" s="223"/>
      <c r="AS21" s="223"/>
      <c r="AT21" s="223"/>
      <c r="AU21" s="224"/>
      <c r="AV21" s="222"/>
      <c r="AW21" s="223"/>
      <c r="AX21" s="223"/>
      <c r="AY21" s="223"/>
      <c r="AZ21" s="224"/>
      <c r="BA21" s="222"/>
      <c r="BB21" s="223"/>
      <c r="BC21" s="223"/>
      <c r="BD21" s="223"/>
      <c r="BE21" s="223"/>
      <c r="BF21" s="224"/>
      <c r="BG21" s="222"/>
      <c r="BH21" s="223"/>
      <c r="BI21" s="223"/>
      <c r="BJ21" s="223"/>
      <c r="BK21" s="223"/>
      <c r="BL21" s="223"/>
      <c r="BM21" s="223"/>
      <c r="BN21" s="224"/>
      <c r="BO21" s="216"/>
    </row>
    <row r="22" spans="1:67">
      <c r="A22" s="214"/>
      <c r="B22" s="222"/>
      <c r="C22" s="223"/>
      <c r="D22" s="223"/>
      <c r="E22" s="223"/>
      <c r="F22" s="224"/>
      <c r="G22" s="222"/>
      <c r="H22" s="223"/>
      <c r="I22" s="223"/>
      <c r="J22" s="223"/>
      <c r="K22" s="224"/>
      <c r="L22" s="222"/>
      <c r="M22" s="223"/>
      <c r="N22" s="223"/>
      <c r="O22" s="223"/>
      <c r="P22" s="223"/>
      <c r="Q22" s="223"/>
      <c r="R22" s="223"/>
      <c r="S22" s="223"/>
      <c r="T22" s="223"/>
      <c r="U22" s="223"/>
      <c r="V22" s="223"/>
      <c r="W22" s="223"/>
      <c r="X22" s="223"/>
      <c r="Y22" s="223"/>
      <c r="Z22" s="223"/>
      <c r="AA22" s="223"/>
      <c r="AB22" s="222"/>
      <c r="AC22" s="223"/>
      <c r="AD22" s="223"/>
      <c r="AE22" s="223"/>
      <c r="AF22" s="223"/>
      <c r="AG22" s="223"/>
      <c r="AH22" s="223"/>
      <c r="AI22" s="223"/>
      <c r="AJ22" s="223"/>
      <c r="AK22" s="223"/>
      <c r="AL22" s="223"/>
      <c r="AM22" s="223"/>
      <c r="AN22" s="223"/>
      <c r="AO22" s="223"/>
      <c r="AP22" s="224"/>
      <c r="AQ22" s="222"/>
      <c r="AR22" s="223"/>
      <c r="AS22" s="223"/>
      <c r="AT22" s="223"/>
      <c r="AU22" s="224"/>
      <c r="AV22" s="222"/>
      <c r="AW22" s="223"/>
      <c r="AX22" s="223"/>
      <c r="AY22" s="223"/>
      <c r="AZ22" s="224"/>
      <c r="BA22" s="222"/>
      <c r="BB22" s="223"/>
      <c r="BC22" s="223"/>
      <c r="BD22" s="223"/>
      <c r="BE22" s="223"/>
      <c r="BF22" s="224"/>
      <c r="BG22" s="222"/>
      <c r="BH22" s="223"/>
      <c r="BI22" s="223"/>
      <c r="BJ22" s="223"/>
      <c r="BK22" s="223"/>
      <c r="BL22" s="223"/>
      <c r="BM22" s="223"/>
      <c r="BN22" s="224"/>
      <c r="BO22" s="216"/>
    </row>
    <row r="23" spans="1:67">
      <c r="A23" s="214"/>
      <c r="B23" s="222"/>
      <c r="C23" s="223"/>
      <c r="D23" s="223"/>
      <c r="E23" s="223"/>
      <c r="F23" s="224"/>
      <c r="G23" s="222"/>
      <c r="H23" s="223"/>
      <c r="I23" s="223"/>
      <c r="J23" s="223"/>
      <c r="K23" s="224"/>
      <c r="L23" s="222"/>
      <c r="M23" s="223"/>
      <c r="N23" s="223"/>
      <c r="O23" s="223"/>
      <c r="P23" s="223"/>
      <c r="Q23" s="223"/>
      <c r="R23" s="223"/>
      <c r="S23" s="223"/>
      <c r="T23" s="223"/>
      <c r="U23" s="223"/>
      <c r="V23" s="223"/>
      <c r="W23" s="223"/>
      <c r="X23" s="223"/>
      <c r="Y23" s="223"/>
      <c r="Z23" s="223"/>
      <c r="AA23" s="223"/>
      <c r="AB23" s="222"/>
      <c r="AC23" s="223"/>
      <c r="AD23" s="223"/>
      <c r="AE23" s="223"/>
      <c r="AF23" s="223"/>
      <c r="AG23" s="223"/>
      <c r="AH23" s="223"/>
      <c r="AI23" s="223"/>
      <c r="AJ23" s="223"/>
      <c r="AK23" s="223"/>
      <c r="AL23" s="223"/>
      <c r="AM23" s="223"/>
      <c r="AN23" s="223"/>
      <c r="AO23" s="223"/>
      <c r="AP23" s="224"/>
      <c r="AQ23" s="222"/>
      <c r="AR23" s="223"/>
      <c r="AS23" s="223"/>
      <c r="AT23" s="223"/>
      <c r="AU23" s="224"/>
      <c r="AV23" s="222"/>
      <c r="AW23" s="223"/>
      <c r="AX23" s="223"/>
      <c r="AY23" s="223"/>
      <c r="AZ23" s="224"/>
      <c r="BA23" s="222"/>
      <c r="BB23" s="223"/>
      <c r="BC23" s="223"/>
      <c r="BD23" s="223"/>
      <c r="BE23" s="223"/>
      <c r="BF23" s="224"/>
      <c r="BG23" s="222"/>
      <c r="BH23" s="223"/>
      <c r="BI23" s="223"/>
      <c r="BJ23" s="223"/>
      <c r="BK23" s="223"/>
      <c r="BL23" s="223"/>
      <c r="BM23" s="223"/>
      <c r="BN23" s="224"/>
      <c r="BO23" s="216"/>
    </row>
    <row r="24" spans="1:67">
      <c r="A24" s="214"/>
      <c r="B24" s="222"/>
      <c r="C24" s="223"/>
      <c r="D24" s="223"/>
      <c r="E24" s="223"/>
      <c r="F24" s="224"/>
      <c r="G24" s="222"/>
      <c r="H24" s="223"/>
      <c r="I24" s="223"/>
      <c r="J24" s="223"/>
      <c r="K24" s="224"/>
      <c r="L24" s="222"/>
      <c r="M24" s="223"/>
      <c r="N24" s="223"/>
      <c r="O24" s="223"/>
      <c r="P24" s="223"/>
      <c r="Q24" s="223"/>
      <c r="R24" s="223"/>
      <c r="S24" s="223"/>
      <c r="T24" s="223"/>
      <c r="U24" s="223"/>
      <c r="V24" s="223"/>
      <c r="W24" s="223"/>
      <c r="X24" s="223"/>
      <c r="Y24" s="223"/>
      <c r="Z24" s="223"/>
      <c r="AA24" s="223"/>
      <c r="AB24" s="222"/>
      <c r="AC24" s="223"/>
      <c r="AD24" s="223"/>
      <c r="AE24" s="223"/>
      <c r="AF24" s="223"/>
      <c r="AG24" s="223"/>
      <c r="AH24" s="223"/>
      <c r="AI24" s="223"/>
      <c r="AJ24" s="223"/>
      <c r="AK24" s="223"/>
      <c r="AL24" s="223"/>
      <c r="AM24" s="223"/>
      <c r="AN24" s="223"/>
      <c r="AO24" s="223"/>
      <c r="AP24" s="224"/>
      <c r="AQ24" s="222"/>
      <c r="AR24" s="223"/>
      <c r="AS24" s="223"/>
      <c r="AT24" s="223"/>
      <c r="AU24" s="224"/>
      <c r="AV24" s="222"/>
      <c r="AW24" s="223"/>
      <c r="AX24" s="223"/>
      <c r="AY24" s="223"/>
      <c r="AZ24" s="224"/>
      <c r="BA24" s="222"/>
      <c r="BB24" s="223"/>
      <c r="BC24" s="223"/>
      <c r="BD24" s="223"/>
      <c r="BE24" s="223"/>
      <c r="BF24" s="224"/>
      <c r="BG24" s="222"/>
      <c r="BH24" s="223"/>
      <c r="BI24" s="223"/>
      <c r="BJ24" s="223"/>
      <c r="BK24" s="223"/>
      <c r="BL24" s="223"/>
      <c r="BM24" s="223"/>
      <c r="BN24" s="224"/>
      <c r="BO24" s="216"/>
    </row>
    <row r="25" spans="1:67">
      <c r="A25" s="214"/>
      <c r="B25" s="222"/>
      <c r="C25" s="223"/>
      <c r="D25" s="223"/>
      <c r="E25" s="223"/>
      <c r="F25" s="224"/>
      <c r="G25" s="222"/>
      <c r="H25" s="223"/>
      <c r="I25" s="223"/>
      <c r="J25" s="223"/>
      <c r="K25" s="224"/>
      <c r="L25" s="222"/>
      <c r="M25" s="223"/>
      <c r="N25" s="223"/>
      <c r="O25" s="223"/>
      <c r="P25" s="223"/>
      <c r="Q25" s="223"/>
      <c r="R25" s="223"/>
      <c r="S25" s="223"/>
      <c r="T25" s="223"/>
      <c r="U25" s="223"/>
      <c r="V25" s="223"/>
      <c r="W25" s="223"/>
      <c r="X25" s="223"/>
      <c r="Y25" s="223"/>
      <c r="Z25" s="223"/>
      <c r="AA25" s="223"/>
      <c r="AB25" s="222"/>
      <c r="AC25" s="223"/>
      <c r="AD25" s="223"/>
      <c r="AE25" s="223"/>
      <c r="AF25" s="223"/>
      <c r="AG25" s="223"/>
      <c r="AH25" s="223"/>
      <c r="AI25" s="223"/>
      <c r="AJ25" s="223"/>
      <c r="AK25" s="223"/>
      <c r="AL25" s="223"/>
      <c r="AM25" s="223"/>
      <c r="AN25" s="223"/>
      <c r="AO25" s="223"/>
      <c r="AP25" s="224"/>
      <c r="AQ25" s="222"/>
      <c r="AR25" s="223"/>
      <c r="AS25" s="223"/>
      <c r="AT25" s="223"/>
      <c r="AU25" s="224"/>
      <c r="AV25" s="222"/>
      <c r="AW25" s="223"/>
      <c r="AX25" s="223"/>
      <c r="AY25" s="223"/>
      <c r="AZ25" s="224"/>
      <c r="BA25" s="222"/>
      <c r="BB25" s="223"/>
      <c r="BC25" s="223"/>
      <c r="BD25" s="223"/>
      <c r="BE25" s="223"/>
      <c r="BF25" s="224"/>
      <c r="BG25" s="222"/>
      <c r="BH25" s="223"/>
      <c r="BI25" s="223"/>
      <c r="BJ25" s="223"/>
      <c r="BK25" s="223"/>
      <c r="BL25" s="223"/>
      <c r="BM25" s="223"/>
      <c r="BN25" s="224"/>
      <c r="BO25" s="216"/>
    </row>
    <row r="26" spans="1:67">
      <c r="A26" s="214"/>
      <c r="B26" s="222"/>
      <c r="C26" s="223"/>
      <c r="D26" s="223"/>
      <c r="E26" s="223"/>
      <c r="F26" s="224"/>
      <c r="G26" s="222"/>
      <c r="H26" s="223"/>
      <c r="I26" s="223"/>
      <c r="J26" s="223"/>
      <c r="K26" s="224"/>
      <c r="L26" s="222"/>
      <c r="M26" s="223"/>
      <c r="N26" s="223"/>
      <c r="O26" s="223"/>
      <c r="P26" s="223"/>
      <c r="Q26" s="223"/>
      <c r="R26" s="223"/>
      <c r="S26" s="223"/>
      <c r="T26" s="223"/>
      <c r="U26" s="223"/>
      <c r="V26" s="223"/>
      <c r="W26" s="223"/>
      <c r="X26" s="223"/>
      <c r="Y26" s="223"/>
      <c r="Z26" s="223"/>
      <c r="AA26" s="223"/>
      <c r="AB26" s="222"/>
      <c r="AC26" s="223"/>
      <c r="AD26" s="223"/>
      <c r="AE26" s="223"/>
      <c r="AF26" s="223"/>
      <c r="AG26" s="223"/>
      <c r="AH26" s="223"/>
      <c r="AI26" s="223"/>
      <c r="AJ26" s="223"/>
      <c r="AK26" s="223"/>
      <c r="AL26" s="223"/>
      <c r="AM26" s="223"/>
      <c r="AN26" s="223"/>
      <c r="AO26" s="223"/>
      <c r="AP26" s="224"/>
      <c r="AQ26" s="222"/>
      <c r="AR26" s="223"/>
      <c r="AS26" s="223"/>
      <c r="AT26" s="223"/>
      <c r="AU26" s="224"/>
      <c r="AV26" s="222"/>
      <c r="AW26" s="223"/>
      <c r="AX26" s="223"/>
      <c r="AY26" s="223"/>
      <c r="AZ26" s="224"/>
      <c r="BA26" s="222"/>
      <c r="BB26" s="223"/>
      <c r="BC26" s="223"/>
      <c r="BD26" s="223"/>
      <c r="BE26" s="223"/>
      <c r="BF26" s="224"/>
      <c r="BG26" s="222"/>
      <c r="BH26" s="223"/>
      <c r="BI26" s="223"/>
      <c r="BJ26" s="223"/>
      <c r="BK26" s="223"/>
      <c r="BL26" s="223"/>
      <c r="BM26" s="223"/>
      <c r="BN26" s="224"/>
      <c r="BO26" s="216"/>
    </row>
    <row r="27" spans="1:67">
      <c r="A27" s="214"/>
      <c r="B27" s="222"/>
      <c r="C27" s="223"/>
      <c r="D27" s="223"/>
      <c r="E27" s="223"/>
      <c r="F27" s="224"/>
      <c r="G27" s="222"/>
      <c r="H27" s="223"/>
      <c r="I27" s="223"/>
      <c r="J27" s="223"/>
      <c r="K27" s="224"/>
      <c r="L27" s="222"/>
      <c r="M27" s="223"/>
      <c r="N27" s="223"/>
      <c r="O27" s="223"/>
      <c r="P27" s="223"/>
      <c r="Q27" s="223"/>
      <c r="R27" s="223"/>
      <c r="S27" s="223"/>
      <c r="T27" s="223"/>
      <c r="U27" s="223"/>
      <c r="V27" s="223"/>
      <c r="W27" s="223"/>
      <c r="X27" s="223"/>
      <c r="Y27" s="223"/>
      <c r="Z27" s="223"/>
      <c r="AA27" s="223"/>
      <c r="AB27" s="222"/>
      <c r="AC27" s="223"/>
      <c r="AD27" s="223"/>
      <c r="AE27" s="223"/>
      <c r="AF27" s="223"/>
      <c r="AG27" s="223"/>
      <c r="AH27" s="223"/>
      <c r="AI27" s="223"/>
      <c r="AJ27" s="223"/>
      <c r="AK27" s="223"/>
      <c r="AL27" s="223"/>
      <c r="AM27" s="223"/>
      <c r="AN27" s="223"/>
      <c r="AO27" s="223"/>
      <c r="AP27" s="224"/>
      <c r="AQ27" s="222"/>
      <c r="AR27" s="223"/>
      <c r="AS27" s="223"/>
      <c r="AT27" s="223"/>
      <c r="AU27" s="224"/>
      <c r="AV27" s="222"/>
      <c r="AW27" s="223"/>
      <c r="AX27" s="223"/>
      <c r="AY27" s="223"/>
      <c r="AZ27" s="224"/>
      <c r="BA27" s="222"/>
      <c r="BB27" s="223"/>
      <c r="BC27" s="223"/>
      <c r="BD27" s="223"/>
      <c r="BE27" s="223"/>
      <c r="BF27" s="224"/>
      <c r="BG27" s="222"/>
      <c r="BH27" s="223"/>
      <c r="BI27" s="223"/>
      <c r="BJ27" s="223"/>
      <c r="BK27" s="223"/>
      <c r="BL27" s="223"/>
      <c r="BM27" s="223"/>
      <c r="BN27" s="224"/>
      <c r="BO27" s="216"/>
    </row>
    <row r="28" spans="1:67">
      <c r="A28" s="214"/>
      <c r="B28" s="222"/>
      <c r="C28" s="223"/>
      <c r="D28" s="223"/>
      <c r="E28" s="223"/>
      <c r="F28" s="224"/>
      <c r="G28" s="222"/>
      <c r="H28" s="223"/>
      <c r="I28" s="223"/>
      <c r="J28" s="223"/>
      <c r="K28" s="224"/>
      <c r="L28" s="222"/>
      <c r="M28" s="223"/>
      <c r="N28" s="223"/>
      <c r="O28" s="223"/>
      <c r="P28" s="223"/>
      <c r="Q28" s="223"/>
      <c r="R28" s="223"/>
      <c r="S28" s="223"/>
      <c r="T28" s="223"/>
      <c r="U28" s="223"/>
      <c r="V28" s="223"/>
      <c r="W28" s="223"/>
      <c r="X28" s="223"/>
      <c r="Y28" s="223"/>
      <c r="Z28" s="223"/>
      <c r="AA28" s="223"/>
      <c r="AB28" s="222"/>
      <c r="AC28" s="223"/>
      <c r="AD28" s="223"/>
      <c r="AE28" s="223"/>
      <c r="AF28" s="223"/>
      <c r="AG28" s="223"/>
      <c r="AH28" s="223"/>
      <c r="AI28" s="223"/>
      <c r="AJ28" s="223"/>
      <c r="AK28" s="223"/>
      <c r="AL28" s="223"/>
      <c r="AM28" s="223"/>
      <c r="AN28" s="223"/>
      <c r="AO28" s="223"/>
      <c r="AP28" s="224"/>
      <c r="AQ28" s="222"/>
      <c r="AR28" s="223"/>
      <c r="AS28" s="223"/>
      <c r="AT28" s="223"/>
      <c r="AU28" s="224"/>
      <c r="AV28" s="222"/>
      <c r="AW28" s="223"/>
      <c r="AX28" s="223"/>
      <c r="AY28" s="223"/>
      <c r="AZ28" s="224"/>
      <c r="BA28" s="222"/>
      <c r="BB28" s="223"/>
      <c r="BC28" s="223"/>
      <c r="BD28" s="223"/>
      <c r="BE28" s="223"/>
      <c r="BF28" s="224"/>
      <c r="BG28" s="222"/>
      <c r="BH28" s="223"/>
      <c r="BI28" s="223"/>
      <c r="BJ28" s="223"/>
      <c r="BK28" s="223"/>
      <c r="BL28" s="223"/>
      <c r="BM28" s="223"/>
      <c r="BN28" s="224"/>
      <c r="BO28" s="216"/>
    </row>
    <row r="29" spans="1:67">
      <c r="A29" s="214"/>
      <c r="B29" s="222"/>
      <c r="C29" s="223"/>
      <c r="D29" s="223"/>
      <c r="E29" s="223"/>
      <c r="F29" s="224"/>
      <c r="G29" s="222"/>
      <c r="H29" s="223"/>
      <c r="I29" s="223"/>
      <c r="J29" s="223"/>
      <c r="K29" s="224"/>
      <c r="L29" s="222"/>
      <c r="M29" s="223"/>
      <c r="N29" s="223"/>
      <c r="O29" s="223"/>
      <c r="P29" s="223"/>
      <c r="Q29" s="223"/>
      <c r="R29" s="223"/>
      <c r="S29" s="223"/>
      <c r="T29" s="223"/>
      <c r="U29" s="223"/>
      <c r="V29" s="223"/>
      <c r="W29" s="223"/>
      <c r="X29" s="223"/>
      <c r="Y29" s="223"/>
      <c r="Z29" s="223"/>
      <c r="AA29" s="223"/>
      <c r="AB29" s="222"/>
      <c r="AC29" s="223"/>
      <c r="AD29" s="223"/>
      <c r="AE29" s="223"/>
      <c r="AF29" s="223"/>
      <c r="AG29" s="223"/>
      <c r="AH29" s="223"/>
      <c r="AI29" s="223"/>
      <c r="AJ29" s="223"/>
      <c r="AK29" s="223"/>
      <c r="AL29" s="223"/>
      <c r="AM29" s="223"/>
      <c r="AN29" s="223"/>
      <c r="AO29" s="223"/>
      <c r="AP29" s="224"/>
      <c r="AQ29" s="222"/>
      <c r="AR29" s="223"/>
      <c r="AS29" s="223"/>
      <c r="AT29" s="223"/>
      <c r="AU29" s="224"/>
      <c r="AV29" s="222"/>
      <c r="AW29" s="223"/>
      <c r="AX29" s="223"/>
      <c r="AY29" s="223"/>
      <c r="AZ29" s="224"/>
      <c r="BA29" s="222"/>
      <c r="BB29" s="223"/>
      <c r="BC29" s="223"/>
      <c r="BD29" s="223"/>
      <c r="BE29" s="223"/>
      <c r="BF29" s="224"/>
      <c r="BG29" s="222"/>
      <c r="BH29" s="223"/>
      <c r="BI29" s="223"/>
      <c r="BJ29" s="223"/>
      <c r="BK29" s="223"/>
      <c r="BL29" s="223"/>
      <c r="BM29" s="223"/>
      <c r="BN29" s="224"/>
      <c r="BO29" s="216"/>
    </row>
    <row r="30" spans="1:67">
      <c r="A30" s="214"/>
      <c r="B30" s="222"/>
      <c r="C30" s="223"/>
      <c r="D30" s="223"/>
      <c r="E30" s="223"/>
      <c r="F30" s="224"/>
      <c r="G30" s="222"/>
      <c r="H30" s="223"/>
      <c r="I30" s="223"/>
      <c r="J30" s="223"/>
      <c r="K30" s="224"/>
      <c r="L30" s="222"/>
      <c r="M30" s="223"/>
      <c r="N30" s="223"/>
      <c r="O30" s="223"/>
      <c r="P30" s="223"/>
      <c r="Q30" s="223"/>
      <c r="R30" s="223"/>
      <c r="S30" s="223"/>
      <c r="T30" s="223"/>
      <c r="U30" s="223"/>
      <c r="V30" s="223"/>
      <c r="W30" s="223"/>
      <c r="X30" s="223"/>
      <c r="Y30" s="223"/>
      <c r="Z30" s="223"/>
      <c r="AA30" s="223"/>
      <c r="AB30" s="222"/>
      <c r="AC30" s="223"/>
      <c r="AD30" s="223"/>
      <c r="AE30" s="223"/>
      <c r="AF30" s="223"/>
      <c r="AG30" s="223"/>
      <c r="AH30" s="223"/>
      <c r="AI30" s="223"/>
      <c r="AJ30" s="223"/>
      <c r="AK30" s="223"/>
      <c r="AL30" s="223"/>
      <c r="AM30" s="223"/>
      <c r="AN30" s="223"/>
      <c r="AO30" s="223"/>
      <c r="AP30" s="224"/>
      <c r="AQ30" s="222"/>
      <c r="AR30" s="223"/>
      <c r="AS30" s="223"/>
      <c r="AT30" s="223"/>
      <c r="AU30" s="224"/>
      <c r="AV30" s="222"/>
      <c r="AW30" s="223"/>
      <c r="AX30" s="223"/>
      <c r="AY30" s="223"/>
      <c r="AZ30" s="224"/>
      <c r="BA30" s="222"/>
      <c r="BB30" s="223"/>
      <c r="BC30" s="223"/>
      <c r="BD30" s="223"/>
      <c r="BE30" s="223"/>
      <c r="BF30" s="224"/>
      <c r="BG30" s="222"/>
      <c r="BH30" s="223"/>
      <c r="BI30" s="223"/>
      <c r="BJ30" s="223"/>
      <c r="BK30" s="223"/>
      <c r="BL30" s="223"/>
      <c r="BM30" s="223"/>
      <c r="BN30" s="224"/>
      <c r="BO30" s="216"/>
    </row>
    <row r="31" spans="1:67">
      <c r="A31" s="214"/>
      <c r="B31" s="222"/>
      <c r="C31" s="223"/>
      <c r="D31" s="223"/>
      <c r="E31" s="223"/>
      <c r="F31" s="224"/>
      <c r="G31" s="222"/>
      <c r="H31" s="223"/>
      <c r="I31" s="223"/>
      <c r="J31" s="223"/>
      <c r="K31" s="224"/>
      <c r="L31" s="222"/>
      <c r="M31" s="223"/>
      <c r="N31" s="223"/>
      <c r="O31" s="223"/>
      <c r="P31" s="223"/>
      <c r="Q31" s="223"/>
      <c r="R31" s="223"/>
      <c r="S31" s="223"/>
      <c r="T31" s="223"/>
      <c r="U31" s="223"/>
      <c r="V31" s="223"/>
      <c r="W31" s="223"/>
      <c r="X31" s="223"/>
      <c r="Y31" s="223"/>
      <c r="Z31" s="223"/>
      <c r="AA31" s="223"/>
      <c r="AB31" s="222"/>
      <c r="AC31" s="223"/>
      <c r="AD31" s="223"/>
      <c r="AE31" s="223"/>
      <c r="AF31" s="223"/>
      <c r="AG31" s="223"/>
      <c r="AH31" s="223"/>
      <c r="AI31" s="223"/>
      <c r="AJ31" s="223"/>
      <c r="AK31" s="223"/>
      <c r="AL31" s="223"/>
      <c r="AM31" s="223"/>
      <c r="AN31" s="223"/>
      <c r="AO31" s="223"/>
      <c r="AP31" s="224"/>
      <c r="AQ31" s="222"/>
      <c r="AR31" s="223"/>
      <c r="AS31" s="223"/>
      <c r="AT31" s="223"/>
      <c r="AU31" s="224"/>
      <c r="AV31" s="222"/>
      <c r="AW31" s="223"/>
      <c r="AX31" s="223"/>
      <c r="AY31" s="223"/>
      <c r="AZ31" s="224"/>
      <c r="BA31" s="222"/>
      <c r="BB31" s="223"/>
      <c r="BC31" s="223"/>
      <c r="BD31" s="223"/>
      <c r="BE31" s="223"/>
      <c r="BF31" s="224"/>
      <c r="BG31" s="222"/>
      <c r="BH31" s="223"/>
      <c r="BI31" s="223"/>
      <c r="BJ31" s="223"/>
      <c r="BK31" s="223"/>
      <c r="BL31" s="223"/>
      <c r="BM31" s="223"/>
      <c r="BN31" s="224"/>
      <c r="BO31" s="216"/>
    </row>
    <row r="32" spans="1:67">
      <c r="A32" s="214"/>
      <c r="B32" s="222"/>
      <c r="C32" s="223"/>
      <c r="D32" s="223"/>
      <c r="E32" s="223"/>
      <c r="F32" s="224"/>
      <c r="G32" s="222"/>
      <c r="H32" s="223"/>
      <c r="I32" s="223"/>
      <c r="J32" s="223"/>
      <c r="K32" s="224"/>
      <c r="L32" s="222"/>
      <c r="M32" s="223"/>
      <c r="N32" s="223"/>
      <c r="O32" s="223"/>
      <c r="P32" s="223"/>
      <c r="Q32" s="223"/>
      <c r="R32" s="223"/>
      <c r="S32" s="223"/>
      <c r="T32" s="223"/>
      <c r="U32" s="223"/>
      <c r="V32" s="223"/>
      <c r="W32" s="223"/>
      <c r="X32" s="223"/>
      <c r="Y32" s="223"/>
      <c r="Z32" s="223"/>
      <c r="AA32" s="223"/>
      <c r="AB32" s="222"/>
      <c r="AC32" s="223"/>
      <c r="AD32" s="223"/>
      <c r="AE32" s="223"/>
      <c r="AF32" s="223"/>
      <c r="AG32" s="223"/>
      <c r="AH32" s="223"/>
      <c r="AI32" s="223"/>
      <c r="AJ32" s="223"/>
      <c r="AK32" s="223"/>
      <c r="AL32" s="223"/>
      <c r="AM32" s="223"/>
      <c r="AN32" s="223"/>
      <c r="AO32" s="223"/>
      <c r="AP32" s="224"/>
      <c r="AQ32" s="222"/>
      <c r="AR32" s="223"/>
      <c r="AS32" s="223"/>
      <c r="AT32" s="223"/>
      <c r="AU32" s="224"/>
      <c r="AV32" s="222"/>
      <c r="AW32" s="223"/>
      <c r="AX32" s="223"/>
      <c r="AY32" s="223"/>
      <c r="AZ32" s="224"/>
      <c r="BA32" s="222"/>
      <c r="BB32" s="223"/>
      <c r="BC32" s="223"/>
      <c r="BD32" s="223"/>
      <c r="BE32" s="223"/>
      <c r="BF32" s="224"/>
      <c r="BG32" s="222"/>
      <c r="BH32" s="223"/>
      <c r="BI32" s="223"/>
      <c r="BJ32" s="223"/>
      <c r="BK32" s="223"/>
      <c r="BL32" s="223"/>
      <c r="BM32" s="223"/>
      <c r="BN32" s="224"/>
      <c r="BO32" s="216"/>
    </row>
    <row r="33" spans="1:67">
      <c r="A33" s="214"/>
      <c r="B33" s="222"/>
      <c r="C33" s="223"/>
      <c r="D33" s="223"/>
      <c r="E33" s="223"/>
      <c r="F33" s="224"/>
      <c r="G33" s="222"/>
      <c r="H33" s="223"/>
      <c r="I33" s="223"/>
      <c r="J33" s="223"/>
      <c r="K33" s="224"/>
      <c r="L33" s="222"/>
      <c r="M33" s="223"/>
      <c r="N33" s="223"/>
      <c r="O33" s="223"/>
      <c r="P33" s="223"/>
      <c r="Q33" s="223"/>
      <c r="R33" s="223"/>
      <c r="S33" s="223"/>
      <c r="T33" s="223"/>
      <c r="U33" s="223"/>
      <c r="V33" s="223"/>
      <c r="W33" s="223"/>
      <c r="X33" s="223"/>
      <c r="Y33" s="223"/>
      <c r="Z33" s="223"/>
      <c r="AA33" s="223"/>
      <c r="AB33" s="222"/>
      <c r="AC33" s="223"/>
      <c r="AD33" s="223"/>
      <c r="AE33" s="223"/>
      <c r="AF33" s="223"/>
      <c r="AG33" s="223"/>
      <c r="AH33" s="223"/>
      <c r="AI33" s="223"/>
      <c r="AJ33" s="223"/>
      <c r="AK33" s="223"/>
      <c r="AL33" s="223"/>
      <c r="AM33" s="223"/>
      <c r="AN33" s="223"/>
      <c r="AO33" s="223"/>
      <c r="AP33" s="224"/>
      <c r="AQ33" s="222"/>
      <c r="AR33" s="223"/>
      <c r="AS33" s="223"/>
      <c r="AT33" s="223"/>
      <c r="AU33" s="224"/>
      <c r="AV33" s="222"/>
      <c r="AW33" s="223"/>
      <c r="AX33" s="223"/>
      <c r="AY33" s="223"/>
      <c r="AZ33" s="224"/>
      <c r="BA33" s="222"/>
      <c r="BB33" s="223"/>
      <c r="BC33" s="223"/>
      <c r="BD33" s="223"/>
      <c r="BE33" s="223"/>
      <c r="BF33" s="224"/>
      <c r="BG33" s="222"/>
      <c r="BH33" s="223"/>
      <c r="BI33" s="223"/>
      <c r="BJ33" s="223"/>
      <c r="BK33" s="223"/>
      <c r="BL33" s="223"/>
      <c r="BM33" s="223"/>
      <c r="BN33" s="224"/>
      <c r="BO33" s="216"/>
    </row>
    <row r="34" spans="1:67">
      <c r="A34" s="214"/>
      <c r="B34" s="222"/>
      <c r="C34" s="223"/>
      <c r="D34" s="223"/>
      <c r="E34" s="223"/>
      <c r="F34" s="224"/>
      <c r="G34" s="222"/>
      <c r="H34" s="223"/>
      <c r="I34" s="223"/>
      <c r="J34" s="223"/>
      <c r="K34" s="224"/>
      <c r="L34" s="222"/>
      <c r="M34" s="223"/>
      <c r="N34" s="223"/>
      <c r="O34" s="223"/>
      <c r="P34" s="223"/>
      <c r="Q34" s="223"/>
      <c r="R34" s="223"/>
      <c r="S34" s="223"/>
      <c r="T34" s="223"/>
      <c r="U34" s="223"/>
      <c r="V34" s="223"/>
      <c r="W34" s="223"/>
      <c r="X34" s="223"/>
      <c r="Y34" s="223"/>
      <c r="Z34" s="223"/>
      <c r="AA34" s="223"/>
      <c r="AB34" s="222"/>
      <c r="AC34" s="223"/>
      <c r="AD34" s="223"/>
      <c r="AE34" s="223"/>
      <c r="AF34" s="223"/>
      <c r="AG34" s="223"/>
      <c r="AH34" s="223"/>
      <c r="AI34" s="223"/>
      <c r="AJ34" s="223"/>
      <c r="AK34" s="223"/>
      <c r="AL34" s="223"/>
      <c r="AM34" s="223"/>
      <c r="AN34" s="223"/>
      <c r="AO34" s="223"/>
      <c r="AP34" s="224"/>
      <c r="AQ34" s="222"/>
      <c r="AR34" s="223"/>
      <c r="AS34" s="223"/>
      <c r="AT34" s="223"/>
      <c r="AU34" s="224"/>
      <c r="AV34" s="222"/>
      <c r="AW34" s="223"/>
      <c r="AX34" s="223"/>
      <c r="AY34" s="223"/>
      <c r="AZ34" s="224"/>
      <c r="BA34" s="222"/>
      <c r="BB34" s="223"/>
      <c r="BC34" s="223"/>
      <c r="BD34" s="223"/>
      <c r="BE34" s="223"/>
      <c r="BF34" s="224"/>
      <c r="BG34" s="222"/>
      <c r="BH34" s="223"/>
      <c r="BI34" s="223"/>
      <c r="BJ34" s="223"/>
      <c r="BK34" s="223"/>
      <c r="BL34" s="223"/>
      <c r="BM34" s="223"/>
      <c r="BN34" s="224"/>
      <c r="BO34" s="216"/>
    </row>
    <row r="35" spans="1:67">
      <c r="A35" s="214"/>
      <c r="B35" s="222"/>
      <c r="C35" s="223"/>
      <c r="D35" s="223"/>
      <c r="E35" s="223"/>
      <c r="F35" s="224"/>
      <c r="G35" s="222"/>
      <c r="H35" s="223"/>
      <c r="I35" s="223"/>
      <c r="J35" s="223"/>
      <c r="K35" s="224"/>
      <c r="L35" s="222"/>
      <c r="M35" s="223"/>
      <c r="N35" s="223"/>
      <c r="O35" s="223"/>
      <c r="P35" s="223"/>
      <c r="Q35" s="223"/>
      <c r="R35" s="223"/>
      <c r="S35" s="223"/>
      <c r="T35" s="223"/>
      <c r="U35" s="223"/>
      <c r="V35" s="223"/>
      <c r="W35" s="223"/>
      <c r="X35" s="223"/>
      <c r="Y35" s="223"/>
      <c r="Z35" s="223"/>
      <c r="AA35" s="223"/>
      <c r="AB35" s="222"/>
      <c r="AC35" s="223"/>
      <c r="AD35" s="223"/>
      <c r="AE35" s="223"/>
      <c r="AF35" s="223"/>
      <c r="AG35" s="223"/>
      <c r="AH35" s="223"/>
      <c r="AI35" s="223"/>
      <c r="AJ35" s="223"/>
      <c r="AK35" s="223"/>
      <c r="AL35" s="223"/>
      <c r="AM35" s="223"/>
      <c r="AN35" s="223"/>
      <c r="AO35" s="223"/>
      <c r="AP35" s="224"/>
      <c r="AQ35" s="222"/>
      <c r="AR35" s="223"/>
      <c r="AS35" s="223"/>
      <c r="AT35" s="223"/>
      <c r="AU35" s="224"/>
      <c r="AV35" s="222"/>
      <c r="AW35" s="223"/>
      <c r="AX35" s="223"/>
      <c r="AY35" s="223"/>
      <c r="AZ35" s="224"/>
      <c r="BA35" s="222"/>
      <c r="BB35" s="223"/>
      <c r="BC35" s="223"/>
      <c r="BD35" s="223"/>
      <c r="BE35" s="223"/>
      <c r="BF35" s="224"/>
      <c r="BG35" s="222"/>
      <c r="BH35" s="223"/>
      <c r="BI35" s="223"/>
      <c r="BJ35" s="223"/>
      <c r="BK35" s="223"/>
      <c r="BL35" s="223"/>
      <c r="BM35" s="223"/>
      <c r="BN35" s="224"/>
      <c r="BO35" s="216"/>
    </row>
    <row r="36" spans="1:67">
      <c r="A36" s="214"/>
      <c r="B36" s="222"/>
      <c r="C36" s="223"/>
      <c r="D36" s="223"/>
      <c r="E36" s="223"/>
      <c r="F36" s="224"/>
      <c r="G36" s="222"/>
      <c r="H36" s="223"/>
      <c r="I36" s="223"/>
      <c r="J36" s="223"/>
      <c r="K36" s="224"/>
      <c r="L36" s="222"/>
      <c r="M36" s="223"/>
      <c r="N36" s="223"/>
      <c r="O36" s="223"/>
      <c r="P36" s="223"/>
      <c r="Q36" s="223"/>
      <c r="R36" s="223"/>
      <c r="S36" s="223"/>
      <c r="T36" s="223"/>
      <c r="U36" s="223"/>
      <c r="V36" s="223"/>
      <c r="W36" s="223"/>
      <c r="X36" s="223"/>
      <c r="Y36" s="223"/>
      <c r="Z36" s="223"/>
      <c r="AA36" s="223"/>
      <c r="AB36" s="222"/>
      <c r="AC36" s="223"/>
      <c r="AD36" s="223"/>
      <c r="AE36" s="223"/>
      <c r="AF36" s="223"/>
      <c r="AG36" s="223"/>
      <c r="AH36" s="223"/>
      <c r="AI36" s="223"/>
      <c r="AJ36" s="223"/>
      <c r="AK36" s="223"/>
      <c r="AL36" s="223"/>
      <c r="AM36" s="223"/>
      <c r="AN36" s="223"/>
      <c r="AO36" s="223"/>
      <c r="AP36" s="224"/>
      <c r="AQ36" s="222"/>
      <c r="AR36" s="223"/>
      <c r="AS36" s="223"/>
      <c r="AT36" s="223"/>
      <c r="AU36" s="224"/>
      <c r="AV36" s="222"/>
      <c r="AW36" s="223"/>
      <c r="AX36" s="223"/>
      <c r="AY36" s="223"/>
      <c r="AZ36" s="224"/>
      <c r="BA36" s="222"/>
      <c r="BB36" s="223"/>
      <c r="BC36" s="223"/>
      <c r="BD36" s="223"/>
      <c r="BE36" s="223"/>
      <c r="BF36" s="224"/>
      <c r="BG36" s="222"/>
      <c r="BH36" s="223"/>
      <c r="BI36" s="223"/>
      <c r="BJ36" s="223"/>
      <c r="BK36" s="223"/>
      <c r="BL36" s="223"/>
      <c r="BM36" s="223"/>
      <c r="BN36" s="224"/>
      <c r="BO36" s="216"/>
    </row>
    <row r="37" spans="1:67">
      <c r="A37" s="214"/>
      <c r="B37" s="222"/>
      <c r="C37" s="223"/>
      <c r="D37" s="223"/>
      <c r="E37" s="223"/>
      <c r="F37" s="224"/>
      <c r="G37" s="222"/>
      <c r="H37" s="223"/>
      <c r="I37" s="223"/>
      <c r="J37" s="223"/>
      <c r="K37" s="224"/>
      <c r="L37" s="222"/>
      <c r="M37" s="223"/>
      <c r="N37" s="223"/>
      <c r="O37" s="223"/>
      <c r="P37" s="223"/>
      <c r="Q37" s="223"/>
      <c r="R37" s="223"/>
      <c r="S37" s="223"/>
      <c r="T37" s="223"/>
      <c r="U37" s="223"/>
      <c r="V37" s="223"/>
      <c r="W37" s="223"/>
      <c r="X37" s="223"/>
      <c r="Y37" s="223"/>
      <c r="Z37" s="223"/>
      <c r="AA37" s="223"/>
      <c r="AB37" s="222"/>
      <c r="AC37" s="223"/>
      <c r="AD37" s="223"/>
      <c r="AE37" s="223"/>
      <c r="AF37" s="223"/>
      <c r="AG37" s="223"/>
      <c r="AH37" s="223"/>
      <c r="AI37" s="223"/>
      <c r="AJ37" s="223"/>
      <c r="AK37" s="223"/>
      <c r="AL37" s="223"/>
      <c r="AM37" s="223"/>
      <c r="AN37" s="223"/>
      <c r="AO37" s="223"/>
      <c r="AP37" s="224"/>
      <c r="AQ37" s="222"/>
      <c r="AR37" s="223"/>
      <c r="AS37" s="223"/>
      <c r="AT37" s="223"/>
      <c r="AU37" s="224"/>
      <c r="AV37" s="222"/>
      <c r="AW37" s="223"/>
      <c r="AX37" s="223"/>
      <c r="AY37" s="223"/>
      <c r="AZ37" s="224"/>
      <c r="BA37" s="222"/>
      <c r="BB37" s="223"/>
      <c r="BC37" s="223"/>
      <c r="BD37" s="223"/>
      <c r="BE37" s="223"/>
      <c r="BF37" s="224"/>
      <c r="BG37" s="222"/>
      <c r="BH37" s="223"/>
      <c r="BI37" s="223"/>
      <c r="BJ37" s="223"/>
      <c r="BK37" s="223"/>
      <c r="BL37" s="223"/>
      <c r="BM37" s="223"/>
      <c r="BN37" s="224"/>
      <c r="BO37" s="216"/>
    </row>
    <row r="38" spans="1:67">
      <c r="A38" s="214"/>
      <c r="B38" s="222"/>
      <c r="C38" s="223"/>
      <c r="D38" s="223"/>
      <c r="E38" s="223"/>
      <c r="F38" s="224"/>
      <c r="G38" s="222"/>
      <c r="H38" s="223"/>
      <c r="I38" s="223"/>
      <c r="J38" s="223"/>
      <c r="K38" s="224"/>
      <c r="L38" s="222"/>
      <c r="M38" s="223"/>
      <c r="N38" s="223"/>
      <c r="O38" s="223"/>
      <c r="P38" s="223"/>
      <c r="Q38" s="223"/>
      <c r="R38" s="223"/>
      <c r="S38" s="223"/>
      <c r="T38" s="223"/>
      <c r="U38" s="223"/>
      <c r="V38" s="223"/>
      <c r="W38" s="223"/>
      <c r="X38" s="223"/>
      <c r="Y38" s="223"/>
      <c r="Z38" s="223"/>
      <c r="AA38" s="223"/>
      <c r="AB38" s="222"/>
      <c r="AC38" s="223"/>
      <c r="AD38" s="223"/>
      <c r="AE38" s="223"/>
      <c r="AF38" s="223"/>
      <c r="AG38" s="223"/>
      <c r="AH38" s="223"/>
      <c r="AI38" s="223"/>
      <c r="AJ38" s="223"/>
      <c r="AK38" s="223"/>
      <c r="AL38" s="223"/>
      <c r="AM38" s="223"/>
      <c r="AN38" s="223"/>
      <c r="AO38" s="223"/>
      <c r="AP38" s="224"/>
      <c r="AQ38" s="222"/>
      <c r="AR38" s="223"/>
      <c r="AS38" s="223"/>
      <c r="AT38" s="223"/>
      <c r="AU38" s="224"/>
      <c r="AV38" s="222"/>
      <c r="AW38" s="223"/>
      <c r="AX38" s="223"/>
      <c r="AY38" s="223"/>
      <c r="AZ38" s="224"/>
      <c r="BA38" s="222"/>
      <c r="BB38" s="223"/>
      <c r="BC38" s="223"/>
      <c r="BD38" s="223"/>
      <c r="BE38" s="223"/>
      <c r="BF38" s="224"/>
      <c r="BG38" s="222"/>
      <c r="BH38" s="223"/>
      <c r="BI38" s="223"/>
      <c r="BJ38" s="223"/>
      <c r="BK38" s="223"/>
      <c r="BL38" s="223"/>
      <c r="BM38" s="223"/>
      <c r="BN38" s="224"/>
      <c r="BO38" s="216"/>
    </row>
    <row r="39" spans="1:67">
      <c r="A39" s="214"/>
      <c r="B39" s="222"/>
      <c r="C39" s="223"/>
      <c r="D39" s="223"/>
      <c r="E39" s="223"/>
      <c r="F39" s="224"/>
      <c r="G39" s="222"/>
      <c r="H39" s="223"/>
      <c r="I39" s="223"/>
      <c r="J39" s="223"/>
      <c r="K39" s="224"/>
      <c r="L39" s="222"/>
      <c r="M39" s="223"/>
      <c r="N39" s="223"/>
      <c r="O39" s="223"/>
      <c r="P39" s="223"/>
      <c r="Q39" s="223"/>
      <c r="R39" s="223"/>
      <c r="S39" s="223"/>
      <c r="T39" s="223"/>
      <c r="U39" s="223"/>
      <c r="V39" s="223"/>
      <c r="W39" s="223"/>
      <c r="X39" s="223"/>
      <c r="Y39" s="223"/>
      <c r="Z39" s="223"/>
      <c r="AA39" s="223"/>
      <c r="AB39" s="222"/>
      <c r="AC39" s="223"/>
      <c r="AD39" s="223"/>
      <c r="AE39" s="223"/>
      <c r="AF39" s="223"/>
      <c r="AG39" s="223"/>
      <c r="AH39" s="223"/>
      <c r="AI39" s="223"/>
      <c r="AJ39" s="223"/>
      <c r="AK39" s="223"/>
      <c r="AL39" s="223"/>
      <c r="AM39" s="223"/>
      <c r="AN39" s="223"/>
      <c r="AO39" s="223"/>
      <c r="AP39" s="224"/>
      <c r="AQ39" s="222"/>
      <c r="AR39" s="223"/>
      <c r="AS39" s="223"/>
      <c r="AT39" s="223"/>
      <c r="AU39" s="224"/>
      <c r="AV39" s="222"/>
      <c r="AW39" s="223"/>
      <c r="AX39" s="223"/>
      <c r="AY39" s="223"/>
      <c r="AZ39" s="224"/>
      <c r="BA39" s="222"/>
      <c r="BB39" s="223"/>
      <c r="BC39" s="223"/>
      <c r="BD39" s="223"/>
      <c r="BE39" s="223"/>
      <c r="BF39" s="224"/>
      <c r="BG39" s="222"/>
      <c r="BH39" s="223"/>
      <c r="BI39" s="223"/>
      <c r="BJ39" s="223"/>
      <c r="BK39" s="223"/>
      <c r="BL39" s="223"/>
      <c r="BM39" s="223"/>
      <c r="BN39" s="224"/>
      <c r="BO39" s="216"/>
    </row>
    <row r="40" spans="1:67">
      <c r="A40" s="214"/>
      <c r="B40" s="222"/>
      <c r="C40" s="223"/>
      <c r="D40" s="223"/>
      <c r="E40" s="223"/>
      <c r="F40" s="224"/>
      <c r="G40" s="222"/>
      <c r="H40" s="223"/>
      <c r="I40" s="223"/>
      <c r="J40" s="223"/>
      <c r="K40" s="224"/>
      <c r="L40" s="222"/>
      <c r="M40" s="223"/>
      <c r="N40" s="223"/>
      <c r="O40" s="223"/>
      <c r="P40" s="223"/>
      <c r="Q40" s="223"/>
      <c r="R40" s="223"/>
      <c r="S40" s="223"/>
      <c r="T40" s="223"/>
      <c r="U40" s="223"/>
      <c r="V40" s="223"/>
      <c r="W40" s="223"/>
      <c r="X40" s="223"/>
      <c r="Y40" s="223"/>
      <c r="Z40" s="223"/>
      <c r="AA40" s="223"/>
      <c r="AB40" s="222"/>
      <c r="AC40" s="223"/>
      <c r="AD40" s="223"/>
      <c r="AE40" s="223"/>
      <c r="AF40" s="223"/>
      <c r="AG40" s="223"/>
      <c r="AH40" s="223"/>
      <c r="AI40" s="223"/>
      <c r="AJ40" s="223"/>
      <c r="AK40" s="223"/>
      <c r="AL40" s="223"/>
      <c r="AM40" s="223"/>
      <c r="AN40" s="223"/>
      <c r="AO40" s="223"/>
      <c r="AP40" s="224"/>
      <c r="AQ40" s="222"/>
      <c r="AR40" s="223"/>
      <c r="AS40" s="223"/>
      <c r="AT40" s="223"/>
      <c r="AU40" s="224"/>
      <c r="AV40" s="222"/>
      <c r="AW40" s="223"/>
      <c r="AX40" s="223"/>
      <c r="AY40" s="223"/>
      <c r="AZ40" s="224"/>
      <c r="BA40" s="222"/>
      <c r="BB40" s="223"/>
      <c r="BC40" s="223"/>
      <c r="BD40" s="223"/>
      <c r="BE40" s="223"/>
      <c r="BF40" s="224"/>
      <c r="BG40" s="222"/>
      <c r="BH40" s="223"/>
      <c r="BI40" s="223"/>
      <c r="BJ40" s="223"/>
      <c r="BK40" s="223"/>
      <c r="BL40" s="223"/>
      <c r="BM40" s="223"/>
      <c r="BN40" s="224"/>
      <c r="BO40" s="216"/>
    </row>
    <row r="41" spans="1:67">
      <c r="A41" s="214"/>
      <c r="B41" s="222"/>
      <c r="C41" s="223"/>
      <c r="D41" s="223"/>
      <c r="E41" s="223"/>
      <c r="F41" s="224"/>
      <c r="G41" s="222"/>
      <c r="H41" s="223"/>
      <c r="I41" s="223"/>
      <c r="J41" s="223"/>
      <c r="K41" s="224"/>
      <c r="L41" s="222"/>
      <c r="M41" s="223"/>
      <c r="N41" s="223"/>
      <c r="O41" s="223"/>
      <c r="P41" s="223"/>
      <c r="Q41" s="223"/>
      <c r="R41" s="223"/>
      <c r="S41" s="223"/>
      <c r="T41" s="223"/>
      <c r="U41" s="223"/>
      <c r="V41" s="223"/>
      <c r="W41" s="223"/>
      <c r="X41" s="223"/>
      <c r="Y41" s="223"/>
      <c r="Z41" s="223"/>
      <c r="AA41" s="223"/>
      <c r="AB41" s="222"/>
      <c r="AC41" s="223"/>
      <c r="AD41" s="223"/>
      <c r="AE41" s="223"/>
      <c r="AF41" s="223"/>
      <c r="AG41" s="223"/>
      <c r="AH41" s="223"/>
      <c r="AI41" s="223"/>
      <c r="AJ41" s="223"/>
      <c r="AK41" s="223"/>
      <c r="AL41" s="223"/>
      <c r="AM41" s="223"/>
      <c r="AN41" s="223"/>
      <c r="AO41" s="223"/>
      <c r="AP41" s="224"/>
      <c r="AQ41" s="222"/>
      <c r="AR41" s="223"/>
      <c r="AS41" s="223"/>
      <c r="AT41" s="223"/>
      <c r="AU41" s="224"/>
      <c r="AV41" s="222"/>
      <c r="AW41" s="223"/>
      <c r="AX41" s="223"/>
      <c r="AY41" s="223"/>
      <c r="AZ41" s="224"/>
      <c r="BA41" s="222"/>
      <c r="BB41" s="223"/>
      <c r="BC41" s="223"/>
      <c r="BD41" s="223"/>
      <c r="BE41" s="223"/>
      <c r="BF41" s="224"/>
      <c r="BG41" s="222"/>
      <c r="BH41" s="223"/>
      <c r="BI41" s="223"/>
      <c r="BJ41" s="223"/>
      <c r="BK41" s="223"/>
      <c r="BL41" s="223"/>
      <c r="BM41" s="223"/>
      <c r="BN41" s="224"/>
      <c r="BO41" s="216"/>
    </row>
    <row r="42" spans="1:67">
      <c r="A42" s="214"/>
      <c r="B42" s="222"/>
      <c r="C42" s="223"/>
      <c r="D42" s="223"/>
      <c r="E42" s="223"/>
      <c r="F42" s="224"/>
      <c r="G42" s="222"/>
      <c r="H42" s="223"/>
      <c r="I42" s="223"/>
      <c r="J42" s="223"/>
      <c r="K42" s="224"/>
      <c r="L42" s="222"/>
      <c r="M42" s="223"/>
      <c r="N42" s="223"/>
      <c r="O42" s="223"/>
      <c r="P42" s="223"/>
      <c r="Q42" s="223"/>
      <c r="R42" s="223"/>
      <c r="S42" s="223"/>
      <c r="T42" s="223"/>
      <c r="U42" s="223"/>
      <c r="V42" s="223"/>
      <c r="W42" s="223"/>
      <c r="X42" s="223"/>
      <c r="Y42" s="223"/>
      <c r="Z42" s="223"/>
      <c r="AA42" s="223"/>
      <c r="AB42" s="222"/>
      <c r="AC42" s="223"/>
      <c r="AD42" s="223"/>
      <c r="AE42" s="223"/>
      <c r="AF42" s="223"/>
      <c r="AG42" s="223"/>
      <c r="AH42" s="223"/>
      <c r="AI42" s="223"/>
      <c r="AJ42" s="223"/>
      <c r="AK42" s="223"/>
      <c r="AL42" s="223"/>
      <c r="AM42" s="223"/>
      <c r="AN42" s="223"/>
      <c r="AO42" s="223"/>
      <c r="AP42" s="224"/>
      <c r="AQ42" s="222"/>
      <c r="AR42" s="223"/>
      <c r="AS42" s="223"/>
      <c r="AT42" s="223"/>
      <c r="AU42" s="224"/>
      <c r="AV42" s="222"/>
      <c r="AW42" s="223"/>
      <c r="AX42" s="223"/>
      <c r="AY42" s="223"/>
      <c r="AZ42" s="224"/>
      <c r="BA42" s="222"/>
      <c r="BB42" s="223"/>
      <c r="BC42" s="223"/>
      <c r="BD42" s="223"/>
      <c r="BE42" s="223"/>
      <c r="BF42" s="224"/>
      <c r="BG42" s="222"/>
      <c r="BH42" s="223"/>
      <c r="BI42" s="223"/>
      <c r="BJ42" s="223"/>
      <c r="BK42" s="223"/>
      <c r="BL42" s="223"/>
      <c r="BM42" s="223"/>
      <c r="BN42" s="224"/>
      <c r="BO42" s="216"/>
    </row>
    <row r="43" spans="1:67">
      <c r="A43" s="214"/>
      <c r="B43" s="222"/>
      <c r="C43" s="223"/>
      <c r="D43" s="223"/>
      <c r="E43" s="223"/>
      <c r="F43" s="224"/>
      <c r="G43" s="222"/>
      <c r="H43" s="223"/>
      <c r="I43" s="223"/>
      <c r="J43" s="223"/>
      <c r="K43" s="224"/>
      <c r="L43" s="222"/>
      <c r="M43" s="223"/>
      <c r="N43" s="223"/>
      <c r="O43" s="223"/>
      <c r="P43" s="223"/>
      <c r="Q43" s="223"/>
      <c r="R43" s="223"/>
      <c r="S43" s="223"/>
      <c r="T43" s="223"/>
      <c r="U43" s="223"/>
      <c r="V43" s="223"/>
      <c r="W43" s="223"/>
      <c r="X43" s="223"/>
      <c r="Y43" s="223"/>
      <c r="Z43" s="223"/>
      <c r="AA43" s="223"/>
      <c r="AB43" s="222"/>
      <c r="AC43" s="223"/>
      <c r="AD43" s="223"/>
      <c r="AE43" s="223"/>
      <c r="AF43" s="223"/>
      <c r="AG43" s="223"/>
      <c r="AH43" s="223"/>
      <c r="AI43" s="223"/>
      <c r="AJ43" s="223"/>
      <c r="AK43" s="223"/>
      <c r="AL43" s="223"/>
      <c r="AM43" s="223"/>
      <c r="AN43" s="223"/>
      <c r="AO43" s="223"/>
      <c r="AP43" s="224"/>
      <c r="AQ43" s="222"/>
      <c r="AR43" s="223"/>
      <c r="AS43" s="223"/>
      <c r="AT43" s="223"/>
      <c r="AU43" s="224"/>
      <c r="AV43" s="222"/>
      <c r="AW43" s="223"/>
      <c r="AX43" s="223"/>
      <c r="AY43" s="223"/>
      <c r="AZ43" s="224"/>
      <c r="BA43" s="222"/>
      <c r="BB43" s="223"/>
      <c r="BC43" s="223"/>
      <c r="BD43" s="223"/>
      <c r="BE43" s="223"/>
      <c r="BF43" s="224"/>
      <c r="BG43" s="222"/>
      <c r="BH43" s="223"/>
      <c r="BI43" s="223"/>
      <c r="BJ43" s="223"/>
      <c r="BK43" s="223"/>
      <c r="BL43" s="223"/>
      <c r="BM43" s="223"/>
      <c r="BN43" s="224"/>
      <c r="BO43" s="216"/>
    </row>
    <row r="44" spans="1:67">
      <c r="A44" s="214"/>
      <c r="B44" s="222"/>
      <c r="C44" s="223"/>
      <c r="D44" s="223"/>
      <c r="E44" s="223"/>
      <c r="F44" s="224"/>
      <c r="G44" s="222"/>
      <c r="H44" s="223"/>
      <c r="I44" s="223"/>
      <c r="J44" s="223"/>
      <c r="K44" s="224"/>
      <c r="L44" s="222"/>
      <c r="M44" s="223"/>
      <c r="N44" s="223"/>
      <c r="O44" s="223"/>
      <c r="P44" s="223"/>
      <c r="Q44" s="223"/>
      <c r="R44" s="223"/>
      <c r="S44" s="223"/>
      <c r="T44" s="223"/>
      <c r="U44" s="223"/>
      <c r="V44" s="223"/>
      <c r="W44" s="223"/>
      <c r="X44" s="223"/>
      <c r="Y44" s="223"/>
      <c r="Z44" s="223"/>
      <c r="AA44" s="223"/>
      <c r="AB44" s="222"/>
      <c r="AC44" s="223"/>
      <c r="AD44" s="223"/>
      <c r="AE44" s="223"/>
      <c r="AF44" s="223"/>
      <c r="AG44" s="223"/>
      <c r="AH44" s="223"/>
      <c r="AI44" s="223"/>
      <c r="AJ44" s="223"/>
      <c r="AK44" s="223"/>
      <c r="AL44" s="223"/>
      <c r="AM44" s="223"/>
      <c r="AN44" s="223"/>
      <c r="AO44" s="223"/>
      <c r="AP44" s="224"/>
      <c r="AQ44" s="222"/>
      <c r="AR44" s="223"/>
      <c r="AS44" s="223"/>
      <c r="AT44" s="223"/>
      <c r="AU44" s="224"/>
      <c r="AV44" s="222"/>
      <c r="AW44" s="223"/>
      <c r="AX44" s="223"/>
      <c r="AY44" s="223"/>
      <c r="AZ44" s="224"/>
      <c r="BA44" s="222"/>
      <c r="BB44" s="223"/>
      <c r="BC44" s="223"/>
      <c r="BD44" s="223"/>
      <c r="BE44" s="223"/>
      <c r="BF44" s="224"/>
      <c r="BG44" s="222"/>
      <c r="BH44" s="223"/>
      <c r="BI44" s="223"/>
      <c r="BJ44" s="223"/>
      <c r="BK44" s="223"/>
      <c r="BL44" s="223"/>
      <c r="BM44" s="223"/>
      <c r="BN44" s="224"/>
      <c r="BO44" s="216"/>
    </row>
    <row r="45" spans="1:67">
      <c r="A45" s="214"/>
      <c r="B45" s="222"/>
      <c r="C45" s="223"/>
      <c r="D45" s="223"/>
      <c r="E45" s="223"/>
      <c r="F45" s="224"/>
      <c r="G45" s="222"/>
      <c r="H45" s="223"/>
      <c r="I45" s="223"/>
      <c r="J45" s="223"/>
      <c r="K45" s="224"/>
      <c r="L45" s="222"/>
      <c r="M45" s="223"/>
      <c r="N45" s="223"/>
      <c r="O45" s="223"/>
      <c r="P45" s="223"/>
      <c r="Q45" s="223"/>
      <c r="R45" s="223"/>
      <c r="S45" s="223"/>
      <c r="T45" s="223"/>
      <c r="U45" s="223"/>
      <c r="V45" s="223"/>
      <c r="W45" s="223"/>
      <c r="X45" s="223"/>
      <c r="Y45" s="223"/>
      <c r="Z45" s="223"/>
      <c r="AA45" s="223"/>
      <c r="AB45" s="222"/>
      <c r="AC45" s="223"/>
      <c r="AD45" s="223"/>
      <c r="AE45" s="223"/>
      <c r="AF45" s="223"/>
      <c r="AG45" s="223"/>
      <c r="AH45" s="223"/>
      <c r="AI45" s="223"/>
      <c r="AJ45" s="223"/>
      <c r="AK45" s="223"/>
      <c r="AL45" s="223"/>
      <c r="AM45" s="223"/>
      <c r="AN45" s="223"/>
      <c r="AO45" s="223"/>
      <c r="AP45" s="224"/>
      <c r="AQ45" s="222"/>
      <c r="AR45" s="223"/>
      <c r="AS45" s="223"/>
      <c r="AT45" s="223"/>
      <c r="AU45" s="224"/>
      <c r="AV45" s="222"/>
      <c r="AW45" s="223"/>
      <c r="AX45" s="223"/>
      <c r="AY45" s="223"/>
      <c r="AZ45" s="224"/>
      <c r="BA45" s="222"/>
      <c r="BB45" s="223"/>
      <c r="BC45" s="223"/>
      <c r="BD45" s="223"/>
      <c r="BE45" s="223"/>
      <c r="BF45" s="224"/>
      <c r="BG45" s="222"/>
      <c r="BH45" s="223"/>
      <c r="BI45" s="223"/>
      <c r="BJ45" s="223"/>
      <c r="BK45" s="223"/>
      <c r="BL45" s="223"/>
      <c r="BM45" s="223"/>
      <c r="BN45" s="224"/>
      <c r="BO45" s="216"/>
    </row>
    <row r="46" spans="1:67">
      <c r="A46" s="214"/>
      <c r="B46" s="222"/>
      <c r="C46" s="223"/>
      <c r="D46" s="223"/>
      <c r="E46" s="223"/>
      <c r="F46" s="224"/>
      <c r="G46" s="222"/>
      <c r="H46" s="223"/>
      <c r="I46" s="223"/>
      <c r="J46" s="223"/>
      <c r="K46" s="224"/>
      <c r="L46" s="222"/>
      <c r="M46" s="223"/>
      <c r="N46" s="223"/>
      <c r="O46" s="223"/>
      <c r="P46" s="223"/>
      <c r="Q46" s="223"/>
      <c r="R46" s="223"/>
      <c r="S46" s="223"/>
      <c r="T46" s="223"/>
      <c r="U46" s="223"/>
      <c r="V46" s="223"/>
      <c r="W46" s="223"/>
      <c r="X46" s="223"/>
      <c r="Y46" s="223"/>
      <c r="Z46" s="223"/>
      <c r="AA46" s="223"/>
      <c r="AB46" s="222"/>
      <c r="AC46" s="223"/>
      <c r="AD46" s="223"/>
      <c r="AE46" s="223"/>
      <c r="AF46" s="223"/>
      <c r="AG46" s="223"/>
      <c r="AH46" s="223"/>
      <c r="AI46" s="223"/>
      <c r="AJ46" s="223"/>
      <c r="AK46" s="223"/>
      <c r="AL46" s="223"/>
      <c r="AM46" s="223"/>
      <c r="AN46" s="223"/>
      <c r="AO46" s="223"/>
      <c r="AP46" s="224"/>
      <c r="AQ46" s="222"/>
      <c r="AR46" s="223"/>
      <c r="AS46" s="223"/>
      <c r="AT46" s="223"/>
      <c r="AU46" s="224"/>
      <c r="AV46" s="222"/>
      <c r="AW46" s="223"/>
      <c r="AX46" s="223"/>
      <c r="AY46" s="223"/>
      <c r="AZ46" s="224"/>
      <c r="BA46" s="222"/>
      <c r="BB46" s="223"/>
      <c r="BC46" s="223"/>
      <c r="BD46" s="223"/>
      <c r="BE46" s="223"/>
      <c r="BF46" s="224"/>
      <c r="BG46" s="222"/>
      <c r="BH46" s="223"/>
      <c r="BI46" s="223"/>
      <c r="BJ46" s="223"/>
      <c r="BK46" s="223"/>
      <c r="BL46" s="223"/>
      <c r="BM46" s="223"/>
      <c r="BN46" s="224"/>
      <c r="BO46" s="216"/>
    </row>
    <row r="47" spans="1:67">
      <c r="A47" s="214"/>
      <c r="B47" s="222"/>
      <c r="C47" s="223"/>
      <c r="D47" s="223"/>
      <c r="E47" s="223"/>
      <c r="F47" s="224"/>
      <c r="G47" s="222"/>
      <c r="H47" s="223"/>
      <c r="I47" s="223"/>
      <c r="J47" s="223"/>
      <c r="K47" s="224"/>
      <c r="L47" s="222"/>
      <c r="M47" s="223"/>
      <c r="N47" s="223"/>
      <c r="O47" s="223"/>
      <c r="P47" s="223"/>
      <c r="Q47" s="223"/>
      <c r="R47" s="223"/>
      <c r="S47" s="223"/>
      <c r="T47" s="223"/>
      <c r="U47" s="223"/>
      <c r="V47" s="223"/>
      <c r="W47" s="223"/>
      <c r="X47" s="223"/>
      <c r="Y47" s="223"/>
      <c r="Z47" s="223"/>
      <c r="AA47" s="223"/>
      <c r="AB47" s="222"/>
      <c r="AC47" s="223"/>
      <c r="AD47" s="223"/>
      <c r="AE47" s="223"/>
      <c r="AF47" s="223"/>
      <c r="AG47" s="223"/>
      <c r="AH47" s="223"/>
      <c r="AI47" s="223"/>
      <c r="AJ47" s="223"/>
      <c r="AK47" s="223"/>
      <c r="AL47" s="223"/>
      <c r="AM47" s="223"/>
      <c r="AN47" s="223"/>
      <c r="AO47" s="223"/>
      <c r="AP47" s="224"/>
      <c r="AQ47" s="222"/>
      <c r="AR47" s="223"/>
      <c r="AS47" s="223"/>
      <c r="AT47" s="223"/>
      <c r="AU47" s="224"/>
      <c r="AV47" s="222"/>
      <c r="AW47" s="223"/>
      <c r="AX47" s="223"/>
      <c r="AY47" s="223"/>
      <c r="AZ47" s="224"/>
      <c r="BA47" s="222"/>
      <c r="BB47" s="223"/>
      <c r="BC47" s="223"/>
      <c r="BD47" s="223"/>
      <c r="BE47" s="223"/>
      <c r="BF47" s="224"/>
      <c r="BG47" s="222"/>
      <c r="BH47" s="223"/>
      <c r="BI47" s="223"/>
      <c r="BJ47" s="223"/>
      <c r="BK47" s="223"/>
      <c r="BL47" s="223"/>
      <c r="BM47" s="223"/>
      <c r="BN47" s="224"/>
      <c r="BO47" s="216"/>
    </row>
    <row r="48" spans="1:67">
      <c r="A48" s="214"/>
      <c r="B48" s="222"/>
      <c r="C48" s="223"/>
      <c r="D48" s="223"/>
      <c r="E48" s="223"/>
      <c r="F48" s="224"/>
      <c r="G48" s="222"/>
      <c r="H48" s="223"/>
      <c r="I48" s="223"/>
      <c r="J48" s="223"/>
      <c r="K48" s="224"/>
      <c r="L48" s="222"/>
      <c r="M48" s="223"/>
      <c r="N48" s="223"/>
      <c r="O48" s="223"/>
      <c r="P48" s="223"/>
      <c r="Q48" s="223"/>
      <c r="R48" s="223"/>
      <c r="S48" s="223"/>
      <c r="T48" s="223"/>
      <c r="U48" s="223"/>
      <c r="V48" s="223"/>
      <c r="W48" s="223"/>
      <c r="X48" s="223"/>
      <c r="Y48" s="223"/>
      <c r="Z48" s="223"/>
      <c r="AA48" s="223"/>
      <c r="AB48" s="222"/>
      <c r="AC48" s="223"/>
      <c r="AD48" s="223"/>
      <c r="AE48" s="223"/>
      <c r="AF48" s="223"/>
      <c r="AG48" s="223"/>
      <c r="AH48" s="223"/>
      <c r="AI48" s="223"/>
      <c r="AJ48" s="223"/>
      <c r="AK48" s="223"/>
      <c r="AL48" s="223"/>
      <c r="AM48" s="223"/>
      <c r="AN48" s="223"/>
      <c r="AO48" s="223"/>
      <c r="AP48" s="224"/>
      <c r="AQ48" s="222"/>
      <c r="AR48" s="223"/>
      <c r="AS48" s="223"/>
      <c r="AT48" s="223"/>
      <c r="AU48" s="224"/>
      <c r="AV48" s="222"/>
      <c r="AW48" s="223"/>
      <c r="AX48" s="223"/>
      <c r="AY48" s="223"/>
      <c r="AZ48" s="224"/>
      <c r="BA48" s="222"/>
      <c r="BB48" s="223"/>
      <c r="BC48" s="223"/>
      <c r="BD48" s="223"/>
      <c r="BE48" s="223"/>
      <c r="BF48" s="224"/>
      <c r="BG48" s="222"/>
      <c r="BH48" s="223"/>
      <c r="BI48" s="223"/>
      <c r="BJ48" s="223"/>
      <c r="BK48" s="223"/>
      <c r="BL48" s="223"/>
      <c r="BM48" s="223"/>
      <c r="BN48" s="224"/>
      <c r="BO48" s="216"/>
    </row>
    <row r="49" spans="1:67">
      <c r="A49" s="214"/>
      <c r="B49" s="222"/>
      <c r="C49" s="223"/>
      <c r="D49" s="223"/>
      <c r="E49" s="223"/>
      <c r="F49" s="224"/>
      <c r="G49" s="222"/>
      <c r="H49" s="223"/>
      <c r="I49" s="223"/>
      <c r="J49" s="223"/>
      <c r="K49" s="224"/>
      <c r="L49" s="222"/>
      <c r="M49" s="223"/>
      <c r="N49" s="223"/>
      <c r="O49" s="223"/>
      <c r="P49" s="223"/>
      <c r="Q49" s="223"/>
      <c r="R49" s="223"/>
      <c r="S49" s="223"/>
      <c r="T49" s="223"/>
      <c r="U49" s="223"/>
      <c r="V49" s="223"/>
      <c r="W49" s="223"/>
      <c r="X49" s="223"/>
      <c r="Y49" s="223"/>
      <c r="Z49" s="223"/>
      <c r="AA49" s="223"/>
      <c r="AB49" s="222"/>
      <c r="AC49" s="223"/>
      <c r="AD49" s="223"/>
      <c r="AE49" s="223"/>
      <c r="AF49" s="223"/>
      <c r="AG49" s="223"/>
      <c r="AH49" s="223"/>
      <c r="AI49" s="223"/>
      <c r="AJ49" s="223"/>
      <c r="AK49" s="223"/>
      <c r="AL49" s="223"/>
      <c r="AM49" s="223"/>
      <c r="AN49" s="223"/>
      <c r="AO49" s="223"/>
      <c r="AP49" s="224"/>
      <c r="AQ49" s="222"/>
      <c r="AR49" s="223"/>
      <c r="AS49" s="223"/>
      <c r="AT49" s="223"/>
      <c r="AU49" s="224"/>
      <c r="AV49" s="222"/>
      <c r="AW49" s="223"/>
      <c r="AX49" s="223"/>
      <c r="AY49" s="223"/>
      <c r="AZ49" s="224"/>
      <c r="BA49" s="222"/>
      <c r="BB49" s="223"/>
      <c r="BC49" s="223"/>
      <c r="BD49" s="223"/>
      <c r="BE49" s="223"/>
      <c r="BF49" s="224"/>
      <c r="BG49" s="222"/>
      <c r="BH49" s="223"/>
      <c r="BI49" s="223"/>
      <c r="BJ49" s="223"/>
      <c r="BK49" s="223"/>
      <c r="BL49" s="223"/>
      <c r="BM49" s="223"/>
      <c r="BN49" s="224"/>
      <c r="BO49" s="216"/>
    </row>
    <row r="50" spans="1:67">
      <c r="A50" s="214"/>
      <c r="B50" s="222"/>
      <c r="C50" s="223"/>
      <c r="D50" s="223"/>
      <c r="E50" s="223"/>
      <c r="F50" s="224"/>
      <c r="G50" s="222"/>
      <c r="H50" s="223"/>
      <c r="I50" s="223"/>
      <c r="J50" s="223"/>
      <c r="K50" s="224"/>
      <c r="L50" s="222"/>
      <c r="M50" s="223"/>
      <c r="N50" s="223"/>
      <c r="O50" s="223"/>
      <c r="P50" s="223"/>
      <c r="Q50" s="223"/>
      <c r="R50" s="223"/>
      <c r="S50" s="223"/>
      <c r="T50" s="223"/>
      <c r="U50" s="223"/>
      <c r="V50" s="223"/>
      <c r="W50" s="223"/>
      <c r="X50" s="223"/>
      <c r="Y50" s="223"/>
      <c r="Z50" s="223"/>
      <c r="AA50" s="223"/>
      <c r="AB50" s="222"/>
      <c r="AC50" s="223"/>
      <c r="AD50" s="223"/>
      <c r="AE50" s="223"/>
      <c r="AF50" s="223"/>
      <c r="AG50" s="223"/>
      <c r="AH50" s="223"/>
      <c r="AI50" s="223"/>
      <c r="AJ50" s="223"/>
      <c r="AK50" s="223"/>
      <c r="AL50" s="223"/>
      <c r="AM50" s="223"/>
      <c r="AN50" s="223"/>
      <c r="AO50" s="223"/>
      <c r="AP50" s="224"/>
      <c r="AQ50" s="222"/>
      <c r="AR50" s="223"/>
      <c r="AS50" s="223"/>
      <c r="AT50" s="223"/>
      <c r="AU50" s="224"/>
      <c r="AV50" s="222"/>
      <c r="AW50" s="223"/>
      <c r="AX50" s="223"/>
      <c r="AY50" s="223"/>
      <c r="AZ50" s="224"/>
      <c r="BA50" s="222"/>
      <c r="BB50" s="223"/>
      <c r="BC50" s="223"/>
      <c r="BD50" s="223"/>
      <c r="BE50" s="223"/>
      <c r="BF50" s="224"/>
      <c r="BG50" s="222"/>
      <c r="BH50" s="223"/>
      <c r="BI50" s="223"/>
      <c r="BJ50" s="223"/>
      <c r="BK50" s="223"/>
      <c r="BL50" s="223"/>
      <c r="BM50" s="223"/>
      <c r="BN50" s="224"/>
      <c r="BO50" s="216"/>
    </row>
    <row r="51" spans="1:67">
      <c r="A51" s="214"/>
      <c r="B51" s="222"/>
      <c r="C51" s="223"/>
      <c r="D51" s="223"/>
      <c r="E51" s="223"/>
      <c r="F51" s="224"/>
      <c r="G51" s="222"/>
      <c r="H51" s="223"/>
      <c r="I51" s="223"/>
      <c r="J51" s="223"/>
      <c r="K51" s="224"/>
      <c r="L51" s="222"/>
      <c r="M51" s="223"/>
      <c r="N51" s="223"/>
      <c r="O51" s="223"/>
      <c r="P51" s="223"/>
      <c r="Q51" s="223"/>
      <c r="R51" s="223"/>
      <c r="S51" s="223"/>
      <c r="T51" s="223"/>
      <c r="U51" s="223"/>
      <c r="V51" s="223"/>
      <c r="W51" s="223"/>
      <c r="X51" s="223"/>
      <c r="Y51" s="223"/>
      <c r="Z51" s="223"/>
      <c r="AA51" s="223"/>
      <c r="AB51" s="222"/>
      <c r="AC51" s="223"/>
      <c r="AD51" s="223"/>
      <c r="AE51" s="223"/>
      <c r="AF51" s="223"/>
      <c r="AG51" s="223"/>
      <c r="AH51" s="223"/>
      <c r="AI51" s="223"/>
      <c r="AJ51" s="223"/>
      <c r="AK51" s="223"/>
      <c r="AL51" s="223"/>
      <c r="AM51" s="223"/>
      <c r="AN51" s="223"/>
      <c r="AO51" s="223"/>
      <c r="AP51" s="224"/>
      <c r="AQ51" s="222"/>
      <c r="AR51" s="223"/>
      <c r="AS51" s="223"/>
      <c r="AT51" s="223"/>
      <c r="AU51" s="224"/>
      <c r="AV51" s="222"/>
      <c r="AW51" s="223"/>
      <c r="AX51" s="223"/>
      <c r="AY51" s="223"/>
      <c r="AZ51" s="224"/>
      <c r="BA51" s="222"/>
      <c r="BB51" s="223"/>
      <c r="BC51" s="223"/>
      <c r="BD51" s="223"/>
      <c r="BE51" s="223"/>
      <c r="BF51" s="224"/>
      <c r="BG51" s="222"/>
      <c r="BH51" s="223"/>
      <c r="BI51" s="223"/>
      <c r="BJ51" s="223"/>
      <c r="BK51" s="223"/>
      <c r="BL51" s="223"/>
      <c r="BM51" s="223"/>
      <c r="BN51" s="224"/>
      <c r="BO51" s="216"/>
    </row>
    <row r="52" spans="1:67">
      <c r="A52" s="214"/>
      <c r="B52" s="222"/>
      <c r="C52" s="223"/>
      <c r="D52" s="223"/>
      <c r="E52" s="223"/>
      <c r="F52" s="224"/>
      <c r="G52" s="222"/>
      <c r="H52" s="223"/>
      <c r="I52" s="223"/>
      <c r="J52" s="223"/>
      <c r="K52" s="224"/>
      <c r="L52" s="222"/>
      <c r="M52" s="223"/>
      <c r="N52" s="223"/>
      <c r="O52" s="223"/>
      <c r="P52" s="223"/>
      <c r="Q52" s="223"/>
      <c r="R52" s="223"/>
      <c r="S52" s="223"/>
      <c r="T52" s="223"/>
      <c r="U52" s="223"/>
      <c r="V52" s="223"/>
      <c r="W52" s="223"/>
      <c r="X52" s="223"/>
      <c r="Y52" s="223"/>
      <c r="Z52" s="223"/>
      <c r="AA52" s="223"/>
      <c r="AB52" s="222"/>
      <c r="AC52" s="223"/>
      <c r="AD52" s="223"/>
      <c r="AE52" s="223"/>
      <c r="AF52" s="223"/>
      <c r="AG52" s="223"/>
      <c r="AH52" s="223"/>
      <c r="AI52" s="223"/>
      <c r="AJ52" s="223"/>
      <c r="AK52" s="223"/>
      <c r="AL52" s="223"/>
      <c r="AM52" s="223"/>
      <c r="AN52" s="223"/>
      <c r="AO52" s="223"/>
      <c r="AP52" s="224"/>
      <c r="AQ52" s="222"/>
      <c r="AR52" s="223"/>
      <c r="AS52" s="223"/>
      <c r="AT52" s="223"/>
      <c r="AU52" s="224"/>
      <c r="AV52" s="222"/>
      <c r="AW52" s="223"/>
      <c r="AX52" s="223"/>
      <c r="AY52" s="223"/>
      <c r="AZ52" s="224"/>
      <c r="BA52" s="222"/>
      <c r="BB52" s="223"/>
      <c r="BC52" s="223"/>
      <c r="BD52" s="223"/>
      <c r="BE52" s="223"/>
      <c r="BF52" s="224"/>
      <c r="BG52" s="222"/>
      <c r="BH52" s="223"/>
      <c r="BI52" s="223"/>
      <c r="BJ52" s="223"/>
      <c r="BK52" s="223"/>
      <c r="BL52" s="223"/>
      <c r="BM52" s="223"/>
      <c r="BN52" s="224"/>
      <c r="BO52" s="216"/>
    </row>
    <row r="53" spans="1:67">
      <c r="A53" s="214"/>
      <c r="B53" s="222"/>
      <c r="C53" s="223"/>
      <c r="D53" s="223"/>
      <c r="E53" s="223"/>
      <c r="F53" s="224"/>
      <c r="G53" s="222"/>
      <c r="H53" s="223"/>
      <c r="I53" s="223"/>
      <c r="J53" s="223"/>
      <c r="K53" s="224"/>
      <c r="L53" s="222"/>
      <c r="M53" s="223"/>
      <c r="N53" s="223"/>
      <c r="O53" s="223"/>
      <c r="P53" s="223"/>
      <c r="Q53" s="223"/>
      <c r="R53" s="223"/>
      <c r="S53" s="223"/>
      <c r="T53" s="223"/>
      <c r="U53" s="223"/>
      <c r="V53" s="223"/>
      <c r="W53" s="223"/>
      <c r="X53" s="223"/>
      <c r="Y53" s="223"/>
      <c r="Z53" s="223"/>
      <c r="AA53" s="223"/>
      <c r="AB53" s="222"/>
      <c r="AC53" s="223"/>
      <c r="AD53" s="223"/>
      <c r="AE53" s="223"/>
      <c r="AF53" s="223"/>
      <c r="AG53" s="223"/>
      <c r="AH53" s="223"/>
      <c r="AI53" s="223"/>
      <c r="AJ53" s="223"/>
      <c r="AK53" s="223"/>
      <c r="AL53" s="223"/>
      <c r="AM53" s="223"/>
      <c r="AN53" s="223"/>
      <c r="AO53" s="223"/>
      <c r="AP53" s="224"/>
      <c r="AQ53" s="222"/>
      <c r="AR53" s="223"/>
      <c r="AS53" s="223"/>
      <c r="AT53" s="223"/>
      <c r="AU53" s="224"/>
      <c r="AV53" s="222"/>
      <c r="AW53" s="223"/>
      <c r="AX53" s="223"/>
      <c r="AY53" s="223"/>
      <c r="AZ53" s="224"/>
      <c r="BA53" s="222"/>
      <c r="BB53" s="223"/>
      <c r="BC53" s="223"/>
      <c r="BD53" s="223"/>
      <c r="BE53" s="223"/>
      <c r="BF53" s="224"/>
      <c r="BG53" s="222"/>
      <c r="BH53" s="223"/>
      <c r="BI53" s="223"/>
      <c r="BJ53" s="223"/>
      <c r="BK53" s="223"/>
      <c r="BL53" s="223"/>
      <c r="BM53" s="223"/>
      <c r="BN53" s="224"/>
      <c r="BO53" s="216"/>
    </row>
    <row r="54" spans="1:67">
      <c r="A54" s="214"/>
      <c r="B54" s="222"/>
      <c r="C54" s="223"/>
      <c r="D54" s="223"/>
      <c r="E54" s="223"/>
      <c r="F54" s="224"/>
      <c r="G54" s="222"/>
      <c r="H54" s="223"/>
      <c r="I54" s="223"/>
      <c r="J54" s="223"/>
      <c r="K54" s="224"/>
      <c r="L54" s="222"/>
      <c r="M54" s="223"/>
      <c r="N54" s="223"/>
      <c r="O54" s="223"/>
      <c r="P54" s="223"/>
      <c r="Q54" s="223"/>
      <c r="R54" s="223"/>
      <c r="S54" s="223"/>
      <c r="T54" s="223"/>
      <c r="U54" s="223"/>
      <c r="V54" s="223"/>
      <c r="W54" s="223"/>
      <c r="X54" s="223"/>
      <c r="Y54" s="223"/>
      <c r="Z54" s="223"/>
      <c r="AA54" s="223"/>
      <c r="AB54" s="222"/>
      <c r="AC54" s="223"/>
      <c r="AD54" s="223"/>
      <c r="AE54" s="223"/>
      <c r="AF54" s="223"/>
      <c r="AG54" s="223"/>
      <c r="AH54" s="223"/>
      <c r="AI54" s="223"/>
      <c r="AJ54" s="223"/>
      <c r="AK54" s="223"/>
      <c r="AL54" s="223"/>
      <c r="AM54" s="223"/>
      <c r="AN54" s="223"/>
      <c r="AO54" s="223"/>
      <c r="AP54" s="224"/>
      <c r="AQ54" s="222"/>
      <c r="AR54" s="223"/>
      <c r="AS54" s="223"/>
      <c r="AT54" s="223"/>
      <c r="AU54" s="224"/>
      <c r="AV54" s="222"/>
      <c r="AW54" s="223"/>
      <c r="AX54" s="223"/>
      <c r="AY54" s="223"/>
      <c r="AZ54" s="224"/>
      <c r="BA54" s="222"/>
      <c r="BB54" s="223"/>
      <c r="BC54" s="223"/>
      <c r="BD54" s="223"/>
      <c r="BE54" s="223"/>
      <c r="BF54" s="224"/>
      <c r="BG54" s="222"/>
      <c r="BH54" s="223"/>
      <c r="BI54" s="223"/>
      <c r="BJ54" s="223"/>
      <c r="BK54" s="223"/>
      <c r="BL54" s="223"/>
      <c r="BM54" s="223"/>
      <c r="BN54" s="224"/>
      <c r="BO54" s="216"/>
    </row>
    <row r="55" spans="1:67">
      <c r="A55" s="214"/>
      <c r="B55" s="222"/>
      <c r="C55" s="223"/>
      <c r="D55" s="223"/>
      <c r="E55" s="223"/>
      <c r="F55" s="224"/>
      <c r="G55" s="222"/>
      <c r="H55" s="223"/>
      <c r="I55" s="223"/>
      <c r="J55" s="223"/>
      <c r="K55" s="224"/>
      <c r="L55" s="222"/>
      <c r="M55" s="223"/>
      <c r="N55" s="223"/>
      <c r="O55" s="223"/>
      <c r="P55" s="223"/>
      <c r="Q55" s="223"/>
      <c r="R55" s="223"/>
      <c r="S55" s="223"/>
      <c r="T55" s="223"/>
      <c r="U55" s="223"/>
      <c r="V55" s="223"/>
      <c r="W55" s="223"/>
      <c r="X55" s="223"/>
      <c r="Y55" s="223"/>
      <c r="Z55" s="223"/>
      <c r="AA55" s="223"/>
      <c r="AB55" s="222"/>
      <c r="AC55" s="223"/>
      <c r="AD55" s="223"/>
      <c r="AE55" s="223"/>
      <c r="AF55" s="223"/>
      <c r="AG55" s="223"/>
      <c r="AH55" s="223"/>
      <c r="AI55" s="223"/>
      <c r="AJ55" s="223"/>
      <c r="AK55" s="223"/>
      <c r="AL55" s="223"/>
      <c r="AM55" s="223"/>
      <c r="AN55" s="223"/>
      <c r="AO55" s="223"/>
      <c r="AP55" s="224"/>
      <c r="AQ55" s="222"/>
      <c r="AR55" s="223"/>
      <c r="AS55" s="223"/>
      <c r="AT55" s="223"/>
      <c r="AU55" s="224"/>
      <c r="AV55" s="222"/>
      <c r="AW55" s="223"/>
      <c r="AX55" s="223"/>
      <c r="AY55" s="223"/>
      <c r="AZ55" s="224"/>
      <c r="BA55" s="222"/>
      <c r="BB55" s="223"/>
      <c r="BC55" s="223"/>
      <c r="BD55" s="223"/>
      <c r="BE55" s="223"/>
      <c r="BF55" s="224"/>
      <c r="BG55" s="222"/>
      <c r="BH55" s="223"/>
      <c r="BI55" s="223"/>
      <c r="BJ55" s="223"/>
      <c r="BK55" s="223"/>
      <c r="BL55" s="223"/>
      <c r="BM55" s="223"/>
      <c r="BN55" s="224"/>
      <c r="BO55" s="216"/>
    </row>
    <row r="56" spans="1:67" ht="13" customHeight="1">
      <c r="A56" s="214"/>
      <c r="B56" s="222"/>
      <c r="C56" s="223"/>
      <c r="D56" s="223"/>
      <c r="E56" s="223"/>
      <c r="F56" s="224"/>
      <c r="G56" s="222"/>
      <c r="H56" s="223"/>
      <c r="I56" s="223"/>
      <c r="J56" s="223"/>
      <c r="K56" s="224"/>
      <c r="L56" s="222"/>
      <c r="M56" s="223"/>
      <c r="N56" s="223"/>
      <c r="O56" s="223"/>
      <c r="P56" s="223"/>
      <c r="Q56" s="223"/>
      <c r="R56" s="223"/>
      <c r="S56" s="223"/>
      <c r="T56" s="223"/>
      <c r="U56" s="223"/>
      <c r="V56" s="223"/>
      <c r="W56" s="223"/>
      <c r="X56" s="223"/>
      <c r="Y56" s="223"/>
      <c r="Z56" s="223"/>
      <c r="AA56" s="223"/>
      <c r="AB56" s="222"/>
      <c r="AC56" s="223"/>
      <c r="AD56" s="223"/>
      <c r="AE56" s="223"/>
      <c r="AF56" s="223"/>
      <c r="AG56" s="223"/>
      <c r="AH56" s="223"/>
      <c r="AI56" s="223"/>
      <c r="AJ56" s="223"/>
      <c r="AK56" s="223"/>
      <c r="AL56" s="223"/>
      <c r="AM56" s="223"/>
      <c r="AN56" s="223"/>
      <c r="AO56" s="223"/>
      <c r="AP56" s="224"/>
      <c r="AQ56" s="222"/>
      <c r="AR56" s="223"/>
      <c r="AS56" s="223"/>
      <c r="AT56" s="223"/>
      <c r="AU56" s="224"/>
      <c r="AV56" s="222"/>
      <c r="AW56" s="223"/>
      <c r="AX56" s="223"/>
      <c r="AY56" s="223"/>
      <c r="AZ56" s="224"/>
      <c r="BA56" s="222"/>
      <c r="BB56" s="223"/>
      <c r="BC56" s="223"/>
      <c r="BD56" s="223"/>
      <c r="BE56" s="223"/>
      <c r="BF56" s="224"/>
      <c r="BG56" s="222"/>
      <c r="BH56" s="223"/>
      <c r="BI56" s="223"/>
      <c r="BJ56" s="223"/>
      <c r="BK56" s="223"/>
      <c r="BL56" s="223"/>
      <c r="BM56" s="223"/>
      <c r="BN56" s="224"/>
      <c r="BO56" s="216"/>
    </row>
    <row r="57" spans="1:67" ht="13" customHeight="1">
      <c r="A57" s="214"/>
      <c r="B57" s="222"/>
      <c r="C57" s="223"/>
      <c r="D57" s="223"/>
      <c r="E57" s="223"/>
      <c r="F57" s="224"/>
      <c r="G57" s="222"/>
      <c r="H57" s="223"/>
      <c r="I57" s="223"/>
      <c r="J57" s="223"/>
      <c r="K57" s="224"/>
      <c r="L57" s="222"/>
      <c r="M57" s="223"/>
      <c r="N57" s="223"/>
      <c r="O57" s="223"/>
      <c r="P57" s="223"/>
      <c r="Q57" s="223"/>
      <c r="R57" s="223"/>
      <c r="S57" s="223"/>
      <c r="T57" s="223"/>
      <c r="U57" s="223"/>
      <c r="V57" s="223"/>
      <c r="W57" s="223"/>
      <c r="X57" s="223"/>
      <c r="Y57" s="223"/>
      <c r="Z57" s="223"/>
      <c r="AA57" s="223"/>
      <c r="AB57" s="222"/>
      <c r="AC57" s="223"/>
      <c r="AD57" s="223"/>
      <c r="AE57" s="223"/>
      <c r="AF57" s="223"/>
      <c r="AG57" s="223"/>
      <c r="AH57" s="223"/>
      <c r="AI57" s="223"/>
      <c r="AJ57" s="223"/>
      <c r="AK57" s="223"/>
      <c r="AL57" s="223"/>
      <c r="AM57" s="223"/>
      <c r="AN57" s="223"/>
      <c r="AO57" s="223"/>
      <c r="AP57" s="224"/>
      <c r="AQ57" s="222"/>
      <c r="AR57" s="223"/>
      <c r="AS57" s="223"/>
      <c r="AT57" s="223"/>
      <c r="AU57" s="224"/>
      <c r="AV57" s="222"/>
      <c r="AW57" s="223"/>
      <c r="AX57" s="223"/>
      <c r="AY57" s="223"/>
      <c r="AZ57" s="224"/>
      <c r="BA57" s="222"/>
      <c r="BB57" s="223"/>
      <c r="BC57" s="223"/>
      <c r="BD57" s="223"/>
      <c r="BE57" s="223"/>
      <c r="BF57" s="224"/>
      <c r="BG57" s="222"/>
      <c r="BH57" s="223"/>
      <c r="BI57" s="223"/>
      <c r="BJ57" s="223"/>
      <c r="BK57" s="223"/>
      <c r="BL57" s="223"/>
      <c r="BM57" s="223"/>
      <c r="BN57" s="224"/>
      <c r="BO57" s="216"/>
    </row>
    <row r="58" spans="1:67" ht="13" customHeight="1">
      <c r="A58" s="214"/>
      <c r="B58" s="222"/>
      <c r="C58" s="223"/>
      <c r="D58" s="223"/>
      <c r="E58" s="223"/>
      <c r="F58" s="224"/>
      <c r="G58" s="222"/>
      <c r="H58" s="223"/>
      <c r="I58" s="223"/>
      <c r="J58" s="223"/>
      <c r="K58" s="224"/>
      <c r="L58" s="222"/>
      <c r="M58" s="223"/>
      <c r="N58" s="223"/>
      <c r="O58" s="223"/>
      <c r="P58" s="223"/>
      <c r="Q58" s="223"/>
      <c r="R58" s="223"/>
      <c r="S58" s="223"/>
      <c r="T58" s="223"/>
      <c r="U58" s="223"/>
      <c r="V58" s="223"/>
      <c r="W58" s="223"/>
      <c r="X58" s="223"/>
      <c r="Y58" s="223"/>
      <c r="Z58" s="223"/>
      <c r="AA58" s="223"/>
      <c r="AB58" s="222"/>
      <c r="AC58" s="223"/>
      <c r="AD58" s="223"/>
      <c r="AE58" s="223"/>
      <c r="AF58" s="223"/>
      <c r="AG58" s="223"/>
      <c r="AH58" s="223"/>
      <c r="AI58" s="223"/>
      <c r="AJ58" s="223"/>
      <c r="AK58" s="223"/>
      <c r="AL58" s="223"/>
      <c r="AM58" s="223"/>
      <c r="AN58" s="223"/>
      <c r="AO58" s="223"/>
      <c r="AP58" s="224"/>
      <c r="AQ58" s="222"/>
      <c r="AR58" s="223"/>
      <c r="AS58" s="223"/>
      <c r="AT58" s="223"/>
      <c r="AU58" s="224"/>
      <c r="AV58" s="222"/>
      <c r="AW58" s="223"/>
      <c r="AX58" s="223"/>
      <c r="AY58" s="223"/>
      <c r="AZ58" s="224"/>
      <c r="BA58" s="222"/>
      <c r="BB58" s="223"/>
      <c r="BC58" s="223"/>
      <c r="BD58" s="223"/>
      <c r="BE58" s="223"/>
      <c r="BF58" s="224"/>
      <c r="BG58" s="222"/>
      <c r="BH58" s="223"/>
      <c r="BI58" s="223"/>
      <c r="BJ58" s="223"/>
      <c r="BK58" s="223"/>
      <c r="BL58" s="223"/>
      <c r="BM58" s="223"/>
      <c r="BN58" s="224"/>
      <c r="BO58" s="216"/>
    </row>
    <row r="59" spans="1:67" ht="13" customHeight="1">
      <c r="A59" s="214"/>
      <c r="B59" s="222"/>
      <c r="C59" s="223"/>
      <c r="D59" s="223"/>
      <c r="E59" s="223"/>
      <c r="F59" s="224"/>
      <c r="G59" s="222"/>
      <c r="H59" s="223"/>
      <c r="I59" s="223"/>
      <c r="J59" s="223"/>
      <c r="K59" s="224"/>
      <c r="L59" s="222"/>
      <c r="M59" s="223"/>
      <c r="N59" s="223"/>
      <c r="O59" s="223"/>
      <c r="P59" s="223"/>
      <c r="Q59" s="223"/>
      <c r="R59" s="223"/>
      <c r="S59" s="223"/>
      <c r="T59" s="223"/>
      <c r="U59" s="223"/>
      <c r="V59" s="223"/>
      <c r="W59" s="223"/>
      <c r="X59" s="223"/>
      <c r="Y59" s="223"/>
      <c r="Z59" s="223"/>
      <c r="AA59" s="223"/>
      <c r="AB59" s="222"/>
      <c r="AC59" s="223"/>
      <c r="AD59" s="223"/>
      <c r="AE59" s="223"/>
      <c r="AF59" s="223"/>
      <c r="AG59" s="223"/>
      <c r="AH59" s="223"/>
      <c r="AI59" s="223"/>
      <c r="AJ59" s="223"/>
      <c r="AK59" s="223"/>
      <c r="AL59" s="223"/>
      <c r="AM59" s="223"/>
      <c r="AN59" s="223"/>
      <c r="AO59" s="223"/>
      <c r="AP59" s="224"/>
      <c r="AQ59" s="222"/>
      <c r="AR59" s="223"/>
      <c r="AS59" s="223"/>
      <c r="AT59" s="223"/>
      <c r="AU59" s="224"/>
      <c r="AV59" s="222"/>
      <c r="AW59" s="223"/>
      <c r="AX59" s="223"/>
      <c r="AY59" s="223"/>
      <c r="AZ59" s="224"/>
      <c r="BA59" s="222"/>
      <c r="BB59" s="223"/>
      <c r="BC59" s="223"/>
      <c r="BD59" s="223"/>
      <c r="BE59" s="223"/>
      <c r="BF59" s="224"/>
      <c r="BG59" s="222"/>
      <c r="BH59" s="223"/>
      <c r="BI59" s="223"/>
      <c r="BJ59" s="223"/>
      <c r="BK59" s="223"/>
      <c r="BL59" s="223"/>
      <c r="BM59" s="223"/>
      <c r="BN59" s="224"/>
      <c r="BO59" s="216"/>
    </row>
    <row r="60" spans="1:67" ht="13" customHeight="1">
      <c r="A60" s="214"/>
      <c r="B60" s="222"/>
      <c r="C60" s="223"/>
      <c r="D60" s="223"/>
      <c r="E60" s="223"/>
      <c r="F60" s="224"/>
      <c r="G60" s="222"/>
      <c r="H60" s="223"/>
      <c r="I60" s="223"/>
      <c r="J60" s="223"/>
      <c r="K60" s="224"/>
      <c r="L60" s="222"/>
      <c r="M60" s="223"/>
      <c r="N60" s="223"/>
      <c r="O60" s="223"/>
      <c r="P60" s="223"/>
      <c r="Q60" s="223"/>
      <c r="R60" s="223"/>
      <c r="S60" s="223"/>
      <c r="T60" s="223"/>
      <c r="U60" s="223"/>
      <c r="V60" s="223"/>
      <c r="W60" s="223"/>
      <c r="X60" s="223"/>
      <c r="Y60" s="223"/>
      <c r="Z60" s="223"/>
      <c r="AA60" s="223"/>
      <c r="AB60" s="222"/>
      <c r="AC60" s="223"/>
      <c r="AD60" s="223"/>
      <c r="AE60" s="223"/>
      <c r="AF60" s="223"/>
      <c r="AG60" s="223"/>
      <c r="AH60" s="223"/>
      <c r="AI60" s="223"/>
      <c r="AJ60" s="223"/>
      <c r="AK60" s="223"/>
      <c r="AL60" s="223"/>
      <c r="AM60" s="223"/>
      <c r="AN60" s="223"/>
      <c r="AO60" s="223"/>
      <c r="AP60" s="224"/>
      <c r="AQ60" s="222"/>
      <c r="AR60" s="223"/>
      <c r="AS60" s="223"/>
      <c r="AT60" s="223"/>
      <c r="AU60" s="224"/>
      <c r="AV60" s="222"/>
      <c r="AW60" s="223"/>
      <c r="AX60" s="223"/>
      <c r="AY60" s="223"/>
      <c r="AZ60" s="224"/>
      <c r="BA60" s="222"/>
      <c r="BB60" s="223"/>
      <c r="BC60" s="223"/>
      <c r="BD60" s="223"/>
      <c r="BE60" s="223"/>
      <c r="BF60" s="224"/>
      <c r="BG60" s="222"/>
      <c r="BH60" s="223"/>
      <c r="BI60" s="223"/>
      <c r="BJ60" s="223"/>
      <c r="BK60" s="223"/>
      <c r="BL60" s="223"/>
      <c r="BM60" s="223"/>
      <c r="BN60" s="224"/>
      <c r="BO60" s="216"/>
    </row>
    <row r="61" spans="1:67" ht="10.4" customHeight="1">
      <c r="A61" s="214"/>
      <c r="B61" s="222"/>
      <c r="C61" s="223"/>
      <c r="D61" s="223"/>
      <c r="E61" s="223"/>
      <c r="F61" s="224"/>
      <c r="G61" s="222"/>
      <c r="H61" s="223"/>
      <c r="I61" s="223"/>
      <c r="J61" s="223"/>
      <c r="K61" s="224"/>
      <c r="L61" s="222"/>
      <c r="M61" s="223"/>
      <c r="N61" s="223"/>
      <c r="O61" s="223"/>
      <c r="P61" s="223"/>
      <c r="Q61" s="223"/>
      <c r="R61" s="223"/>
      <c r="S61" s="223"/>
      <c r="T61" s="223"/>
      <c r="U61" s="223"/>
      <c r="V61" s="223"/>
      <c r="W61" s="223"/>
      <c r="X61" s="223"/>
      <c r="Y61" s="223"/>
      <c r="Z61" s="223"/>
      <c r="AA61" s="223"/>
      <c r="AB61" s="222"/>
      <c r="AC61" s="223"/>
      <c r="AD61" s="223"/>
      <c r="AE61" s="223"/>
      <c r="AF61" s="223"/>
      <c r="AG61" s="223"/>
      <c r="AH61" s="223"/>
      <c r="AI61" s="223"/>
      <c r="AJ61" s="223"/>
      <c r="AK61" s="223"/>
      <c r="AL61" s="223"/>
      <c r="AM61" s="223"/>
      <c r="AN61" s="223"/>
      <c r="AO61" s="223"/>
      <c r="AP61" s="224"/>
      <c r="AQ61" s="222"/>
      <c r="AR61" s="223"/>
      <c r="AS61" s="223"/>
      <c r="AT61" s="223"/>
      <c r="AU61" s="224"/>
      <c r="AV61" s="222"/>
      <c r="AW61" s="223"/>
      <c r="AX61" s="223"/>
      <c r="AY61" s="223"/>
      <c r="AZ61" s="224"/>
      <c r="BA61" s="222"/>
      <c r="BB61" s="223"/>
      <c r="BC61" s="223"/>
      <c r="BD61" s="223"/>
      <c r="BE61" s="223"/>
      <c r="BF61" s="224"/>
      <c r="BG61" s="222"/>
      <c r="BH61" s="223"/>
      <c r="BI61" s="223"/>
      <c r="BJ61" s="223"/>
      <c r="BK61" s="223"/>
      <c r="BL61" s="223"/>
      <c r="BM61" s="223"/>
      <c r="BN61" s="224"/>
      <c r="BO61" s="216"/>
    </row>
    <row r="62" spans="1:67" ht="10.4" customHeight="1">
      <c r="A62" s="214"/>
      <c r="B62" s="222"/>
      <c r="C62" s="223"/>
      <c r="D62" s="223"/>
      <c r="E62" s="223"/>
      <c r="F62" s="224"/>
      <c r="G62" s="222"/>
      <c r="H62" s="223"/>
      <c r="I62" s="223"/>
      <c r="J62" s="223"/>
      <c r="K62" s="224"/>
      <c r="L62" s="222"/>
      <c r="M62" s="223"/>
      <c r="N62" s="223"/>
      <c r="O62" s="223"/>
      <c r="P62" s="223"/>
      <c r="Q62" s="223"/>
      <c r="R62" s="223"/>
      <c r="S62" s="223"/>
      <c r="T62" s="223"/>
      <c r="U62" s="223"/>
      <c r="V62" s="223"/>
      <c r="W62" s="223"/>
      <c r="X62" s="223"/>
      <c r="Y62" s="223"/>
      <c r="Z62" s="223"/>
      <c r="AA62" s="223"/>
      <c r="AB62" s="222"/>
      <c r="AC62" s="223"/>
      <c r="AD62" s="223"/>
      <c r="AE62" s="223"/>
      <c r="AF62" s="223"/>
      <c r="AG62" s="223"/>
      <c r="AH62" s="223"/>
      <c r="AI62" s="223"/>
      <c r="AJ62" s="223"/>
      <c r="AK62" s="223"/>
      <c r="AL62" s="223"/>
      <c r="AM62" s="223"/>
      <c r="AN62" s="223"/>
      <c r="AO62" s="223"/>
      <c r="AP62" s="224"/>
      <c r="AQ62" s="222"/>
      <c r="AR62" s="223"/>
      <c r="AS62" s="223"/>
      <c r="AT62" s="223"/>
      <c r="AU62" s="224"/>
      <c r="AV62" s="222"/>
      <c r="AW62" s="223"/>
      <c r="AX62" s="223"/>
      <c r="AY62" s="223"/>
      <c r="AZ62" s="224"/>
      <c r="BA62" s="222"/>
      <c r="BB62" s="223"/>
      <c r="BC62" s="223"/>
      <c r="BD62" s="223"/>
      <c r="BE62" s="223"/>
      <c r="BF62" s="224"/>
      <c r="BG62" s="222"/>
      <c r="BH62" s="223"/>
      <c r="BI62" s="223"/>
      <c r="BJ62" s="223"/>
      <c r="BK62" s="223"/>
      <c r="BL62" s="223"/>
      <c r="BM62" s="223"/>
      <c r="BN62" s="224"/>
      <c r="BO62" s="216"/>
    </row>
    <row r="63" spans="1:67" ht="13" customHeight="1">
      <c r="A63" s="214"/>
      <c r="B63" s="222"/>
      <c r="C63" s="223"/>
      <c r="D63" s="223"/>
      <c r="E63" s="223"/>
      <c r="F63" s="224"/>
      <c r="G63" s="222"/>
      <c r="H63" s="223"/>
      <c r="I63" s="223"/>
      <c r="J63" s="223"/>
      <c r="K63" s="224"/>
      <c r="L63" s="222"/>
      <c r="M63" s="223"/>
      <c r="N63" s="223"/>
      <c r="O63" s="223"/>
      <c r="P63" s="223"/>
      <c r="Q63" s="223"/>
      <c r="R63" s="223"/>
      <c r="S63" s="223"/>
      <c r="T63" s="223"/>
      <c r="U63" s="223"/>
      <c r="V63" s="223"/>
      <c r="W63" s="223"/>
      <c r="X63" s="223"/>
      <c r="Y63" s="223"/>
      <c r="Z63" s="223"/>
      <c r="AA63" s="223"/>
      <c r="AB63" s="222"/>
      <c r="AC63" s="223"/>
      <c r="AD63" s="223"/>
      <c r="AE63" s="223"/>
      <c r="AF63" s="223"/>
      <c r="AG63" s="223"/>
      <c r="AH63" s="223"/>
      <c r="AI63" s="223"/>
      <c r="AJ63" s="223"/>
      <c r="AK63" s="223"/>
      <c r="AL63" s="223"/>
      <c r="AM63" s="223"/>
      <c r="AN63" s="223"/>
      <c r="AO63" s="223"/>
      <c r="AP63" s="224"/>
      <c r="AQ63" s="222"/>
      <c r="AR63" s="223"/>
      <c r="AS63" s="223"/>
      <c r="AT63" s="223"/>
      <c r="AU63" s="224"/>
      <c r="AV63" s="222"/>
      <c r="AW63" s="223"/>
      <c r="AX63" s="223"/>
      <c r="AY63" s="223"/>
      <c r="AZ63" s="224"/>
      <c r="BA63" s="222"/>
      <c r="BB63" s="223"/>
      <c r="BC63" s="223"/>
      <c r="BD63" s="223"/>
      <c r="BE63" s="223"/>
      <c r="BF63" s="224"/>
      <c r="BG63" s="222"/>
      <c r="BH63" s="223"/>
      <c r="BI63" s="223"/>
      <c r="BJ63" s="223"/>
      <c r="BK63" s="223"/>
      <c r="BL63" s="223"/>
      <c r="BM63" s="223"/>
      <c r="BN63" s="224"/>
      <c r="BO63" s="216"/>
    </row>
    <row r="64" spans="1:67" ht="10.4" customHeight="1">
      <c r="A64" s="214"/>
      <c r="B64" s="222"/>
      <c r="C64" s="223"/>
      <c r="D64" s="223"/>
      <c r="E64" s="223"/>
      <c r="F64" s="224"/>
      <c r="G64" s="222"/>
      <c r="H64" s="223"/>
      <c r="I64" s="223"/>
      <c r="J64" s="223"/>
      <c r="K64" s="224"/>
      <c r="L64" s="222"/>
      <c r="M64" s="223"/>
      <c r="N64" s="223"/>
      <c r="O64" s="223"/>
      <c r="P64" s="223"/>
      <c r="Q64" s="223"/>
      <c r="R64" s="223"/>
      <c r="S64" s="223"/>
      <c r="T64" s="223"/>
      <c r="U64" s="223"/>
      <c r="V64" s="223"/>
      <c r="W64" s="223"/>
      <c r="X64" s="223"/>
      <c r="Y64" s="223"/>
      <c r="Z64" s="223"/>
      <c r="AA64" s="223"/>
      <c r="AB64" s="222"/>
      <c r="AC64" s="223"/>
      <c r="AD64" s="223"/>
      <c r="AE64" s="223"/>
      <c r="AF64" s="223"/>
      <c r="AG64" s="223"/>
      <c r="AH64" s="223"/>
      <c r="AI64" s="223"/>
      <c r="AJ64" s="223"/>
      <c r="AK64" s="223"/>
      <c r="AL64" s="223"/>
      <c r="AM64" s="223"/>
      <c r="AN64" s="223"/>
      <c r="AO64" s="223"/>
      <c r="AP64" s="224"/>
      <c r="AQ64" s="222"/>
      <c r="AR64" s="223"/>
      <c r="AS64" s="223"/>
      <c r="AT64" s="223"/>
      <c r="AU64" s="224"/>
      <c r="AV64" s="222"/>
      <c r="AW64" s="223"/>
      <c r="AX64" s="223"/>
      <c r="AY64" s="223"/>
      <c r="AZ64" s="224"/>
      <c r="BA64" s="222"/>
      <c r="BB64" s="223"/>
      <c r="BC64" s="223"/>
      <c r="BD64" s="223"/>
      <c r="BE64" s="223"/>
      <c r="BF64" s="224"/>
      <c r="BG64" s="222"/>
      <c r="BH64" s="223"/>
      <c r="BI64" s="223"/>
      <c r="BJ64" s="223"/>
      <c r="BK64" s="223"/>
      <c r="BL64" s="223"/>
      <c r="BM64" s="223"/>
      <c r="BN64" s="224"/>
      <c r="BO64" s="216"/>
    </row>
    <row r="65" spans="1:67" ht="13" customHeight="1">
      <c r="A65" s="214"/>
      <c r="B65" s="222"/>
      <c r="C65" s="223"/>
      <c r="D65" s="223"/>
      <c r="E65" s="223"/>
      <c r="F65" s="224"/>
      <c r="G65" s="222"/>
      <c r="H65" s="223"/>
      <c r="I65" s="223"/>
      <c r="J65" s="223"/>
      <c r="K65" s="224"/>
      <c r="L65" s="222"/>
      <c r="M65" s="223"/>
      <c r="N65" s="223"/>
      <c r="O65" s="223"/>
      <c r="P65" s="223"/>
      <c r="Q65" s="223"/>
      <c r="R65" s="223"/>
      <c r="S65" s="223"/>
      <c r="T65" s="223"/>
      <c r="U65" s="223"/>
      <c r="V65" s="223"/>
      <c r="W65" s="223"/>
      <c r="X65" s="223"/>
      <c r="Y65" s="223"/>
      <c r="Z65" s="223"/>
      <c r="AA65" s="223"/>
      <c r="AB65" s="222"/>
      <c r="AC65" s="223"/>
      <c r="AD65" s="223"/>
      <c r="AE65" s="223"/>
      <c r="AF65" s="223"/>
      <c r="AG65" s="223"/>
      <c r="AH65" s="223"/>
      <c r="AI65" s="223"/>
      <c r="AJ65" s="223"/>
      <c r="AK65" s="223"/>
      <c r="AL65" s="223"/>
      <c r="AM65" s="223"/>
      <c r="AN65" s="223"/>
      <c r="AO65" s="223"/>
      <c r="AP65" s="224"/>
      <c r="AQ65" s="222"/>
      <c r="AR65" s="223"/>
      <c r="AS65" s="223"/>
      <c r="AT65" s="223"/>
      <c r="AU65" s="224"/>
      <c r="AV65" s="222"/>
      <c r="AW65" s="223"/>
      <c r="AX65" s="223"/>
      <c r="AY65" s="223"/>
      <c r="AZ65" s="224"/>
      <c r="BA65" s="222"/>
      <c r="BB65" s="223"/>
      <c r="BC65" s="223"/>
      <c r="BD65" s="223"/>
      <c r="BE65" s="223"/>
      <c r="BF65" s="224"/>
      <c r="BG65" s="222"/>
      <c r="BH65" s="223"/>
      <c r="BI65" s="223"/>
      <c r="BJ65" s="223"/>
      <c r="BK65" s="223"/>
      <c r="BL65" s="223"/>
      <c r="BM65" s="223"/>
      <c r="BN65" s="224"/>
      <c r="BO65" s="216"/>
    </row>
    <row r="66" spans="1:67" ht="13" customHeight="1">
      <c r="A66" s="214"/>
      <c r="B66" s="222"/>
      <c r="C66" s="223"/>
      <c r="D66" s="223"/>
      <c r="E66" s="223"/>
      <c r="F66" s="224"/>
      <c r="G66" s="222"/>
      <c r="H66" s="223"/>
      <c r="I66" s="223"/>
      <c r="J66" s="223"/>
      <c r="K66" s="224"/>
      <c r="L66" s="222"/>
      <c r="M66" s="223"/>
      <c r="N66" s="223"/>
      <c r="O66" s="223"/>
      <c r="P66" s="223"/>
      <c r="Q66" s="223"/>
      <c r="R66" s="223"/>
      <c r="S66" s="223"/>
      <c r="T66" s="223"/>
      <c r="U66" s="223"/>
      <c r="V66" s="223"/>
      <c r="W66" s="223"/>
      <c r="X66" s="223"/>
      <c r="Y66" s="223"/>
      <c r="Z66" s="223"/>
      <c r="AA66" s="223"/>
      <c r="AB66" s="222"/>
      <c r="AC66" s="223"/>
      <c r="AD66" s="223"/>
      <c r="AE66" s="223"/>
      <c r="AF66" s="223"/>
      <c r="AG66" s="223"/>
      <c r="AH66" s="223"/>
      <c r="AI66" s="223"/>
      <c r="AJ66" s="223"/>
      <c r="AK66" s="223"/>
      <c r="AL66" s="223"/>
      <c r="AM66" s="223"/>
      <c r="AN66" s="223"/>
      <c r="AO66" s="223"/>
      <c r="AP66" s="224"/>
      <c r="AQ66" s="222"/>
      <c r="AR66" s="223"/>
      <c r="AS66" s="223"/>
      <c r="AT66" s="223"/>
      <c r="AU66" s="224"/>
      <c r="AV66" s="222"/>
      <c r="AW66" s="223"/>
      <c r="AX66" s="223"/>
      <c r="AY66" s="223"/>
      <c r="AZ66" s="224"/>
      <c r="BA66" s="222"/>
      <c r="BB66" s="223"/>
      <c r="BC66" s="223"/>
      <c r="BD66" s="223"/>
      <c r="BE66" s="223"/>
      <c r="BF66" s="224"/>
      <c r="BG66" s="222"/>
      <c r="BH66" s="223"/>
      <c r="BI66" s="223"/>
      <c r="BJ66" s="223"/>
      <c r="BK66" s="223"/>
      <c r="BL66" s="223"/>
      <c r="BM66" s="223"/>
      <c r="BN66" s="224"/>
      <c r="BO66" s="216"/>
    </row>
    <row r="67" spans="1:67" ht="13" customHeight="1">
      <c r="A67" s="214"/>
      <c r="B67" s="222"/>
      <c r="C67" s="223"/>
      <c r="D67" s="223"/>
      <c r="E67" s="223"/>
      <c r="F67" s="224"/>
      <c r="G67" s="222"/>
      <c r="H67" s="223"/>
      <c r="I67" s="223"/>
      <c r="J67" s="223"/>
      <c r="K67" s="224"/>
      <c r="L67" s="222"/>
      <c r="M67" s="223"/>
      <c r="N67" s="223"/>
      <c r="O67" s="223"/>
      <c r="P67" s="223"/>
      <c r="Q67" s="223"/>
      <c r="R67" s="223"/>
      <c r="S67" s="223"/>
      <c r="T67" s="223"/>
      <c r="U67" s="223"/>
      <c r="V67" s="223"/>
      <c r="W67" s="223"/>
      <c r="X67" s="223"/>
      <c r="Y67" s="223"/>
      <c r="Z67" s="223"/>
      <c r="AA67" s="223"/>
      <c r="AB67" s="222"/>
      <c r="AC67" s="223"/>
      <c r="AD67" s="223"/>
      <c r="AE67" s="223"/>
      <c r="AF67" s="223"/>
      <c r="AG67" s="223"/>
      <c r="AH67" s="223"/>
      <c r="AI67" s="223"/>
      <c r="AJ67" s="223"/>
      <c r="AK67" s="223"/>
      <c r="AL67" s="223"/>
      <c r="AM67" s="223"/>
      <c r="AN67" s="223"/>
      <c r="AO67" s="223"/>
      <c r="AP67" s="224"/>
      <c r="AQ67" s="222"/>
      <c r="AR67" s="223"/>
      <c r="AS67" s="223"/>
      <c r="AT67" s="223"/>
      <c r="AU67" s="224"/>
      <c r="AV67" s="222"/>
      <c r="AW67" s="223"/>
      <c r="AX67" s="223"/>
      <c r="AY67" s="223"/>
      <c r="AZ67" s="224"/>
      <c r="BA67" s="222"/>
      <c r="BB67" s="223"/>
      <c r="BC67" s="223"/>
      <c r="BD67" s="223"/>
      <c r="BE67" s="223"/>
      <c r="BF67" s="224"/>
      <c r="BG67" s="222"/>
      <c r="BH67" s="223"/>
      <c r="BI67" s="223"/>
      <c r="BJ67" s="223"/>
      <c r="BK67" s="223"/>
      <c r="BL67" s="223"/>
      <c r="BM67" s="223"/>
      <c r="BN67" s="224"/>
      <c r="BO67" s="216"/>
    </row>
    <row r="68" spans="1:67" ht="13" customHeight="1">
      <c r="A68" s="214"/>
      <c r="B68" s="222"/>
      <c r="C68" s="223"/>
      <c r="D68" s="223"/>
      <c r="E68" s="223"/>
      <c r="F68" s="224"/>
      <c r="G68" s="222"/>
      <c r="H68" s="223"/>
      <c r="I68" s="223"/>
      <c r="J68" s="223"/>
      <c r="K68" s="224"/>
      <c r="L68" s="222"/>
      <c r="M68" s="223"/>
      <c r="N68" s="223"/>
      <c r="O68" s="223"/>
      <c r="P68" s="223"/>
      <c r="Q68" s="223"/>
      <c r="R68" s="223"/>
      <c r="S68" s="223"/>
      <c r="T68" s="223"/>
      <c r="U68" s="223"/>
      <c r="V68" s="223"/>
      <c r="W68" s="223"/>
      <c r="X68" s="223"/>
      <c r="Y68" s="223"/>
      <c r="Z68" s="223"/>
      <c r="AA68" s="223"/>
      <c r="AB68" s="222"/>
      <c r="AC68" s="223"/>
      <c r="AD68" s="223"/>
      <c r="AE68" s="223"/>
      <c r="AF68" s="223"/>
      <c r="AG68" s="223"/>
      <c r="AH68" s="223"/>
      <c r="AI68" s="223"/>
      <c r="AJ68" s="223"/>
      <c r="AK68" s="223"/>
      <c r="AL68" s="223"/>
      <c r="AM68" s="223"/>
      <c r="AN68" s="223"/>
      <c r="AO68" s="223"/>
      <c r="AP68" s="224"/>
      <c r="AQ68" s="222"/>
      <c r="AR68" s="223"/>
      <c r="AS68" s="223"/>
      <c r="AT68" s="223"/>
      <c r="AU68" s="224"/>
      <c r="AV68" s="222"/>
      <c r="AW68" s="223"/>
      <c r="AX68" s="223"/>
      <c r="AY68" s="223"/>
      <c r="AZ68" s="224"/>
      <c r="BA68" s="222"/>
      <c r="BB68" s="223"/>
      <c r="BC68" s="223"/>
      <c r="BD68" s="223"/>
      <c r="BE68" s="223"/>
      <c r="BF68" s="224"/>
      <c r="BG68" s="222"/>
      <c r="BH68" s="223"/>
      <c r="BI68" s="223"/>
      <c r="BJ68" s="223"/>
      <c r="BK68" s="223"/>
      <c r="BL68" s="223"/>
      <c r="BM68" s="223"/>
      <c r="BN68" s="224"/>
      <c r="BO68" s="216"/>
    </row>
    <row r="69" spans="1:67" ht="13" customHeight="1">
      <c r="A69" s="214"/>
      <c r="B69" s="222"/>
      <c r="C69" s="223"/>
      <c r="D69" s="223"/>
      <c r="E69" s="223"/>
      <c r="F69" s="224"/>
      <c r="G69" s="222"/>
      <c r="H69" s="223"/>
      <c r="I69" s="223"/>
      <c r="J69" s="223"/>
      <c r="K69" s="224"/>
      <c r="L69" s="222"/>
      <c r="M69" s="223"/>
      <c r="N69" s="223"/>
      <c r="O69" s="223"/>
      <c r="P69" s="223"/>
      <c r="Q69" s="223"/>
      <c r="R69" s="223"/>
      <c r="S69" s="223"/>
      <c r="T69" s="223"/>
      <c r="U69" s="223"/>
      <c r="V69" s="223"/>
      <c r="W69" s="223"/>
      <c r="X69" s="223"/>
      <c r="Y69" s="223"/>
      <c r="Z69" s="223"/>
      <c r="AA69" s="223"/>
      <c r="AB69" s="222"/>
      <c r="AC69" s="223"/>
      <c r="AD69" s="223"/>
      <c r="AE69" s="223"/>
      <c r="AF69" s="223"/>
      <c r="AG69" s="223"/>
      <c r="AH69" s="223"/>
      <c r="AI69" s="223"/>
      <c r="AJ69" s="223"/>
      <c r="AK69" s="223"/>
      <c r="AL69" s="223"/>
      <c r="AM69" s="223"/>
      <c r="AN69" s="223"/>
      <c r="AO69" s="223"/>
      <c r="AP69" s="224"/>
      <c r="AQ69" s="222"/>
      <c r="AR69" s="223"/>
      <c r="AS69" s="223"/>
      <c r="AT69" s="223"/>
      <c r="AU69" s="224"/>
      <c r="AV69" s="222"/>
      <c r="AW69" s="223"/>
      <c r="AX69" s="223"/>
      <c r="AY69" s="223"/>
      <c r="AZ69" s="224"/>
      <c r="BA69" s="222"/>
      <c r="BB69" s="223"/>
      <c r="BC69" s="223"/>
      <c r="BD69" s="223"/>
      <c r="BE69" s="223"/>
      <c r="BF69" s="224"/>
      <c r="BG69" s="222"/>
      <c r="BH69" s="223"/>
      <c r="BI69" s="223"/>
      <c r="BJ69" s="223"/>
      <c r="BK69" s="223"/>
      <c r="BL69" s="223"/>
      <c r="BM69" s="223"/>
      <c r="BN69" s="224"/>
      <c r="BO69" s="216"/>
    </row>
    <row r="70" spans="1:67" ht="13" customHeight="1">
      <c r="A70" s="214"/>
      <c r="B70" s="222"/>
      <c r="C70" s="223"/>
      <c r="D70" s="223"/>
      <c r="E70" s="223"/>
      <c r="F70" s="224"/>
      <c r="G70" s="222"/>
      <c r="H70" s="223"/>
      <c r="I70" s="223"/>
      <c r="J70" s="223"/>
      <c r="K70" s="224"/>
      <c r="L70" s="222"/>
      <c r="M70" s="223"/>
      <c r="N70" s="223"/>
      <c r="O70" s="223"/>
      <c r="P70" s="223"/>
      <c r="Q70" s="223"/>
      <c r="R70" s="223"/>
      <c r="S70" s="223"/>
      <c r="T70" s="223"/>
      <c r="U70" s="223"/>
      <c r="V70" s="223"/>
      <c r="W70" s="223"/>
      <c r="X70" s="223"/>
      <c r="Y70" s="223"/>
      <c r="Z70" s="223"/>
      <c r="AA70" s="223"/>
      <c r="AB70" s="222"/>
      <c r="AC70" s="223"/>
      <c r="AD70" s="223"/>
      <c r="AE70" s="223"/>
      <c r="AF70" s="223"/>
      <c r="AG70" s="223"/>
      <c r="AH70" s="223"/>
      <c r="AI70" s="223"/>
      <c r="AJ70" s="223"/>
      <c r="AK70" s="223"/>
      <c r="AL70" s="223"/>
      <c r="AM70" s="223"/>
      <c r="AN70" s="223"/>
      <c r="AO70" s="223"/>
      <c r="AP70" s="224"/>
      <c r="AQ70" s="222"/>
      <c r="AR70" s="223"/>
      <c r="AS70" s="223"/>
      <c r="AT70" s="223"/>
      <c r="AU70" s="224"/>
      <c r="AV70" s="222"/>
      <c r="AW70" s="223"/>
      <c r="AX70" s="223"/>
      <c r="AY70" s="223"/>
      <c r="AZ70" s="224"/>
      <c r="BA70" s="222"/>
      <c r="BB70" s="223"/>
      <c r="BC70" s="223"/>
      <c r="BD70" s="223"/>
      <c r="BE70" s="223"/>
      <c r="BF70" s="224"/>
      <c r="BG70" s="222"/>
      <c r="BH70" s="223"/>
      <c r="BI70" s="223"/>
      <c r="BJ70" s="223"/>
      <c r="BK70" s="223"/>
      <c r="BL70" s="223"/>
      <c r="BM70" s="223"/>
      <c r="BN70" s="224"/>
      <c r="BO70" s="216"/>
    </row>
    <row r="71" spans="1:67" ht="13" customHeight="1">
      <c r="A71" s="214"/>
      <c r="B71" s="222"/>
      <c r="C71" s="223"/>
      <c r="D71" s="223"/>
      <c r="E71" s="223"/>
      <c r="F71" s="224"/>
      <c r="G71" s="222"/>
      <c r="H71" s="223"/>
      <c r="I71" s="223"/>
      <c r="J71" s="223"/>
      <c r="K71" s="224"/>
      <c r="L71" s="222"/>
      <c r="M71" s="223"/>
      <c r="N71" s="223"/>
      <c r="O71" s="223"/>
      <c r="P71" s="223"/>
      <c r="Q71" s="223"/>
      <c r="R71" s="223"/>
      <c r="S71" s="223"/>
      <c r="T71" s="223"/>
      <c r="U71" s="223"/>
      <c r="V71" s="223"/>
      <c r="W71" s="223"/>
      <c r="X71" s="223"/>
      <c r="Y71" s="223"/>
      <c r="Z71" s="223"/>
      <c r="AA71" s="223"/>
      <c r="AB71" s="222"/>
      <c r="AC71" s="223"/>
      <c r="AD71" s="223"/>
      <c r="AE71" s="223"/>
      <c r="AF71" s="223"/>
      <c r="AG71" s="223"/>
      <c r="AH71" s="223"/>
      <c r="AI71" s="223"/>
      <c r="AJ71" s="223"/>
      <c r="AK71" s="223"/>
      <c r="AL71" s="223"/>
      <c r="AM71" s="223"/>
      <c r="AN71" s="223"/>
      <c r="AO71" s="223"/>
      <c r="AP71" s="224"/>
      <c r="AQ71" s="222"/>
      <c r="AR71" s="223"/>
      <c r="AS71" s="223"/>
      <c r="AT71" s="223"/>
      <c r="AU71" s="224"/>
      <c r="AV71" s="222"/>
      <c r="AW71" s="223"/>
      <c r="AX71" s="223"/>
      <c r="AY71" s="223"/>
      <c r="AZ71" s="224"/>
      <c r="BA71" s="222"/>
      <c r="BB71" s="223"/>
      <c r="BC71" s="223"/>
      <c r="BD71" s="223"/>
      <c r="BE71" s="223"/>
      <c r="BF71" s="224"/>
      <c r="BG71" s="222"/>
      <c r="BH71" s="223"/>
      <c r="BI71" s="223"/>
      <c r="BJ71" s="223"/>
      <c r="BK71" s="223"/>
      <c r="BL71" s="223"/>
      <c r="BM71" s="223"/>
      <c r="BN71" s="224"/>
      <c r="BO71" s="216"/>
    </row>
    <row r="72" spans="1:67" ht="13" customHeight="1">
      <c r="A72" s="214"/>
      <c r="B72" s="222"/>
      <c r="C72" s="223"/>
      <c r="D72" s="223"/>
      <c r="E72" s="223"/>
      <c r="F72" s="224"/>
      <c r="G72" s="222"/>
      <c r="H72" s="223"/>
      <c r="I72" s="223"/>
      <c r="J72" s="223"/>
      <c r="K72" s="224"/>
      <c r="L72" s="222"/>
      <c r="M72" s="223"/>
      <c r="N72" s="223"/>
      <c r="O72" s="223"/>
      <c r="P72" s="223"/>
      <c r="Q72" s="223"/>
      <c r="R72" s="223"/>
      <c r="S72" s="223"/>
      <c r="T72" s="223"/>
      <c r="U72" s="223"/>
      <c r="V72" s="223"/>
      <c r="W72" s="223"/>
      <c r="X72" s="223"/>
      <c r="Y72" s="223"/>
      <c r="Z72" s="223"/>
      <c r="AA72" s="223"/>
      <c r="AB72" s="222"/>
      <c r="AC72" s="223"/>
      <c r="AD72" s="223"/>
      <c r="AE72" s="223"/>
      <c r="AF72" s="223"/>
      <c r="AG72" s="223"/>
      <c r="AH72" s="223"/>
      <c r="AI72" s="223"/>
      <c r="AJ72" s="223"/>
      <c r="AK72" s="223"/>
      <c r="AL72" s="223"/>
      <c r="AM72" s="223"/>
      <c r="AN72" s="223"/>
      <c r="AO72" s="223"/>
      <c r="AP72" s="224"/>
      <c r="AQ72" s="222"/>
      <c r="AR72" s="223"/>
      <c r="AS72" s="223"/>
      <c r="AT72" s="223"/>
      <c r="AU72" s="224"/>
      <c r="AV72" s="222"/>
      <c r="AW72" s="223"/>
      <c r="AX72" s="223"/>
      <c r="AY72" s="223"/>
      <c r="AZ72" s="224"/>
      <c r="BA72" s="222"/>
      <c r="BB72" s="223"/>
      <c r="BC72" s="223"/>
      <c r="BD72" s="223"/>
      <c r="BE72" s="223"/>
      <c r="BF72" s="224"/>
      <c r="BG72" s="222"/>
      <c r="BH72" s="223"/>
      <c r="BI72" s="223"/>
      <c r="BJ72" s="223"/>
      <c r="BK72" s="223"/>
      <c r="BL72" s="223"/>
      <c r="BM72" s="223"/>
      <c r="BN72" s="224"/>
      <c r="BO72" s="216"/>
    </row>
    <row r="73" spans="1:67" ht="13" customHeight="1">
      <c r="A73" s="214"/>
      <c r="B73" s="222"/>
      <c r="C73" s="223"/>
      <c r="D73" s="223"/>
      <c r="E73" s="223"/>
      <c r="F73" s="224"/>
      <c r="G73" s="222"/>
      <c r="H73" s="223"/>
      <c r="I73" s="223"/>
      <c r="J73" s="223"/>
      <c r="K73" s="224"/>
      <c r="L73" s="222"/>
      <c r="M73" s="223"/>
      <c r="N73" s="223"/>
      <c r="O73" s="223"/>
      <c r="P73" s="223"/>
      <c r="Q73" s="223"/>
      <c r="R73" s="223"/>
      <c r="S73" s="223"/>
      <c r="T73" s="223"/>
      <c r="U73" s="223"/>
      <c r="V73" s="223"/>
      <c r="W73" s="223"/>
      <c r="X73" s="223"/>
      <c r="Y73" s="223"/>
      <c r="Z73" s="223"/>
      <c r="AA73" s="223"/>
      <c r="AB73" s="222"/>
      <c r="AC73" s="223"/>
      <c r="AD73" s="223"/>
      <c r="AE73" s="223"/>
      <c r="AF73" s="223"/>
      <c r="AG73" s="223"/>
      <c r="AH73" s="223"/>
      <c r="AI73" s="223"/>
      <c r="AJ73" s="223"/>
      <c r="AK73" s="223"/>
      <c r="AL73" s="223"/>
      <c r="AM73" s="223"/>
      <c r="AN73" s="223"/>
      <c r="AO73" s="223"/>
      <c r="AP73" s="224"/>
      <c r="AQ73" s="222"/>
      <c r="AR73" s="223"/>
      <c r="AS73" s="223"/>
      <c r="AT73" s="223"/>
      <c r="AU73" s="224"/>
      <c r="AV73" s="222"/>
      <c r="AW73" s="223"/>
      <c r="AX73" s="223"/>
      <c r="AY73" s="223"/>
      <c r="AZ73" s="224"/>
      <c r="BA73" s="222"/>
      <c r="BB73" s="223"/>
      <c r="BC73" s="223"/>
      <c r="BD73" s="223"/>
      <c r="BE73" s="223"/>
      <c r="BF73" s="224"/>
      <c r="BG73" s="222"/>
      <c r="BH73" s="223"/>
      <c r="BI73" s="223"/>
      <c r="BJ73" s="223"/>
      <c r="BK73" s="223"/>
      <c r="BL73" s="223"/>
      <c r="BM73" s="223"/>
      <c r="BN73" s="224"/>
      <c r="BO73" s="216"/>
    </row>
    <row r="74" spans="1:67" ht="13" customHeight="1">
      <c r="A74" s="214"/>
      <c r="B74" s="222"/>
      <c r="C74" s="223"/>
      <c r="D74" s="223"/>
      <c r="E74" s="223"/>
      <c r="F74" s="224"/>
      <c r="G74" s="222"/>
      <c r="H74" s="223"/>
      <c r="I74" s="223"/>
      <c r="J74" s="223"/>
      <c r="K74" s="224"/>
      <c r="L74" s="222"/>
      <c r="M74" s="223"/>
      <c r="N74" s="223"/>
      <c r="O74" s="223"/>
      <c r="P74" s="223"/>
      <c r="Q74" s="223"/>
      <c r="R74" s="223"/>
      <c r="S74" s="223"/>
      <c r="T74" s="223"/>
      <c r="U74" s="223"/>
      <c r="V74" s="223"/>
      <c r="W74" s="223"/>
      <c r="X74" s="223"/>
      <c r="Y74" s="223"/>
      <c r="Z74" s="223"/>
      <c r="AA74" s="223"/>
      <c r="AB74" s="222"/>
      <c r="AC74" s="223"/>
      <c r="AD74" s="223"/>
      <c r="AE74" s="223"/>
      <c r="AF74" s="223"/>
      <c r="AG74" s="223"/>
      <c r="AH74" s="223"/>
      <c r="AI74" s="223"/>
      <c r="AJ74" s="223"/>
      <c r="AK74" s="223"/>
      <c r="AL74" s="223"/>
      <c r="AM74" s="223"/>
      <c r="AN74" s="223"/>
      <c r="AO74" s="223"/>
      <c r="AP74" s="224"/>
      <c r="AQ74" s="222"/>
      <c r="AR74" s="223"/>
      <c r="AS74" s="223"/>
      <c r="AT74" s="223"/>
      <c r="AU74" s="224"/>
      <c r="AV74" s="222"/>
      <c r="AW74" s="223"/>
      <c r="AX74" s="223"/>
      <c r="AY74" s="223"/>
      <c r="AZ74" s="224"/>
      <c r="BA74" s="222"/>
      <c r="BB74" s="223"/>
      <c r="BC74" s="223"/>
      <c r="BD74" s="223"/>
      <c r="BE74" s="223"/>
      <c r="BF74" s="224"/>
      <c r="BG74" s="222"/>
      <c r="BH74" s="223"/>
      <c r="BI74" s="223"/>
      <c r="BJ74" s="223"/>
      <c r="BK74" s="223"/>
      <c r="BL74" s="223"/>
      <c r="BM74" s="223"/>
      <c r="BN74" s="224"/>
      <c r="BO74" s="216"/>
    </row>
    <row r="75" spans="1:67" ht="13" customHeight="1">
      <c r="A75" s="214"/>
      <c r="B75" s="222"/>
      <c r="C75" s="223"/>
      <c r="D75" s="223"/>
      <c r="E75" s="223"/>
      <c r="F75" s="224"/>
      <c r="G75" s="222"/>
      <c r="H75" s="223"/>
      <c r="I75" s="223"/>
      <c r="J75" s="223"/>
      <c r="K75" s="224"/>
      <c r="L75" s="222"/>
      <c r="M75" s="223"/>
      <c r="N75" s="223"/>
      <c r="O75" s="223"/>
      <c r="P75" s="223"/>
      <c r="Q75" s="223"/>
      <c r="R75" s="223"/>
      <c r="S75" s="223"/>
      <c r="T75" s="223"/>
      <c r="U75" s="223"/>
      <c r="V75" s="223"/>
      <c r="W75" s="223"/>
      <c r="X75" s="223"/>
      <c r="Y75" s="223"/>
      <c r="Z75" s="223"/>
      <c r="AA75" s="223"/>
      <c r="AB75" s="222"/>
      <c r="AC75" s="223"/>
      <c r="AD75" s="223"/>
      <c r="AE75" s="223"/>
      <c r="AF75" s="223"/>
      <c r="AG75" s="223"/>
      <c r="AH75" s="223"/>
      <c r="AI75" s="223"/>
      <c r="AJ75" s="223"/>
      <c r="AK75" s="223"/>
      <c r="AL75" s="223"/>
      <c r="AM75" s="223"/>
      <c r="AN75" s="223"/>
      <c r="AO75" s="223"/>
      <c r="AP75" s="224"/>
      <c r="AQ75" s="222"/>
      <c r="AR75" s="223"/>
      <c r="AS75" s="223"/>
      <c r="AT75" s="223"/>
      <c r="AU75" s="224"/>
      <c r="AV75" s="222"/>
      <c r="AW75" s="223"/>
      <c r="AX75" s="223"/>
      <c r="AY75" s="223"/>
      <c r="AZ75" s="224"/>
      <c r="BA75" s="222"/>
      <c r="BB75" s="223"/>
      <c r="BC75" s="223"/>
      <c r="BD75" s="223"/>
      <c r="BE75" s="223"/>
      <c r="BF75" s="224"/>
      <c r="BG75" s="222"/>
      <c r="BH75" s="223"/>
      <c r="BI75" s="223"/>
      <c r="BJ75" s="223"/>
      <c r="BK75" s="223"/>
      <c r="BL75" s="223"/>
      <c r="BM75" s="223"/>
      <c r="BN75" s="224"/>
      <c r="BO75" s="216"/>
    </row>
    <row r="76" spans="1:67" ht="13" customHeight="1">
      <c r="A76" s="214"/>
      <c r="B76" s="222"/>
      <c r="C76" s="223"/>
      <c r="D76" s="223"/>
      <c r="E76" s="223"/>
      <c r="F76" s="224"/>
      <c r="G76" s="222"/>
      <c r="H76" s="223"/>
      <c r="I76" s="223"/>
      <c r="J76" s="223"/>
      <c r="K76" s="224"/>
      <c r="L76" s="222"/>
      <c r="M76" s="223"/>
      <c r="N76" s="223"/>
      <c r="O76" s="223"/>
      <c r="P76" s="223"/>
      <c r="Q76" s="223"/>
      <c r="R76" s="223"/>
      <c r="S76" s="223"/>
      <c r="T76" s="223"/>
      <c r="U76" s="223"/>
      <c r="V76" s="223"/>
      <c r="W76" s="223"/>
      <c r="X76" s="223"/>
      <c r="Y76" s="223"/>
      <c r="Z76" s="223"/>
      <c r="AA76" s="223"/>
      <c r="AB76" s="222"/>
      <c r="AC76" s="223"/>
      <c r="AD76" s="223"/>
      <c r="AE76" s="223"/>
      <c r="AF76" s="223"/>
      <c r="AG76" s="223"/>
      <c r="AH76" s="223"/>
      <c r="AI76" s="223"/>
      <c r="AJ76" s="223"/>
      <c r="AK76" s="223"/>
      <c r="AL76" s="223"/>
      <c r="AM76" s="223"/>
      <c r="AN76" s="223"/>
      <c r="AO76" s="223"/>
      <c r="AP76" s="224"/>
      <c r="AQ76" s="222"/>
      <c r="AR76" s="223"/>
      <c r="AS76" s="223"/>
      <c r="AT76" s="223"/>
      <c r="AU76" s="224"/>
      <c r="AV76" s="222"/>
      <c r="AW76" s="223"/>
      <c r="AX76" s="223"/>
      <c r="AY76" s="223"/>
      <c r="AZ76" s="224"/>
      <c r="BA76" s="222"/>
      <c r="BB76" s="223"/>
      <c r="BC76" s="223"/>
      <c r="BD76" s="223"/>
      <c r="BE76" s="223"/>
      <c r="BF76" s="224"/>
      <c r="BG76" s="222"/>
      <c r="BH76" s="223"/>
      <c r="BI76" s="223"/>
      <c r="BJ76" s="223"/>
      <c r="BK76" s="223"/>
      <c r="BL76" s="223"/>
      <c r="BM76" s="223"/>
      <c r="BN76" s="224"/>
      <c r="BO76" s="216"/>
    </row>
    <row r="77" spans="1:67" ht="13" customHeight="1">
      <c r="A77" s="214"/>
      <c r="B77" s="222"/>
      <c r="C77" s="223"/>
      <c r="D77" s="223"/>
      <c r="E77" s="223"/>
      <c r="F77" s="224"/>
      <c r="G77" s="222"/>
      <c r="H77" s="223"/>
      <c r="I77" s="223"/>
      <c r="J77" s="223"/>
      <c r="K77" s="224"/>
      <c r="L77" s="222"/>
      <c r="M77" s="223"/>
      <c r="N77" s="223"/>
      <c r="O77" s="223"/>
      <c r="P77" s="223"/>
      <c r="Q77" s="223"/>
      <c r="R77" s="223"/>
      <c r="S77" s="223"/>
      <c r="T77" s="223"/>
      <c r="U77" s="223"/>
      <c r="V77" s="223"/>
      <c r="W77" s="223"/>
      <c r="X77" s="223"/>
      <c r="Y77" s="223"/>
      <c r="Z77" s="223"/>
      <c r="AA77" s="223"/>
      <c r="AB77" s="222"/>
      <c r="AC77" s="223"/>
      <c r="AD77" s="223"/>
      <c r="AE77" s="223"/>
      <c r="AF77" s="223"/>
      <c r="AG77" s="223"/>
      <c r="AH77" s="223"/>
      <c r="AI77" s="223"/>
      <c r="AJ77" s="223"/>
      <c r="AK77" s="223"/>
      <c r="AL77" s="223"/>
      <c r="AM77" s="223"/>
      <c r="AN77" s="223"/>
      <c r="AO77" s="223"/>
      <c r="AP77" s="224"/>
      <c r="AQ77" s="222"/>
      <c r="AR77" s="223"/>
      <c r="AS77" s="223"/>
      <c r="AT77" s="223"/>
      <c r="AU77" s="224"/>
      <c r="AV77" s="222"/>
      <c r="AW77" s="223"/>
      <c r="AX77" s="223"/>
      <c r="AY77" s="223"/>
      <c r="AZ77" s="224"/>
      <c r="BA77" s="222"/>
      <c r="BB77" s="223"/>
      <c r="BC77" s="223"/>
      <c r="BD77" s="223"/>
      <c r="BE77" s="223"/>
      <c r="BF77" s="224"/>
      <c r="BG77" s="222"/>
      <c r="BH77" s="223"/>
      <c r="BI77" s="223"/>
      <c r="BJ77" s="223"/>
      <c r="BK77" s="223"/>
      <c r="BL77" s="223"/>
      <c r="BM77" s="223"/>
      <c r="BN77" s="224"/>
      <c r="BO77" s="216"/>
    </row>
    <row r="78" spans="1:67" ht="13" customHeight="1">
      <c r="A78" s="214"/>
      <c r="B78" s="222"/>
      <c r="C78" s="223"/>
      <c r="D78" s="223"/>
      <c r="E78" s="223"/>
      <c r="F78" s="224"/>
      <c r="G78" s="222"/>
      <c r="H78" s="223"/>
      <c r="I78" s="223"/>
      <c r="J78" s="223"/>
      <c r="K78" s="224"/>
      <c r="L78" s="222"/>
      <c r="M78" s="223"/>
      <c r="N78" s="223"/>
      <c r="O78" s="223"/>
      <c r="P78" s="223"/>
      <c r="Q78" s="223"/>
      <c r="R78" s="223"/>
      <c r="S78" s="223"/>
      <c r="T78" s="223"/>
      <c r="U78" s="223"/>
      <c r="V78" s="223"/>
      <c r="W78" s="223"/>
      <c r="X78" s="223"/>
      <c r="Y78" s="223"/>
      <c r="Z78" s="223"/>
      <c r="AA78" s="223"/>
      <c r="AB78" s="222"/>
      <c r="AC78" s="223"/>
      <c r="AD78" s="223"/>
      <c r="AE78" s="223"/>
      <c r="AF78" s="223"/>
      <c r="AG78" s="223"/>
      <c r="AH78" s="223"/>
      <c r="AI78" s="223"/>
      <c r="AJ78" s="223"/>
      <c r="AK78" s="223"/>
      <c r="AL78" s="223"/>
      <c r="AM78" s="223"/>
      <c r="AN78" s="223"/>
      <c r="AO78" s="223"/>
      <c r="AP78" s="224"/>
      <c r="AQ78" s="222"/>
      <c r="AR78" s="223"/>
      <c r="AS78" s="223"/>
      <c r="AT78" s="223"/>
      <c r="AU78" s="224"/>
      <c r="AV78" s="222"/>
      <c r="AW78" s="223"/>
      <c r="AX78" s="223"/>
      <c r="AY78" s="223"/>
      <c r="AZ78" s="224"/>
      <c r="BA78" s="222"/>
      <c r="BB78" s="223"/>
      <c r="BC78" s="223"/>
      <c r="BD78" s="223"/>
      <c r="BE78" s="223"/>
      <c r="BF78" s="224"/>
      <c r="BG78" s="222"/>
      <c r="BH78" s="223"/>
      <c r="BI78" s="223"/>
      <c r="BJ78" s="223"/>
      <c r="BK78" s="223"/>
      <c r="BL78" s="223"/>
      <c r="BM78" s="223"/>
      <c r="BN78" s="224"/>
      <c r="BO78" s="216"/>
    </row>
    <row r="79" spans="1:67" ht="13" customHeight="1">
      <c r="A79" s="214"/>
      <c r="B79" s="222"/>
      <c r="C79" s="223"/>
      <c r="D79" s="223"/>
      <c r="E79" s="223"/>
      <c r="F79" s="224"/>
      <c r="G79" s="222"/>
      <c r="H79" s="223"/>
      <c r="I79" s="223"/>
      <c r="J79" s="223"/>
      <c r="K79" s="224"/>
      <c r="L79" s="222"/>
      <c r="M79" s="223"/>
      <c r="N79" s="223"/>
      <c r="O79" s="223"/>
      <c r="P79" s="223"/>
      <c r="Q79" s="223"/>
      <c r="R79" s="223"/>
      <c r="S79" s="223"/>
      <c r="T79" s="223"/>
      <c r="U79" s="223"/>
      <c r="V79" s="223"/>
      <c r="W79" s="223"/>
      <c r="X79" s="223"/>
      <c r="Y79" s="223"/>
      <c r="Z79" s="223"/>
      <c r="AA79" s="223"/>
      <c r="AB79" s="222"/>
      <c r="AC79" s="223"/>
      <c r="AD79" s="223"/>
      <c r="AE79" s="223"/>
      <c r="AF79" s="223"/>
      <c r="AG79" s="223"/>
      <c r="AH79" s="223"/>
      <c r="AI79" s="223"/>
      <c r="AJ79" s="223"/>
      <c r="AK79" s="223"/>
      <c r="AL79" s="223"/>
      <c r="AM79" s="223"/>
      <c r="AN79" s="223"/>
      <c r="AO79" s="223"/>
      <c r="AP79" s="224"/>
      <c r="AQ79" s="222"/>
      <c r="AR79" s="223"/>
      <c r="AS79" s="223"/>
      <c r="AT79" s="223"/>
      <c r="AU79" s="224"/>
      <c r="AV79" s="222"/>
      <c r="AW79" s="223"/>
      <c r="AX79" s="223"/>
      <c r="AY79" s="223"/>
      <c r="AZ79" s="224"/>
      <c r="BA79" s="222"/>
      <c r="BB79" s="223"/>
      <c r="BC79" s="223"/>
      <c r="BD79" s="223"/>
      <c r="BE79" s="223"/>
      <c r="BF79" s="224"/>
      <c r="BG79" s="222"/>
      <c r="BH79" s="223"/>
      <c r="BI79" s="223"/>
      <c r="BJ79" s="223"/>
      <c r="BK79" s="223"/>
      <c r="BL79" s="223"/>
      <c r="BM79" s="223"/>
      <c r="BN79" s="224"/>
      <c r="BO79" s="216"/>
    </row>
    <row r="80" spans="1:67" ht="13" customHeight="1">
      <c r="A80" s="214"/>
      <c r="B80" s="222"/>
      <c r="C80" s="223"/>
      <c r="D80" s="223"/>
      <c r="E80" s="223"/>
      <c r="F80" s="224"/>
      <c r="G80" s="222"/>
      <c r="H80" s="223"/>
      <c r="I80" s="223"/>
      <c r="J80" s="223"/>
      <c r="K80" s="224"/>
      <c r="L80" s="222"/>
      <c r="M80" s="223"/>
      <c r="N80" s="223"/>
      <c r="O80" s="223"/>
      <c r="P80" s="223"/>
      <c r="Q80" s="223"/>
      <c r="R80" s="223"/>
      <c r="S80" s="223"/>
      <c r="T80" s="223"/>
      <c r="U80" s="223"/>
      <c r="V80" s="223"/>
      <c r="W80" s="223"/>
      <c r="X80" s="223"/>
      <c r="Y80" s="223"/>
      <c r="Z80" s="223"/>
      <c r="AA80" s="223"/>
      <c r="AB80" s="222"/>
      <c r="AC80" s="223"/>
      <c r="AD80" s="223"/>
      <c r="AE80" s="223"/>
      <c r="AF80" s="223"/>
      <c r="AG80" s="223"/>
      <c r="AH80" s="223"/>
      <c r="AI80" s="223"/>
      <c r="AJ80" s="223"/>
      <c r="AK80" s="223"/>
      <c r="AL80" s="223"/>
      <c r="AM80" s="223"/>
      <c r="AN80" s="223"/>
      <c r="AO80" s="223"/>
      <c r="AP80" s="224"/>
      <c r="AQ80" s="222"/>
      <c r="AR80" s="223"/>
      <c r="AS80" s="223"/>
      <c r="AT80" s="223"/>
      <c r="AU80" s="224"/>
      <c r="AV80" s="222"/>
      <c r="AW80" s="223"/>
      <c r="AX80" s="223"/>
      <c r="AY80" s="223"/>
      <c r="AZ80" s="224"/>
      <c r="BA80" s="222"/>
      <c r="BB80" s="223"/>
      <c r="BC80" s="223"/>
      <c r="BD80" s="223"/>
      <c r="BE80" s="223"/>
      <c r="BF80" s="224"/>
      <c r="BG80" s="222"/>
      <c r="BH80" s="223"/>
      <c r="BI80" s="223"/>
      <c r="BJ80" s="223"/>
      <c r="BK80" s="223"/>
      <c r="BL80" s="223"/>
      <c r="BM80" s="223"/>
      <c r="BN80" s="224"/>
      <c r="BO80" s="216"/>
    </row>
    <row r="81" spans="1:67" ht="13" customHeight="1">
      <c r="A81" s="214"/>
      <c r="B81" s="222"/>
      <c r="C81" s="223"/>
      <c r="D81" s="223"/>
      <c r="E81" s="223"/>
      <c r="F81" s="224"/>
      <c r="G81" s="222"/>
      <c r="H81" s="223"/>
      <c r="I81" s="223"/>
      <c r="J81" s="223"/>
      <c r="K81" s="224"/>
      <c r="L81" s="222"/>
      <c r="M81" s="223"/>
      <c r="N81" s="223"/>
      <c r="O81" s="223"/>
      <c r="P81" s="223"/>
      <c r="Q81" s="223"/>
      <c r="R81" s="223"/>
      <c r="S81" s="223"/>
      <c r="T81" s="223"/>
      <c r="U81" s="223"/>
      <c r="V81" s="223"/>
      <c r="W81" s="223"/>
      <c r="X81" s="223"/>
      <c r="Y81" s="223"/>
      <c r="Z81" s="223"/>
      <c r="AA81" s="223"/>
      <c r="AB81" s="222"/>
      <c r="AC81" s="223"/>
      <c r="AD81" s="223"/>
      <c r="AE81" s="223"/>
      <c r="AF81" s="223"/>
      <c r="AG81" s="223"/>
      <c r="AH81" s="223"/>
      <c r="AI81" s="223"/>
      <c r="AJ81" s="223"/>
      <c r="AK81" s="223"/>
      <c r="AL81" s="223"/>
      <c r="AM81" s="223"/>
      <c r="AN81" s="223"/>
      <c r="AO81" s="223"/>
      <c r="AP81" s="224"/>
      <c r="AQ81" s="222"/>
      <c r="AR81" s="223"/>
      <c r="AS81" s="223"/>
      <c r="AT81" s="223"/>
      <c r="AU81" s="224"/>
      <c r="AV81" s="222"/>
      <c r="AW81" s="223"/>
      <c r="AX81" s="223"/>
      <c r="AY81" s="223"/>
      <c r="AZ81" s="224"/>
      <c r="BA81" s="222"/>
      <c r="BB81" s="223"/>
      <c r="BC81" s="223"/>
      <c r="BD81" s="223"/>
      <c r="BE81" s="223"/>
      <c r="BF81" s="224"/>
      <c r="BG81" s="222"/>
      <c r="BH81" s="223"/>
      <c r="BI81" s="223"/>
      <c r="BJ81" s="223"/>
      <c r="BK81" s="223"/>
      <c r="BL81" s="223"/>
      <c r="BM81" s="223"/>
      <c r="BN81" s="224"/>
      <c r="BO81" s="216"/>
    </row>
    <row r="82" spans="1:67" ht="13" customHeight="1">
      <c r="A82" s="214"/>
      <c r="B82" s="222"/>
      <c r="C82" s="223"/>
      <c r="D82" s="223"/>
      <c r="E82" s="223"/>
      <c r="F82" s="224"/>
      <c r="G82" s="222"/>
      <c r="H82" s="223"/>
      <c r="I82" s="223"/>
      <c r="J82" s="223"/>
      <c r="K82" s="224"/>
      <c r="L82" s="222"/>
      <c r="M82" s="223"/>
      <c r="N82" s="223"/>
      <c r="O82" s="223"/>
      <c r="P82" s="223"/>
      <c r="Q82" s="223"/>
      <c r="R82" s="223"/>
      <c r="S82" s="223"/>
      <c r="T82" s="223"/>
      <c r="U82" s="223"/>
      <c r="V82" s="223"/>
      <c r="W82" s="223"/>
      <c r="X82" s="223"/>
      <c r="Y82" s="223"/>
      <c r="Z82" s="223"/>
      <c r="AA82" s="223"/>
      <c r="AB82" s="222"/>
      <c r="AC82" s="223"/>
      <c r="AD82" s="223"/>
      <c r="AE82" s="223"/>
      <c r="AF82" s="223"/>
      <c r="AG82" s="223"/>
      <c r="AH82" s="223"/>
      <c r="AI82" s="223"/>
      <c r="AJ82" s="223"/>
      <c r="AK82" s="223"/>
      <c r="AL82" s="223"/>
      <c r="AM82" s="223"/>
      <c r="AN82" s="223"/>
      <c r="AO82" s="223"/>
      <c r="AP82" s="224"/>
      <c r="AQ82" s="222"/>
      <c r="AR82" s="223"/>
      <c r="AS82" s="223"/>
      <c r="AT82" s="223"/>
      <c r="AU82" s="224"/>
      <c r="AV82" s="222"/>
      <c r="AW82" s="223"/>
      <c r="AX82" s="223"/>
      <c r="AY82" s="223"/>
      <c r="AZ82" s="224"/>
      <c r="BA82" s="222"/>
      <c r="BB82" s="223"/>
      <c r="BC82" s="223"/>
      <c r="BD82" s="223"/>
      <c r="BE82" s="223"/>
      <c r="BF82" s="224"/>
      <c r="BG82" s="222"/>
      <c r="BH82" s="223"/>
      <c r="BI82" s="223"/>
      <c r="BJ82" s="223"/>
      <c r="BK82" s="223"/>
      <c r="BL82" s="223"/>
      <c r="BM82" s="223"/>
      <c r="BN82" s="224"/>
      <c r="BO82" s="216"/>
    </row>
    <row r="83" spans="1:67" ht="13" customHeight="1">
      <c r="A83" s="214"/>
      <c r="B83" s="222"/>
      <c r="C83" s="223"/>
      <c r="D83" s="223"/>
      <c r="E83" s="223"/>
      <c r="F83" s="224"/>
      <c r="G83" s="222"/>
      <c r="H83" s="223"/>
      <c r="I83" s="223"/>
      <c r="J83" s="223"/>
      <c r="K83" s="224"/>
      <c r="L83" s="222"/>
      <c r="M83" s="223"/>
      <c r="N83" s="223"/>
      <c r="O83" s="223"/>
      <c r="P83" s="223"/>
      <c r="Q83" s="223"/>
      <c r="R83" s="223"/>
      <c r="S83" s="223"/>
      <c r="T83" s="223"/>
      <c r="U83" s="223"/>
      <c r="V83" s="223"/>
      <c r="W83" s="223"/>
      <c r="X83" s="223"/>
      <c r="Y83" s="223"/>
      <c r="Z83" s="223"/>
      <c r="AA83" s="223"/>
      <c r="AB83" s="222"/>
      <c r="AC83" s="223"/>
      <c r="AD83" s="223"/>
      <c r="AE83" s="223"/>
      <c r="AF83" s="223"/>
      <c r="AG83" s="223"/>
      <c r="AH83" s="223"/>
      <c r="AI83" s="223"/>
      <c r="AJ83" s="223"/>
      <c r="AK83" s="223"/>
      <c r="AL83" s="223"/>
      <c r="AM83" s="223"/>
      <c r="AN83" s="223"/>
      <c r="AO83" s="223"/>
      <c r="AP83" s="224"/>
      <c r="AQ83" s="222"/>
      <c r="AR83" s="223"/>
      <c r="AS83" s="223"/>
      <c r="AT83" s="223"/>
      <c r="AU83" s="224"/>
      <c r="AV83" s="222"/>
      <c r="AW83" s="223"/>
      <c r="AX83" s="223"/>
      <c r="AY83" s="223"/>
      <c r="AZ83" s="224"/>
      <c r="BA83" s="222"/>
      <c r="BB83" s="223"/>
      <c r="BC83" s="223"/>
      <c r="BD83" s="223"/>
      <c r="BE83" s="223"/>
      <c r="BF83" s="224"/>
      <c r="BG83" s="222"/>
      <c r="BH83" s="223"/>
      <c r="BI83" s="223"/>
      <c r="BJ83" s="223"/>
      <c r="BK83" s="223"/>
      <c r="BL83" s="223"/>
      <c r="BM83" s="223"/>
      <c r="BN83" s="224"/>
      <c r="BO83" s="216"/>
    </row>
    <row r="84" spans="1:67" ht="13" customHeight="1">
      <c r="A84" s="214"/>
      <c r="B84" s="222"/>
      <c r="C84" s="223"/>
      <c r="D84" s="223"/>
      <c r="E84" s="223"/>
      <c r="F84" s="224"/>
      <c r="G84" s="222"/>
      <c r="H84" s="223"/>
      <c r="I84" s="223"/>
      <c r="J84" s="223"/>
      <c r="K84" s="224"/>
      <c r="L84" s="222"/>
      <c r="M84" s="223"/>
      <c r="N84" s="223"/>
      <c r="O84" s="223"/>
      <c r="P84" s="223"/>
      <c r="Q84" s="223"/>
      <c r="R84" s="223"/>
      <c r="S84" s="223"/>
      <c r="T84" s="223"/>
      <c r="U84" s="223"/>
      <c r="V84" s="223"/>
      <c r="W84" s="223"/>
      <c r="X84" s="223"/>
      <c r="Y84" s="223"/>
      <c r="Z84" s="223"/>
      <c r="AA84" s="223"/>
      <c r="AB84" s="222"/>
      <c r="AC84" s="223"/>
      <c r="AD84" s="223"/>
      <c r="AE84" s="223"/>
      <c r="AF84" s="223"/>
      <c r="AG84" s="223"/>
      <c r="AH84" s="223"/>
      <c r="AI84" s="223"/>
      <c r="AJ84" s="223"/>
      <c r="AK84" s="223"/>
      <c r="AL84" s="223"/>
      <c r="AM84" s="223"/>
      <c r="AN84" s="223"/>
      <c r="AO84" s="223"/>
      <c r="AP84" s="224"/>
      <c r="AQ84" s="222"/>
      <c r="AR84" s="223"/>
      <c r="AS84" s="223"/>
      <c r="AT84" s="223"/>
      <c r="AU84" s="224"/>
      <c r="AV84" s="222"/>
      <c r="AW84" s="223"/>
      <c r="AX84" s="223"/>
      <c r="AY84" s="223"/>
      <c r="AZ84" s="224"/>
      <c r="BA84" s="222"/>
      <c r="BB84" s="223"/>
      <c r="BC84" s="223"/>
      <c r="BD84" s="223"/>
      <c r="BE84" s="223"/>
      <c r="BF84" s="224"/>
      <c r="BG84" s="222"/>
      <c r="BH84" s="223"/>
      <c r="BI84" s="223"/>
      <c r="BJ84" s="223"/>
      <c r="BK84" s="223"/>
      <c r="BL84" s="223"/>
      <c r="BM84" s="223"/>
      <c r="BN84" s="224"/>
      <c r="BO84" s="216"/>
    </row>
    <row r="85" spans="1:67" ht="13" customHeight="1">
      <c r="A85" s="214"/>
      <c r="B85" s="222"/>
      <c r="C85" s="223"/>
      <c r="D85" s="223"/>
      <c r="E85" s="223"/>
      <c r="F85" s="224"/>
      <c r="G85" s="222"/>
      <c r="H85" s="223"/>
      <c r="I85" s="223"/>
      <c r="J85" s="223"/>
      <c r="K85" s="224"/>
      <c r="L85" s="222"/>
      <c r="M85" s="223"/>
      <c r="N85" s="223"/>
      <c r="O85" s="223"/>
      <c r="P85" s="223"/>
      <c r="Q85" s="223"/>
      <c r="R85" s="223"/>
      <c r="S85" s="223"/>
      <c r="T85" s="223"/>
      <c r="U85" s="223"/>
      <c r="V85" s="223"/>
      <c r="W85" s="223"/>
      <c r="X85" s="223"/>
      <c r="Y85" s="223"/>
      <c r="Z85" s="223"/>
      <c r="AA85" s="223"/>
      <c r="AB85" s="222"/>
      <c r="AC85" s="223"/>
      <c r="AD85" s="223"/>
      <c r="AE85" s="223"/>
      <c r="AF85" s="223"/>
      <c r="AG85" s="223"/>
      <c r="AH85" s="223"/>
      <c r="AI85" s="223"/>
      <c r="AJ85" s="223"/>
      <c r="AK85" s="223"/>
      <c r="AL85" s="223"/>
      <c r="AM85" s="223"/>
      <c r="AN85" s="223"/>
      <c r="AO85" s="223"/>
      <c r="AP85" s="224"/>
      <c r="AQ85" s="222"/>
      <c r="AR85" s="223"/>
      <c r="AS85" s="223"/>
      <c r="AT85" s="223"/>
      <c r="AU85" s="224"/>
      <c r="AV85" s="222"/>
      <c r="AW85" s="223"/>
      <c r="AX85" s="223"/>
      <c r="AY85" s="223"/>
      <c r="AZ85" s="224"/>
      <c r="BA85" s="222"/>
      <c r="BB85" s="223"/>
      <c r="BC85" s="223"/>
      <c r="BD85" s="223"/>
      <c r="BE85" s="223"/>
      <c r="BF85" s="224"/>
      <c r="BG85" s="222"/>
      <c r="BH85" s="223"/>
      <c r="BI85" s="223"/>
      <c r="BJ85" s="223"/>
      <c r="BK85" s="223"/>
      <c r="BL85" s="223"/>
      <c r="BM85" s="223"/>
      <c r="BN85" s="224"/>
      <c r="BO85" s="216"/>
    </row>
    <row r="86" spans="1:67" ht="13" customHeight="1">
      <c r="A86" s="214"/>
      <c r="B86" s="222"/>
      <c r="C86" s="223"/>
      <c r="D86" s="223"/>
      <c r="E86" s="223"/>
      <c r="F86" s="224"/>
      <c r="G86" s="222"/>
      <c r="H86" s="223"/>
      <c r="I86" s="223"/>
      <c r="J86" s="223"/>
      <c r="K86" s="224"/>
      <c r="L86" s="222"/>
      <c r="M86" s="223"/>
      <c r="N86" s="223"/>
      <c r="O86" s="223"/>
      <c r="P86" s="223"/>
      <c r="Q86" s="223"/>
      <c r="R86" s="223"/>
      <c r="S86" s="223"/>
      <c r="T86" s="223"/>
      <c r="U86" s="223"/>
      <c r="V86" s="223"/>
      <c r="W86" s="223"/>
      <c r="X86" s="223"/>
      <c r="Y86" s="223"/>
      <c r="Z86" s="223"/>
      <c r="AA86" s="223"/>
      <c r="AB86" s="222"/>
      <c r="AC86" s="223"/>
      <c r="AD86" s="223"/>
      <c r="AE86" s="223"/>
      <c r="AF86" s="223"/>
      <c r="AG86" s="223"/>
      <c r="AH86" s="223"/>
      <c r="AI86" s="223"/>
      <c r="AJ86" s="223"/>
      <c r="AK86" s="223"/>
      <c r="AL86" s="223"/>
      <c r="AM86" s="223"/>
      <c r="AN86" s="223"/>
      <c r="AO86" s="223"/>
      <c r="AP86" s="224"/>
      <c r="AQ86" s="222"/>
      <c r="AR86" s="223"/>
      <c r="AS86" s="223"/>
      <c r="AT86" s="223"/>
      <c r="AU86" s="224"/>
      <c r="AV86" s="222"/>
      <c r="AW86" s="223"/>
      <c r="AX86" s="223"/>
      <c r="AY86" s="223"/>
      <c r="AZ86" s="224"/>
      <c r="BA86" s="222"/>
      <c r="BB86" s="223"/>
      <c r="BC86" s="223"/>
      <c r="BD86" s="223"/>
      <c r="BE86" s="223"/>
      <c r="BF86" s="224"/>
      <c r="BG86" s="222"/>
      <c r="BH86" s="223"/>
      <c r="BI86" s="223"/>
      <c r="BJ86" s="223"/>
      <c r="BK86" s="223"/>
      <c r="BL86" s="223"/>
      <c r="BM86" s="223"/>
      <c r="BN86" s="224"/>
      <c r="BO86" s="216"/>
    </row>
    <row r="87" spans="1:67" ht="13" customHeight="1">
      <c r="A87" s="214"/>
      <c r="B87" s="222"/>
      <c r="C87" s="223"/>
      <c r="D87" s="223"/>
      <c r="E87" s="223"/>
      <c r="F87" s="224"/>
      <c r="G87" s="222"/>
      <c r="H87" s="223"/>
      <c r="I87" s="223"/>
      <c r="J87" s="223"/>
      <c r="K87" s="224"/>
      <c r="L87" s="222"/>
      <c r="M87" s="223"/>
      <c r="N87" s="223"/>
      <c r="O87" s="223"/>
      <c r="P87" s="223"/>
      <c r="Q87" s="223"/>
      <c r="R87" s="223"/>
      <c r="S87" s="223"/>
      <c r="T87" s="223"/>
      <c r="U87" s="223"/>
      <c r="V87" s="223"/>
      <c r="W87" s="223"/>
      <c r="X87" s="223"/>
      <c r="Y87" s="223"/>
      <c r="Z87" s="223"/>
      <c r="AA87" s="223"/>
      <c r="AB87" s="222"/>
      <c r="AC87" s="223"/>
      <c r="AD87" s="223"/>
      <c r="AE87" s="223"/>
      <c r="AF87" s="223"/>
      <c r="AG87" s="223"/>
      <c r="AH87" s="223"/>
      <c r="AI87" s="223"/>
      <c r="AJ87" s="223"/>
      <c r="AK87" s="223"/>
      <c r="AL87" s="223"/>
      <c r="AM87" s="223"/>
      <c r="AN87" s="223"/>
      <c r="AO87" s="223"/>
      <c r="AP87" s="224"/>
      <c r="AQ87" s="222"/>
      <c r="AR87" s="223"/>
      <c r="AS87" s="223"/>
      <c r="AT87" s="223"/>
      <c r="AU87" s="224"/>
      <c r="AV87" s="222"/>
      <c r="AW87" s="223"/>
      <c r="AX87" s="223"/>
      <c r="AY87" s="223"/>
      <c r="AZ87" s="224"/>
      <c r="BA87" s="222"/>
      <c r="BB87" s="223"/>
      <c r="BC87" s="223"/>
      <c r="BD87" s="223"/>
      <c r="BE87" s="223"/>
      <c r="BF87" s="224"/>
      <c r="BG87" s="222"/>
      <c r="BH87" s="223"/>
      <c r="BI87" s="223"/>
      <c r="BJ87" s="223"/>
      <c r="BK87" s="223"/>
      <c r="BL87" s="223"/>
      <c r="BM87" s="223"/>
      <c r="BN87" s="224"/>
      <c r="BO87" s="216"/>
    </row>
    <row r="88" spans="1:67" ht="13" customHeight="1">
      <c r="A88" s="214"/>
      <c r="B88" s="222"/>
      <c r="C88" s="223"/>
      <c r="D88" s="223"/>
      <c r="E88" s="223"/>
      <c r="F88" s="224"/>
      <c r="G88" s="222"/>
      <c r="H88" s="223"/>
      <c r="I88" s="223"/>
      <c r="J88" s="223"/>
      <c r="K88" s="224"/>
      <c r="L88" s="222"/>
      <c r="M88" s="223"/>
      <c r="N88" s="223"/>
      <c r="O88" s="223"/>
      <c r="P88" s="223"/>
      <c r="Q88" s="223"/>
      <c r="R88" s="223"/>
      <c r="S88" s="223"/>
      <c r="T88" s="223"/>
      <c r="U88" s="223"/>
      <c r="V88" s="223"/>
      <c r="W88" s="223"/>
      <c r="X88" s="223"/>
      <c r="Y88" s="223"/>
      <c r="Z88" s="223"/>
      <c r="AA88" s="223"/>
      <c r="AB88" s="222"/>
      <c r="AC88" s="223"/>
      <c r="AD88" s="223"/>
      <c r="AE88" s="223"/>
      <c r="AF88" s="223"/>
      <c r="AG88" s="223"/>
      <c r="AH88" s="223"/>
      <c r="AI88" s="223"/>
      <c r="AJ88" s="223"/>
      <c r="AK88" s="223"/>
      <c r="AL88" s="223"/>
      <c r="AM88" s="223"/>
      <c r="AN88" s="223"/>
      <c r="AO88" s="223"/>
      <c r="AP88" s="224"/>
      <c r="AQ88" s="222"/>
      <c r="AR88" s="223"/>
      <c r="AS88" s="223"/>
      <c r="AT88" s="223"/>
      <c r="AU88" s="224"/>
      <c r="AV88" s="222"/>
      <c r="AW88" s="223"/>
      <c r="AX88" s="223"/>
      <c r="AY88" s="223"/>
      <c r="AZ88" s="224"/>
      <c r="BA88" s="222"/>
      <c r="BB88" s="223"/>
      <c r="BC88" s="223"/>
      <c r="BD88" s="223"/>
      <c r="BE88" s="223"/>
      <c r="BF88" s="224"/>
      <c r="BG88" s="222"/>
      <c r="BH88" s="223"/>
      <c r="BI88" s="223"/>
      <c r="BJ88" s="223"/>
      <c r="BK88" s="223"/>
      <c r="BL88" s="223"/>
      <c r="BM88" s="223"/>
      <c r="BN88" s="224"/>
      <c r="BO88" s="216"/>
    </row>
    <row r="89" spans="1:67" ht="13" customHeight="1">
      <c r="A89" s="214"/>
      <c r="B89" s="222"/>
      <c r="C89" s="223"/>
      <c r="D89" s="223"/>
      <c r="E89" s="223"/>
      <c r="F89" s="224"/>
      <c r="G89" s="222"/>
      <c r="H89" s="223"/>
      <c r="I89" s="223"/>
      <c r="J89" s="223"/>
      <c r="K89" s="224"/>
      <c r="L89" s="222"/>
      <c r="M89" s="223"/>
      <c r="N89" s="223"/>
      <c r="O89" s="223"/>
      <c r="P89" s="223"/>
      <c r="Q89" s="223"/>
      <c r="R89" s="223"/>
      <c r="S89" s="223"/>
      <c r="T89" s="223"/>
      <c r="U89" s="223"/>
      <c r="V89" s="223"/>
      <c r="W89" s="223"/>
      <c r="X89" s="223"/>
      <c r="Y89" s="223"/>
      <c r="Z89" s="223"/>
      <c r="AA89" s="223"/>
      <c r="AB89" s="222"/>
      <c r="AC89" s="223"/>
      <c r="AD89" s="223"/>
      <c r="AE89" s="223"/>
      <c r="AF89" s="223"/>
      <c r="AG89" s="223"/>
      <c r="AH89" s="223"/>
      <c r="AI89" s="223"/>
      <c r="AJ89" s="223"/>
      <c r="AK89" s="223"/>
      <c r="AL89" s="223"/>
      <c r="AM89" s="223"/>
      <c r="AN89" s="223"/>
      <c r="AO89" s="223"/>
      <c r="AP89" s="224"/>
      <c r="AQ89" s="222"/>
      <c r="AR89" s="223"/>
      <c r="AS89" s="223"/>
      <c r="AT89" s="223"/>
      <c r="AU89" s="224"/>
      <c r="AV89" s="227"/>
      <c r="AW89" s="223"/>
      <c r="AX89" s="223"/>
      <c r="AY89" s="223"/>
      <c r="AZ89" s="224"/>
      <c r="BA89" s="222"/>
      <c r="BB89" s="223"/>
      <c r="BC89" s="223"/>
      <c r="BD89" s="223"/>
      <c r="BE89" s="223"/>
      <c r="BF89" s="224"/>
      <c r="BG89" s="222"/>
      <c r="BH89" s="223"/>
      <c r="BI89" s="223"/>
      <c r="BJ89" s="223"/>
      <c r="BK89" s="223"/>
      <c r="BL89" s="223"/>
      <c r="BM89" s="223"/>
      <c r="BN89" s="224"/>
      <c r="BO89" s="216"/>
    </row>
    <row r="90" spans="1:67" ht="13" customHeight="1">
      <c r="A90" s="214"/>
      <c r="B90" s="222"/>
      <c r="C90" s="223"/>
      <c r="D90" s="223"/>
      <c r="E90" s="223"/>
      <c r="F90" s="224"/>
      <c r="G90" s="222"/>
      <c r="H90" s="223"/>
      <c r="I90" s="223"/>
      <c r="J90" s="223"/>
      <c r="K90" s="224"/>
      <c r="L90" s="222"/>
      <c r="M90" s="223"/>
      <c r="N90" s="223"/>
      <c r="O90" s="223"/>
      <c r="P90" s="223"/>
      <c r="Q90" s="223"/>
      <c r="R90" s="223"/>
      <c r="S90" s="223"/>
      <c r="T90" s="223"/>
      <c r="U90" s="223"/>
      <c r="V90" s="223"/>
      <c r="W90" s="223"/>
      <c r="X90" s="223"/>
      <c r="Y90" s="223"/>
      <c r="Z90" s="223"/>
      <c r="AA90" s="223"/>
      <c r="AB90" s="222"/>
      <c r="AC90" s="223"/>
      <c r="AD90" s="223"/>
      <c r="AE90" s="223"/>
      <c r="AF90" s="223"/>
      <c r="AG90" s="223"/>
      <c r="AH90" s="223"/>
      <c r="AI90" s="223"/>
      <c r="AJ90" s="223"/>
      <c r="AK90" s="223"/>
      <c r="AL90" s="223"/>
      <c r="AM90" s="223"/>
      <c r="AN90" s="223"/>
      <c r="AO90" s="223"/>
      <c r="AP90" s="224"/>
      <c r="AQ90" s="222"/>
      <c r="AR90" s="223"/>
      <c r="AS90" s="223"/>
      <c r="AT90" s="223"/>
      <c r="AU90" s="224"/>
      <c r="AV90" s="222"/>
      <c r="AW90" s="223"/>
      <c r="AX90" s="223"/>
      <c r="AY90" s="223"/>
      <c r="AZ90" s="224"/>
      <c r="BA90" s="222"/>
      <c r="BB90" s="223"/>
      <c r="BC90" s="223"/>
      <c r="BD90" s="223"/>
      <c r="BE90" s="223"/>
      <c r="BF90" s="224"/>
      <c r="BG90" s="222"/>
      <c r="BH90" s="223"/>
      <c r="BI90" s="223"/>
      <c r="BJ90" s="223"/>
      <c r="BK90" s="223"/>
      <c r="BL90" s="223"/>
      <c r="BM90" s="223"/>
      <c r="BN90" s="224"/>
      <c r="BO90" s="216"/>
    </row>
    <row r="91" spans="1:67" ht="13" customHeight="1">
      <c r="A91" s="214"/>
      <c r="B91" s="222"/>
      <c r="C91" s="223"/>
      <c r="D91" s="223"/>
      <c r="E91" s="223"/>
      <c r="F91" s="224"/>
      <c r="G91" s="222"/>
      <c r="H91" s="223"/>
      <c r="I91" s="223"/>
      <c r="J91" s="223"/>
      <c r="K91" s="224"/>
      <c r="L91" s="222"/>
      <c r="M91" s="223"/>
      <c r="N91" s="223"/>
      <c r="O91" s="223"/>
      <c r="P91" s="223"/>
      <c r="Q91" s="223"/>
      <c r="R91" s="223"/>
      <c r="S91" s="223"/>
      <c r="T91" s="223"/>
      <c r="U91" s="223"/>
      <c r="V91" s="223"/>
      <c r="W91" s="223"/>
      <c r="X91" s="223"/>
      <c r="Y91" s="223"/>
      <c r="Z91" s="223"/>
      <c r="AA91" s="223"/>
      <c r="AB91" s="222"/>
      <c r="AC91" s="223"/>
      <c r="AD91" s="223"/>
      <c r="AE91" s="223"/>
      <c r="AF91" s="223"/>
      <c r="AG91" s="223"/>
      <c r="AH91" s="223"/>
      <c r="AI91" s="223"/>
      <c r="AJ91" s="223"/>
      <c r="AK91" s="223"/>
      <c r="AL91" s="223"/>
      <c r="AM91" s="223"/>
      <c r="AN91" s="223"/>
      <c r="AO91" s="223"/>
      <c r="AP91" s="224"/>
      <c r="AQ91" s="222"/>
      <c r="AR91" s="223"/>
      <c r="AS91" s="223"/>
      <c r="AT91" s="223"/>
      <c r="AU91" s="224"/>
      <c r="AV91" s="222"/>
      <c r="AW91" s="223"/>
      <c r="AX91" s="223"/>
      <c r="AY91" s="223"/>
      <c r="AZ91" s="224"/>
      <c r="BA91" s="222"/>
      <c r="BB91" s="223"/>
      <c r="BC91" s="223"/>
      <c r="BD91" s="223"/>
      <c r="BE91" s="223"/>
      <c r="BF91" s="224"/>
      <c r="BG91" s="222"/>
      <c r="BH91" s="223"/>
      <c r="BI91" s="223"/>
      <c r="BJ91" s="223"/>
      <c r="BK91" s="223"/>
      <c r="BL91" s="223"/>
      <c r="BM91" s="223"/>
      <c r="BN91" s="224"/>
      <c r="BO91" s="216"/>
    </row>
    <row r="92" spans="1:67" ht="13" customHeight="1">
      <c r="A92" s="214"/>
      <c r="B92" s="222"/>
      <c r="C92" s="223"/>
      <c r="D92" s="223"/>
      <c r="E92" s="223"/>
      <c r="F92" s="224"/>
      <c r="G92" s="222"/>
      <c r="H92" s="223"/>
      <c r="I92" s="223"/>
      <c r="J92" s="223"/>
      <c r="K92" s="224"/>
      <c r="L92" s="222"/>
      <c r="M92" s="223"/>
      <c r="N92" s="223"/>
      <c r="Y92" s="223"/>
      <c r="Z92" s="223"/>
      <c r="AA92" s="223"/>
      <c r="AB92" s="222"/>
      <c r="AC92" s="223"/>
      <c r="AD92" s="223"/>
      <c r="AE92" s="223"/>
      <c r="AF92" s="223"/>
      <c r="AG92" s="223"/>
      <c r="AH92" s="223"/>
      <c r="AI92" s="223"/>
      <c r="AJ92" s="223"/>
      <c r="AK92" s="223"/>
      <c r="AL92" s="223"/>
      <c r="AM92" s="223"/>
      <c r="AN92" s="223"/>
      <c r="AO92" s="223"/>
      <c r="AP92" s="224"/>
      <c r="AQ92" s="222"/>
      <c r="AR92" s="223"/>
      <c r="AS92" s="223"/>
      <c r="AT92" s="223"/>
      <c r="AU92" s="224"/>
      <c r="AV92" s="222"/>
      <c r="AW92" s="223"/>
      <c r="AX92" s="223"/>
      <c r="AY92" s="223"/>
      <c r="AZ92" s="224"/>
      <c r="BA92" s="222"/>
      <c r="BB92" s="223"/>
      <c r="BC92" s="223"/>
      <c r="BD92" s="223"/>
      <c r="BE92" s="223"/>
      <c r="BF92" s="224"/>
      <c r="BG92" s="222"/>
      <c r="BH92" s="223"/>
      <c r="BI92" s="223"/>
      <c r="BJ92" s="223"/>
      <c r="BK92" s="223"/>
      <c r="BL92" s="223"/>
      <c r="BM92" s="223"/>
      <c r="BN92" s="224"/>
      <c r="BO92" s="216"/>
    </row>
    <row r="93" spans="1:67" ht="13" customHeight="1">
      <c r="A93" s="214"/>
      <c r="B93" s="222"/>
      <c r="C93" s="223"/>
      <c r="D93" s="223"/>
      <c r="E93" s="223"/>
      <c r="F93" s="224"/>
      <c r="G93" s="222"/>
      <c r="H93" s="223"/>
      <c r="I93" s="223"/>
      <c r="J93" s="223"/>
      <c r="K93" s="224"/>
      <c r="L93" s="222"/>
      <c r="M93" s="223"/>
      <c r="N93" s="223"/>
      <c r="Y93" s="223"/>
      <c r="Z93" s="223"/>
      <c r="AA93" s="223"/>
      <c r="AB93" s="222"/>
      <c r="AC93" s="223"/>
      <c r="AD93" s="223"/>
      <c r="AE93" s="223"/>
      <c r="AF93" s="223"/>
      <c r="AG93" s="223"/>
      <c r="AH93" s="223"/>
      <c r="AI93" s="223"/>
      <c r="AJ93" s="223"/>
      <c r="AK93" s="223"/>
      <c r="AL93" s="223"/>
      <c r="AM93" s="223"/>
      <c r="AN93" s="223"/>
      <c r="AO93" s="223"/>
      <c r="AP93" s="224"/>
      <c r="AQ93" s="222"/>
      <c r="AR93" s="223"/>
      <c r="AS93" s="223"/>
      <c r="AT93" s="223"/>
      <c r="AU93" s="224"/>
      <c r="AV93" s="222"/>
      <c r="AW93" s="223"/>
      <c r="AX93" s="223"/>
      <c r="AY93" s="223"/>
      <c r="AZ93" s="224"/>
      <c r="BA93" s="222"/>
      <c r="BB93" s="223"/>
      <c r="BC93" s="223"/>
      <c r="BD93" s="223"/>
      <c r="BE93" s="223"/>
      <c r="BF93" s="224"/>
      <c r="BG93" s="222"/>
      <c r="BH93" s="223"/>
      <c r="BI93" s="223"/>
      <c r="BJ93" s="223"/>
      <c r="BK93" s="223"/>
      <c r="BL93" s="223"/>
      <c r="BM93" s="223"/>
      <c r="BN93" s="224"/>
      <c r="BO93" s="216"/>
    </row>
    <row r="94" spans="1:67" ht="13" customHeight="1">
      <c r="A94" s="214"/>
      <c r="B94" s="222"/>
      <c r="C94" s="223"/>
      <c r="D94" s="223"/>
      <c r="E94" s="223"/>
      <c r="F94" s="224"/>
      <c r="G94" s="222"/>
      <c r="H94" s="223"/>
      <c r="I94" s="223"/>
      <c r="J94" s="223"/>
      <c r="K94" s="224"/>
      <c r="L94" s="222"/>
      <c r="M94" s="223"/>
      <c r="N94" s="223"/>
      <c r="Y94" s="223"/>
      <c r="Z94" s="223"/>
      <c r="AA94" s="223"/>
      <c r="AB94" s="222"/>
      <c r="AC94" s="223"/>
      <c r="AD94" s="223"/>
      <c r="AE94" s="223"/>
      <c r="AF94" s="223"/>
      <c r="AG94" s="223"/>
      <c r="AH94" s="223"/>
      <c r="AI94" s="223"/>
      <c r="AJ94" s="223"/>
      <c r="AK94" s="223"/>
      <c r="AL94" s="223"/>
      <c r="AM94" s="223"/>
      <c r="AN94" s="223"/>
      <c r="AO94" s="223"/>
      <c r="AP94" s="224"/>
      <c r="AQ94" s="222"/>
      <c r="AR94" s="223"/>
      <c r="AS94" s="223"/>
      <c r="AT94" s="223"/>
      <c r="AU94" s="224"/>
      <c r="AV94" s="222"/>
      <c r="AW94" s="223"/>
      <c r="AX94" s="223"/>
      <c r="AY94" s="223"/>
      <c r="AZ94" s="224"/>
      <c r="BA94" s="222"/>
      <c r="BB94" s="223"/>
      <c r="BC94" s="223"/>
      <c r="BD94" s="223"/>
      <c r="BE94" s="223"/>
      <c r="BF94" s="224"/>
      <c r="BG94" s="222"/>
      <c r="BH94" s="223"/>
      <c r="BI94" s="223"/>
      <c r="BJ94" s="223"/>
      <c r="BK94" s="223"/>
      <c r="BL94" s="223"/>
      <c r="BM94" s="223"/>
      <c r="BN94" s="224"/>
      <c r="BO94" s="216"/>
    </row>
    <row r="95" spans="1:67" ht="13" customHeight="1">
      <c r="A95" s="214"/>
      <c r="B95" s="222"/>
      <c r="C95" s="223"/>
      <c r="D95" s="223"/>
      <c r="E95" s="223"/>
      <c r="F95" s="224"/>
      <c r="G95" s="222"/>
      <c r="H95" s="223"/>
      <c r="I95" s="223"/>
      <c r="J95" s="223"/>
      <c r="K95" s="224"/>
      <c r="L95" s="222"/>
      <c r="M95" s="223"/>
      <c r="N95" s="223"/>
      <c r="Y95" s="223"/>
      <c r="Z95" s="223"/>
      <c r="AA95" s="223"/>
      <c r="AB95" s="222"/>
      <c r="AC95" s="223"/>
      <c r="AD95" s="223"/>
      <c r="AE95" s="223"/>
      <c r="AF95" s="223"/>
      <c r="AG95" s="223"/>
      <c r="AH95" s="223"/>
      <c r="AI95" s="223"/>
      <c r="AJ95" s="223"/>
      <c r="AK95" s="223"/>
      <c r="AL95" s="223"/>
      <c r="AM95" s="223"/>
      <c r="AN95" s="223"/>
      <c r="AO95" s="223"/>
      <c r="AP95" s="224"/>
      <c r="AQ95" s="222"/>
      <c r="AR95" s="223"/>
      <c r="AS95" s="223"/>
      <c r="AT95" s="223"/>
      <c r="AU95" s="224"/>
      <c r="AV95" s="222"/>
      <c r="AW95" s="223"/>
      <c r="AX95" s="223"/>
      <c r="AY95" s="223"/>
      <c r="AZ95" s="224"/>
      <c r="BA95" s="222"/>
      <c r="BB95" s="223"/>
      <c r="BC95" s="223"/>
      <c r="BD95" s="223"/>
      <c r="BE95" s="223"/>
      <c r="BF95" s="224"/>
      <c r="BG95" s="222"/>
      <c r="BH95" s="223"/>
      <c r="BI95" s="223"/>
      <c r="BJ95" s="223"/>
      <c r="BK95" s="223"/>
      <c r="BL95" s="223"/>
      <c r="BM95" s="223"/>
      <c r="BN95" s="224"/>
      <c r="BO95" s="216"/>
    </row>
    <row r="96" spans="1:67" ht="13" customHeight="1">
      <c r="A96" s="214"/>
      <c r="B96" s="222"/>
      <c r="C96" s="223"/>
      <c r="D96" s="223"/>
      <c r="E96" s="223"/>
      <c r="F96" s="224"/>
      <c r="G96" s="222"/>
      <c r="H96" s="223"/>
      <c r="I96" s="223"/>
      <c r="J96" s="223"/>
      <c r="K96" s="224"/>
      <c r="L96" s="222"/>
      <c r="M96" s="223"/>
      <c r="N96" s="223"/>
      <c r="Y96" s="223"/>
      <c r="Z96" s="223"/>
      <c r="AA96" s="223"/>
      <c r="AB96" s="222"/>
      <c r="AC96" s="223"/>
      <c r="AD96" s="223"/>
      <c r="AE96" s="223"/>
      <c r="AF96" s="223"/>
      <c r="AG96" s="223"/>
      <c r="AH96" s="223"/>
      <c r="AI96" s="223"/>
      <c r="AJ96" s="223"/>
      <c r="AK96" s="223"/>
      <c r="AL96" s="223"/>
      <c r="AM96" s="223"/>
      <c r="AN96" s="223"/>
      <c r="AO96" s="223"/>
      <c r="AP96" s="224"/>
      <c r="AQ96" s="222"/>
      <c r="AR96" s="223"/>
      <c r="AS96" s="223"/>
      <c r="AT96" s="223"/>
      <c r="AU96" s="224"/>
      <c r="AV96" s="222"/>
      <c r="AW96" s="223"/>
      <c r="AX96" s="223"/>
      <c r="AY96" s="223"/>
      <c r="AZ96" s="224"/>
      <c r="BA96" s="222"/>
      <c r="BB96" s="223"/>
      <c r="BC96" s="223"/>
      <c r="BD96" s="223"/>
      <c r="BE96" s="223"/>
      <c r="BF96" s="224"/>
      <c r="BG96" s="222"/>
      <c r="BH96" s="223"/>
      <c r="BI96" s="223"/>
      <c r="BJ96" s="223"/>
      <c r="BK96" s="223"/>
      <c r="BL96" s="223"/>
      <c r="BM96" s="223"/>
      <c r="BN96" s="224"/>
      <c r="BO96" s="216"/>
    </row>
    <row r="97" spans="1:67" ht="13" customHeight="1">
      <c r="A97" s="214"/>
      <c r="B97" s="222"/>
      <c r="C97" s="223"/>
      <c r="D97" s="223"/>
      <c r="E97" s="223"/>
      <c r="F97" s="224"/>
      <c r="G97" s="222"/>
      <c r="H97" s="223"/>
      <c r="I97" s="223"/>
      <c r="J97" s="223"/>
      <c r="K97" s="224"/>
      <c r="L97" s="222"/>
      <c r="M97" s="223"/>
      <c r="N97" s="223"/>
      <c r="Y97" s="223"/>
      <c r="Z97" s="223"/>
      <c r="AA97" s="223"/>
      <c r="AB97" s="222"/>
      <c r="AC97" s="223"/>
      <c r="AD97" s="223"/>
      <c r="AE97" s="223"/>
      <c r="AF97" s="223"/>
      <c r="AG97" s="223"/>
      <c r="AH97" s="223"/>
      <c r="AI97" s="223"/>
      <c r="AJ97" s="223"/>
      <c r="AK97" s="223"/>
      <c r="AL97" s="223"/>
      <c r="AM97" s="223"/>
      <c r="AN97" s="223"/>
      <c r="AO97" s="223"/>
      <c r="AP97" s="224"/>
      <c r="AQ97" s="222"/>
      <c r="AR97" s="223"/>
      <c r="AS97" s="223"/>
      <c r="AT97" s="223"/>
      <c r="AU97" s="224"/>
      <c r="AV97" s="222"/>
      <c r="AW97" s="223"/>
      <c r="AX97" s="223"/>
      <c r="AY97" s="223"/>
      <c r="AZ97" s="224"/>
      <c r="BA97" s="222"/>
      <c r="BB97" s="223"/>
      <c r="BC97" s="223"/>
      <c r="BD97" s="223"/>
      <c r="BE97" s="223"/>
      <c r="BF97" s="224"/>
      <c r="BG97" s="222"/>
      <c r="BH97" s="223"/>
      <c r="BI97" s="223"/>
      <c r="BJ97" s="223"/>
      <c r="BK97" s="223"/>
      <c r="BL97" s="223"/>
      <c r="BM97" s="223"/>
      <c r="BN97" s="224"/>
      <c r="BO97" s="216"/>
    </row>
    <row r="98" spans="1:67" ht="13" customHeight="1">
      <c r="A98" s="214"/>
      <c r="B98" s="222"/>
      <c r="C98" s="223"/>
      <c r="D98" s="223"/>
      <c r="E98" s="223"/>
      <c r="F98" s="224"/>
      <c r="G98" s="222"/>
      <c r="H98" s="223"/>
      <c r="I98" s="223"/>
      <c r="J98" s="223"/>
      <c r="K98" s="224"/>
      <c r="L98" s="222"/>
      <c r="M98" s="223"/>
      <c r="N98" s="223"/>
      <c r="Y98" s="223"/>
      <c r="Z98" s="223"/>
      <c r="AA98" s="223"/>
      <c r="AB98" s="222"/>
      <c r="AC98" s="223"/>
      <c r="AD98" s="223"/>
      <c r="AE98" s="223"/>
      <c r="AF98" s="223"/>
      <c r="AG98" s="223"/>
      <c r="AH98" s="223"/>
      <c r="AI98" s="223"/>
      <c r="AJ98" s="223"/>
      <c r="AK98" s="223"/>
      <c r="AL98" s="223"/>
      <c r="AM98" s="223"/>
      <c r="AN98" s="223"/>
      <c r="AO98" s="223"/>
      <c r="AP98" s="224"/>
      <c r="AQ98" s="222"/>
      <c r="AR98" s="223"/>
      <c r="AS98" s="223"/>
      <c r="AT98" s="223"/>
      <c r="AU98" s="224"/>
      <c r="AV98" s="222"/>
      <c r="AW98" s="223"/>
      <c r="AX98" s="223"/>
      <c r="AY98" s="223"/>
      <c r="AZ98" s="224"/>
      <c r="BA98" s="222"/>
      <c r="BB98" s="223"/>
      <c r="BC98" s="223"/>
      <c r="BD98" s="223"/>
      <c r="BE98" s="223"/>
      <c r="BF98" s="224"/>
      <c r="BG98" s="222"/>
      <c r="BH98" s="223"/>
      <c r="BI98" s="223"/>
      <c r="BJ98" s="223"/>
      <c r="BK98" s="223"/>
      <c r="BL98" s="223"/>
      <c r="BM98" s="223"/>
      <c r="BN98" s="224"/>
      <c r="BO98" s="216"/>
    </row>
    <row r="99" spans="1:67" ht="13" customHeight="1">
      <c r="A99" s="214"/>
      <c r="B99" s="222"/>
      <c r="C99" s="223"/>
      <c r="D99" s="223"/>
      <c r="E99" s="223"/>
      <c r="F99" s="224"/>
      <c r="G99" s="222"/>
      <c r="H99" s="223"/>
      <c r="I99" s="223"/>
      <c r="J99" s="223"/>
      <c r="K99" s="224"/>
      <c r="L99" s="222"/>
      <c r="M99" s="223"/>
      <c r="N99" s="223"/>
      <c r="Y99" s="223"/>
      <c r="Z99" s="223"/>
      <c r="AA99" s="223"/>
      <c r="AB99" s="222"/>
      <c r="AC99" s="223"/>
      <c r="AD99" s="223"/>
      <c r="AE99" s="223"/>
      <c r="AF99" s="223"/>
      <c r="AG99" s="223"/>
      <c r="AH99" s="223"/>
      <c r="AI99" s="223"/>
      <c r="AJ99" s="223"/>
      <c r="AK99" s="223"/>
      <c r="AL99" s="223"/>
      <c r="AM99" s="223"/>
      <c r="AN99" s="223"/>
      <c r="AO99" s="223"/>
      <c r="AP99" s="224"/>
      <c r="AQ99" s="222"/>
      <c r="AR99" s="223"/>
      <c r="AS99" s="223"/>
      <c r="AT99" s="223"/>
      <c r="AU99" s="224"/>
      <c r="AV99" s="222"/>
      <c r="AW99" s="223"/>
      <c r="AX99" s="223"/>
      <c r="AY99" s="223"/>
      <c r="AZ99" s="224"/>
      <c r="BA99" s="222"/>
      <c r="BB99" s="223"/>
      <c r="BC99" s="223"/>
      <c r="BD99" s="223"/>
      <c r="BE99" s="223"/>
      <c r="BF99" s="224"/>
      <c r="BG99" s="222"/>
      <c r="BH99" s="223"/>
      <c r="BI99" s="223"/>
      <c r="BJ99" s="223"/>
      <c r="BK99" s="223"/>
      <c r="BL99" s="223"/>
      <c r="BM99" s="223"/>
      <c r="BN99" s="224"/>
      <c r="BO99" s="216"/>
    </row>
    <row r="100" spans="1:67" ht="13" customHeight="1">
      <c r="A100" s="214"/>
      <c r="B100" s="222"/>
      <c r="C100" s="223"/>
      <c r="D100" s="223"/>
      <c r="E100" s="223"/>
      <c r="F100" s="224"/>
      <c r="G100" s="222"/>
      <c r="H100" s="223"/>
      <c r="I100" s="223"/>
      <c r="J100" s="223"/>
      <c r="K100" s="224"/>
      <c r="L100" s="222"/>
      <c r="M100" s="223"/>
      <c r="N100" s="223"/>
      <c r="O100" s="223"/>
      <c r="P100" s="223"/>
      <c r="Q100" s="223"/>
      <c r="R100" s="223"/>
      <c r="S100" s="223"/>
      <c r="T100" s="223"/>
      <c r="U100" s="223"/>
      <c r="V100" s="223"/>
      <c r="W100" s="223"/>
      <c r="X100" s="223"/>
      <c r="Y100" s="223"/>
      <c r="Z100" s="223"/>
      <c r="AA100" s="223"/>
      <c r="AB100" s="222"/>
      <c r="AC100" s="223"/>
      <c r="AD100" s="223"/>
      <c r="AE100" s="223"/>
      <c r="AF100" s="223"/>
      <c r="AG100" s="223"/>
      <c r="AH100" s="223"/>
      <c r="AI100" s="223"/>
      <c r="AJ100" s="223"/>
      <c r="AK100" s="223"/>
      <c r="AL100" s="223"/>
      <c r="AM100" s="223"/>
      <c r="AN100" s="223"/>
      <c r="AO100" s="223"/>
      <c r="AP100" s="224"/>
      <c r="AQ100" s="222"/>
      <c r="AR100" s="223"/>
      <c r="AS100" s="223"/>
      <c r="AT100" s="223"/>
      <c r="AU100" s="224"/>
      <c r="AV100" s="222"/>
      <c r="AW100" s="223"/>
      <c r="AX100" s="223"/>
      <c r="AY100" s="223"/>
      <c r="AZ100" s="224"/>
      <c r="BA100" s="222"/>
      <c r="BB100" s="223"/>
      <c r="BC100" s="223"/>
      <c r="BD100" s="223"/>
      <c r="BE100" s="223"/>
      <c r="BF100" s="224"/>
      <c r="BG100" s="222"/>
      <c r="BH100" s="223"/>
      <c r="BI100" s="223"/>
      <c r="BJ100" s="223"/>
      <c r="BK100" s="223"/>
      <c r="BL100" s="223"/>
      <c r="BM100" s="223"/>
      <c r="BN100" s="224"/>
      <c r="BO100" s="216"/>
    </row>
    <row r="101" spans="1:67" ht="13" customHeight="1">
      <c r="A101" s="214"/>
      <c r="B101" s="222"/>
      <c r="C101" s="223"/>
      <c r="D101" s="223"/>
      <c r="E101" s="223"/>
      <c r="F101" s="224"/>
      <c r="G101" s="222"/>
      <c r="H101" s="223"/>
      <c r="I101" s="223"/>
      <c r="J101" s="223"/>
      <c r="K101" s="224"/>
      <c r="L101" s="222"/>
      <c r="M101" s="223"/>
      <c r="N101" s="223"/>
      <c r="O101" s="223"/>
      <c r="P101" s="223"/>
      <c r="Q101" s="223"/>
      <c r="R101" s="223"/>
      <c r="S101" s="223"/>
      <c r="T101" s="223"/>
      <c r="U101" s="223"/>
      <c r="V101" s="223"/>
      <c r="W101" s="223"/>
      <c r="X101" s="223"/>
      <c r="Y101" s="223"/>
      <c r="Z101" s="223"/>
      <c r="AA101" s="223"/>
      <c r="AB101" s="222"/>
      <c r="AC101" s="223"/>
      <c r="AD101" s="223"/>
      <c r="AE101" s="223"/>
      <c r="AF101" s="223"/>
      <c r="AG101" s="223"/>
      <c r="AH101" s="223"/>
      <c r="AI101" s="223"/>
      <c r="AJ101" s="223"/>
      <c r="AK101" s="223"/>
      <c r="AL101" s="223"/>
      <c r="AM101" s="223"/>
      <c r="AN101" s="223"/>
      <c r="AO101" s="223"/>
      <c r="AP101" s="224"/>
      <c r="AQ101" s="222"/>
      <c r="AR101" s="223"/>
      <c r="AS101" s="223"/>
      <c r="AT101" s="223"/>
      <c r="AU101" s="224"/>
      <c r="AV101" s="222"/>
      <c r="AW101" s="223"/>
      <c r="AX101" s="223"/>
      <c r="AY101" s="223"/>
      <c r="AZ101" s="224"/>
      <c r="BA101" s="222"/>
      <c r="BB101" s="223"/>
      <c r="BC101" s="223"/>
      <c r="BD101" s="223"/>
      <c r="BE101" s="223"/>
      <c r="BF101" s="224"/>
      <c r="BG101" s="222"/>
      <c r="BH101" s="223"/>
      <c r="BI101" s="223"/>
      <c r="BJ101" s="223"/>
      <c r="BK101" s="223"/>
      <c r="BL101" s="223"/>
      <c r="BM101" s="223"/>
      <c r="BN101" s="224"/>
      <c r="BO101" s="216"/>
    </row>
    <row r="102" spans="1:67" ht="13" customHeight="1">
      <c r="A102" s="214"/>
      <c r="B102" s="222"/>
      <c r="C102" s="223"/>
      <c r="D102" s="223"/>
      <c r="E102" s="223"/>
      <c r="F102" s="224"/>
      <c r="G102" s="222"/>
      <c r="H102" s="223"/>
      <c r="I102" s="223"/>
      <c r="J102" s="223"/>
      <c r="K102" s="224"/>
      <c r="L102" s="222"/>
      <c r="M102" s="223"/>
      <c r="N102" s="223"/>
      <c r="O102" s="223"/>
      <c r="P102" s="223"/>
      <c r="Q102" s="223"/>
      <c r="R102" s="223"/>
      <c r="S102" s="223"/>
      <c r="T102" s="223"/>
      <c r="U102" s="223"/>
      <c r="V102" s="223"/>
      <c r="W102" s="223"/>
      <c r="X102" s="223"/>
      <c r="Y102" s="223"/>
      <c r="Z102" s="223"/>
      <c r="AA102" s="223"/>
      <c r="AB102" s="222"/>
      <c r="AC102" s="223"/>
      <c r="AD102" s="223"/>
      <c r="AE102" s="223"/>
      <c r="AF102" s="223"/>
      <c r="AG102" s="223"/>
      <c r="AH102" s="223"/>
      <c r="AI102" s="223"/>
      <c r="AJ102" s="223"/>
      <c r="AK102" s="223"/>
      <c r="AL102" s="223"/>
      <c r="AM102" s="223"/>
      <c r="AN102" s="223"/>
      <c r="AO102" s="223"/>
      <c r="AP102" s="224"/>
      <c r="AQ102" s="222"/>
      <c r="AR102" s="223"/>
      <c r="AS102" s="223"/>
      <c r="AT102" s="223"/>
      <c r="AU102" s="224"/>
      <c r="AV102" s="222"/>
      <c r="AW102" s="223"/>
      <c r="AX102" s="223"/>
      <c r="AY102" s="223"/>
      <c r="AZ102" s="224"/>
      <c r="BA102" s="222"/>
      <c r="BB102" s="223"/>
      <c r="BC102" s="223"/>
      <c r="BD102" s="223"/>
      <c r="BE102" s="223"/>
      <c r="BF102" s="224"/>
      <c r="BG102" s="222"/>
      <c r="BH102" s="223"/>
      <c r="BI102" s="223"/>
      <c r="BJ102" s="223"/>
      <c r="BK102" s="223"/>
      <c r="BL102" s="223"/>
      <c r="BM102" s="223"/>
      <c r="BN102" s="224"/>
      <c r="BO102" s="216"/>
    </row>
    <row r="103" spans="1:67" ht="13" customHeight="1">
      <c r="A103" s="214"/>
      <c r="B103" s="222"/>
      <c r="C103" s="223"/>
      <c r="D103" s="223"/>
      <c r="E103" s="223"/>
      <c r="F103" s="224"/>
      <c r="G103" s="222"/>
      <c r="H103" s="223"/>
      <c r="I103" s="223"/>
      <c r="J103" s="223"/>
      <c r="K103" s="224"/>
      <c r="L103" s="222"/>
      <c r="M103" s="223"/>
      <c r="N103" s="223"/>
      <c r="O103" s="223"/>
      <c r="P103" s="223"/>
      <c r="Q103" s="223"/>
      <c r="R103" s="223"/>
      <c r="S103" s="223"/>
      <c r="T103" s="223"/>
      <c r="U103" s="223"/>
      <c r="V103" s="223"/>
      <c r="W103" s="223"/>
      <c r="X103" s="223"/>
      <c r="Y103" s="223"/>
      <c r="Z103" s="223"/>
      <c r="AA103" s="223"/>
      <c r="AB103" s="222"/>
      <c r="AC103" s="223"/>
      <c r="AD103" s="223"/>
      <c r="AE103" s="223"/>
      <c r="AF103" s="223"/>
      <c r="AG103" s="223"/>
      <c r="AH103" s="223"/>
      <c r="AI103" s="223"/>
      <c r="AJ103" s="223"/>
      <c r="AK103" s="223"/>
      <c r="AL103" s="223"/>
      <c r="AM103" s="223"/>
      <c r="AN103" s="223"/>
      <c r="AO103" s="223"/>
      <c r="AP103" s="224"/>
      <c r="AQ103" s="222"/>
      <c r="AR103" s="223"/>
      <c r="AS103" s="223"/>
      <c r="AT103" s="223"/>
      <c r="AU103" s="224"/>
      <c r="AV103" s="222"/>
      <c r="AW103" s="223"/>
      <c r="AX103" s="223"/>
      <c r="AY103" s="223"/>
      <c r="AZ103" s="224"/>
      <c r="BA103" s="222"/>
      <c r="BB103" s="223"/>
      <c r="BC103" s="223"/>
      <c r="BD103" s="223"/>
      <c r="BE103" s="223"/>
      <c r="BF103" s="224"/>
      <c r="BG103" s="222"/>
      <c r="BH103" s="223"/>
      <c r="BI103" s="223"/>
      <c r="BJ103" s="223"/>
      <c r="BK103" s="223"/>
      <c r="BL103" s="223"/>
      <c r="BM103" s="223"/>
      <c r="BN103" s="224"/>
      <c r="BO103" s="216"/>
    </row>
    <row r="104" spans="1:67" ht="13" customHeight="1">
      <c r="A104" s="214"/>
      <c r="B104" s="222"/>
      <c r="C104" s="223"/>
      <c r="D104" s="223"/>
      <c r="E104" s="223"/>
      <c r="F104" s="224"/>
      <c r="G104" s="222"/>
      <c r="H104" s="223"/>
      <c r="I104" s="223"/>
      <c r="J104" s="223"/>
      <c r="K104" s="224"/>
      <c r="L104" s="222"/>
      <c r="M104" s="223"/>
      <c r="N104" s="223"/>
      <c r="O104" s="223"/>
      <c r="P104" s="223"/>
      <c r="Q104" s="223"/>
      <c r="R104" s="223"/>
      <c r="S104" s="223"/>
      <c r="T104" s="223"/>
      <c r="U104" s="223"/>
      <c r="V104" s="223"/>
      <c r="W104" s="223"/>
      <c r="X104" s="223"/>
      <c r="Y104" s="223"/>
      <c r="Z104" s="223"/>
      <c r="AA104" s="223"/>
      <c r="AB104" s="222"/>
      <c r="AC104" s="223"/>
      <c r="AD104" s="223"/>
      <c r="AE104" s="223"/>
      <c r="AF104" s="223"/>
      <c r="AG104" s="223"/>
      <c r="AH104" s="223"/>
      <c r="AI104" s="223"/>
      <c r="AJ104" s="223"/>
      <c r="AK104" s="223"/>
      <c r="AL104" s="223"/>
      <c r="AM104" s="223"/>
      <c r="AN104" s="223"/>
      <c r="AO104" s="223"/>
      <c r="AP104" s="224"/>
      <c r="AQ104" s="222"/>
      <c r="AR104" s="223"/>
      <c r="AS104" s="223"/>
      <c r="AT104" s="223"/>
      <c r="AU104" s="224"/>
      <c r="AV104" s="222"/>
      <c r="AW104" s="223"/>
      <c r="AX104" s="223"/>
      <c r="AY104" s="223"/>
      <c r="AZ104" s="224"/>
      <c r="BA104" s="222"/>
      <c r="BB104" s="223"/>
      <c r="BC104" s="223"/>
      <c r="BD104" s="223"/>
      <c r="BE104" s="223"/>
      <c r="BF104" s="224"/>
      <c r="BG104" s="222"/>
      <c r="BH104" s="223"/>
      <c r="BI104" s="223"/>
      <c r="BJ104" s="223"/>
      <c r="BK104" s="223"/>
      <c r="BL104" s="223"/>
      <c r="BM104" s="223"/>
      <c r="BN104" s="224"/>
      <c r="BO104" s="216"/>
    </row>
    <row r="105" spans="1:67" ht="13" customHeight="1">
      <c r="A105" s="214"/>
      <c r="B105" s="222"/>
      <c r="C105" s="223"/>
      <c r="D105" s="223"/>
      <c r="E105" s="223"/>
      <c r="F105" s="224"/>
      <c r="G105" s="222"/>
      <c r="H105" s="223"/>
      <c r="I105" s="223"/>
      <c r="J105" s="223"/>
      <c r="K105" s="224"/>
      <c r="L105" s="222"/>
      <c r="M105" s="223"/>
      <c r="N105" s="223"/>
      <c r="O105" s="223"/>
      <c r="P105" s="223"/>
      <c r="Q105" s="223"/>
      <c r="R105" s="223"/>
      <c r="S105" s="223"/>
      <c r="T105" s="223"/>
      <c r="U105" s="223"/>
      <c r="V105" s="223"/>
      <c r="W105" s="223"/>
      <c r="X105" s="223"/>
      <c r="Y105" s="223"/>
      <c r="Z105" s="223"/>
      <c r="AA105" s="223"/>
      <c r="AB105" s="222"/>
      <c r="AC105" s="223"/>
      <c r="AD105" s="223"/>
      <c r="AE105" s="223"/>
      <c r="AF105" s="223"/>
      <c r="AG105" s="223"/>
      <c r="AH105" s="223"/>
      <c r="AI105" s="223"/>
      <c r="AJ105" s="223"/>
      <c r="AK105" s="223"/>
      <c r="AL105" s="223"/>
      <c r="AM105" s="223"/>
      <c r="AN105" s="223"/>
      <c r="AO105" s="223"/>
      <c r="AP105" s="224"/>
      <c r="AQ105" s="222"/>
      <c r="AR105" s="223"/>
      <c r="AS105" s="223"/>
      <c r="AT105" s="223"/>
      <c r="AU105" s="224"/>
      <c r="AV105" s="222"/>
      <c r="AW105" s="223"/>
      <c r="AX105" s="223"/>
      <c r="AY105" s="223"/>
      <c r="AZ105" s="224"/>
      <c r="BA105" s="222"/>
      <c r="BB105" s="223"/>
      <c r="BC105" s="223"/>
      <c r="BD105" s="223"/>
      <c r="BE105" s="223"/>
      <c r="BF105" s="224"/>
      <c r="BG105" s="222"/>
      <c r="BH105" s="223"/>
      <c r="BI105" s="223"/>
      <c r="BJ105" s="223"/>
      <c r="BK105" s="223"/>
      <c r="BL105" s="223"/>
      <c r="BM105" s="223"/>
      <c r="BN105" s="224"/>
      <c r="BO105" s="216"/>
    </row>
    <row r="106" spans="1:67" ht="13" customHeight="1">
      <c r="A106" s="214"/>
      <c r="B106" s="222"/>
      <c r="C106" s="223"/>
      <c r="D106" s="223"/>
      <c r="E106" s="223"/>
      <c r="F106" s="224"/>
      <c r="G106" s="222"/>
      <c r="H106" s="223"/>
      <c r="I106" s="223"/>
      <c r="J106" s="223"/>
      <c r="K106" s="224"/>
      <c r="L106" s="222"/>
      <c r="M106" s="223"/>
      <c r="N106" s="223"/>
      <c r="O106" s="223"/>
      <c r="P106" s="223"/>
      <c r="Q106" s="223"/>
      <c r="R106" s="223"/>
      <c r="S106" s="223"/>
      <c r="T106" s="223"/>
      <c r="U106" s="223"/>
      <c r="V106" s="223"/>
      <c r="W106" s="223"/>
      <c r="X106" s="223"/>
      <c r="Y106" s="223"/>
      <c r="Z106" s="223"/>
      <c r="AA106" s="223"/>
      <c r="AB106" s="222"/>
      <c r="AC106" s="223"/>
      <c r="AD106" s="223"/>
      <c r="AE106" s="223"/>
      <c r="AF106" s="223"/>
      <c r="AG106" s="223"/>
      <c r="AH106" s="223"/>
      <c r="AI106" s="223"/>
      <c r="AJ106" s="223"/>
      <c r="AK106" s="223"/>
      <c r="AL106" s="223"/>
      <c r="AM106" s="223"/>
      <c r="AN106" s="223"/>
      <c r="AO106" s="223"/>
      <c r="AP106" s="224"/>
      <c r="AQ106" s="222"/>
      <c r="AR106" s="223"/>
      <c r="AS106" s="223"/>
      <c r="AT106" s="223"/>
      <c r="AU106" s="224"/>
      <c r="AV106" s="222"/>
      <c r="AW106" s="223"/>
      <c r="AX106" s="223"/>
      <c r="AY106" s="223"/>
      <c r="AZ106" s="224"/>
      <c r="BA106" s="222"/>
      <c r="BB106" s="223"/>
      <c r="BC106" s="223"/>
      <c r="BD106" s="223"/>
      <c r="BE106" s="223"/>
      <c r="BF106" s="224"/>
      <c r="BG106" s="222"/>
      <c r="BH106" s="223"/>
      <c r="BI106" s="223"/>
      <c r="BJ106" s="223"/>
      <c r="BK106" s="223"/>
      <c r="BL106" s="223"/>
      <c r="BM106" s="223"/>
      <c r="BN106" s="224"/>
      <c r="BO106" s="216"/>
    </row>
    <row r="107" spans="1:67" ht="13" customHeight="1">
      <c r="A107" s="214"/>
      <c r="B107" s="222"/>
      <c r="C107" s="223"/>
      <c r="D107" s="223"/>
      <c r="E107" s="223"/>
      <c r="F107" s="224"/>
      <c r="G107" s="222"/>
      <c r="H107" s="223"/>
      <c r="I107" s="223"/>
      <c r="J107" s="223"/>
      <c r="K107" s="224"/>
      <c r="L107" s="222"/>
      <c r="M107" s="223"/>
      <c r="N107" s="223"/>
      <c r="O107" s="223"/>
      <c r="P107" s="223"/>
      <c r="Q107" s="223"/>
      <c r="R107" s="223"/>
      <c r="S107" s="223"/>
      <c r="T107" s="223"/>
      <c r="U107" s="223"/>
      <c r="V107" s="223"/>
      <c r="W107" s="223"/>
      <c r="X107" s="223"/>
      <c r="Y107" s="223"/>
      <c r="Z107" s="223"/>
      <c r="AA107" s="223"/>
      <c r="AB107" s="222"/>
      <c r="AC107" s="223"/>
      <c r="AD107" s="223"/>
      <c r="AE107" s="223"/>
      <c r="AF107" s="223"/>
      <c r="AG107" s="223"/>
      <c r="AH107" s="223"/>
      <c r="AI107" s="223"/>
      <c r="AJ107" s="223"/>
      <c r="AK107" s="223"/>
      <c r="AL107" s="223"/>
      <c r="AM107" s="223"/>
      <c r="AN107" s="223"/>
      <c r="AO107" s="223"/>
      <c r="AP107" s="224"/>
      <c r="AQ107" s="222"/>
      <c r="AR107" s="223"/>
      <c r="AS107" s="223"/>
      <c r="AT107" s="223"/>
      <c r="AU107" s="224"/>
      <c r="AV107" s="222"/>
      <c r="AW107" s="223"/>
      <c r="AX107" s="223"/>
      <c r="AY107" s="223"/>
      <c r="AZ107" s="224"/>
      <c r="BA107" s="222"/>
      <c r="BB107" s="223"/>
      <c r="BC107" s="223"/>
      <c r="BD107" s="223"/>
      <c r="BE107" s="223"/>
      <c r="BF107" s="224"/>
      <c r="BG107" s="222"/>
      <c r="BH107" s="223"/>
      <c r="BI107" s="223"/>
      <c r="BJ107" s="223"/>
      <c r="BK107" s="223"/>
      <c r="BL107" s="223"/>
      <c r="BM107" s="223"/>
      <c r="BN107" s="224"/>
      <c r="BO107" s="216"/>
    </row>
    <row r="108" spans="1:67" ht="13" customHeight="1">
      <c r="A108" s="214"/>
      <c r="B108" s="222"/>
      <c r="C108" s="223"/>
      <c r="D108" s="223"/>
      <c r="E108" s="223"/>
      <c r="F108" s="224"/>
      <c r="G108" s="222"/>
      <c r="H108" s="223"/>
      <c r="I108" s="223"/>
      <c r="J108" s="223"/>
      <c r="K108" s="224"/>
      <c r="L108" s="222"/>
      <c r="M108" s="223"/>
      <c r="N108" s="223"/>
      <c r="O108" s="223"/>
      <c r="P108" s="223"/>
      <c r="Q108" s="223"/>
      <c r="R108" s="223"/>
      <c r="S108" s="223"/>
      <c r="T108" s="223"/>
      <c r="U108" s="223"/>
      <c r="V108" s="223"/>
      <c r="W108" s="223"/>
      <c r="X108" s="223"/>
      <c r="Y108" s="223"/>
      <c r="Z108" s="223"/>
      <c r="AA108" s="223"/>
      <c r="AB108" s="222"/>
      <c r="AC108" s="223"/>
      <c r="AD108" s="223"/>
      <c r="AE108" s="223"/>
      <c r="AF108" s="223"/>
      <c r="AG108" s="223"/>
      <c r="AH108" s="223"/>
      <c r="AI108" s="223"/>
      <c r="AJ108" s="223"/>
      <c r="AK108" s="223"/>
      <c r="AL108" s="223"/>
      <c r="AM108" s="223"/>
      <c r="AN108" s="223"/>
      <c r="AO108" s="223"/>
      <c r="AP108" s="224"/>
      <c r="AQ108" s="222"/>
      <c r="AR108" s="223"/>
      <c r="AS108" s="223"/>
      <c r="AT108" s="223"/>
      <c r="AU108" s="224"/>
      <c r="AV108" s="222"/>
      <c r="AW108" s="223"/>
      <c r="AX108" s="223"/>
      <c r="AY108" s="223"/>
      <c r="AZ108" s="224"/>
      <c r="BA108" s="222"/>
      <c r="BB108" s="223"/>
      <c r="BC108" s="223"/>
      <c r="BD108" s="223"/>
      <c r="BE108" s="223"/>
      <c r="BF108" s="224"/>
      <c r="BG108" s="222"/>
      <c r="BH108" s="223"/>
      <c r="BI108" s="223"/>
      <c r="BJ108" s="223"/>
      <c r="BK108" s="223"/>
      <c r="BL108" s="223"/>
      <c r="BM108" s="223"/>
      <c r="BN108" s="224"/>
      <c r="BO108" s="216"/>
    </row>
    <row r="109" spans="1:67" ht="13" customHeight="1">
      <c r="A109" s="214"/>
      <c r="B109" s="222"/>
      <c r="C109" s="223"/>
      <c r="D109" s="223"/>
      <c r="E109" s="223"/>
      <c r="F109" s="224"/>
      <c r="G109" s="222"/>
      <c r="H109" s="223"/>
      <c r="I109" s="223"/>
      <c r="J109" s="223"/>
      <c r="K109" s="224"/>
      <c r="L109" s="222"/>
      <c r="M109" s="223"/>
      <c r="N109" s="223"/>
      <c r="O109" s="223"/>
      <c r="P109" s="223"/>
      <c r="Q109" s="223"/>
      <c r="R109" s="223"/>
      <c r="S109" s="223"/>
      <c r="T109" s="223"/>
      <c r="U109" s="223"/>
      <c r="V109" s="223"/>
      <c r="W109" s="223"/>
      <c r="X109" s="223"/>
      <c r="Y109" s="223"/>
      <c r="Z109" s="223"/>
      <c r="AA109" s="223"/>
      <c r="AB109" s="222"/>
      <c r="AC109" s="223"/>
      <c r="AD109" s="223"/>
      <c r="AE109" s="223"/>
      <c r="AF109" s="223"/>
      <c r="AG109" s="223"/>
      <c r="AH109" s="223"/>
      <c r="AI109" s="223"/>
      <c r="AJ109" s="223"/>
      <c r="AK109" s="223"/>
      <c r="AL109" s="223"/>
      <c r="AM109" s="223"/>
      <c r="AN109" s="223"/>
      <c r="AO109" s="223"/>
      <c r="AP109" s="224"/>
      <c r="AQ109" s="222"/>
      <c r="AR109" s="223"/>
      <c r="AS109" s="223"/>
      <c r="AT109" s="223"/>
      <c r="AU109" s="224"/>
      <c r="AV109" s="222"/>
      <c r="AW109" s="223"/>
      <c r="AX109" s="223"/>
      <c r="AY109" s="223"/>
      <c r="AZ109" s="224"/>
      <c r="BA109" s="222"/>
      <c r="BB109" s="223"/>
      <c r="BC109" s="223"/>
      <c r="BD109" s="223"/>
      <c r="BE109" s="223"/>
      <c r="BF109" s="224"/>
      <c r="BG109" s="222"/>
      <c r="BH109" s="223"/>
      <c r="BI109" s="223"/>
      <c r="BJ109" s="223"/>
      <c r="BK109" s="223"/>
      <c r="BL109" s="223"/>
      <c r="BM109" s="223"/>
      <c r="BN109" s="224"/>
      <c r="BO109" s="216"/>
    </row>
    <row r="110" spans="1:67" ht="13" customHeight="1">
      <c r="A110" s="214"/>
      <c r="B110" s="222"/>
      <c r="C110" s="223"/>
      <c r="D110" s="223"/>
      <c r="E110" s="223"/>
      <c r="F110" s="224"/>
      <c r="G110" s="222"/>
      <c r="H110" s="223"/>
      <c r="I110" s="223"/>
      <c r="J110" s="223"/>
      <c r="K110" s="224"/>
      <c r="L110" s="222"/>
      <c r="M110" s="223"/>
      <c r="N110" s="223"/>
      <c r="O110" s="223"/>
      <c r="P110" s="223"/>
      <c r="Q110" s="223"/>
      <c r="R110" s="223"/>
      <c r="S110" s="223"/>
      <c r="T110" s="223"/>
      <c r="U110" s="223"/>
      <c r="V110" s="223"/>
      <c r="W110" s="223"/>
      <c r="X110" s="223"/>
      <c r="Y110" s="223"/>
      <c r="Z110" s="223"/>
      <c r="AA110" s="223"/>
      <c r="AB110" s="222"/>
      <c r="AC110" s="223"/>
      <c r="AD110" s="223"/>
      <c r="AE110" s="223"/>
      <c r="AF110" s="223"/>
      <c r="AG110" s="223"/>
      <c r="AH110" s="223"/>
      <c r="AI110" s="223"/>
      <c r="AJ110" s="223"/>
      <c r="AK110" s="223"/>
      <c r="AL110" s="223"/>
      <c r="AM110" s="223"/>
      <c r="AN110" s="223"/>
      <c r="AO110" s="223"/>
      <c r="AP110" s="224"/>
      <c r="AQ110" s="222"/>
      <c r="AR110" s="223"/>
      <c r="AS110" s="223"/>
      <c r="AT110" s="223"/>
      <c r="AU110" s="224"/>
      <c r="AV110" s="222"/>
      <c r="AW110" s="223"/>
      <c r="AX110" s="223"/>
      <c r="AY110" s="223"/>
      <c r="AZ110" s="224"/>
      <c r="BA110" s="222"/>
      <c r="BB110" s="223"/>
      <c r="BC110" s="223"/>
      <c r="BD110" s="223"/>
      <c r="BE110" s="223"/>
      <c r="BF110" s="224"/>
      <c r="BG110" s="222"/>
      <c r="BH110" s="223"/>
      <c r="BI110" s="223"/>
      <c r="BJ110" s="223"/>
      <c r="BK110" s="223"/>
      <c r="BL110" s="223"/>
      <c r="BM110" s="223"/>
      <c r="BN110" s="224"/>
      <c r="BO110" s="216"/>
    </row>
    <row r="111" spans="1:67" ht="13" customHeight="1">
      <c r="A111" s="214"/>
      <c r="B111" s="222"/>
      <c r="C111" s="223"/>
      <c r="D111" s="223"/>
      <c r="E111" s="223"/>
      <c r="F111" s="224"/>
      <c r="G111" s="222"/>
      <c r="H111" s="223"/>
      <c r="I111" s="223"/>
      <c r="J111" s="223"/>
      <c r="K111" s="224"/>
      <c r="L111" s="222"/>
      <c r="M111" s="223"/>
      <c r="N111" s="223"/>
      <c r="O111" s="223"/>
      <c r="P111" s="223"/>
      <c r="Q111" s="223"/>
      <c r="R111" s="223"/>
      <c r="S111" s="223"/>
      <c r="T111" s="223"/>
      <c r="U111" s="223"/>
      <c r="V111" s="223"/>
      <c r="W111" s="223"/>
      <c r="X111" s="223"/>
      <c r="Y111" s="223"/>
      <c r="Z111" s="223"/>
      <c r="AA111" s="223"/>
      <c r="AB111" s="222"/>
      <c r="AC111" s="223"/>
      <c r="AD111" s="223"/>
      <c r="AE111" s="223"/>
      <c r="AF111" s="223"/>
      <c r="AG111" s="223"/>
      <c r="AH111" s="223"/>
      <c r="AI111" s="223"/>
      <c r="AJ111" s="223"/>
      <c r="AK111" s="223"/>
      <c r="AL111" s="223"/>
      <c r="AM111" s="223"/>
      <c r="AN111" s="223"/>
      <c r="AO111" s="223"/>
      <c r="AP111" s="224"/>
      <c r="AQ111" s="222"/>
      <c r="AR111" s="223"/>
      <c r="AS111" s="223"/>
      <c r="AT111" s="223"/>
      <c r="AU111" s="224"/>
      <c r="AV111" s="222"/>
      <c r="AW111" s="223"/>
      <c r="AX111" s="223"/>
      <c r="AY111" s="223"/>
      <c r="AZ111" s="224"/>
      <c r="BA111" s="222"/>
      <c r="BB111" s="223"/>
      <c r="BC111" s="223"/>
      <c r="BD111" s="223"/>
      <c r="BE111" s="223"/>
      <c r="BF111" s="224"/>
      <c r="BG111" s="222"/>
      <c r="BH111" s="223"/>
      <c r="BI111" s="223"/>
      <c r="BJ111" s="223"/>
      <c r="BK111" s="223"/>
      <c r="BL111" s="223"/>
      <c r="BM111" s="223"/>
      <c r="BN111" s="224"/>
      <c r="BO111" s="216"/>
    </row>
    <row r="112" spans="1:67" ht="13" customHeight="1">
      <c r="A112" s="214"/>
      <c r="B112" s="222"/>
      <c r="C112" s="223"/>
      <c r="D112" s="223"/>
      <c r="E112" s="223"/>
      <c r="F112" s="224"/>
      <c r="G112" s="222"/>
      <c r="H112" s="223"/>
      <c r="I112" s="223"/>
      <c r="J112" s="223"/>
      <c r="K112" s="224"/>
      <c r="L112" s="222"/>
      <c r="M112" s="223"/>
      <c r="N112" s="223"/>
      <c r="O112" s="223"/>
      <c r="P112" s="223"/>
      <c r="Q112" s="223"/>
      <c r="R112" s="223"/>
      <c r="S112" s="223"/>
      <c r="T112" s="223"/>
      <c r="U112" s="223"/>
      <c r="V112" s="223"/>
      <c r="W112" s="223"/>
      <c r="X112" s="223"/>
      <c r="Y112" s="223"/>
      <c r="Z112" s="223"/>
      <c r="AA112" s="223"/>
      <c r="AB112" s="222"/>
      <c r="AC112" s="223"/>
      <c r="AD112" s="223"/>
      <c r="AE112" s="223"/>
      <c r="AF112" s="223"/>
      <c r="AG112" s="223"/>
      <c r="AH112" s="223"/>
      <c r="AI112" s="223"/>
      <c r="AJ112" s="223"/>
      <c r="AK112" s="223"/>
      <c r="AL112" s="223"/>
      <c r="AM112" s="223"/>
      <c r="AN112" s="223"/>
      <c r="AO112" s="223"/>
      <c r="AP112" s="224"/>
      <c r="AQ112" s="222"/>
      <c r="AR112" s="223"/>
      <c r="AS112" s="223"/>
      <c r="AT112" s="223"/>
      <c r="AU112" s="224"/>
      <c r="AV112" s="222"/>
      <c r="AW112" s="223"/>
      <c r="AX112" s="223"/>
      <c r="AY112" s="223"/>
      <c r="AZ112" s="224"/>
      <c r="BA112" s="222"/>
      <c r="BB112" s="223"/>
      <c r="BC112" s="223"/>
      <c r="BD112" s="223"/>
      <c r="BE112" s="223"/>
      <c r="BF112" s="224"/>
      <c r="BG112" s="222"/>
      <c r="BH112" s="223"/>
      <c r="BI112" s="223"/>
      <c r="BJ112" s="223"/>
      <c r="BK112" s="223"/>
      <c r="BL112" s="223"/>
      <c r="BM112" s="223"/>
      <c r="BN112" s="224"/>
      <c r="BO112" s="216"/>
    </row>
    <row r="113" spans="1:67" ht="13" customHeight="1">
      <c r="A113" s="214"/>
      <c r="B113" s="222"/>
      <c r="C113" s="223"/>
      <c r="D113" s="223"/>
      <c r="E113" s="223"/>
      <c r="F113" s="224"/>
      <c r="G113" s="222"/>
      <c r="H113" s="223"/>
      <c r="I113" s="223"/>
      <c r="J113" s="223"/>
      <c r="K113" s="224"/>
      <c r="L113" s="222"/>
      <c r="M113" s="223"/>
      <c r="N113" s="223"/>
      <c r="O113" s="223"/>
      <c r="P113" s="223"/>
      <c r="Q113" s="223"/>
      <c r="R113" s="223"/>
      <c r="S113" s="223"/>
      <c r="T113" s="223"/>
      <c r="U113" s="223"/>
      <c r="V113" s="223"/>
      <c r="W113" s="223"/>
      <c r="X113" s="223"/>
      <c r="Y113" s="223"/>
      <c r="Z113" s="223"/>
      <c r="AA113" s="223"/>
      <c r="AB113" s="222"/>
      <c r="AC113" s="223"/>
      <c r="AD113" s="223"/>
      <c r="AE113" s="223"/>
      <c r="AF113" s="223"/>
      <c r="AG113" s="223"/>
      <c r="AH113" s="223"/>
      <c r="AI113" s="223"/>
      <c r="AJ113" s="223"/>
      <c r="AK113" s="223"/>
      <c r="AL113" s="223"/>
      <c r="AM113" s="223"/>
      <c r="AN113" s="223"/>
      <c r="AO113" s="223"/>
      <c r="AP113" s="224"/>
      <c r="AQ113" s="222"/>
      <c r="AR113" s="223"/>
      <c r="AS113" s="223"/>
      <c r="AT113" s="223"/>
      <c r="AU113" s="224"/>
      <c r="AV113" s="222"/>
      <c r="AW113" s="223"/>
      <c r="AX113" s="223"/>
      <c r="AY113" s="223"/>
      <c r="AZ113" s="224"/>
      <c r="BA113" s="222"/>
      <c r="BB113" s="223"/>
      <c r="BC113" s="223"/>
      <c r="BD113" s="223"/>
      <c r="BE113" s="223"/>
      <c r="BF113" s="224"/>
      <c r="BG113" s="222"/>
      <c r="BH113" s="223"/>
      <c r="BI113" s="223"/>
      <c r="BJ113" s="223"/>
      <c r="BK113" s="223"/>
      <c r="BL113" s="223"/>
      <c r="BM113" s="223"/>
      <c r="BN113" s="224"/>
      <c r="BO113" s="216"/>
    </row>
    <row r="114" spans="1:67" ht="13" customHeight="1">
      <c r="A114" s="214"/>
      <c r="B114" s="222"/>
      <c r="C114" s="223"/>
      <c r="D114" s="223"/>
      <c r="E114" s="223"/>
      <c r="F114" s="224"/>
      <c r="G114" s="222"/>
      <c r="H114" s="223"/>
      <c r="I114" s="223"/>
      <c r="J114" s="223"/>
      <c r="K114" s="224"/>
      <c r="L114" s="222"/>
      <c r="M114" s="223"/>
      <c r="N114" s="223"/>
      <c r="O114" s="223"/>
      <c r="P114" s="223"/>
      <c r="Q114" s="223"/>
      <c r="R114" s="223"/>
      <c r="S114" s="223"/>
      <c r="T114" s="223"/>
      <c r="U114" s="223"/>
      <c r="V114" s="223"/>
      <c r="W114" s="223"/>
      <c r="X114" s="223"/>
      <c r="Y114" s="223"/>
      <c r="Z114" s="223"/>
      <c r="AA114" s="223"/>
      <c r="AB114" s="222"/>
      <c r="AC114" s="223"/>
      <c r="AD114" s="223"/>
      <c r="AE114" s="223"/>
      <c r="AF114" s="223"/>
      <c r="AG114" s="223"/>
      <c r="AH114" s="223"/>
      <c r="AI114" s="223"/>
      <c r="AJ114" s="223"/>
      <c r="AK114" s="223"/>
      <c r="AL114" s="223"/>
      <c r="AM114" s="223"/>
      <c r="AN114" s="223"/>
      <c r="AO114" s="223"/>
      <c r="AP114" s="224"/>
      <c r="AQ114" s="222"/>
      <c r="AR114" s="223"/>
      <c r="AS114" s="223"/>
      <c r="AT114" s="223"/>
      <c r="AU114" s="224"/>
      <c r="AV114" s="222"/>
      <c r="AW114" s="223"/>
      <c r="AX114" s="223"/>
      <c r="AY114" s="223"/>
      <c r="AZ114" s="224"/>
      <c r="BA114" s="222"/>
      <c r="BB114" s="223"/>
      <c r="BC114" s="223"/>
      <c r="BD114" s="223"/>
      <c r="BE114" s="223"/>
      <c r="BF114" s="224"/>
      <c r="BG114" s="222"/>
      <c r="BH114" s="223"/>
      <c r="BI114" s="223"/>
      <c r="BJ114" s="223"/>
      <c r="BK114" s="223"/>
      <c r="BL114" s="223"/>
      <c r="BM114" s="223"/>
      <c r="BN114" s="224"/>
      <c r="BO114" s="216"/>
    </row>
    <row r="115" spans="1:67" ht="13" customHeight="1">
      <c r="A115" s="214"/>
      <c r="B115" s="222"/>
      <c r="C115" s="223"/>
      <c r="D115" s="223"/>
      <c r="E115" s="223"/>
      <c r="F115" s="224"/>
      <c r="G115" s="222"/>
      <c r="H115" s="223"/>
      <c r="I115" s="223"/>
      <c r="J115" s="223"/>
      <c r="K115" s="224"/>
      <c r="L115" s="222"/>
      <c r="M115" s="223"/>
      <c r="N115" s="223"/>
      <c r="O115" s="223"/>
      <c r="P115" s="223"/>
      <c r="Q115" s="223"/>
      <c r="R115" s="223"/>
      <c r="S115" s="223"/>
      <c r="T115" s="223"/>
      <c r="U115" s="223"/>
      <c r="V115" s="223"/>
      <c r="W115" s="223"/>
      <c r="X115" s="223"/>
      <c r="Y115" s="223"/>
      <c r="Z115" s="223"/>
      <c r="AA115" s="223"/>
      <c r="AB115" s="222"/>
      <c r="AC115" s="223"/>
      <c r="AD115" s="223"/>
      <c r="AE115" s="223"/>
      <c r="AF115" s="223"/>
      <c r="AG115" s="223"/>
      <c r="AH115" s="223"/>
      <c r="AI115" s="223"/>
      <c r="AJ115" s="223"/>
      <c r="AK115" s="223"/>
      <c r="AL115" s="223"/>
      <c r="AM115" s="223"/>
      <c r="AN115" s="223"/>
      <c r="AO115" s="223"/>
      <c r="AP115" s="224"/>
      <c r="AQ115" s="222"/>
      <c r="AR115" s="223"/>
      <c r="AS115" s="223"/>
      <c r="AT115" s="223"/>
      <c r="AU115" s="224"/>
      <c r="AV115" s="222"/>
      <c r="AW115" s="223"/>
      <c r="AX115" s="223"/>
      <c r="AY115" s="223"/>
      <c r="AZ115" s="224"/>
      <c r="BA115" s="222"/>
      <c r="BB115" s="223"/>
      <c r="BC115" s="223"/>
      <c r="BD115" s="223"/>
      <c r="BE115" s="223"/>
      <c r="BF115" s="224"/>
      <c r="BG115" s="222"/>
      <c r="BH115" s="223"/>
      <c r="BI115" s="223"/>
      <c r="BJ115" s="223"/>
      <c r="BK115" s="223"/>
      <c r="BL115" s="223"/>
      <c r="BM115" s="223"/>
      <c r="BN115" s="224"/>
      <c r="BO115" s="216"/>
    </row>
    <row r="116" spans="1:67" ht="13" customHeight="1">
      <c r="A116" s="214"/>
      <c r="B116" s="222"/>
      <c r="C116" s="223"/>
      <c r="D116" s="223"/>
      <c r="E116" s="223"/>
      <c r="F116" s="224"/>
      <c r="G116" s="222"/>
      <c r="H116" s="223"/>
      <c r="I116" s="223"/>
      <c r="J116" s="223"/>
      <c r="K116" s="224"/>
      <c r="L116" s="222"/>
      <c r="M116" s="223"/>
      <c r="N116" s="223"/>
      <c r="O116" s="223"/>
      <c r="P116" s="223"/>
      <c r="Q116" s="223"/>
      <c r="R116" s="223"/>
      <c r="S116" s="223"/>
      <c r="T116" s="223"/>
      <c r="U116" s="223"/>
      <c r="V116" s="223"/>
      <c r="W116" s="223"/>
      <c r="X116" s="223"/>
      <c r="Y116" s="223"/>
      <c r="Z116" s="223"/>
      <c r="AA116" s="223"/>
      <c r="AB116" s="222"/>
      <c r="AC116" s="223"/>
      <c r="AD116" s="223"/>
      <c r="AE116" s="223"/>
      <c r="AF116" s="223"/>
      <c r="AG116" s="223"/>
      <c r="AH116" s="223"/>
      <c r="AI116" s="223"/>
      <c r="AJ116" s="223"/>
      <c r="AK116" s="223"/>
      <c r="AL116" s="223"/>
      <c r="AM116" s="223"/>
      <c r="AN116" s="223"/>
      <c r="AO116" s="223"/>
      <c r="AP116" s="224"/>
      <c r="AQ116" s="222"/>
      <c r="AR116" s="223"/>
      <c r="AS116" s="223"/>
      <c r="AT116" s="223"/>
      <c r="AU116" s="224"/>
      <c r="AV116" s="222"/>
      <c r="AW116" s="223"/>
      <c r="AX116" s="223"/>
      <c r="AY116" s="223"/>
      <c r="AZ116" s="224"/>
      <c r="BA116" s="222"/>
      <c r="BB116" s="223"/>
      <c r="BC116" s="223"/>
      <c r="BD116" s="223"/>
      <c r="BE116" s="223"/>
      <c r="BF116" s="224"/>
      <c r="BG116" s="222"/>
      <c r="BH116" s="223"/>
      <c r="BI116" s="223"/>
      <c r="BJ116" s="223"/>
      <c r="BK116" s="223"/>
      <c r="BL116" s="223"/>
      <c r="BM116" s="223"/>
      <c r="BN116" s="224"/>
      <c r="BO116" s="216"/>
    </row>
    <row r="117" spans="1:67" ht="13" customHeight="1">
      <c r="A117" s="214"/>
      <c r="B117" s="222"/>
      <c r="C117" s="223"/>
      <c r="D117" s="223"/>
      <c r="E117" s="223"/>
      <c r="F117" s="224"/>
      <c r="G117" s="222"/>
      <c r="H117" s="223"/>
      <c r="I117" s="223"/>
      <c r="J117" s="223"/>
      <c r="K117" s="224"/>
      <c r="L117" s="222"/>
      <c r="M117" s="223"/>
      <c r="N117" s="223"/>
      <c r="O117" s="223"/>
      <c r="P117" s="223"/>
      <c r="Q117" s="223"/>
      <c r="R117" s="223"/>
      <c r="S117" s="223"/>
      <c r="T117" s="223"/>
      <c r="U117" s="223"/>
      <c r="V117" s="223"/>
      <c r="W117" s="223"/>
      <c r="X117" s="223"/>
      <c r="Y117" s="223"/>
      <c r="Z117" s="223"/>
      <c r="AA117" s="223"/>
      <c r="AB117" s="222"/>
      <c r="AC117" s="223"/>
      <c r="AD117" s="223"/>
      <c r="AE117" s="223"/>
      <c r="AF117" s="223"/>
      <c r="AG117" s="223"/>
      <c r="AH117" s="223"/>
      <c r="AI117" s="223"/>
      <c r="AJ117" s="223"/>
      <c r="AK117" s="223"/>
      <c r="AL117" s="223"/>
      <c r="AM117" s="223"/>
      <c r="AN117" s="223"/>
      <c r="AO117" s="223"/>
      <c r="AP117" s="224"/>
      <c r="AQ117" s="222"/>
      <c r="AR117" s="223"/>
      <c r="AS117" s="223"/>
      <c r="AT117" s="223"/>
      <c r="AU117" s="224"/>
      <c r="AV117" s="222"/>
      <c r="AW117" s="223"/>
      <c r="AX117" s="223"/>
      <c r="AY117" s="223"/>
      <c r="AZ117" s="224"/>
      <c r="BA117" s="222"/>
      <c r="BB117" s="223"/>
      <c r="BC117" s="223"/>
      <c r="BD117" s="223"/>
      <c r="BE117" s="223"/>
      <c r="BF117" s="224"/>
      <c r="BG117" s="222"/>
      <c r="BH117" s="223"/>
      <c r="BI117" s="223"/>
      <c r="BJ117" s="223"/>
      <c r="BK117" s="223"/>
      <c r="BL117" s="223"/>
      <c r="BM117" s="223"/>
      <c r="BN117" s="224"/>
      <c r="BO117" s="216"/>
    </row>
    <row r="118" spans="1:67" ht="13" customHeight="1">
      <c r="A118" s="214"/>
      <c r="B118" s="222"/>
      <c r="C118" s="223"/>
      <c r="D118" s="223"/>
      <c r="E118" s="223"/>
      <c r="F118" s="224"/>
      <c r="G118" s="222"/>
      <c r="H118" s="223"/>
      <c r="I118" s="223"/>
      <c r="J118" s="223"/>
      <c r="K118" s="224"/>
      <c r="L118" s="222"/>
      <c r="M118" s="223"/>
      <c r="N118" s="223"/>
      <c r="O118" s="223"/>
      <c r="P118" s="223"/>
      <c r="Q118" s="223"/>
      <c r="R118" s="223"/>
      <c r="S118" s="223"/>
      <c r="T118" s="223"/>
      <c r="U118" s="223"/>
      <c r="V118" s="223"/>
      <c r="W118" s="223"/>
      <c r="X118" s="223"/>
      <c r="Y118" s="223"/>
      <c r="Z118" s="223"/>
      <c r="AA118" s="223"/>
      <c r="AB118" s="222"/>
      <c r="AC118" s="223"/>
      <c r="AD118" s="223"/>
      <c r="AE118" s="223"/>
      <c r="AF118" s="223"/>
      <c r="AG118" s="223"/>
      <c r="AH118" s="223"/>
      <c r="AI118" s="223"/>
      <c r="AJ118" s="223"/>
      <c r="AK118" s="223"/>
      <c r="AL118" s="223"/>
      <c r="AM118" s="223"/>
      <c r="AN118" s="223"/>
      <c r="AO118" s="223"/>
      <c r="AP118" s="224"/>
      <c r="AQ118" s="222"/>
      <c r="AR118" s="223"/>
      <c r="AS118" s="223"/>
      <c r="AT118" s="223"/>
      <c r="AU118" s="224"/>
      <c r="AV118" s="222"/>
      <c r="AW118" s="223"/>
      <c r="AX118" s="223"/>
      <c r="AY118" s="223"/>
      <c r="AZ118" s="224"/>
      <c r="BA118" s="222"/>
      <c r="BB118" s="223"/>
      <c r="BC118" s="223"/>
      <c r="BD118" s="223"/>
      <c r="BE118" s="223"/>
      <c r="BF118" s="224"/>
      <c r="BG118" s="222"/>
      <c r="BH118" s="223"/>
      <c r="BI118" s="223"/>
      <c r="BJ118" s="223"/>
      <c r="BK118" s="223"/>
      <c r="BL118" s="223"/>
      <c r="BM118" s="223"/>
      <c r="BN118" s="224"/>
      <c r="BO118" s="216"/>
    </row>
    <row r="119" spans="1:67" ht="13" customHeight="1">
      <c r="A119" s="214"/>
      <c r="B119" s="222"/>
      <c r="C119" s="223"/>
      <c r="D119" s="223"/>
      <c r="E119" s="223"/>
      <c r="F119" s="224"/>
      <c r="G119" s="222"/>
      <c r="H119" s="223"/>
      <c r="I119" s="223"/>
      <c r="J119" s="223"/>
      <c r="K119" s="224"/>
      <c r="L119" s="222"/>
      <c r="M119" s="223"/>
      <c r="N119" s="223"/>
      <c r="O119" s="223"/>
      <c r="P119" s="223"/>
      <c r="Q119" s="223"/>
      <c r="R119" s="223"/>
      <c r="S119" s="223"/>
      <c r="T119" s="223"/>
      <c r="U119" s="223"/>
      <c r="V119" s="223"/>
      <c r="W119" s="223"/>
      <c r="X119" s="223"/>
      <c r="Y119" s="223"/>
      <c r="Z119" s="223"/>
      <c r="AA119" s="223"/>
      <c r="AB119" s="222"/>
      <c r="AC119" s="223"/>
      <c r="AD119" s="223"/>
      <c r="AE119" s="223"/>
      <c r="AQ119" s="222"/>
      <c r="AR119" s="223"/>
      <c r="AS119" s="223"/>
      <c r="AT119" s="223"/>
      <c r="AU119" s="224"/>
      <c r="AV119" s="222"/>
      <c r="AW119" s="223"/>
      <c r="AX119" s="223"/>
      <c r="AY119" s="223"/>
      <c r="AZ119" s="224"/>
      <c r="BA119" s="222"/>
      <c r="BB119" s="223"/>
      <c r="BC119" s="223"/>
      <c r="BD119" s="223"/>
      <c r="BE119" s="223"/>
      <c r="BF119" s="224"/>
      <c r="BG119" s="222"/>
      <c r="BH119" s="223"/>
      <c r="BI119" s="223"/>
      <c r="BJ119" s="223"/>
      <c r="BK119" s="223"/>
      <c r="BL119" s="223"/>
      <c r="BM119" s="223"/>
      <c r="BN119" s="224"/>
      <c r="BO119" s="216"/>
    </row>
    <row r="120" spans="1:67" ht="13" customHeight="1">
      <c r="A120" s="214"/>
      <c r="B120" s="222"/>
      <c r="C120" s="223"/>
      <c r="D120" s="223"/>
      <c r="E120" s="223"/>
      <c r="F120" s="224"/>
      <c r="G120" s="222"/>
      <c r="H120" s="223"/>
      <c r="I120" s="223"/>
      <c r="J120" s="223"/>
      <c r="K120" s="224"/>
      <c r="L120" s="222"/>
      <c r="M120" s="223"/>
      <c r="N120" s="223"/>
      <c r="O120" s="223"/>
      <c r="P120" s="223"/>
      <c r="Q120" s="223"/>
      <c r="R120" s="223"/>
      <c r="S120" s="223"/>
      <c r="T120" s="223"/>
      <c r="U120" s="223"/>
      <c r="V120" s="223"/>
      <c r="W120" s="223"/>
      <c r="X120" s="223"/>
      <c r="Y120" s="223"/>
      <c r="Z120" s="223"/>
      <c r="AA120" s="223"/>
      <c r="AB120" s="222"/>
      <c r="AC120" s="223"/>
      <c r="AD120" s="223"/>
      <c r="AE120" s="223"/>
      <c r="AQ120" s="222"/>
      <c r="AR120" s="223"/>
      <c r="AS120" s="223"/>
      <c r="AT120" s="223"/>
      <c r="AU120" s="224"/>
      <c r="AV120" s="222"/>
      <c r="AW120" s="223"/>
      <c r="AX120" s="223"/>
      <c r="AY120" s="223"/>
      <c r="AZ120" s="224"/>
      <c r="BA120" s="222"/>
      <c r="BB120" s="223"/>
      <c r="BC120" s="223"/>
      <c r="BD120" s="223"/>
      <c r="BE120" s="223"/>
      <c r="BF120" s="224"/>
      <c r="BG120" s="222"/>
      <c r="BH120" s="223"/>
      <c r="BI120" s="223"/>
      <c r="BJ120" s="223"/>
      <c r="BK120" s="223"/>
      <c r="BL120" s="223"/>
      <c r="BM120" s="223"/>
      <c r="BN120" s="224"/>
      <c r="BO120" s="216"/>
    </row>
    <row r="121" spans="1:67" ht="13" customHeight="1">
      <c r="A121" s="214"/>
      <c r="B121" s="222"/>
      <c r="C121" s="223"/>
      <c r="D121" s="223"/>
      <c r="E121" s="223"/>
      <c r="F121" s="224"/>
      <c r="G121" s="222"/>
      <c r="H121" s="223"/>
      <c r="I121" s="223"/>
      <c r="J121" s="223"/>
      <c r="K121" s="224"/>
      <c r="L121" s="222"/>
      <c r="M121" s="223"/>
      <c r="N121" s="223"/>
      <c r="O121" s="223"/>
      <c r="P121" s="223"/>
      <c r="Q121" s="223"/>
      <c r="R121" s="223"/>
      <c r="S121" s="223"/>
      <c r="T121" s="223"/>
      <c r="U121" s="223"/>
      <c r="V121" s="223"/>
      <c r="W121" s="223"/>
      <c r="X121" s="223"/>
      <c r="Y121" s="223"/>
      <c r="Z121" s="223"/>
      <c r="AA121" s="223"/>
      <c r="AB121" s="222"/>
      <c r="AC121" s="223"/>
      <c r="AD121" s="223"/>
      <c r="AE121" s="223"/>
      <c r="AQ121" s="222"/>
      <c r="AR121" s="223"/>
      <c r="AS121" s="223"/>
      <c r="AT121" s="223"/>
      <c r="AU121" s="224"/>
      <c r="AV121" s="222"/>
      <c r="AW121" s="223"/>
      <c r="AX121" s="223"/>
      <c r="AY121" s="223"/>
      <c r="AZ121" s="224"/>
      <c r="BA121" s="222"/>
      <c r="BB121" s="223"/>
      <c r="BC121" s="223"/>
      <c r="BD121" s="223"/>
      <c r="BE121" s="223"/>
      <c r="BF121" s="224"/>
      <c r="BG121" s="222"/>
      <c r="BH121" s="223"/>
      <c r="BI121" s="223"/>
      <c r="BJ121" s="223"/>
      <c r="BK121" s="223"/>
      <c r="BL121" s="223"/>
      <c r="BM121" s="223"/>
      <c r="BN121" s="224"/>
      <c r="BO121" s="216"/>
    </row>
    <row r="122" spans="1:67" ht="13" customHeight="1">
      <c r="A122" s="214"/>
      <c r="B122" s="222"/>
      <c r="C122" s="223"/>
      <c r="D122" s="223"/>
      <c r="E122" s="223"/>
      <c r="F122" s="224"/>
      <c r="G122" s="222"/>
      <c r="H122" s="223"/>
      <c r="I122" s="223"/>
      <c r="J122" s="223"/>
      <c r="K122" s="224"/>
      <c r="L122" s="222"/>
      <c r="M122" s="223"/>
      <c r="N122" s="223"/>
      <c r="O122" s="223"/>
      <c r="P122" s="223"/>
      <c r="Q122" s="223"/>
      <c r="R122" s="223"/>
      <c r="S122" s="223"/>
      <c r="T122" s="223"/>
      <c r="U122" s="223"/>
      <c r="V122" s="223"/>
      <c r="W122" s="223"/>
      <c r="X122" s="223"/>
      <c r="Y122" s="223"/>
      <c r="Z122" s="223"/>
      <c r="AA122" s="223"/>
      <c r="AB122" s="222"/>
      <c r="AC122" s="223"/>
      <c r="AD122" s="223"/>
      <c r="AE122" s="223"/>
      <c r="AQ122" s="222"/>
      <c r="AR122" s="223"/>
      <c r="AS122" s="223"/>
      <c r="AT122" s="223"/>
      <c r="AU122" s="224"/>
      <c r="AV122" s="222"/>
      <c r="AW122" s="223"/>
      <c r="AX122" s="223"/>
      <c r="AY122" s="223"/>
      <c r="AZ122" s="224"/>
      <c r="BA122" s="222"/>
      <c r="BB122" s="223"/>
      <c r="BC122" s="223"/>
      <c r="BD122" s="223"/>
      <c r="BE122" s="223"/>
      <c r="BF122" s="224"/>
      <c r="BG122" s="222"/>
      <c r="BH122" s="223"/>
      <c r="BI122" s="223"/>
      <c r="BJ122" s="223"/>
      <c r="BK122" s="223"/>
      <c r="BL122" s="223"/>
      <c r="BM122" s="223"/>
      <c r="BN122" s="224"/>
      <c r="BO122" s="216"/>
    </row>
    <row r="123" spans="1:67" ht="13" customHeight="1">
      <c r="A123" s="214"/>
      <c r="B123" s="222"/>
      <c r="C123" s="223"/>
      <c r="D123" s="223"/>
      <c r="E123" s="223"/>
      <c r="F123" s="224"/>
      <c r="G123" s="222"/>
      <c r="H123" s="223"/>
      <c r="I123" s="223"/>
      <c r="J123" s="223"/>
      <c r="K123" s="224"/>
      <c r="L123" s="222"/>
      <c r="M123" s="223"/>
      <c r="N123" s="223"/>
      <c r="O123" s="223"/>
      <c r="P123" s="223"/>
      <c r="Q123" s="223"/>
      <c r="R123" s="223"/>
      <c r="S123" s="223"/>
      <c r="T123" s="223"/>
      <c r="U123" s="223"/>
      <c r="V123" s="223"/>
      <c r="W123" s="223"/>
      <c r="X123" s="223"/>
      <c r="Y123" s="223"/>
      <c r="Z123" s="223"/>
      <c r="AA123" s="223"/>
      <c r="AB123" s="222"/>
      <c r="AC123" s="223"/>
      <c r="AD123" s="223"/>
      <c r="AE123" s="223"/>
      <c r="AQ123" s="222"/>
      <c r="AR123" s="223"/>
      <c r="AS123" s="223"/>
      <c r="AT123" s="223"/>
      <c r="AU123" s="224"/>
      <c r="AV123" s="222"/>
      <c r="AW123" s="223"/>
      <c r="AX123" s="223"/>
      <c r="AY123" s="223"/>
      <c r="AZ123" s="224"/>
      <c r="BA123" s="222"/>
      <c r="BB123" s="223"/>
      <c r="BC123" s="223"/>
      <c r="BD123" s="223"/>
      <c r="BE123" s="223"/>
      <c r="BF123" s="224"/>
      <c r="BG123" s="222"/>
      <c r="BH123" s="223"/>
      <c r="BI123" s="223"/>
      <c r="BJ123" s="223"/>
      <c r="BK123" s="223"/>
      <c r="BL123" s="223"/>
      <c r="BM123" s="223"/>
      <c r="BN123" s="224"/>
      <c r="BO123" s="216"/>
    </row>
    <row r="124" spans="1:67" ht="13" customHeight="1">
      <c r="A124" s="214"/>
      <c r="B124" s="222"/>
      <c r="C124" s="223"/>
      <c r="D124" s="223"/>
      <c r="E124" s="223"/>
      <c r="F124" s="224"/>
      <c r="G124" s="222"/>
      <c r="H124" s="223"/>
      <c r="I124" s="223"/>
      <c r="J124" s="223"/>
      <c r="K124" s="224"/>
      <c r="L124" s="222"/>
      <c r="M124" s="223"/>
      <c r="N124" s="223"/>
      <c r="O124" s="223"/>
      <c r="P124" s="223"/>
      <c r="Q124" s="223"/>
      <c r="R124" s="223"/>
      <c r="S124" s="223"/>
      <c r="T124" s="223"/>
      <c r="U124" s="223"/>
      <c r="V124" s="223"/>
      <c r="W124" s="223"/>
      <c r="X124" s="223"/>
      <c r="Y124" s="223"/>
      <c r="Z124" s="223"/>
      <c r="AA124" s="223"/>
      <c r="AB124" s="222"/>
      <c r="AC124" s="223"/>
      <c r="AD124" s="223"/>
      <c r="AE124" s="223"/>
      <c r="AF124" s="223"/>
      <c r="AG124" s="223"/>
      <c r="AH124" s="223"/>
      <c r="AI124" s="223"/>
      <c r="AJ124" s="223"/>
      <c r="AK124" s="223"/>
      <c r="AL124" s="223"/>
      <c r="AM124" s="223"/>
      <c r="AN124" s="223"/>
      <c r="AO124" s="223"/>
      <c r="AP124" s="224"/>
      <c r="AQ124" s="222"/>
      <c r="AR124" s="223"/>
      <c r="AS124" s="223"/>
      <c r="AT124" s="223"/>
      <c r="AU124" s="224"/>
      <c r="AV124" s="222"/>
      <c r="AW124" s="223"/>
      <c r="AX124" s="223"/>
      <c r="AY124" s="223"/>
      <c r="AZ124" s="224"/>
      <c r="BA124" s="222"/>
      <c r="BB124" s="223"/>
      <c r="BC124" s="223"/>
      <c r="BD124" s="223"/>
      <c r="BE124" s="223"/>
      <c r="BF124" s="224"/>
      <c r="BG124" s="222"/>
      <c r="BH124" s="223"/>
      <c r="BI124" s="223"/>
      <c r="BJ124" s="223"/>
      <c r="BK124" s="223"/>
      <c r="BL124" s="223"/>
      <c r="BM124" s="223"/>
      <c r="BN124" s="224"/>
      <c r="BO124" s="216"/>
    </row>
    <row r="125" spans="1:67" ht="13" customHeight="1">
      <c r="A125" s="214"/>
      <c r="B125" s="222"/>
      <c r="C125" s="223"/>
      <c r="D125" s="223"/>
      <c r="E125" s="223"/>
      <c r="F125" s="224"/>
      <c r="G125" s="222"/>
      <c r="H125" s="223"/>
      <c r="I125" s="223"/>
      <c r="J125" s="223"/>
      <c r="K125" s="224"/>
      <c r="L125" s="222"/>
      <c r="M125" s="223"/>
      <c r="N125" s="223"/>
      <c r="O125" s="223"/>
      <c r="P125" s="223"/>
      <c r="Q125" s="223"/>
      <c r="R125" s="223"/>
      <c r="S125" s="223"/>
      <c r="T125" s="223"/>
      <c r="U125" s="223"/>
      <c r="V125" s="223"/>
      <c r="W125" s="223"/>
      <c r="X125" s="223"/>
      <c r="Y125" s="223"/>
      <c r="Z125" s="223"/>
      <c r="AA125" s="223"/>
      <c r="AB125" s="222"/>
      <c r="AC125" s="223"/>
      <c r="AD125" s="223"/>
      <c r="AE125" s="223"/>
      <c r="AF125" s="223"/>
      <c r="AG125" s="223"/>
      <c r="AH125" s="223"/>
      <c r="AI125" s="223"/>
      <c r="AJ125" s="223"/>
      <c r="AK125" s="223"/>
      <c r="AL125" s="223"/>
      <c r="AM125" s="223"/>
      <c r="AN125" s="223"/>
      <c r="AO125" s="223"/>
      <c r="AP125" s="224"/>
      <c r="AQ125" s="222"/>
      <c r="AR125" s="223"/>
      <c r="AS125" s="223"/>
      <c r="AT125" s="223"/>
      <c r="AU125" s="224"/>
      <c r="AV125" s="222"/>
      <c r="AW125" s="223"/>
      <c r="AX125" s="223"/>
      <c r="AY125" s="223"/>
      <c r="AZ125" s="224"/>
      <c r="BA125" s="222"/>
      <c r="BB125" s="223"/>
      <c r="BC125" s="223"/>
      <c r="BD125" s="223"/>
      <c r="BE125" s="223"/>
      <c r="BF125" s="224"/>
      <c r="BG125" s="222"/>
      <c r="BH125" s="223"/>
      <c r="BI125" s="223"/>
      <c r="BJ125" s="223"/>
      <c r="BK125" s="223"/>
      <c r="BL125" s="223"/>
      <c r="BM125" s="223"/>
      <c r="BN125" s="224"/>
      <c r="BO125" s="216"/>
    </row>
    <row r="126" spans="1:67" ht="13" customHeight="1">
      <c r="A126" s="214"/>
      <c r="B126" s="222"/>
      <c r="C126" s="223"/>
      <c r="D126" s="223"/>
      <c r="E126" s="223"/>
      <c r="F126" s="224"/>
      <c r="G126" s="222"/>
      <c r="H126" s="223"/>
      <c r="I126" s="223"/>
      <c r="J126" s="223"/>
      <c r="K126" s="224"/>
      <c r="L126" s="222"/>
      <c r="M126" s="223"/>
      <c r="N126" s="223"/>
      <c r="O126" s="223"/>
      <c r="P126" s="223"/>
      <c r="Q126" s="223"/>
      <c r="R126" s="223"/>
      <c r="S126" s="223"/>
      <c r="T126" s="223"/>
      <c r="U126" s="223"/>
      <c r="V126" s="223"/>
      <c r="W126" s="223"/>
      <c r="X126" s="223"/>
      <c r="Y126" s="223"/>
      <c r="Z126" s="223"/>
      <c r="AA126" s="223"/>
      <c r="AB126" s="222"/>
      <c r="AC126" s="223"/>
      <c r="AD126" s="223"/>
      <c r="AE126" s="223"/>
      <c r="AF126" s="223"/>
      <c r="AG126" s="223"/>
      <c r="AH126" s="223"/>
      <c r="AI126" s="223"/>
      <c r="AJ126" s="223"/>
      <c r="AK126" s="223"/>
      <c r="AL126" s="223"/>
      <c r="AM126" s="223"/>
      <c r="AN126" s="223"/>
      <c r="AO126" s="223"/>
      <c r="AP126" s="224"/>
      <c r="AQ126" s="222"/>
      <c r="AR126" s="223"/>
      <c r="AS126" s="223"/>
      <c r="AT126" s="223"/>
      <c r="AU126" s="224"/>
      <c r="AV126" s="222"/>
      <c r="AW126" s="223"/>
      <c r="AX126" s="223"/>
      <c r="AY126" s="223"/>
      <c r="AZ126" s="224"/>
      <c r="BA126" s="222"/>
      <c r="BB126" s="223"/>
      <c r="BC126" s="223"/>
      <c r="BD126" s="223"/>
      <c r="BE126" s="223"/>
      <c r="BF126" s="224"/>
      <c r="BG126" s="222"/>
      <c r="BH126" s="223"/>
      <c r="BI126" s="223"/>
      <c r="BJ126" s="223"/>
      <c r="BK126" s="223"/>
      <c r="BL126" s="223"/>
      <c r="BM126" s="223"/>
      <c r="BN126" s="224"/>
      <c r="BO126" s="216"/>
    </row>
    <row r="127" spans="1:67" ht="13" customHeight="1">
      <c r="A127" s="214"/>
      <c r="B127" s="222"/>
      <c r="C127" s="223"/>
      <c r="D127" s="223"/>
      <c r="E127" s="223"/>
      <c r="F127" s="224"/>
      <c r="G127" s="222"/>
      <c r="H127" s="223"/>
      <c r="I127" s="223"/>
      <c r="J127" s="223"/>
      <c r="K127" s="224"/>
      <c r="L127" s="222"/>
      <c r="M127" s="223"/>
      <c r="N127" s="223"/>
      <c r="O127" s="223"/>
      <c r="P127" s="223"/>
      <c r="Q127" s="223"/>
      <c r="R127" s="223"/>
      <c r="S127" s="223"/>
      <c r="T127" s="223"/>
      <c r="U127" s="223"/>
      <c r="V127" s="223"/>
      <c r="W127" s="223"/>
      <c r="X127" s="223"/>
      <c r="Y127" s="223"/>
      <c r="Z127" s="223"/>
      <c r="AA127" s="223"/>
      <c r="AB127" s="222"/>
      <c r="AC127" s="223"/>
      <c r="AD127" s="223"/>
      <c r="AE127" s="223"/>
      <c r="AF127" s="223"/>
      <c r="AG127" s="223"/>
      <c r="AH127" s="223"/>
      <c r="AI127" s="223"/>
      <c r="AJ127" s="223"/>
      <c r="AK127" s="223"/>
      <c r="AL127" s="223"/>
      <c r="AM127" s="223"/>
      <c r="AN127" s="223"/>
      <c r="AO127" s="223"/>
      <c r="AP127" s="224"/>
      <c r="AQ127" s="222"/>
      <c r="AR127" s="223"/>
      <c r="AS127" s="223"/>
      <c r="AT127" s="223"/>
      <c r="AU127" s="224"/>
      <c r="AV127" s="222"/>
      <c r="AW127" s="223"/>
      <c r="AX127" s="223"/>
      <c r="AY127" s="223"/>
      <c r="AZ127" s="224"/>
      <c r="BA127" s="222"/>
      <c r="BB127" s="223"/>
      <c r="BC127" s="223"/>
      <c r="BD127" s="223"/>
      <c r="BE127" s="223"/>
      <c r="BF127" s="224"/>
      <c r="BG127" s="222"/>
      <c r="BH127" s="223"/>
      <c r="BI127" s="223"/>
      <c r="BJ127" s="223"/>
      <c r="BK127" s="223"/>
      <c r="BL127" s="223"/>
      <c r="BM127" s="223"/>
      <c r="BN127" s="224"/>
      <c r="BO127" s="216"/>
    </row>
    <row r="128" spans="1:67" ht="13" customHeight="1">
      <c r="A128" s="214"/>
      <c r="B128" s="222"/>
      <c r="C128" s="223"/>
      <c r="D128" s="223"/>
      <c r="E128" s="223"/>
      <c r="F128" s="224"/>
      <c r="G128" s="222"/>
      <c r="H128" s="223"/>
      <c r="I128" s="223"/>
      <c r="J128" s="223"/>
      <c r="K128" s="224"/>
      <c r="L128" s="222"/>
      <c r="M128" s="223"/>
      <c r="N128" s="223"/>
      <c r="O128" s="223"/>
      <c r="P128" s="223"/>
      <c r="Q128" s="223"/>
      <c r="R128" s="223"/>
      <c r="S128" s="223"/>
      <c r="T128" s="223"/>
      <c r="U128" s="223"/>
      <c r="V128" s="223"/>
      <c r="W128" s="223"/>
      <c r="X128" s="223"/>
      <c r="Y128" s="223"/>
      <c r="Z128" s="223"/>
      <c r="AA128" s="223"/>
      <c r="AB128" s="222"/>
      <c r="AC128" s="223"/>
      <c r="AD128" s="223"/>
      <c r="AE128" s="223"/>
      <c r="AF128" s="223"/>
      <c r="AG128" s="223"/>
      <c r="AH128" s="223"/>
      <c r="AI128" s="223"/>
      <c r="AJ128" s="223"/>
      <c r="AK128" s="223"/>
      <c r="AL128" s="223"/>
      <c r="AM128" s="223"/>
      <c r="AN128" s="223"/>
      <c r="AO128" s="223"/>
      <c r="AP128" s="224"/>
      <c r="AQ128" s="222"/>
      <c r="AR128" s="223"/>
      <c r="AS128" s="223"/>
      <c r="AT128" s="223"/>
      <c r="AU128" s="224"/>
      <c r="AV128" s="222"/>
      <c r="AW128" s="223"/>
      <c r="AX128" s="223"/>
      <c r="AY128" s="223"/>
      <c r="AZ128" s="224"/>
      <c r="BA128" s="222"/>
      <c r="BB128" s="223"/>
      <c r="BC128" s="223"/>
      <c r="BD128" s="223"/>
      <c r="BE128" s="223"/>
      <c r="BF128" s="224"/>
      <c r="BG128" s="222"/>
      <c r="BH128" s="223"/>
      <c r="BI128" s="223"/>
      <c r="BJ128" s="223"/>
      <c r="BK128" s="223"/>
      <c r="BL128" s="223"/>
      <c r="BM128" s="223"/>
      <c r="BN128" s="224"/>
      <c r="BO128" s="216"/>
    </row>
    <row r="129" spans="1:67" ht="13" customHeight="1">
      <c r="A129" s="214"/>
      <c r="B129" s="222"/>
      <c r="C129" s="223"/>
      <c r="D129" s="223"/>
      <c r="E129" s="223"/>
      <c r="F129" s="224"/>
      <c r="G129" s="222"/>
      <c r="H129" s="223"/>
      <c r="I129" s="223"/>
      <c r="J129" s="223"/>
      <c r="K129" s="224"/>
      <c r="L129" s="222"/>
      <c r="M129" s="223"/>
      <c r="N129" s="223"/>
      <c r="O129" s="223"/>
      <c r="P129" s="223"/>
      <c r="Q129" s="223"/>
      <c r="R129" s="223"/>
      <c r="S129" s="223"/>
      <c r="T129" s="223"/>
      <c r="U129" s="223"/>
      <c r="V129" s="223"/>
      <c r="W129" s="223"/>
      <c r="X129" s="223"/>
      <c r="Y129" s="223"/>
      <c r="Z129" s="223"/>
      <c r="AA129" s="223"/>
      <c r="AB129" s="222"/>
      <c r="AC129" s="223"/>
      <c r="AD129" s="223"/>
      <c r="AE129" s="223"/>
      <c r="AF129" s="223"/>
      <c r="AG129" s="223"/>
      <c r="AH129" s="223"/>
      <c r="AI129" s="223"/>
      <c r="AJ129" s="223"/>
      <c r="AK129" s="223"/>
      <c r="AL129" s="223"/>
      <c r="AM129" s="223"/>
      <c r="AN129" s="223"/>
      <c r="AO129" s="223"/>
      <c r="AP129" s="224"/>
      <c r="AQ129" s="222"/>
      <c r="AR129" s="223"/>
      <c r="AS129" s="223"/>
      <c r="AT129" s="223"/>
      <c r="AU129" s="224"/>
      <c r="AV129" s="222"/>
      <c r="AW129" s="223"/>
      <c r="AX129" s="223"/>
      <c r="AY129" s="223"/>
      <c r="AZ129" s="224"/>
      <c r="BA129" s="222"/>
      <c r="BB129" s="223"/>
      <c r="BC129" s="223"/>
      <c r="BD129" s="223"/>
      <c r="BE129" s="223"/>
      <c r="BF129" s="224"/>
      <c r="BG129" s="222"/>
      <c r="BH129" s="223"/>
      <c r="BI129" s="223"/>
      <c r="BJ129" s="223"/>
      <c r="BK129" s="223"/>
      <c r="BL129" s="223"/>
      <c r="BM129" s="223"/>
      <c r="BN129" s="224"/>
      <c r="BO129" s="216"/>
    </row>
    <row r="130" spans="1:67" ht="13" customHeight="1">
      <c r="A130" s="214"/>
      <c r="B130" s="222"/>
      <c r="C130" s="223"/>
      <c r="D130" s="223"/>
      <c r="E130" s="223"/>
      <c r="F130" s="224"/>
      <c r="G130" s="222"/>
      <c r="H130" s="223"/>
      <c r="I130" s="223"/>
      <c r="J130" s="223"/>
      <c r="K130" s="224"/>
      <c r="L130" s="222"/>
      <c r="M130" s="223"/>
      <c r="N130" s="223"/>
      <c r="O130" s="223"/>
      <c r="P130" s="223"/>
      <c r="Q130" s="223"/>
      <c r="R130" s="223"/>
      <c r="S130" s="223"/>
      <c r="T130" s="223"/>
      <c r="U130" s="223"/>
      <c r="V130" s="223"/>
      <c r="W130" s="223"/>
      <c r="X130" s="223"/>
      <c r="Y130" s="223"/>
      <c r="Z130" s="223"/>
      <c r="AA130" s="223"/>
      <c r="AB130" s="222"/>
      <c r="AC130" s="223"/>
      <c r="AD130" s="223"/>
      <c r="AE130" s="223"/>
      <c r="AF130" s="223"/>
      <c r="AG130" s="223"/>
      <c r="AH130" s="223"/>
      <c r="AI130" s="223"/>
      <c r="AJ130" s="223"/>
      <c r="AK130" s="223"/>
      <c r="AL130" s="223"/>
      <c r="AM130" s="223"/>
      <c r="AN130" s="223"/>
      <c r="AO130" s="223"/>
      <c r="AP130" s="224"/>
      <c r="AQ130" s="222"/>
      <c r="AR130" s="223"/>
      <c r="AS130" s="223"/>
      <c r="AT130" s="223"/>
      <c r="AU130" s="224"/>
      <c r="AV130" s="222"/>
      <c r="AW130" s="223"/>
      <c r="AX130" s="223"/>
      <c r="AY130" s="223"/>
      <c r="AZ130" s="224"/>
      <c r="BA130" s="222"/>
      <c r="BB130" s="223"/>
      <c r="BC130" s="223"/>
      <c r="BD130" s="223"/>
      <c r="BE130" s="223"/>
      <c r="BF130" s="224"/>
      <c r="BG130" s="222"/>
      <c r="BH130" s="223"/>
      <c r="BI130" s="223"/>
      <c r="BJ130" s="223"/>
      <c r="BK130" s="223"/>
      <c r="BL130" s="223"/>
      <c r="BM130" s="223"/>
      <c r="BN130" s="224"/>
      <c r="BO130" s="216"/>
    </row>
    <row r="131" spans="1:67" ht="13" customHeight="1">
      <c r="A131" s="214"/>
      <c r="B131" s="222"/>
      <c r="C131" s="223"/>
      <c r="D131" s="223"/>
      <c r="E131" s="223"/>
      <c r="F131" s="224"/>
      <c r="G131" s="222"/>
      <c r="H131" s="223"/>
      <c r="I131" s="223"/>
      <c r="J131" s="223"/>
      <c r="K131" s="224"/>
      <c r="L131" s="222"/>
      <c r="M131" s="223"/>
      <c r="N131" s="223"/>
      <c r="O131" s="223"/>
      <c r="P131" s="223"/>
      <c r="Q131" s="223"/>
      <c r="R131" s="223"/>
      <c r="S131" s="223"/>
      <c r="T131" s="223"/>
      <c r="U131" s="223"/>
      <c r="V131" s="223"/>
      <c r="W131" s="223"/>
      <c r="X131" s="223"/>
      <c r="Y131" s="223"/>
      <c r="Z131" s="223"/>
      <c r="AA131" s="223"/>
      <c r="AB131" s="222"/>
      <c r="AC131" s="223"/>
      <c r="AD131" s="223"/>
      <c r="AE131" s="223"/>
      <c r="AF131" s="223"/>
      <c r="AG131" s="223"/>
      <c r="AH131" s="223"/>
      <c r="AI131" s="223"/>
      <c r="AJ131" s="223"/>
      <c r="AK131" s="223"/>
      <c r="AL131" s="223"/>
      <c r="AM131" s="223"/>
      <c r="AN131" s="223"/>
      <c r="AO131" s="223"/>
      <c r="AP131" s="224"/>
      <c r="AQ131" s="222"/>
      <c r="AR131" s="223"/>
      <c r="AS131" s="223"/>
      <c r="AT131" s="223"/>
      <c r="AU131" s="224"/>
      <c r="AV131" s="222"/>
      <c r="AW131" s="223"/>
      <c r="AX131" s="223"/>
      <c r="AY131" s="223"/>
      <c r="AZ131" s="224"/>
      <c r="BA131" s="222"/>
      <c r="BB131" s="223"/>
      <c r="BC131" s="223"/>
      <c r="BD131" s="223"/>
      <c r="BE131" s="223"/>
      <c r="BF131" s="224"/>
      <c r="BG131" s="222"/>
      <c r="BH131" s="223"/>
      <c r="BI131" s="223"/>
      <c r="BJ131" s="223"/>
      <c r="BK131" s="223"/>
      <c r="BL131" s="223"/>
      <c r="BM131" s="223"/>
      <c r="BN131" s="224"/>
      <c r="BO131" s="216"/>
    </row>
    <row r="132" spans="1:67" ht="13" customHeight="1">
      <c r="A132" s="214"/>
      <c r="B132" s="222"/>
      <c r="C132" s="223"/>
      <c r="D132" s="223"/>
      <c r="E132" s="223"/>
      <c r="F132" s="224"/>
      <c r="G132" s="222"/>
      <c r="H132" s="223"/>
      <c r="I132" s="223"/>
      <c r="J132" s="223"/>
      <c r="K132" s="224"/>
      <c r="L132" s="222"/>
      <c r="M132" s="223"/>
      <c r="N132" s="223"/>
      <c r="O132" s="223"/>
      <c r="P132" s="223"/>
      <c r="Q132" s="223"/>
      <c r="R132" s="223"/>
      <c r="S132" s="223"/>
      <c r="T132" s="223"/>
      <c r="U132" s="223"/>
      <c r="V132" s="223"/>
      <c r="W132" s="223"/>
      <c r="X132" s="223"/>
      <c r="Y132" s="223"/>
      <c r="Z132" s="223"/>
      <c r="AA132" s="223"/>
      <c r="AB132" s="222"/>
      <c r="AC132" s="223"/>
      <c r="AD132" s="223"/>
      <c r="AE132" s="223"/>
      <c r="AF132" s="223"/>
      <c r="AG132" s="223"/>
      <c r="AH132" s="223"/>
      <c r="AI132" s="223"/>
      <c r="AJ132" s="223"/>
      <c r="AK132" s="223"/>
      <c r="AL132" s="223"/>
      <c r="AM132" s="223"/>
      <c r="AN132" s="223"/>
      <c r="AO132" s="223"/>
      <c r="AP132" s="224"/>
      <c r="AQ132" s="222"/>
      <c r="AR132" s="223"/>
      <c r="AS132" s="223"/>
      <c r="AT132" s="223"/>
      <c r="AU132" s="224"/>
      <c r="AV132" s="222"/>
      <c r="AW132" s="223"/>
      <c r="AX132" s="223"/>
      <c r="AY132" s="223"/>
      <c r="AZ132" s="224"/>
      <c r="BA132" s="222"/>
      <c r="BB132" s="223"/>
      <c r="BC132" s="223"/>
      <c r="BD132" s="223"/>
      <c r="BE132" s="223"/>
      <c r="BF132" s="224"/>
      <c r="BG132" s="222"/>
      <c r="BH132" s="223"/>
      <c r="BI132" s="223"/>
      <c r="BJ132" s="223"/>
      <c r="BK132" s="223"/>
      <c r="BL132" s="223"/>
      <c r="BM132" s="223"/>
      <c r="BN132" s="224"/>
      <c r="BO132" s="216"/>
    </row>
    <row r="133" spans="1:67" ht="13" customHeight="1">
      <c r="A133" s="214"/>
      <c r="B133" s="222"/>
      <c r="C133" s="223"/>
      <c r="D133" s="223"/>
      <c r="E133" s="223"/>
      <c r="F133" s="224"/>
      <c r="G133" s="222"/>
      <c r="H133" s="223"/>
      <c r="I133" s="223"/>
      <c r="J133" s="223"/>
      <c r="K133" s="224"/>
      <c r="L133" s="222"/>
      <c r="M133" s="223"/>
      <c r="N133" s="223"/>
      <c r="O133" s="223"/>
      <c r="P133" s="223"/>
      <c r="Q133" s="223"/>
      <c r="R133" s="223"/>
      <c r="S133" s="223"/>
      <c r="T133" s="223"/>
      <c r="U133" s="223"/>
      <c r="V133" s="223"/>
      <c r="W133" s="223"/>
      <c r="X133" s="223"/>
      <c r="Y133" s="223"/>
      <c r="Z133" s="223"/>
      <c r="AA133" s="223"/>
      <c r="AB133" s="222"/>
      <c r="AC133" s="223"/>
      <c r="AD133" s="223"/>
      <c r="AE133" s="223"/>
      <c r="AF133" s="223"/>
      <c r="AG133" s="223"/>
      <c r="AH133" s="223"/>
      <c r="AI133" s="223"/>
      <c r="AJ133" s="223"/>
      <c r="AK133" s="223"/>
      <c r="AL133" s="223"/>
      <c r="AM133" s="223"/>
      <c r="AN133" s="223"/>
      <c r="AO133" s="223"/>
      <c r="AP133" s="224"/>
      <c r="AQ133" s="222"/>
      <c r="AR133" s="223"/>
      <c r="AS133" s="223"/>
      <c r="AT133" s="223"/>
      <c r="AU133" s="224"/>
      <c r="AV133" s="222"/>
      <c r="AW133" s="223"/>
      <c r="AX133" s="223"/>
      <c r="AY133" s="223"/>
      <c r="AZ133" s="224"/>
      <c r="BA133" s="222"/>
      <c r="BB133" s="223"/>
      <c r="BC133" s="223"/>
      <c r="BD133" s="223"/>
      <c r="BE133" s="223"/>
      <c r="BF133" s="224"/>
      <c r="BG133" s="222"/>
      <c r="BH133" s="223"/>
      <c r="BI133" s="223"/>
      <c r="BJ133" s="223"/>
      <c r="BK133" s="223"/>
      <c r="BL133" s="223"/>
      <c r="BM133" s="223"/>
      <c r="BN133" s="224"/>
      <c r="BO133" s="216"/>
    </row>
    <row r="134" spans="1:67" ht="13" customHeight="1">
      <c r="A134" s="214"/>
      <c r="B134" s="222"/>
      <c r="C134" s="223"/>
      <c r="D134" s="223"/>
      <c r="E134" s="223"/>
      <c r="F134" s="224"/>
      <c r="G134" s="222"/>
      <c r="H134" s="223"/>
      <c r="I134" s="223"/>
      <c r="J134" s="223"/>
      <c r="K134" s="224"/>
      <c r="L134" s="222"/>
      <c r="M134" s="223"/>
      <c r="N134" s="223"/>
      <c r="O134" s="223"/>
      <c r="P134" s="223"/>
      <c r="Q134" s="223"/>
      <c r="R134" s="223"/>
      <c r="S134" s="223"/>
      <c r="T134" s="223"/>
      <c r="U134" s="223"/>
      <c r="V134" s="223"/>
      <c r="W134" s="223"/>
      <c r="X134" s="223"/>
      <c r="Y134" s="223"/>
      <c r="Z134" s="223"/>
      <c r="AA134" s="223"/>
      <c r="AB134" s="222"/>
      <c r="AC134" s="223"/>
      <c r="AD134" s="223"/>
      <c r="AE134" s="223"/>
      <c r="AF134" s="223"/>
      <c r="AG134" s="223"/>
      <c r="AH134" s="223"/>
      <c r="AI134" s="223"/>
      <c r="AJ134" s="223"/>
      <c r="AK134" s="223"/>
      <c r="AL134" s="223"/>
      <c r="AM134" s="223"/>
      <c r="AN134" s="223"/>
      <c r="AO134" s="223"/>
      <c r="AP134" s="224"/>
      <c r="AQ134" s="222"/>
      <c r="AR134" s="223"/>
      <c r="AS134" s="223"/>
      <c r="AT134" s="223"/>
      <c r="AU134" s="224"/>
      <c r="AV134" s="222"/>
      <c r="AW134" s="223"/>
      <c r="AX134" s="223"/>
      <c r="AY134" s="223"/>
      <c r="AZ134" s="224"/>
      <c r="BA134" s="222"/>
      <c r="BB134" s="223"/>
      <c r="BC134" s="223"/>
      <c r="BD134" s="223"/>
      <c r="BE134" s="223"/>
      <c r="BF134" s="224"/>
      <c r="BG134" s="222"/>
      <c r="BH134" s="223"/>
      <c r="BI134" s="223"/>
      <c r="BJ134" s="223"/>
      <c r="BK134" s="223"/>
      <c r="BL134" s="223"/>
      <c r="BM134" s="223"/>
      <c r="BN134" s="224"/>
      <c r="BO134" s="216"/>
    </row>
    <row r="135" spans="1:67" ht="13" customHeight="1">
      <c r="A135" s="214"/>
      <c r="B135" s="222"/>
      <c r="C135" s="223"/>
      <c r="D135" s="223"/>
      <c r="E135" s="223"/>
      <c r="F135" s="224"/>
      <c r="G135" s="222"/>
      <c r="H135" s="223"/>
      <c r="I135" s="223"/>
      <c r="J135" s="223"/>
      <c r="K135" s="224"/>
      <c r="L135" s="222"/>
      <c r="M135" s="223"/>
      <c r="N135" s="223"/>
      <c r="O135" s="223"/>
      <c r="P135" s="223"/>
      <c r="Q135" s="223"/>
      <c r="R135" s="223"/>
      <c r="S135" s="223"/>
      <c r="T135" s="223"/>
      <c r="U135" s="223"/>
      <c r="V135" s="223"/>
      <c r="W135" s="223"/>
      <c r="X135" s="223"/>
      <c r="Y135" s="223"/>
      <c r="Z135" s="223"/>
      <c r="AA135" s="223"/>
      <c r="AB135" s="222"/>
      <c r="AC135" s="223"/>
      <c r="AD135" s="223"/>
      <c r="AE135" s="223"/>
      <c r="AF135" s="223"/>
      <c r="AG135" s="223"/>
      <c r="AH135" s="223"/>
      <c r="AI135" s="223"/>
      <c r="AJ135" s="223"/>
      <c r="AK135" s="223"/>
      <c r="AL135" s="223"/>
      <c r="AM135" s="223"/>
      <c r="AN135" s="223"/>
      <c r="AO135" s="223"/>
      <c r="AP135" s="224"/>
      <c r="AQ135" s="222"/>
      <c r="AR135" s="223"/>
      <c r="AS135" s="223"/>
      <c r="AT135" s="223"/>
      <c r="AU135" s="224"/>
      <c r="AV135" s="222"/>
      <c r="AW135" s="223"/>
      <c r="AX135" s="223"/>
      <c r="AY135" s="223"/>
      <c r="AZ135" s="224"/>
      <c r="BA135" s="222"/>
      <c r="BB135" s="223"/>
      <c r="BC135" s="223"/>
      <c r="BD135" s="223"/>
      <c r="BE135" s="223"/>
      <c r="BF135" s="224"/>
      <c r="BG135" s="222"/>
      <c r="BH135" s="223"/>
      <c r="BI135" s="223"/>
      <c r="BJ135" s="223"/>
      <c r="BK135" s="223"/>
      <c r="BL135" s="223"/>
      <c r="BM135" s="223"/>
      <c r="BN135" s="224"/>
      <c r="BO135" s="216"/>
    </row>
    <row r="136" spans="1:67" ht="13" customHeight="1">
      <c r="A136" s="214"/>
      <c r="B136" s="222"/>
      <c r="C136" s="223"/>
      <c r="D136" s="223"/>
      <c r="E136" s="223"/>
      <c r="F136" s="224"/>
      <c r="G136" s="222"/>
      <c r="H136" s="223"/>
      <c r="I136" s="223"/>
      <c r="J136" s="223"/>
      <c r="K136" s="224"/>
      <c r="L136" s="222"/>
      <c r="M136" s="223"/>
      <c r="N136" s="223"/>
      <c r="O136" s="223"/>
      <c r="P136" s="223"/>
      <c r="Q136" s="223"/>
      <c r="R136" s="223"/>
      <c r="S136" s="223"/>
      <c r="T136" s="223"/>
      <c r="U136" s="223"/>
      <c r="V136" s="223"/>
      <c r="W136" s="223"/>
      <c r="X136" s="223"/>
      <c r="Y136" s="223"/>
      <c r="Z136" s="223"/>
      <c r="AA136" s="223"/>
      <c r="AB136" s="222"/>
      <c r="AC136" s="223"/>
      <c r="AD136" s="223"/>
      <c r="AE136" s="223"/>
      <c r="AF136" s="223"/>
      <c r="AG136" s="223"/>
      <c r="AH136" s="223"/>
      <c r="AI136" s="223"/>
      <c r="AJ136" s="223"/>
      <c r="AK136" s="223"/>
      <c r="AL136" s="223"/>
      <c r="AM136" s="223"/>
      <c r="AN136" s="223"/>
      <c r="AO136" s="223"/>
      <c r="AP136" s="224"/>
      <c r="AQ136" s="222"/>
      <c r="AR136" s="223"/>
      <c r="AS136" s="223"/>
      <c r="AT136" s="223"/>
      <c r="AU136" s="224"/>
      <c r="AV136" s="222"/>
      <c r="AW136" s="223"/>
      <c r="AX136" s="223"/>
      <c r="AY136" s="223"/>
      <c r="AZ136" s="224"/>
      <c r="BA136" s="222"/>
      <c r="BB136" s="223"/>
      <c r="BC136" s="223"/>
      <c r="BD136" s="223"/>
      <c r="BE136" s="223"/>
      <c r="BF136" s="224"/>
      <c r="BG136" s="222"/>
      <c r="BH136" s="223"/>
      <c r="BI136" s="223"/>
      <c r="BJ136" s="223"/>
      <c r="BK136" s="223"/>
      <c r="BL136" s="223"/>
      <c r="BM136" s="223"/>
      <c r="BN136" s="224"/>
      <c r="BO136" s="216"/>
    </row>
    <row r="137" spans="1:67" ht="13" customHeight="1">
      <c r="A137" s="214"/>
      <c r="B137" s="222"/>
      <c r="C137" s="223"/>
      <c r="D137" s="223"/>
      <c r="E137" s="223"/>
      <c r="F137" s="224"/>
      <c r="G137" s="222"/>
      <c r="H137" s="223"/>
      <c r="I137" s="223"/>
      <c r="J137" s="223"/>
      <c r="K137" s="224"/>
      <c r="L137" s="222"/>
      <c r="M137" s="223"/>
      <c r="N137" s="223"/>
      <c r="O137" s="223"/>
      <c r="P137" s="223"/>
      <c r="Q137" s="223"/>
      <c r="R137" s="223"/>
      <c r="S137" s="223"/>
      <c r="T137" s="223"/>
      <c r="U137" s="223"/>
      <c r="V137" s="223"/>
      <c r="W137" s="223"/>
      <c r="X137" s="223"/>
      <c r="Y137" s="223"/>
      <c r="Z137" s="223"/>
      <c r="AA137" s="223"/>
      <c r="AB137" s="222"/>
      <c r="AC137" s="223"/>
      <c r="AD137" s="223"/>
      <c r="AE137" s="223"/>
      <c r="AF137" s="223"/>
      <c r="AG137" s="223"/>
      <c r="AH137" s="223"/>
      <c r="AI137" s="223"/>
      <c r="AJ137" s="223"/>
      <c r="AK137" s="223"/>
      <c r="AL137" s="223"/>
      <c r="AM137" s="223"/>
      <c r="AN137" s="223"/>
      <c r="AO137" s="223"/>
      <c r="AP137" s="224"/>
      <c r="AQ137" s="222"/>
      <c r="AR137" s="223"/>
      <c r="AS137" s="223"/>
      <c r="AT137" s="223"/>
      <c r="AU137" s="224"/>
      <c r="AV137" s="222"/>
      <c r="AW137" s="223"/>
      <c r="AX137" s="223"/>
      <c r="AY137" s="223"/>
      <c r="AZ137" s="224"/>
      <c r="BA137" s="222"/>
      <c r="BB137" s="223"/>
      <c r="BC137" s="223"/>
      <c r="BD137" s="223"/>
      <c r="BE137" s="223"/>
      <c r="BF137" s="224"/>
      <c r="BG137" s="222"/>
      <c r="BH137" s="223"/>
      <c r="BI137" s="223"/>
      <c r="BJ137" s="223"/>
      <c r="BK137" s="223"/>
      <c r="BL137" s="223"/>
      <c r="BM137" s="223"/>
      <c r="BN137" s="224"/>
      <c r="BO137" s="216"/>
    </row>
    <row r="138" spans="1:67" ht="13" customHeight="1">
      <c r="A138" s="214"/>
      <c r="B138" s="222"/>
      <c r="C138" s="223"/>
      <c r="D138" s="223"/>
      <c r="E138" s="223"/>
      <c r="F138" s="224"/>
      <c r="G138" s="222"/>
      <c r="H138" s="223"/>
      <c r="I138" s="223"/>
      <c r="J138" s="223"/>
      <c r="K138" s="224"/>
      <c r="L138" s="222"/>
      <c r="M138" s="223"/>
      <c r="N138" s="223"/>
      <c r="O138" s="223"/>
      <c r="P138" s="223"/>
      <c r="Q138" s="223"/>
      <c r="R138" s="223"/>
      <c r="S138" s="223"/>
      <c r="T138" s="223"/>
      <c r="U138" s="223"/>
      <c r="V138" s="223"/>
      <c r="W138" s="223"/>
      <c r="X138" s="223"/>
      <c r="Y138" s="223"/>
      <c r="Z138" s="223"/>
      <c r="AA138" s="223"/>
      <c r="AB138" s="222"/>
      <c r="AC138" s="223"/>
      <c r="AD138" s="223"/>
      <c r="AE138" s="223"/>
      <c r="AF138" s="223"/>
      <c r="AG138" s="223"/>
      <c r="AH138" s="223"/>
      <c r="AI138" s="223"/>
      <c r="AJ138" s="223"/>
      <c r="AK138" s="223"/>
      <c r="AL138" s="223"/>
      <c r="AM138" s="223"/>
      <c r="AN138" s="223"/>
      <c r="AO138" s="223"/>
      <c r="AP138" s="224"/>
      <c r="AQ138" s="222"/>
      <c r="AR138" s="223"/>
      <c r="AS138" s="223"/>
      <c r="AT138" s="223"/>
      <c r="AU138" s="224"/>
      <c r="AV138" s="222"/>
      <c r="AW138" s="223"/>
      <c r="AX138" s="223"/>
      <c r="AY138" s="223"/>
      <c r="AZ138" s="224"/>
      <c r="BA138" s="222"/>
      <c r="BB138" s="223"/>
      <c r="BC138" s="223"/>
      <c r="BD138" s="223"/>
      <c r="BE138" s="223"/>
      <c r="BF138" s="224"/>
      <c r="BG138" s="222"/>
      <c r="BH138" s="223"/>
      <c r="BI138" s="223"/>
      <c r="BJ138" s="223"/>
      <c r="BK138" s="223"/>
      <c r="BL138" s="223"/>
      <c r="BM138" s="223"/>
      <c r="BN138" s="224"/>
      <c r="BO138" s="216"/>
    </row>
    <row r="139" spans="1:67" ht="13" customHeight="1">
      <c r="A139" s="214"/>
      <c r="B139" s="222"/>
      <c r="C139" s="223"/>
      <c r="D139" s="223"/>
      <c r="E139" s="223"/>
      <c r="F139" s="224"/>
      <c r="G139" s="222"/>
      <c r="H139" s="223"/>
      <c r="I139" s="223"/>
      <c r="J139" s="223"/>
      <c r="K139" s="224"/>
      <c r="L139" s="222"/>
      <c r="M139" s="223"/>
      <c r="N139" s="223"/>
      <c r="O139" s="223"/>
      <c r="P139" s="223"/>
      <c r="Q139" s="223"/>
      <c r="R139" s="223"/>
      <c r="S139" s="223"/>
      <c r="T139" s="223"/>
      <c r="U139" s="223"/>
      <c r="V139" s="223"/>
      <c r="W139" s="223"/>
      <c r="X139" s="223"/>
      <c r="Y139" s="223"/>
      <c r="Z139" s="223"/>
      <c r="AA139" s="223"/>
      <c r="AB139" s="222"/>
      <c r="AC139" s="223"/>
      <c r="AD139" s="223"/>
      <c r="AE139" s="223"/>
      <c r="AF139" s="223"/>
      <c r="AG139" s="223"/>
      <c r="AH139" s="223"/>
      <c r="AI139" s="223"/>
      <c r="AJ139" s="223"/>
      <c r="AK139" s="223"/>
      <c r="AL139" s="223"/>
      <c r="AM139" s="223"/>
      <c r="AN139" s="223"/>
      <c r="AO139" s="223"/>
      <c r="AP139" s="224"/>
      <c r="AQ139" s="222"/>
      <c r="AR139" s="223"/>
      <c r="AS139" s="223"/>
      <c r="AT139" s="223"/>
      <c r="AU139" s="224"/>
      <c r="AV139" s="222"/>
      <c r="AW139" s="223"/>
      <c r="AX139" s="223"/>
      <c r="AY139" s="223"/>
      <c r="AZ139" s="224"/>
      <c r="BA139" s="222"/>
      <c r="BB139" s="223"/>
      <c r="BC139" s="223"/>
      <c r="BD139" s="223"/>
      <c r="BE139" s="223"/>
      <c r="BF139" s="224"/>
      <c r="BG139" s="222"/>
      <c r="BH139" s="223"/>
      <c r="BI139" s="223"/>
      <c r="BJ139" s="223"/>
      <c r="BK139" s="223"/>
      <c r="BL139" s="223"/>
      <c r="BM139" s="223"/>
      <c r="BN139" s="224"/>
      <c r="BO139" s="216"/>
    </row>
    <row r="140" spans="1:67" ht="13" customHeight="1">
      <c r="A140" s="214"/>
      <c r="B140" s="222"/>
      <c r="C140" s="223"/>
      <c r="D140" s="223"/>
      <c r="E140" s="223"/>
      <c r="F140" s="224"/>
      <c r="G140" s="222"/>
      <c r="H140" s="223"/>
      <c r="I140" s="223"/>
      <c r="J140" s="223"/>
      <c r="K140" s="224"/>
      <c r="L140" s="222"/>
      <c r="M140" s="223"/>
      <c r="N140" s="223"/>
      <c r="O140" s="223"/>
      <c r="P140" s="223"/>
      <c r="Q140" s="223"/>
      <c r="R140" s="223"/>
      <c r="S140" s="223"/>
      <c r="T140" s="223"/>
      <c r="U140" s="223"/>
      <c r="V140" s="223"/>
      <c r="W140" s="223"/>
      <c r="X140" s="223"/>
      <c r="Y140" s="223"/>
      <c r="Z140" s="223"/>
      <c r="AA140" s="223"/>
      <c r="AB140" s="222"/>
      <c r="AC140" s="223"/>
      <c r="AD140" s="223"/>
      <c r="AE140" s="223"/>
      <c r="AF140" s="223"/>
      <c r="AG140" s="223"/>
      <c r="AH140" s="223"/>
      <c r="AI140" s="223"/>
      <c r="AJ140" s="223"/>
      <c r="AK140" s="223"/>
      <c r="AL140" s="223"/>
      <c r="AM140" s="223"/>
      <c r="AN140" s="223"/>
      <c r="AO140" s="223"/>
      <c r="AP140" s="224"/>
      <c r="AQ140" s="222"/>
      <c r="AR140" s="223"/>
      <c r="AS140" s="223"/>
      <c r="AT140" s="223"/>
      <c r="AU140" s="224"/>
      <c r="AV140" s="222"/>
      <c r="AW140" s="223"/>
      <c r="AX140" s="223"/>
      <c r="AY140" s="223"/>
      <c r="AZ140" s="224"/>
      <c r="BA140" s="222"/>
      <c r="BB140" s="223"/>
      <c r="BC140" s="223"/>
      <c r="BD140" s="223"/>
      <c r="BE140" s="223"/>
      <c r="BF140" s="224"/>
      <c r="BG140" s="222"/>
      <c r="BH140" s="223"/>
      <c r="BI140" s="223"/>
      <c r="BJ140" s="223"/>
      <c r="BK140" s="223"/>
      <c r="BL140" s="223"/>
      <c r="BM140" s="223"/>
      <c r="BN140" s="224"/>
      <c r="BO140" s="216"/>
    </row>
    <row r="141" spans="1:67" ht="13" customHeight="1">
      <c r="A141" s="214"/>
      <c r="B141" s="222"/>
      <c r="C141" s="223"/>
      <c r="D141" s="223"/>
      <c r="E141" s="223"/>
      <c r="F141" s="224"/>
      <c r="G141" s="222"/>
      <c r="H141" s="223"/>
      <c r="I141" s="223"/>
      <c r="J141" s="223"/>
      <c r="K141" s="224"/>
      <c r="L141" s="222"/>
      <c r="M141" s="223"/>
      <c r="N141" s="223"/>
      <c r="O141" s="223"/>
      <c r="P141" s="223"/>
      <c r="Q141" s="223"/>
      <c r="R141" s="223"/>
      <c r="S141" s="223"/>
      <c r="T141" s="223"/>
      <c r="U141" s="223"/>
      <c r="V141" s="223"/>
      <c r="W141" s="223"/>
      <c r="X141" s="223"/>
      <c r="Y141" s="223"/>
      <c r="Z141" s="223"/>
      <c r="AA141" s="223"/>
      <c r="AB141" s="222"/>
      <c r="AC141" s="223"/>
      <c r="AD141" s="223"/>
      <c r="AE141" s="223"/>
      <c r="AF141" s="223"/>
      <c r="AG141" s="223"/>
      <c r="AH141" s="223"/>
      <c r="AI141" s="223"/>
      <c r="AJ141" s="223"/>
      <c r="AK141" s="223"/>
      <c r="AL141" s="223"/>
      <c r="AM141" s="223"/>
      <c r="AN141" s="223"/>
      <c r="AO141" s="223"/>
      <c r="AP141" s="224"/>
      <c r="AQ141" s="222"/>
      <c r="AR141" s="223"/>
      <c r="AS141" s="223"/>
      <c r="AT141" s="223"/>
      <c r="AU141" s="224"/>
      <c r="AV141" s="222"/>
      <c r="AW141" s="223"/>
      <c r="AX141" s="223"/>
      <c r="AY141" s="223"/>
      <c r="AZ141" s="224"/>
      <c r="BA141" s="222"/>
      <c r="BB141" s="223"/>
      <c r="BC141" s="223"/>
      <c r="BD141" s="223"/>
      <c r="BE141" s="223"/>
      <c r="BF141" s="224"/>
      <c r="BG141" s="222"/>
      <c r="BH141" s="223"/>
      <c r="BI141" s="223"/>
      <c r="BJ141" s="223"/>
      <c r="BK141" s="223"/>
      <c r="BL141" s="223"/>
      <c r="BM141" s="223"/>
      <c r="BN141" s="224"/>
      <c r="BO141" s="216"/>
    </row>
    <row r="142" spans="1:67" ht="13" customHeight="1">
      <c r="A142" s="214"/>
      <c r="B142" s="222"/>
      <c r="C142" s="223"/>
      <c r="D142" s="223"/>
      <c r="E142" s="223"/>
      <c r="F142" s="224"/>
      <c r="G142" s="222"/>
      <c r="H142" s="223"/>
      <c r="I142" s="223"/>
      <c r="J142" s="223"/>
      <c r="K142" s="224"/>
      <c r="L142" s="222"/>
      <c r="M142" s="223"/>
      <c r="N142" s="223"/>
      <c r="O142" s="223"/>
      <c r="P142" s="223"/>
      <c r="Q142" s="223"/>
      <c r="R142" s="223"/>
      <c r="S142" s="223"/>
      <c r="T142" s="223"/>
      <c r="U142" s="223"/>
      <c r="V142" s="223"/>
      <c r="W142" s="223"/>
      <c r="X142" s="223"/>
      <c r="Y142" s="223"/>
      <c r="Z142" s="223"/>
      <c r="AA142" s="223"/>
      <c r="AB142" s="222"/>
      <c r="AC142" s="223"/>
      <c r="AD142" s="223"/>
      <c r="AE142" s="223"/>
      <c r="AF142" s="223"/>
      <c r="AG142" s="223"/>
      <c r="AH142" s="223"/>
      <c r="AI142" s="223"/>
      <c r="AJ142" s="223"/>
      <c r="AK142" s="223"/>
      <c r="AL142" s="223"/>
      <c r="AM142" s="223"/>
      <c r="AN142" s="223"/>
      <c r="AO142" s="223"/>
      <c r="AP142" s="224"/>
      <c r="AQ142" s="222"/>
      <c r="AR142" s="223"/>
      <c r="AS142" s="223"/>
      <c r="AT142" s="223"/>
      <c r="AU142" s="224"/>
      <c r="AV142" s="222"/>
      <c r="AW142" s="223"/>
      <c r="AX142" s="223"/>
      <c r="AY142" s="223"/>
      <c r="AZ142" s="224"/>
      <c r="BA142" s="222"/>
      <c r="BB142" s="223"/>
      <c r="BC142" s="223"/>
      <c r="BD142" s="223"/>
      <c r="BE142" s="223"/>
      <c r="BF142" s="224"/>
      <c r="BG142" s="222"/>
      <c r="BH142" s="223"/>
      <c r="BI142" s="223"/>
      <c r="BJ142" s="223"/>
      <c r="BK142" s="223"/>
      <c r="BL142" s="223"/>
      <c r="BM142" s="223"/>
      <c r="BN142" s="224"/>
      <c r="BO142" s="216"/>
    </row>
    <row r="143" spans="1:67" ht="13" customHeight="1">
      <c r="A143" s="214"/>
      <c r="B143" s="222"/>
      <c r="C143" s="223"/>
      <c r="D143" s="223"/>
      <c r="E143" s="223"/>
      <c r="F143" s="224"/>
      <c r="G143" s="222"/>
      <c r="H143" s="223"/>
      <c r="I143" s="223"/>
      <c r="J143" s="223"/>
      <c r="K143" s="224"/>
      <c r="L143" s="222"/>
      <c r="M143" s="223"/>
      <c r="N143" s="223"/>
      <c r="O143" s="223"/>
      <c r="P143" s="223"/>
      <c r="Q143" s="223"/>
      <c r="R143" s="223"/>
      <c r="S143" s="223"/>
      <c r="T143" s="223"/>
      <c r="U143" s="223"/>
      <c r="V143" s="223"/>
      <c r="W143" s="223"/>
      <c r="X143" s="223"/>
      <c r="Y143" s="223"/>
      <c r="Z143" s="223"/>
      <c r="AA143" s="223"/>
      <c r="AB143" s="222"/>
      <c r="AC143" s="223"/>
      <c r="AD143" s="223"/>
      <c r="AE143" s="223"/>
      <c r="AF143" s="223"/>
      <c r="AG143" s="223"/>
      <c r="AH143" s="223"/>
      <c r="AI143" s="223"/>
      <c r="AJ143" s="223"/>
      <c r="AK143" s="223"/>
      <c r="AL143" s="223"/>
      <c r="AM143" s="223"/>
      <c r="AN143" s="223"/>
      <c r="AO143" s="223"/>
      <c r="AP143" s="224"/>
      <c r="AQ143" s="222"/>
      <c r="AR143" s="223"/>
      <c r="AS143" s="223"/>
      <c r="AT143" s="223"/>
      <c r="AU143" s="224"/>
      <c r="AV143" s="222"/>
      <c r="AW143" s="223"/>
      <c r="AX143" s="223"/>
      <c r="AY143" s="223"/>
      <c r="AZ143" s="224"/>
      <c r="BA143" s="222"/>
      <c r="BB143" s="223"/>
      <c r="BC143" s="223"/>
      <c r="BD143" s="223"/>
      <c r="BE143" s="223"/>
      <c r="BF143" s="224"/>
      <c r="BG143" s="222"/>
      <c r="BH143" s="223"/>
      <c r="BI143" s="223"/>
      <c r="BJ143" s="223"/>
      <c r="BK143" s="223"/>
      <c r="BL143" s="223"/>
      <c r="BM143" s="223"/>
      <c r="BN143" s="224"/>
      <c r="BO143" s="216"/>
    </row>
    <row r="144" spans="1:67" ht="13" customHeight="1">
      <c r="A144" s="214"/>
      <c r="B144" s="222"/>
      <c r="C144" s="223"/>
      <c r="D144" s="223"/>
      <c r="E144" s="223"/>
      <c r="F144" s="224"/>
      <c r="G144" s="222"/>
      <c r="H144" s="223"/>
      <c r="I144" s="223"/>
      <c r="J144" s="223"/>
      <c r="K144" s="224"/>
      <c r="L144" s="222"/>
      <c r="M144" s="223"/>
      <c r="N144" s="223"/>
      <c r="O144" s="223"/>
      <c r="P144" s="223"/>
      <c r="Q144" s="223"/>
      <c r="R144" s="223"/>
      <c r="S144" s="223"/>
      <c r="T144" s="223"/>
      <c r="U144" s="223"/>
      <c r="V144" s="223"/>
      <c r="W144" s="223"/>
      <c r="X144" s="223"/>
      <c r="Y144" s="223"/>
      <c r="Z144" s="223"/>
      <c r="AA144" s="223"/>
      <c r="AB144" s="222"/>
      <c r="AC144" s="223"/>
      <c r="AD144" s="223"/>
      <c r="AE144" s="223"/>
      <c r="AF144" s="223"/>
      <c r="AG144" s="223"/>
      <c r="AH144" s="223"/>
      <c r="AI144" s="223"/>
      <c r="AJ144" s="223"/>
      <c r="AK144" s="223"/>
      <c r="AL144" s="223"/>
      <c r="AM144" s="223"/>
      <c r="AN144" s="223"/>
      <c r="AO144" s="223"/>
      <c r="AP144" s="224"/>
      <c r="AQ144" s="222"/>
      <c r="AR144" s="223"/>
      <c r="AS144" s="223"/>
      <c r="AT144" s="223"/>
      <c r="AU144" s="224"/>
      <c r="AV144" s="222"/>
      <c r="AW144" s="223"/>
      <c r="AX144" s="223"/>
      <c r="AY144" s="223"/>
      <c r="AZ144" s="224"/>
      <c r="BA144" s="222"/>
      <c r="BB144" s="223"/>
      <c r="BC144" s="223"/>
      <c r="BD144" s="223"/>
      <c r="BE144" s="223"/>
      <c r="BF144" s="224"/>
      <c r="BG144" s="222"/>
      <c r="BH144" s="223"/>
      <c r="BI144" s="223"/>
      <c r="BJ144" s="223"/>
      <c r="BK144" s="223"/>
      <c r="BL144" s="223"/>
      <c r="BM144" s="223"/>
      <c r="BN144" s="224"/>
      <c r="BO144" s="216"/>
    </row>
    <row r="145" spans="1:67" ht="13" customHeight="1">
      <c r="A145" s="214"/>
      <c r="B145" s="222"/>
      <c r="C145" s="223"/>
      <c r="D145" s="223"/>
      <c r="E145" s="223"/>
      <c r="F145" s="224"/>
      <c r="G145" s="222"/>
      <c r="H145" s="223"/>
      <c r="I145" s="223"/>
      <c r="J145" s="223"/>
      <c r="K145" s="224"/>
      <c r="L145" s="222"/>
      <c r="M145" s="223"/>
      <c r="N145" s="223"/>
      <c r="O145" s="223"/>
      <c r="P145" s="223"/>
      <c r="Q145" s="223"/>
      <c r="R145" s="223"/>
      <c r="S145" s="223"/>
      <c r="T145" s="223"/>
      <c r="U145" s="223"/>
      <c r="V145" s="223"/>
      <c r="W145" s="223"/>
      <c r="X145" s="223"/>
      <c r="Y145" s="223"/>
      <c r="Z145" s="223"/>
      <c r="AA145" s="223"/>
      <c r="AB145" s="222"/>
      <c r="AC145" s="223"/>
      <c r="AD145" s="223"/>
      <c r="AE145" s="223"/>
      <c r="AF145" s="223"/>
      <c r="AG145" s="223"/>
      <c r="AH145" s="223"/>
      <c r="AI145" s="223"/>
      <c r="AJ145" s="223"/>
      <c r="AK145" s="223"/>
      <c r="AL145" s="223"/>
      <c r="AM145" s="223"/>
      <c r="AN145" s="223"/>
      <c r="AO145" s="223"/>
      <c r="AP145" s="224"/>
      <c r="AQ145" s="222"/>
      <c r="AR145" s="223"/>
      <c r="AS145" s="223"/>
      <c r="AT145" s="223"/>
      <c r="AU145" s="224"/>
      <c r="AV145" s="222"/>
      <c r="AW145" s="223"/>
      <c r="AX145" s="223"/>
      <c r="AY145" s="223"/>
      <c r="AZ145" s="224"/>
      <c r="BA145" s="222"/>
      <c r="BB145" s="223"/>
      <c r="BC145" s="223"/>
      <c r="BD145" s="223"/>
      <c r="BE145" s="223"/>
      <c r="BF145" s="224"/>
      <c r="BG145" s="222"/>
      <c r="BH145" s="223"/>
      <c r="BI145" s="223"/>
      <c r="BJ145" s="223"/>
      <c r="BK145" s="223"/>
      <c r="BL145" s="223"/>
      <c r="BM145" s="223"/>
      <c r="BN145" s="224"/>
      <c r="BO145" s="216"/>
    </row>
    <row r="146" spans="1:67" ht="13" customHeight="1">
      <c r="A146" s="214"/>
      <c r="B146" s="222"/>
      <c r="C146" s="223"/>
      <c r="D146" s="223"/>
      <c r="E146" s="223"/>
      <c r="F146" s="224"/>
      <c r="G146" s="222"/>
      <c r="H146" s="223"/>
      <c r="I146" s="223"/>
      <c r="J146" s="223"/>
      <c r="K146" s="224"/>
      <c r="L146" s="222"/>
      <c r="M146" s="223"/>
      <c r="N146" s="223"/>
      <c r="O146" s="223"/>
      <c r="P146" s="223"/>
      <c r="Q146" s="223"/>
      <c r="R146" s="223"/>
      <c r="S146" s="223"/>
      <c r="T146" s="223"/>
      <c r="U146" s="223"/>
      <c r="V146" s="223"/>
      <c r="W146" s="223"/>
      <c r="X146" s="223"/>
      <c r="Y146" s="223"/>
      <c r="Z146" s="223"/>
      <c r="AA146" s="223"/>
      <c r="AB146" s="222"/>
      <c r="AC146" s="223"/>
      <c r="AD146" s="223"/>
      <c r="AE146" s="223"/>
      <c r="AF146" s="223"/>
      <c r="AG146" s="223"/>
      <c r="AH146" s="223"/>
      <c r="AI146" s="223"/>
      <c r="AJ146" s="223"/>
      <c r="AK146" s="223"/>
      <c r="AL146" s="223"/>
      <c r="AM146" s="223"/>
      <c r="AN146" s="223"/>
      <c r="AO146" s="223"/>
      <c r="AP146" s="224"/>
      <c r="AQ146" s="222"/>
      <c r="AR146" s="223"/>
      <c r="AS146" s="223"/>
      <c r="AT146" s="223"/>
      <c r="AU146" s="224"/>
      <c r="AV146" s="222"/>
      <c r="AW146" s="223"/>
      <c r="AX146" s="223"/>
      <c r="AY146" s="223"/>
      <c r="AZ146" s="224"/>
      <c r="BA146" s="222"/>
      <c r="BB146" s="223"/>
      <c r="BC146" s="223"/>
      <c r="BD146" s="223"/>
      <c r="BE146" s="223"/>
      <c r="BF146" s="224"/>
      <c r="BG146" s="222"/>
      <c r="BH146" s="223"/>
      <c r="BI146" s="223"/>
      <c r="BJ146" s="223"/>
      <c r="BK146" s="223"/>
      <c r="BL146" s="223"/>
      <c r="BM146" s="223"/>
      <c r="BN146" s="224"/>
      <c r="BO146" s="216"/>
    </row>
    <row r="147" spans="1:67" ht="13" customHeight="1">
      <c r="A147" s="214"/>
      <c r="B147" s="222"/>
      <c r="C147" s="223"/>
      <c r="D147" s="223"/>
      <c r="E147" s="223"/>
      <c r="F147" s="224"/>
      <c r="G147" s="222"/>
      <c r="H147" s="223"/>
      <c r="I147" s="223"/>
      <c r="J147" s="223"/>
      <c r="K147" s="224"/>
      <c r="L147" s="222"/>
      <c r="M147" s="223"/>
      <c r="N147" s="223"/>
      <c r="O147" s="223"/>
      <c r="P147" s="223"/>
      <c r="Q147" s="223"/>
      <c r="R147" s="223"/>
      <c r="S147" s="223"/>
      <c r="T147" s="223"/>
      <c r="U147" s="223"/>
      <c r="V147" s="223"/>
      <c r="W147" s="223"/>
      <c r="X147" s="223"/>
      <c r="Y147" s="223"/>
      <c r="Z147" s="223"/>
      <c r="AA147" s="223"/>
      <c r="AB147" s="222"/>
      <c r="AC147" s="223"/>
      <c r="AD147" s="223"/>
      <c r="AE147" s="223"/>
      <c r="AF147" s="223"/>
      <c r="AG147" s="223"/>
      <c r="AH147" s="223"/>
      <c r="AI147" s="223"/>
      <c r="AJ147" s="223"/>
      <c r="AK147" s="223"/>
      <c r="AL147" s="223"/>
      <c r="AM147" s="223"/>
      <c r="AN147" s="223"/>
      <c r="AO147" s="223"/>
      <c r="AP147" s="224"/>
      <c r="AQ147" s="222"/>
      <c r="AR147" s="223"/>
      <c r="AS147" s="223"/>
      <c r="AT147" s="223"/>
      <c r="AU147" s="224"/>
      <c r="AV147" s="222"/>
      <c r="AW147" s="223"/>
      <c r="AX147" s="223"/>
      <c r="AY147" s="223"/>
      <c r="AZ147" s="224"/>
      <c r="BA147" s="222"/>
      <c r="BB147" s="223"/>
      <c r="BC147" s="223"/>
      <c r="BD147" s="223"/>
      <c r="BE147" s="223"/>
      <c r="BF147" s="224"/>
      <c r="BG147" s="222"/>
      <c r="BH147" s="223"/>
      <c r="BI147" s="223"/>
      <c r="BJ147" s="223"/>
      <c r="BK147" s="223"/>
      <c r="BL147" s="223"/>
      <c r="BM147" s="223"/>
      <c r="BN147" s="224"/>
      <c r="BO147" s="216"/>
    </row>
    <row r="148" spans="1:67" ht="13" customHeight="1">
      <c r="A148" s="214"/>
      <c r="B148" s="222"/>
      <c r="C148" s="223"/>
      <c r="D148" s="223"/>
      <c r="E148" s="223"/>
      <c r="F148" s="224"/>
      <c r="G148" s="222"/>
      <c r="H148" s="223"/>
      <c r="I148" s="223"/>
      <c r="J148" s="223"/>
      <c r="K148" s="224"/>
      <c r="L148" s="222"/>
      <c r="M148" s="223"/>
      <c r="N148" s="223"/>
      <c r="O148" s="223"/>
      <c r="P148" s="223"/>
      <c r="Q148" s="223"/>
      <c r="R148" s="223"/>
      <c r="S148" s="223"/>
      <c r="T148" s="223"/>
      <c r="U148" s="223"/>
      <c r="V148" s="223"/>
      <c r="W148" s="223"/>
      <c r="X148" s="223"/>
      <c r="Y148" s="223"/>
      <c r="Z148" s="223"/>
      <c r="AA148" s="223"/>
      <c r="AB148" s="222"/>
      <c r="AC148" s="223"/>
      <c r="AD148" s="223"/>
      <c r="AE148" s="223"/>
      <c r="AF148" s="223"/>
      <c r="AG148" s="223"/>
      <c r="AH148" s="223"/>
      <c r="AI148" s="223"/>
      <c r="AJ148" s="223"/>
      <c r="AK148" s="223"/>
      <c r="AL148" s="223"/>
      <c r="AM148" s="223"/>
      <c r="AN148" s="223"/>
      <c r="AO148" s="223"/>
      <c r="AP148" s="224"/>
      <c r="AQ148" s="222"/>
      <c r="AR148" s="223"/>
      <c r="AS148" s="223"/>
      <c r="AT148" s="223"/>
      <c r="AU148" s="224"/>
      <c r="AV148" s="222"/>
      <c r="AW148" s="223"/>
      <c r="AX148" s="223"/>
      <c r="AY148" s="223"/>
      <c r="AZ148" s="224"/>
      <c r="BA148" s="222"/>
      <c r="BB148" s="223"/>
      <c r="BC148" s="223"/>
      <c r="BD148" s="223"/>
      <c r="BE148" s="223"/>
      <c r="BF148" s="224"/>
      <c r="BG148" s="222"/>
      <c r="BH148" s="223"/>
      <c r="BI148" s="223"/>
      <c r="BJ148" s="223"/>
      <c r="BK148" s="223"/>
      <c r="BL148" s="223"/>
      <c r="BM148" s="223"/>
      <c r="BN148" s="224"/>
      <c r="BO148" s="216"/>
    </row>
    <row r="149" spans="1:67">
      <c r="A149" s="214"/>
      <c r="B149" s="222"/>
      <c r="C149" s="223"/>
      <c r="D149" s="223"/>
      <c r="E149" s="223"/>
      <c r="F149" s="224"/>
      <c r="G149" s="222"/>
      <c r="H149" s="223"/>
      <c r="I149" s="223"/>
      <c r="J149" s="223"/>
      <c r="K149" s="224"/>
      <c r="L149" s="222"/>
      <c r="M149" s="223"/>
      <c r="N149" s="223"/>
      <c r="O149" s="223"/>
      <c r="P149" s="223"/>
      <c r="Q149" s="223"/>
      <c r="R149" s="223"/>
      <c r="S149" s="223"/>
      <c r="T149" s="223"/>
      <c r="U149" s="223"/>
      <c r="V149" s="223"/>
      <c r="W149" s="223"/>
      <c r="X149" s="223"/>
      <c r="Y149" s="223"/>
      <c r="Z149" s="223"/>
      <c r="AA149" s="223"/>
      <c r="AB149" s="222"/>
      <c r="AC149" s="223"/>
      <c r="AD149" s="223"/>
      <c r="AE149" s="223"/>
      <c r="AF149" s="223"/>
      <c r="AG149" s="223"/>
      <c r="AH149" s="223"/>
      <c r="AI149" s="223"/>
      <c r="AJ149" s="223"/>
      <c r="AK149" s="223"/>
      <c r="AL149" s="223"/>
      <c r="AM149" s="223"/>
      <c r="AN149" s="223"/>
      <c r="AO149" s="223"/>
      <c r="AP149" s="224"/>
      <c r="AQ149" s="222"/>
      <c r="AR149" s="223"/>
      <c r="AS149" s="223"/>
      <c r="AT149" s="223"/>
      <c r="AU149" s="224"/>
      <c r="AV149" s="222"/>
      <c r="AW149" s="223"/>
      <c r="AX149" s="223"/>
      <c r="AY149" s="223"/>
      <c r="AZ149" s="224"/>
      <c r="BA149" s="222"/>
      <c r="BB149" s="223"/>
      <c r="BC149" s="223"/>
      <c r="BD149" s="223"/>
      <c r="BE149" s="223"/>
      <c r="BF149" s="224"/>
      <c r="BG149" s="222"/>
      <c r="BH149" s="223"/>
      <c r="BI149" s="223"/>
      <c r="BJ149" s="223"/>
      <c r="BK149" s="223"/>
      <c r="BL149" s="223"/>
      <c r="BM149" s="223"/>
      <c r="BN149" s="224"/>
      <c r="BO149" s="216"/>
    </row>
    <row r="150" spans="1:67" ht="27.75" customHeight="1">
      <c r="A150" s="214"/>
      <c r="B150" s="228"/>
      <c r="C150" s="229"/>
      <c r="D150" s="229"/>
      <c r="E150" s="229"/>
      <c r="F150" s="230"/>
      <c r="G150" s="228"/>
      <c r="H150" s="229"/>
      <c r="I150" s="229"/>
      <c r="J150" s="229"/>
      <c r="K150" s="230"/>
      <c r="L150" s="228"/>
      <c r="M150" s="229"/>
      <c r="N150" s="229"/>
      <c r="O150" s="229"/>
      <c r="P150" s="229"/>
      <c r="Q150" s="229"/>
      <c r="R150" s="229"/>
      <c r="S150" s="229"/>
      <c r="T150" s="229"/>
      <c r="U150" s="229"/>
      <c r="V150" s="229"/>
      <c r="W150" s="229"/>
      <c r="X150" s="229"/>
      <c r="Y150" s="229"/>
      <c r="Z150" s="229"/>
      <c r="AA150" s="229"/>
      <c r="AB150" s="228"/>
      <c r="AC150" s="229"/>
      <c r="AD150" s="229"/>
      <c r="AE150" s="229"/>
      <c r="AF150" s="229"/>
      <c r="AG150" s="229"/>
      <c r="AH150" s="229"/>
      <c r="AI150" s="229"/>
      <c r="AJ150" s="229"/>
      <c r="AK150" s="229"/>
      <c r="AL150" s="229"/>
      <c r="AM150" s="229"/>
      <c r="AN150" s="229"/>
      <c r="AO150" s="229"/>
      <c r="AP150" s="230"/>
      <c r="AQ150" s="228"/>
      <c r="AR150" s="229"/>
      <c r="AS150" s="229"/>
      <c r="AT150" s="229"/>
      <c r="AU150" s="230"/>
      <c r="AV150" s="228"/>
      <c r="AW150" s="229"/>
      <c r="AX150" s="229"/>
      <c r="AY150" s="229"/>
      <c r="AZ150" s="230"/>
      <c r="BA150" s="228"/>
      <c r="BB150" s="229"/>
      <c r="BC150" s="229"/>
      <c r="BD150" s="229"/>
      <c r="BE150" s="229"/>
      <c r="BF150" s="230"/>
      <c r="BG150" s="228"/>
      <c r="BH150" s="229"/>
      <c r="BI150" s="229"/>
      <c r="BJ150" s="229"/>
      <c r="BK150" s="229"/>
      <c r="BL150" s="229"/>
      <c r="BM150" s="229"/>
      <c r="BN150" s="230"/>
      <c r="BO150" s="231"/>
    </row>
    <row r="151" spans="1:67">
      <c r="A151" s="214"/>
      <c r="B151" s="223"/>
      <c r="C151" s="223"/>
      <c r="D151" s="223"/>
      <c r="E151" s="223"/>
      <c r="F151" s="223"/>
      <c r="G151" s="223"/>
      <c r="H151" s="223"/>
      <c r="I151" s="223"/>
      <c r="J151" s="223"/>
      <c r="K151" s="223"/>
      <c r="L151" s="223"/>
      <c r="M151" s="223"/>
      <c r="N151" s="223"/>
      <c r="O151" s="223"/>
      <c r="P151" s="223"/>
      <c r="Q151" s="223"/>
      <c r="R151" s="223"/>
      <c r="S151" s="223"/>
      <c r="T151" s="223"/>
      <c r="U151" s="223"/>
      <c r="V151" s="223"/>
      <c r="W151" s="223"/>
      <c r="X151" s="223"/>
      <c r="Y151" s="223"/>
      <c r="Z151" s="223"/>
      <c r="AA151" s="223"/>
      <c r="AB151" s="223"/>
      <c r="AC151" s="223"/>
      <c r="AD151" s="223"/>
      <c r="AE151" s="223"/>
      <c r="AF151" s="223"/>
      <c r="AG151" s="223"/>
      <c r="AH151" s="223"/>
      <c r="AI151" s="223"/>
      <c r="AJ151" s="223"/>
      <c r="AK151" s="223"/>
      <c r="AL151" s="223"/>
      <c r="AM151" s="223"/>
      <c r="AN151" s="223"/>
      <c r="AO151" s="223"/>
      <c r="AP151" s="223"/>
      <c r="AQ151" s="223"/>
      <c r="AR151" s="223"/>
      <c r="AS151" s="223"/>
      <c r="AT151" s="223"/>
      <c r="AU151" s="223"/>
      <c r="AV151" s="223"/>
      <c r="AW151" s="223"/>
      <c r="AX151" s="223"/>
      <c r="AY151" s="223"/>
      <c r="AZ151" s="223"/>
      <c r="BA151" s="223"/>
      <c r="BB151" s="223"/>
      <c r="BC151" s="223"/>
      <c r="BD151" s="223"/>
      <c r="BE151" s="223"/>
      <c r="BF151" s="223"/>
    </row>
  </sheetData>
  <mergeCells count="1">
    <mergeCell ref="A2:BO2"/>
  </mergeCells>
  <phoneticPr fontId="20"/>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0EF19-06AA-4C2E-BCD9-D5415DB714C3}">
  <sheetPr codeName="Sheet9"/>
  <dimension ref="A34:L45"/>
  <sheetViews>
    <sheetView workbookViewId="0">
      <selection activeCell="B35" sqref="B35:G35"/>
    </sheetView>
  </sheetViews>
  <sheetFormatPr defaultRowHeight="18"/>
  <sheetData>
    <row r="34" spans="1:12">
      <c r="A34" s="232" t="s">
        <v>2208</v>
      </c>
      <c r="B34" s="461" t="s">
        <v>2209</v>
      </c>
      <c r="C34" s="461"/>
      <c r="D34" s="461"/>
      <c r="E34" s="461"/>
      <c r="F34" s="461"/>
      <c r="G34" s="461"/>
      <c r="H34" s="461" t="s">
        <v>2210</v>
      </c>
      <c r="I34" s="461"/>
      <c r="J34" s="461"/>
      <c r="K34" s="461"/>
      <c r="L34" s="461"/>
    </row>
    <row r="35" spans="1:12">
      <c r="A35" s="233">
        <v>1</v>
      </c>
      <c r="B35" s="462" t="s">
        <v>2211</v>
      </c>
      <c r="C35" s="462"/>
      <c r="D35" s="462"/>
      <c r="E35" s="462"/>
      <c r="F35" s="462"/>
      <c r="G35" s="462"/>
      <c r="H35" s="462" t="s">
        <v>2212</v>
      </c>
      <c r="I35" s="462"/>
      <c r="J35" s="462"/>
      <c r="K35" s="462"/>
      <c r="L35" s="462"/>
    </row>
    <row r="36" spans="1:12">
      <c r="A36" s="233">
        <v>2</v>
      </c>
      <c r="B36" s="462" t="s">
        <v>2213</v>
      </c>
      <c r="C36" s="462"/>
      <c r="D36" s="462"/>
      <c r="E36" s="462"/>
      <c r="F36" s="462"/>
      <c r="G36" s="462"/>
      <c r="H36" s="462" t="s">
        <v>2214</v>
      </c>
      <c r="I36" s="462"/>
      <c r="J36" s="462"/>
      <c r="K36" s="462"/>
      <c r="L36" s="462"/>
    </row>
    <row r="37" spans="1:12">
      <c r="A37" s="233">
        <v>3</v>
      </c>
      <c r="B37" s="462" t="s">
        <v>2215</v>
      </c>
      <c r="C37" s="462"/>
      <c r="D37" s="462"/>
      <c r="E37" s="462"/>
      <c r="F37" s="462"/>
      <c r="G37" s="462"/>
      <c r="H37" s="462" t="s">
        <v>2216</v>
      </c>
      <c r="I37" s="462"/>
      <c r="J37" s="462"/>
      <c r="K37" s="462"/>
      <c r="L37" s="462"/>
    </row>
    <row r="38" spans="1:12">
      <c r="A38" s="233">
        <v>4</v>
      </c>
      <c r="B38" s="462" t="s">
        <v>2217</v>
      </c>
      <c r="C38" s="462"/>
      <c r="D38" s="462"/>
      <c r="E38" s="462"/>
      <c r="F38" s="462"/>
      <c r="G38" s="462"/>
      <c r="H38" s="462" t="s">
        <v>2218</v>
      </c>
      <c r="I38" s="462"/>
      <c r="J38" s="462"/>
      <c r="K38" s="462"/>
      <c r="L38" s="462"/>
    </row>
    <row r="39" spans="1:12">
      <c r="A39" s="233">
        <v>5</v>
      </c>
      <c r="B39" s="462" t="s">
        <v>2219</v>
      </c>
      <c r="C39" s="462"/>
      <c r="D39" s="462"/>
      <c r="E39" s="462"/>
      <c r="F39" s="462"/>
      <c r="G39" s="462"/>
      <c r="H39" s="462" t="s">
        <v>2220</v>
      </c>
      <c r="I39" s="462"/>
      <c r="J39" s="462"/>
      <c r="K39" s="462"/>
      <c r="L39" s="462"/>
    </row>
    <row r="40" spans="1:12">
      <c r="A40" s="233">
        <v>6</v>
      </c>
      <c r="B40" s="462" t="s">
        <v>2221</v>
      </c>
      <c r="C40" s="462"/>
      <c r="D40" s="462"/>
      <c r="E40" s="462"/>
      <c r="F40" s="462"/>
      <c r="G40" s="462"/>
      <c r="H40" s="462" t="s">
        <v>2222</v>
      </c>
      <c r="I40" s="462"/>
      <c r="J40" s="462"/>
      <c r="K40" s="462"/>
      <c r="L40" s="462"/>
    </row>
    <row r="41" spans="1:12">
      <c r="A41" s="233">
        <v>7</v>
      </c>
      <c r="B41" s="462" t="s">
        <v>2223</v>
      </c>
      <c r="C41" s="462"/>
      <c r="D41" s="462"/>
      <c r="E41" s="462"/>
      <c r="F41" s="462"/>
      <c r="G41" s="462"/>
      <c r="H41" s="462" t="s">
        <v>2224</v>
      </c>
      <c r="I41" s="462"/>
      <c r="J41" s="462"/>
      <c r="K41" s="462"/>
      <c r="L41" s="462"/>
    </row>
    <row r="42" spans="1:12">
      <c r="A42" s="233">
        <v>8</v>
      </c>
      <c r="B42" s="462" t="s">
        <v>2225</v>
      </c>
      <c r="C42" s="462"/>
      <c r="D42" s="462"/>
      <c r="E42" s="462"/>
      <c r="F42" s="462"/>
      <c r="G42" s="462"/>
      <c r="H42" s="462" t="s">
        <v>2226</v>
      </c>
      <c r="I42" s="462"/>
      <c r="J42" s="462"/>
      <c r="K42" s="462"/>
      <c r="L42" s="462"/>
    </row>
    <row r="43" spans="1:12">
      <c r="A43" s="233">
        <v>9</v>
      </c>
      <c r="B43" s="462" t="s">
        <v>2227</v>
      </c>
      <c r="C43" s="462"/>
      <c r="D43" s="462"/>
      <c r="E43" s="462"/>
      <c r="F43" s="462"/>
      <c r="G43" s="462"/>
      <c r="H43" s="462" t="s">
        <v>2228</v>
      </c>
      <c r="I43" s="462"/>
      <c r="J43" s="462"/>
      <c r="K43" s="462"/>
      <c r="L43" s="462"/>
    </row>
    <row r="44" spans="1:12">
      <c r="A44" s="233">
        <v>10</v>
      </c>
      <c r="B44" s="462" t="s">
        <v>2229</v>
      </c>
      <c r="C44" s="462"/>
      <c r="D44" s="462"/>
      <c r="E44" s="462"/>
      <c r="F44" s="462"/>
      <c r="G44" s="462"/>
      <c r="H44" s="462" t="s">
        <v>2075</v>
      </c>
      <c r="I44" s="462"/>
      <c r="J44" s="462"/>
      <c r="K44" s="462"/>
      <c r="L44" s="462"/>
    </row>
    <row r="45" spans="1:12">
      <c r="A45" s="233">
        <v>11</v>
      </c>
      <c r="B45" s="462" t="s">
        <v>2230</v>
      </c>
      <c r="C45" s="462"/>
      <c r="D45" s="462"/>
      <c r="E45" s="462"/>
      <c r="F45" s="462"/>
      <c r="G45" s="462"/>
      <c r="H45" s="462" t="s">
        <v>2231</v>
      </c>
      <c r="I45" s="462"/>
      <c r="J45" s="462"/>
      <c r="K45" s="462"/>
      <c r="L45" s="462"/>
    </row>
  </sheetData>
  <mergeCells count="24">
    <mergeCell ref="B43:G43"/>
    <mergeCell ref="H43:L43"/>
    <mergeCell ref="B44:G44"/>
    <mergeCell ref="H44:L44"/>
    <mergeCell ref="B45:G45"/>
    <mergeCell ref="H45:L45"/>
    <mergeCell ref="B40:G40"/>
    <mergeCell ref="H40:L40"/>
    <mergeCell ref="B41:G41"/>
    <mergeCell ref="H41:L41"/>
    <mergeCell ref="B42:G42"/>
    <mergeCell ref="H42:L42"/>
    <mergeCell ref="B37:G37"/>
    <mergeCell ref="H37:L37"/>
    <mergeCell ref="B38:G38"/>
    <mergeCell ref="H38:L38"/>
    <mergeCell ref="B39:G39"/>
    <mergeCell ref="H39:L39"/>
    <mergeCell ref="B34:G34"/>
    <mergeCell ref="H34:L34"/>
    <mergeCell ref="B35:G35"/>
    <mergeCell ref="H35:L35"/>
    <mergeCell ref="B36:G36"/>
    <mergeCell ref="H36:L36"/>
  </mergeCells>
  <phoneticPr fontId="20"/>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6E34A-9B89-41D4-ABAA-0714FA6141FE}">
  <sheetPr codeName="Sheet11"/>
  <dimension ref="A1"/>
  <sheetViews>
    <sheetView zoomScale="80" zoomScaleNormal="80" workbookViewId="0">
      <selection activeCell="S9" sqref="S9"/>
    </sheetView>
  </sheetViews>
  <sheetFormatPr defaultRowHeight="18"/>
  <sheetData/>
  <phoneticPr fontId="20"/>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E5396-4790-4EE9-81C2-C13BDC47E675}">
  <sheetPr codeName="Sheet12"/>
  <dimension ref="A1:N32"/>
  <sheetViews>
    <sheetView workbookViewId="0">
      <selection activeCell="E9" sqref="E9"/>
    </sheetView>
  </sheetViews>
  <sheetFormatPr defaultRowHeight="18"/>
  <cols>
    <col min="2" max="2" width="41.1640625" customWidth="1"/>
    <col min="3" max="3" width="10.4140625" bestFit="1" customWidth="1"/>
    <col min="4" max="4" width="11.1640625" bestFit="1" customWidth="1"/>
    <col min="5" max="5" width="9.75" customWidth="1"/>
    <col min="8" max="8" width="11.08203125" bestFit="1" customWidth="1"/>
    <col min="9" max="9" width="14.5" bestFit="1" customWidth="1"/>
    <col min="10" max="10" width="13.58203125" customWidth="1"/>
    <col min="11" max="11" width="12.33203125" bestFit="1" customWidth="1"/>
    <col min="12" max="12" width="10.4140625" bestFit="1" customWidth="1"/>
    <col min="13" max="13" width="9" bestFit="1" customWidth="1"/>
  </cols>
  <sheetData>
    <row r="1" spans="1:14">
      <c r="A1" s="465" t="s">
        <v>2128</v>
      </c>
      <c r="B1" s="465"/>
      <c r="C1" s="465" t="s">
        <v>2129</v>
      </c>
      <c r="D1" s="465"/>
      <c r="E1" s="466" t="s">
        <v>2130</v>
      </c>
      <c r="F1" s="464" t="s">
        <v>2140</v>
      </c>
      <c r="G1" s="464"/>
      <c r="H1" s="464"/>
      <c r="I1" s="464"/>
      <c r="J1" s="464"/>
      <c r="K1" s="464"/>
      <c r="L1" s="463" t="s">
        <v>2143</v>
      </c>
      <c r="M1" s="463"/>
    </row>
    <row r="2" spans="1:14">
      <c r="A2" s="465"/>
      <c r="B2" s="465"/>
      <c r="C2" s="465"/>
      <c r="D2" s="465"/>
      <c r="E2" s="467"/>
      <c r="F2" s="464" t="s">
        <v>2137</v>
      </c>
      <c r="G2" s="464"/>
      <c r="H2" s="464" t="s">
        <v>2138</v>
      </c>
      <c r="I2" s="464"/>
      <c r="J2" s="464"/>
      <c r="K2" s="191" t="s">
        <v>2139</v>
      </c>
      <c r="L2" s="463"/>
      <c r="M2" s="463"/>
    </row>
    <row r="3" spans="1:14">
      <c r="A3" s="195" t="s">
        <v>2112</v>
      </c>
      <c r="B3" s="195" t="s">
        <v>2113</v>
      </c>
      <c r="C3" s="195" t="s">
        <v>2125</v>
      </c>
      <c r="D3" s="195" t="s">
        <v>2126</v>
      </c>
      <c r="E3" s="195" t="s">
        <v>2127</v>
      </c>
      <c r="F3" s="196" t="s">
        <v>2131</v>
      </c>
      <c r="G3" s="197" t="s">
        <v>2132</v>
      </c>
      <c r="H3" s="197" t="s">
        <v>2133</v>
      </c>
      <c r="I3" s="197" t="s">
        <v>2134</v>
      </c>
      <c r="J3" s="197" t="s">
        <v>2135</v>
      </c>
      <c r="K3" s="197" t="s">
        <v>2136</v>
      </c>
      <c r="L3" s="193" t="s">
        <v>2141</v>
      </c>
      <c r="M3" s="194" t="s">
        <v>2142</v>
      </c>
    </row>
    <row r="4" spans="1:14">
      <c r="A4" s="186">
        <v>81</v>
      </c>
      <c r="B4" s="186" t="s">
        <v>37</v>
      </c>
      <c r="C4" s="186" t="s">
        <v>114</v>
      </c>
      <c r="D4" s="186" t="s">
        <v>2114</v>
      </c>
      <c r="E4" s="186" t="s">
        <v>138</v>
      </c>
      <c r="F4" s="186" t="s">
        <v>2115</v>
      </c>
      <c r="G4" s="186" t="s">
        <v>2116</v>
      </c>
      <c r="H4" s="187">
        <v>45215</v>
      </c>
      <c r="I4" s="188">
        <v>45359</v>
      </c>
      <c r="J4" s="188">
        <v>45378</v>
      </c>
      <c r="K4" s="186" t="s">
        <v>2117</v>
      </c>
      <c r="L4" s="198">
        <v>2</v>
      </c>
      <c r="M4" s="190">
        <v>2</v>
      </c>
    </row>
    <row r="5" spans="1:14">
      <c r="A5" s="186">
        <v>82</v>
      </c>
      <c r="B5" s="186" t="s">
        <v>38</v>
      </c>
      <c r="C5" s="186" t="s">
        <v>114</v>
      </c>
      <c r="D5" s="186" t="s">
        <v>2114</v>
      </c>
      <c r="E5" s="186" t="s">
        <v>138</v>
      </c>
      <c r="F5" s="186" t="s">
        <v>2115</v>
      </c>
      <c r="G5" s="186" t="s">
        <v>2116</v>
      </c>
      <c r="H5" s="187">
        <v>45215</v>
      </c>
      <c r="I5" s="188">
        <v>45328</v>
      </c>
      <c r="J5" s="188">
        <v>45378</v>
      </c>
      <c r="K5" s="186" t="s">
        <v>2118</v>
      </c>
      <c r="L5" s="198">
        <v>2</v>
      </c>
      <c r="M5" s="190">
        <v>2</v>
      </c>
    </row>
    <row r="6" spans="1:14">
      <c r="A6" s="186">
        <v>102</v>
      </c>
      <c r="B6" s="189" t="s">
        <v>39</v>
      </c>
      <c r="C6" s="186" t="s">
        <v>114</v>
      </c>
      <c r="D6" s="186" t="s">
        <v>2068</v>
      </c>
      <c r="E6" s="186" t="s">
        <v>138</v>
      </c>
      <c r="F6" s="186" t="s">
        <v>2115</v>
      </c>
      <c r="G6" s="186" t="s">
        <v>2116</v>
      </c>
      <c r="H6" s="188">
        <v>45369</v>
      </c>
      <c r="I6" s="188">
        <v>45394</v>
      </c>
      <c r="J6" s="188">
        <v>45412</v>
      </c>
      <c r="K6" s="186" t="s">
        <v>2117</v>
      </c>
      <c r="L6" s="198">
        <v>1</v>
      </c>
      <c r="M6" s="198">
        <v>1</v>
      </c>
    </row>
    <row r="7" spans="1:14">
      <c r="A7" s="186">
        <v>116</v>
      </c>
      <c r="B7" s="186" t="s">
        <v>40</v>
      </c>
      <c r="C7" s="186" t="s">
        <v>114</v>
      </c>
      <c r="D7" s="186" t="s">
        <v>2119</v>
      </c>
      <c r="E7" s="186" t="s">
        <v>138</v>
      </c>
      <c r="F7" s="186" t="s">
        <v>2115</v>
      </c>
      <c r="G7" s="186" t="s">
        <v>2116</v>
      </c>
      <c r="H7" s="188">
        <v>45376</v>
      </c>
      <c r="I7" s="188">
        <v>45401</v>
      </c>
      <c r="J7" s="188">
        <v>45422</v>
      </c>
      <c r="K7" s="186" t="s">
        <v>2117</v>
      </c>
      <c r="L7" s="198">
        <v>1</v>
      </c>
      <c r="M7" s="198">
        <v>1</v>
      </c>
    </row>
    <row r="8" spans="1:14">
      <c r="A8" s="186">
        <v>117</v>
      </c>
      <c r="B8" s="186" t="s">
        <v>41</v>
      </c>
      <c r="C8" s="186" t="s">
        <v>114</v>
      </c>
      <c r="D8" s="186" t="s">
        <v>2119</v>
      </c>
      <c r="E8" s="186" t="s">
        <v>138</v>
      </c>
      <c r="F8" s="186" t="s">
        <v>2115</v>
      </c>
      <c r="G8" s="186" t="s">
        <v>2116</v>
      </c>
      <c r="H8" s="188">
        <v>45376</v>
      </c>
      <c r="I8" s="188">
        <v>45401</v>
      </c>
      <c r="J8" s="188">
        <v>45422</v>
      </c>
      <c r="K8" s="186" t="s">
        <v>2117</v>
      </c>
      <c r="L8" s="198">
        <v>1</v>
      </c>
      <c r="M8" s="198">
        <v>1</v>
      </c>
    </row>
    <row r="9" spans="1:14">
      <c r="A9" s="186">
        <v>124</v>
      </c>
      <c r="B9" s="186" t="s">
        <v>277</v>
      </c>
      <c r="C9" s="186" t="s">
        <v>114</v>
      </c>
      <c r="D9" s="186" t="s">
        <v>2070</v>
      </c>
      <c r="E9" s="192" t="s">
        <v>115</v>
      </c>
      <c r="F9" s="186" t="s">
        <v>2120</v>
      </c>
      <c r="G9" s="186" t="s">
        <v>2116</v>
      </c>
      <c r="H9" s="188">
        <v>45377</v>
      </c>
      <c r="I9" s="188">
        <v>45398</v>
      </c>
      <c r="J9" s="188">
        <v>45414</v>
      </c>
      <c r="K9" s="186" t="s">
        <v>2117</v>
      </c>
      <c r="L9" s="199">
        <v>4</v>
      </c>
      <c r="M9" s="199">
        <v>3</v>
      </c>
    </row>
    <row r="10" spans="1:14">
      <c r="A10" s="186">
        <v>127</v>
      </c>
      <c r="B10" s="186" t="s">
        <v>42</v>
      </c>
      <c r="C10" s="186" t="s">
        <v>114</v>
      </c>
      <c r="D10" s="186" t="s">
        <v>2119</v>
      </c>
      <c r="E10" s="186" t="s">
        <v>138</v>
      </c>
      <c r="F10" s="186" t="s">
        <v>2115</v>
      </c>
      <c r="G10" s="186" t="s">
        <v>2116</v>
      </c>
      <c r="H10" s="188">
        <v>45397</v>
      </c>
      <c r="I10" s="188">
        <v>45422</v>
      </c>
      <c r="J10" s="188">
        <v>45440</v>
      </c>
      <c r="K10" s="186"/>
      <c r="L10" s="198">
        <v>1</v>
      </c>
      <c r="M10" s="198">
        <v>1</v>
      </c>
    </row>
    <row r="11" spans="1:14">
      <c r="A11" s="186">
        <v>132</v>
      </c>
      <c r="B11" s="186" t="s">
        <v>43</v>
      </c>
      <c r="C11" s="186" t="s">
        <v>114</v>
      </c>
      <c r="D11" s="186" t="s">
        <v>2119</v>
      </c>
      <c r="E11" s="186" t="s">
        <v>138</v>
      </c>
      <c r="F11" s="186" t="s">
        <v>2115</v>
      </c>
      <c r="G11" s="186" t="s">
        <v>2116</v>
      </c>
      <c r="H11" s="188">
        <v>45397</v>
      </c>
      <c r="I11" s="188">
        <v>45422</v>
      </c>
      <c r="J11" s="188">
        <v>45440</v>
      </c>
      <c r="K11" s="186"/>
      <c r="L11" s="198">
        <v>1</v>
      </c>
      <c r="M11" s="198">
        <v>1</v>
      </c>
    </row>
    <row r="12" spans="1:14">
      <c r="A12" s="186">
        <v>134</v>
      </c>
      <c r="B12" s="192" t="s">
        <v>44</v>
      </c>
      <c r="C12" s="186" t="s">
        <v>114</v>
      </c>
      <c r="D12" s="192" t="s">
        <v>2121</v>
      </c>
      <c r="E12" s="186" t="s">
        <v>138</v>
      </c>
      <c r="F12" s="186" t="s">
        <v>2115</v>
      </c>
      <c r="G12" s="186" t="s">
        <v>2116</v>
      </c>
      <c r="H12" s="188">
        <v>45327</v>
      </c>
      <c r="I12" s="188">
        <v>45349</v>
      </c>
      <c r="J12" s="188">
        <v>45366</v>
      </c>
      <c r="K12" s="186" t="s">
        <v>2117</v>
      </c>
      <c r="L12" s="198">
        <v>3</v>
      </c>
      <c r="M12" s="198">
        <v>3</v>
      </c>
    </row>
    <row r="13" spans="1:14">
      <c r="A13" s="186">
        <v>136</v>
      </c>
      <c r="B13" s="186" t="s">
        <v>301</v>
      </c>
      <c r="C13" s="186" t="s">
        <v>114</v>
      </c>
      <c r="D13" s="192" t="s">
        <v>2121</v>
      </c>
      <c r="E13" s="186" t="s">
        <v>115</v>
      </c>
      <c r="F13" s="186" t="s">
        <v>2120</v>
      </c>
      <c r="G13" s="186" t="s">
        <v>2116</v>
      </c>
      <c r="H13" s="188">
        <v>45335</v>
      </c>
      <c r="I13" s="188">
        <v>45357</v>
      </c>
      <c r="J13" s="188">
        <v>45376</v>
      </c>
      <c r="K13" s="186" t="s">
        <v>2117</v>
      </c>
      <c r="L13" s="199">
        <v>4</v>
      </c>
      <c r="M13" s="199">
        <v>3</v>
      </c>
    </row>
    <row r="14" spans="1:14">
      <c r="A14" s="186">
        <v>163</v>
      </c>
      <c r="B14" s="192" t="s">
        <v>46</v>
      </c>
      <c r="C14" s="186" t="s">
        <v>114</v>
      </c>
      <c r="D14" s="186" t="s">
        <v>2122</v>
      </c>
      <c r="E14" s="186" t="s">
        <v>138</v>
      </c>
      <c r="F14" s="186" t="s">
        <v>2115</v>
      </c>
      <c r="G14" s="186" t="s">
        <v>2116</v>
      </c>
      <c r="H14" s="188">
        <v>45355</v>
      </c>
      <c r="I14" s="188">
        <v>45376</v>
      </c>
      <c r="J14" s="188">
        <v>45392</v>
      </c>
      <c r="K14" s="186" t="s">
        <v>2117</v>
      </c>
      <c r="L14" s="198">
        <v>2</v>
      </c>
      <c r="M14" s="198">
        <v>2</v>
      </c>
    </row>
    <row r="15" spans="1:14">
      <c r="A15" s="200">
        <v>165</v>
      </c>
      <c r="B15" s="201" t="s">
        <v>47</v>
      </c>
      <c r="C15" s="200" t="s">
        <v>114</v>
      </c>
      <c r="D15" s="200" t="s">
        <v>2123</v>
      </c>
      <c r="E15" s="200" t="s">
        <v>138</v>
      </c>
      <c r="F15" s="200" t="s">
        <v>2115</v>
      </c>
      <c r="G15" s="200" t="s">
        <v>2116</v>
      </c>
      <c r="H15" s="202">
        <v>45376</v>
      </c>
      <c r="I15" s="202">
        <v>45394</v>
      </c>
      <c r="J15" s="202">
        <v>45412</v>
      </c>
      <c r="K15" s="200" t="s">
        <v>2117</v>
      </c>
      <c r="L15" s="203">
        <v>1</v>
      </c>
      <c r="M15" s="203">
        <v>1</v>
      </c>
      <c r="N15" t="s">
        <v>2144</v>
      </c>
    </row>
    <row r="16" spans="1:14">
      <c r="A16" s="186">
        <v>174</v>
      </c>
      <c r="B16" s="186" t="s">
        <v>48</v>
      </c>
      <c r="C16" s="186" t="s">
        <v>114</v>
      </c>
      <c r="D16" s="186" t="s">
        <v>2123</v>
      </c>
      <c r="E16" s="186" t="s">
        <v>138</v>
      </c>
      <c r="F16" s="186" t="s">
        <v>2115</v>
      </c>
      <c r="G16" s="186" t="s">
        <v>2116</v>
      </c>
      <c r="H16" s="188">
        <v>45343</v>
      </c>
      <c r="I16" s="188">
        <v>45373</v>
      </c>
      <c r="J16" s="188">
        <v>45391</v>
      </c>
      <c r="K16" s="186" t="s">
        <v>2117</v>
      </c>
      <c r="L16" s="198">
        <v>1</v>
      </c>
      <c r="M16" s="198">
        <v>1</v>
      </c>
    </row>
    <row r="17" spans="1:13">
      <c r="A17" s="186">
        <v>257</v>
      </c>
      <c r="B17" s="186" t="s">
        <v>489</v>
      </c>
      <c r="C17" s="186" t="s">
        <v>114</v>
      </c>
      <c r="D17" s="186" t="s">
        <v>2070</v>
      </c>
      <c r="E17" s="186" t="s">
        <v>115</v>
      </c>
      <c r="F17" s="186" t="s">
        <v>2120</v>
      </c>
      <c r="G17" s="186" t="s">
        <v>2116</v>
      </c>
      <c r="H17" s="188">
        <v>45376</v>
      </c>
      <c r="I17" s="188">
        <v>45401</v>
      </c>
      <c r="J17" s="188">
        <v>45426</v>
      </c>
      <c r="K17" s="186" t="s">
        <v>2117</v>
      </c>
      <c r="L17" s="199">
        <v>3</v>
      </c>
      <c r="M17" s="199">
        <v>2</v>
      </c>
    </row>
    <row r="18" spans="1:13">
      <c r="A18" s="186">
        <v>258</v>
      </c>
      <c r="B18" s="186" t="s">
        <v>491</v>
      </c>
      <c r="C18" s="186" t="s">
        <v>114</v>
      </c>
      <c r="D18" s="186" t="s">
        <v>2070</v>
      </c>
      <c r="E18" s="186" t="s">
        <v>115</v>
      </c>
      <c r="F18" s="186" t="s">
        <v>2120</v>
      </c>
      <c r="G18" s="192" t="s">
        <v>2124</v>
      </c>
      <c r="H18" s="188">
        <v>45376</v>
      </c>
      <c r="I18" s="188">
        <v>45401</v>
      </c>
      <c r="J18" s="188">
        <v>45426</v>
      </c>
      <c r="K18" s="186" t="s">
        <v>2117</v>
      </c>
      <c r="L18" s="199">
        <v>3</v>
      </c>
      <c r="M18" s="199">
        <v>2</v>
      </c>
    </row>
    <row r="19" spans="1:13">
      <c r="A19" s="186">
        <v>270</v>
      </c>
      <c r="B19" s="192" t="s">
        <v>57</v>
      </c>
      <c r="C19" s="186" t="s">
        <v>114</v>
      </c>
      <c r="D19" s="186" t="s">
        <v>2122</v>
      </c>
      <c r="E19" s="186" t="s">
        <v>138</v>
      </c>
      <c r="F19" s="186" t="s">
        <v>2115</v>
      </c>
      <c r="G19" s="186" t="s">
        <v>2116</v>
      </c>
      <c r="H19" s="187">
        <v>45215</v>
      </c>
      <c r="I19" s="188">
        <v>45349</v>
      </c>
      <c r="J19" s="188">
        <v>45364</v>
      </c>
      <c r="K19" s="186" t="s">
        <v>2117</v>
      </c>
      <c r="L19" s="198">
        <v>2</v>
      </c>
      <c r="M19" s="198">
        <v>2</v>
      </c>
    </row>
    <row r="20" spans="1:13">
      <c r="A20" s="186">
        <v>271</v>
      </c>
      <c r="B20" s="186" t="s">
        <v>503</v>
      </c>
      <c r="C20" s="186" t="s">
        <v>114</v>
      </c>
      <c r="D20" s="186" t="s">
        <v>2070</v>
      </c>
      <c r="E20" s="186" t="s">
        <v>115</v>
      </c>
      <c r="F20" s="186" t="s">
        <v>2120</v>
      </c>
      <c r="G20" s="186" t="s">
        <v>2116</v>
      </c>
      <c r="H20" s="188">
        <v>45372</v>
      </c>
      <c r="I20" s="188">
        <v>45399</v>
      </c>
      <c r="J20" s="188">
        <v>45422</v>
      </c>
      <c r="K20" s="186" t="s">
        <v>2117</v>
      </c>
      <c r="L20" s="199">
        <v>2</v>
      </c>
      <c r="M20" s="199">
        <v>1</v>
      </c>
    </row>
    <row r="21" spans="1:13">
      <c r="A21" s="186">
        <v>272</v>
      </c>
      <c r="B21" s="186" t="s">
        <v>505</v>
      </c>
      <c r="C21" s="186" t="s">
        <v>114</v>
      </c>
      <c r="D21" s="186" t="s">
        <v>2070</v>
      </c>
      <c r="E21" s="186" t="s">
        <v>115</v>
      </c>
      <c r="F21" s="186" t="s">
        <v>2120</v>
      </c>
      <c r="G21" s="186" t="s">
        <v>2116</v>
      </c>
      <c r="H21" s="188">
        <v>45372</v>
      </c>
      <c r="I21" s="188">
        <v>45399</v>
      </c>
      <c r="J21" s="188">
        <v>45422</v>
      </c>
      <c r="K21" s="186" t="s">
        <v>2117</v>
      </c>
      <c r="L21" s="198">
        <v>10</v>
      </c>
      <c r="M21" s="198">
        <v>10</v>
      </c>
    </row>
    <row r="22" spans="1:13">
      <c r="A22" s="186">
        <v>275</v>
      </c>
      <c r="B22" s="192" t="s">
        <v>58</v>
      </c>
      <c r="C22" s="186" t="s">
        <v>114</v>
      </c>
      <c r="D22" s="186" t="s">
        <v>2122</v>
      </c>
      <c r="E22" s="186" t="s">
        <v>138</v>
      </c>
      <c r="F22" s="186" t="s">
        <v>2115</v>
      </c>
      <c r="G22" s="186" t="s">
        <v>2116</v>
      </c>
      <c r="H22" s="188">
        <v>45355</v>
      </c>
      <c r="I22" s="188">
        <v>45376</v>
      </c>
      <c r="J22" s="188">
        <v>45392</v>
      </c>
      <c r="K22" s="186" t="s">
        <v>2117</v>
      </c>
      <c r="L22" s="198">
        <v>2</v>
      </c>
      <c r="M22" s="198">
        <v>2</v>
      </c>
    </row>
    <row r="23" spans="1:13">
      <c r="A23" s="186">
        <v>288</v>
      </c>
      <c r="B23" s="186" t="s">
        <v>61</v>
      </c>
      <c r="C23" s="186" t="s">
        <v>114</v>
      </c>
      <c r="D23" s="192" t="s">
        <v>2351</v>
      </c>
      <c r="E23" s="186" t="s">
        <v>138</v>
      </c>
      <c r="F23" s="186" t="s">
        <v>2115</v>
      </c>
      <c r="G23" s="186" t="s">
        <v>2116</v>
      </c>
      <c r="H23" s="188">
        <v>45341</v>
      </c>
      <c r="I23" s="188">
        <v>45363</v>
      </c>
      <c r="J23" s="188">
        <v>45380</v>
      </c>
      <c r="K23" s="186" t="s">
        <v>2117</v>
      </c>
      <c r="L23" s="198">
        <v>1</v>
      </c>
      <c r="M23" s="198">
        <v>1</v>
      </c>
    </row>
    <row r="24" spans="1:13">
      <c r="A24" s="186">
        <v>292</v>
      </c>
      <c r="B24" s="192" t="s">
        <v>63</v>
      </c>
      <c r="C24" s="186" t="s">
        <v>114</v>
      </c>
      <c r="D24" s="192" t="s">
        <v>2121</v>
      </c>
      <c r="E24" s="186" t="s">
        <v>138</v>
      </c>
      <c r="F24" s="186" t="s">
        <v>2115</v>
      </c>
      <c r="G24" s="186" t="s">
        <v>2116</v>
      </c>
      <c r="H24" s="187">
        <v>45236</v>
      </c>
      <c r="I24" s="188">
        <v>45359</v>
      </c>
      <c r="J24" s="188">
        <v>45370</v>
      </c>
      <c r="K24" s="186" t="s">
        <v>2117</v>
      </c>
      <c r="L24" s="198">
        <v>2</v>
      </c>
      <c r="M24" s="198">
        <v>2</v>
      </c>
    </row>
    <row r="25" spans="1:13">
      <c r="A25" s="186">
        <v>295</v>
      </c>
      <c r="B25" s="192" t="s">
        <v>66</v>
      </c>
      <c r="C25" s="186" t="s">
        <v>114</v>
      </c>
      <c r="D25" s="192" t="s">
        <v>2121</v>
      </c>
      <c r="E25" s="186" t="s">
        <v>138</v>
      </c>
      <c r="F25" s="186" t="s">
        <v>2115</v>
      </c>
      <c r="G25" s="186" t="s">
        <v>2116</v>
      </c>
      <c r="H25" s="187">
        <v>45236</v>
      </c>
      <c r="I25" s="188">
        <v>45366</v>
      </c>
      <c r="J25" s="188">
        <v>45385</v>
      </c>
      <c r="K25" s="186" t="s">
        <v>2117</v>
      </c>
      <c r="L25" s="198">
        <v>1</v>
      </c>
      <c r="M25" s="198">
        <v>1</v>
      </c>
    </row>
    <row r="26" spans="1:13">
      <c r="A26" s="186">
        <v>303</v>
      </c>
      <c r="B26" s="186" t="s">
        <v>74</v>
      </c>
      <c r="C26" s="186" t="s">
        <v>114</v>
      </c>
      <c r="D26" s="186" t="s">
        <v>2069</v>
      </c>
      <c r="E26" s="186" t="s">
        <v>138</v>
      </c>
      <c r="F26" s="186" t="s">
        <v>2115</v>
      </c>
      <c r="G26" s="186" t="s">
        <v>2116</v>
      </c>
      <c r="H26" s="188">
        <v>45331</v>
      </c>
      <c r="I26" s="188">
        <v>45348</v>
      </c>
      <c r="J26" s="188">
        <v>45355</v>
      </c>
      <c r="K26" s="186" t="s">
        <v>2117</v>
      </c>
      <c r="L26" s="199">
        <v>2</v>
      </c>
      <c r="M26" s="199">
        <v>1</v>
      </c>
    </row>
    <row r="27" spans="1:13">
      <c r="A27" s="186">
        <v>312</v>
      </c>
      <c r="B27" s="189" t="s">
        <v>77</v>
      </c>
      <c r="C27" s="186" t="s">
        <v>114</v>
      </c>
      <c r="D27" s="186" t="s">
        <v>2114</v>
      </c>
      <c r="E27" s="186" t="s">
        <v>138</v>
      </c>
      <c r="F27" s="186" t="s">
        <v>2115</v>
      </c>
      <c r="G27" s="186" t="s">
        <v>2116</v>
      </c>
      <c r="H27" s="188">
        <v>45335</v>
      </c>
      <c r="I27" s="188">
        <v>45380</v>
      </c>
      <c r="J27" s="188">
        <v>45387</v>
      </c>
      <c r="K27" s="186" t="s">
        <v>2117</v>
      </c>
      <c r="L27" s="198">
        <v>4</v>
      </c>
      <c r="M27" s="198">
        <v>4</v>
      </c>
    </row>
    <row r="28" spans="1:13">
      <c r="A28" s="186">
        <v>313</v>
      </c>
      <c r="B28" s="192" t="s">
        <v>78</v>
      </c>
      <c r="C28" s="186" t="s">
        <v>114</v>
      </c>
      <c r="D28" s="192" t="s">
        <v>2121</v>
      </c>
      <c r="E28" s="186" t="s">
        <v>138</v>
      </c>
      <c r="F28" s="186" t="s">
        <v>2115</v>
      </c>
      <c r="G28" s="186" t="s">
        <v>2116</v>
      </c>
      <c r="H28" s="187">
        <v>45236</v>
      </c>
      <c r="I28" s="188">
        <v>45366</v>
      </c>
      <c r="J28" s="188">
        <v>45385</v>
      </c>
      <c r="K28" s="186" t="s">
        <v>2117</v>
      </c>
      <c r="L28" s="198">
        <v>2</v>
      </c>
      <c r="M28" s="198">
        <v>2</v>
      </c>
    </row>
    <row r="29" spans="1:13">
      <c r="A29" s="186">
        <v>334</v>
      </c>
      <c r="B29" s="186" t="s">
        <v>83</v>
      </c>
      <c r="C29" s="186" t="s">
        <v>114</v>
      </c>
      <c r="D29" s="186" t="s">
        <v>2068</v>
      </c>
      <c r="E29" s="186" t="s">
        <v>138</v>
      </c>
      <c r="F29" s="186" t="s">
        <v>2115</v>
      </c>
      <c r="G29" s="186" t="s">
        <v>2116</v>
      </c>
      <c r="H29" s="188">
        <v>45313</v>
      </c>
      <c r="I29" s="188">
        <v>45338</v>
      </c>
      <c r="J29" s="188">
        <v>45357</v>
      </c>
      <c r="K29" s="186" t="s">
        <v>2117</v>
      </c>
      <c r="L29" s="198">
        <v>2</v>
      </c>
      <c r="M29" s="198">
        <v>2</v>
      </c>
    </row>
    <row r="30" spans="1:13">
      <c r="A30" s="186">
        <v>335</v>
      </c>
      <c r="B30" s="186" t="s">
        <v>85</v>
      </c>
      <c r="C30" s="186" t="s">
        <v>114</v>
      </c>
      <c r="D30" s="186" t="s">
        <v>2068</v>
      </c>
      <c r="E30" s="186" t="s">
        <v>138</v>
      </c>
      <c r="F30" s="186" t="s">
        <v>2115</v>
      </c>
      <c r="G30" s="186" t="s">
        <v>2116</v>
      </c>
      <c r="H30" s="188">
        <v>45350</v>
      </c>
      <c r="I30" s="188">
        <v>45372</v>
      </c>
      <c r="J30" s="188">
        <v>45387</v>
      </c>
      <c r="K30" s="186" t="s">
        <v>2117</v>
      </c>
      <c r="L30" s="198">
        <v>2</v>
      </c>
      <c r="M30" s="198">
        <v>2</v>
      </c>
    </row>
    <row r="31" spans="1:13">
      <c r="A31" s="186">
        <v>1239</v>
      </c>
      <c r="B31" s="186" t="s">
        <v>87</v>
      </c>
      <c r="C31" s="186" t="s">
        <v>114</v>
      </c>
      <c r="D31" s="192" t="s">
        <v>2121</v>
      </c>
      <c r="E31" s="186" t="s">
        <v>138</v>
      </c>
      <c r="F31" s="186" t="s">
        <v>2115</v>
      </c>
      <c r="G31" s="186" t="s">
        <v>2116</v>
      </c>
      <c r="H31" s="188">
        <v>45341</v>
      </c>
      <c r="I31" s="188">
        <v>45363</v>
      </c>
      <c r="J31" s="188">
        <v>45380</v>
      </c>
      <c r="K31" s="186" t="s">
        <v>2117</v>
      </c>
      <c r="L31" s="198">
        <v>1</v>
      </c>
      <c r="M31" s="198">
        <v>1</v>
      </c>
    </row>
    <row r="32" spans="1:13">
      <c r="A32" s="186">
        <v>2704</v>
      </c>
      <c r="B32" s="192" t="s">
        <v>88</v>
      </c>
      <c r="C32" s="186" t="s">
        <v>114</v>
      </c>
      <c r="D32" s="186" t="s">
        <v>2122</v>
      </c>
      <c r="E32" s="186" t="s">
        <v>138</v>
      </c>
      <c r="F32" s="186" t="s">
        <v>2115</v>
      </c>
      <c r="G32" s="186" t="s">
        <v>2116</v>
      </c>
      <c r="H32" s="188">
        <v>45355</v>
      </c>
      <c r="I32" s="188">
        <v>45376</v>
      </c>
      <c r="J32" s="188">
        <v>45392</v>
      </c>
      <c r="K32" s="186" t="s">
        <v>2117</v>
      </c>
      <c r="L32" s="198">
        <v>2</v>
      </c>
      <c r="M32" s="198">
        <v>2</v>
      </c>
    </row>
  </sheetData>
  <autoFilter ref="A3:M3" xr:uid="{435E5396-4790-4EE9-81C2-C13BDC47E675}"/>
  <mergeCells count="7">
    <mergeCell ref="L1:M2"/>
    <mergeCell ref="F1:K1"/>
    <mergeCell ref="F2:G2"/>
    <mergeCell ref="H2:J2"/>
    <mergeCell ref="A1:B2"/>
    <mergeCell ref="C1:D2"/>
    <mergeCell ref="E1:E2"/>
  </mergeCells>
  <phoneticPr fontId="2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215A9-C0F8-4123-A294-89228304511A}">
  <sheetPr codeName="Sheet13"/>
  <dimension ref="A1:A25"/>
  <sheetViews>
    <sheetView workbookViewId="0">
      <selection activeCell="R37" sqref="R37:R39"/>
    </sheetView>
  </sheetViews>
  <sheetFormatPr defaultRowHeight="18"/>
  <cols>
    <col min="1" max="16384" width="8.6640625" style="1"/>
  </cols>
  <sheetData>
    <row r="1" spans="1:1">
      <c r="A1" s="1" t="s">
        <v>89</v>
      </c>
    </row>
    <row r="25" spans="1:1">
      <c r="A25" s="1" t="s">
        <v>90</v>
      </c>
    </row>
  </sheetData>
  <phoneticPr fontId="20"/>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6A052-3B35-4E41-86AF-CFBD109D552D}">
  <sheetPr codeName="Sheet14" filterMode="1"/>
  <dimension ref="A1:U886"/>
  <sheetViews>
    <sheetView zoomScale="85" zoomScaleNormal="85" workbookViewId="0">
      <pane ySplit="3" topLeftCell="A31" activePane="bottomLeft" state="frozen"/>
      <selection sqref="A1:A2"/>
      <selection pane="bottomLeft" activeCell="B48" sqref="A1:U886"/>
    </sheetView>
  </sheetViews>
  <sheetFormatPr defaultColWidth="8.33203125" defaultRowHeight="15"/>
  <cols>
    <col min="1" max="1" width="8.33203125" style="120"/>
    <col min="2" max="2" width="39.33203125" style="34" customWidth="1"/>
    <col min="3" max="3" width="13.33203125" style="120" customWidth="1"/>
    <col min="4" max="4" width="13.33203125" style="121" customWidth="1"/>
    <col min="5" max="6" width="12.33203125" style="120" customWidth="1"/>
    <col min="7" max="7" width="12.33203125" style="121" customWidth="1"/>
    <col min="8" max="8" width="10.33203125" style="120" customWidth="1"/>
    <col min="9" max="13" width="12.33203125" style="121" customWidth="1"/>
    <col min="14" max="14" width="47.58203125" style="121" customWidth="1"/>
    <col min="15" max="15" width="11.08203125" style="120" customWidth="1"/>
    <col min="16" max="16" width="7" style="120" customWidth="1"/>
    <col min="17" max="17" width="15.33203125" style="120" customWidth="1"/>
    <col min="18" max="18" width="12.33203125" style="120" bestFit="1" customWidth="1"/>
    <col min="19" max="19" width="10.33203125" style="120" customWidth="1"/>
    <col min="20" max="20" width="8.33203125" style="33"/>
    <col min="21" max="21" width="8.33203125" style="34"/>
    <col min="22" max="16384" width="8.33203125" style="35"/>
  </cols>
  <sheetData>
    <row r="1" spans="1:21" ht="49.4" customHeight="1">
      <c r="A1" s="470">
        <v>33</v>
      </c>
      <c r="B1" s="470" t="s">
        <v>91</v>
      </c>
      <c r="C1" s="473" t="s">
        <v>92</v>
      </c>
      <c r="D1" s="475" t="s">
        <v>93</v>
      </c>
      <c r="E1" s="470" t="s">
        <v>94</v>
      </c>
      <c r="F1" s="477" t="s">
        <v>95</v>
      </c>
      <c r="G1" s="479" t="s">
        <v>96</v>
      </c>
      <c r="H1" s="470" t="s">
        <v>97</v>
      </c>
      <c r="I1" s="479" t="s">
        <v>98</v>
      </c>
      <c r="J1" s="479" t="s">
        <v>99</v>
      </c>
      <c r="K1" s="481" t="s">
        <v>100</v>
      </c>
      <c r="L1" s="468" t="s">
        <v>101</v>
      </c>
      <c r="M1" s="468" t="s">
        <v>102</v>
      </c>
      <c r="N1" s="485" t="s">
        <v>103</v>
      </c>
      <c r="O1" s="473" t="s">
        <v>104</v>
      </c>
      <c r="P1" s="470" t="s">
        <v>105</v>
      </c>
      <c r="Q1" s="473" t="s">
        <v>106</v>
      </c>
      <c r="R1" s="483" t="s">
        <v>107</v>
      </c>
      <c r="S1" s="483" t="s">
        <v>108</v>
      </c>
    </row>
    <row r="2" spans="1:21" hidden="1">
      <c r="A2" s="471"/>
      <c r="B2" s="472"/>
      <c r="C2" s="474"/>
      <c r="D2" s="476"/>
      <c r="E2" s="471"/>
      <c r="F2" s="478"/>
      <c r="G2" s="480"/>
      <c r="H2" s="471"/>
      <c r="I2" s="480"/>
      <c r="J2" s="480"/>
      <c r="K2" s="482"/>
      <c r="L2" s="469"/>
      <c r="M2" s="469"/>
      <c r="N2" s="486"/>
      <c r="O2" s="474"/>
      <c r="P2" s="471"/>
      <c r="Q2" s="474"/>
      <c r="R2" s="484"/>
      <c r="S2" s="484"/>
      <c r="U2" s="34" t="s">
        <v>109</v>
      </c>
    </row>
    <row r="3" spans="1:21" hidden="1">
      <c r="A3" s="36"/>
      <c r="B3" s="36"/>
      <c r="C3" s="36"/>
      <c r="D3" s="36"/>
      <c r="E3" s="36"/>
      <c r="F3" s="36"/>
      <c r="G3" s="36"/>
      <c r="H3" s="36"/>
      <c r="I3" s="36"/>
      <c r="J3" s="36"/>
      <c r="K3" s="36"/>
      <c r="L3" s="36"/>
      <c r="M3" s="36"/>
      <c r="N3" s="36"/>
      <c r="O3" s="36"/>
      <c r="P3" s="36"/>
      <c r="Q3" s="36"/>
      <c r="R3" s="37"/>
      <c r="S3" s="37"/>
      <c r="T3" s="33" t="s">
        <v>110</v>
      </c>
    </row>
    <row r="4" spans="1:21">
      <c r="A4" s="38" t="s">
        <v>111</v>
      </c>
      <c r="B4" s="39" t="s">
        <v>112</v>
      </c>
      <c r="C4" s="40" t="s">
        <v>113</v>
      </c>
      <c r="D4" s="41" t="str">
        <f>VLOOKUP(C4,'[22]システム領域略号（対向）'!A:B,2,FALSE)</f>
        <v>sj</v>
      </c>
      <c r="E4" s="38" t="s">
        <v>114</v>
      </c>
      <c r="F4" s="38" t="s">
        <v>114</v>
      </c>
      <c r="G4" s="42" t="str">
        <f>VLOOKUP(F4,'[22]システム領域略号（D）'!A:B,2,FALSE)</f>
        <v>dp</v>
      </c>
      <c r="H4" s="38" t="s">
        <v>115</v>
      </c>
      <c r="I4" s="42" t="str">
        <f>D4&amp;G4&amp;H4</f>
        <v>sjdpOutbound</v>
      </c>
      <c r="J4" s="42" t="str">
        <f>TEXT(COUNTIF(I$4:I4,I4),"000")</f>
        <v>001</v>
      </c>
      <c r="K4" s="42" t="str">
        <f t="shared" ref="K4:K67" si="0">UPPER(IF(H4="Outbound",G4&amp;D4,D4&amp;G4)&amp;IF(LEN(D4&amp;G4)=4,TEXT(J4,"0000"),J4))</f>
        <v>DPSJ0001</v>
      </c>
      <c r="L4" s="42" t="str">
        <f>LOWER(K4)</f>
        <v>dpsj0001</v>
      </c>
      <c r="M4" s="42"/>
      <c r="N4" s="41" t="str">
        <f>"earth-dev-jpn-logic-ls-"&amp;LOWER(LEFT(H4,1))&amp;"-"&amp;L4</f>
        <v>earth-dev-jpn-logic-ls-o-dpsj0001</v>
      </c>
      <c r="O4" s="43" t="s">
        <v>116</v>
      </c>
      <c r="P4" s="44"/>
      <c r="Q4" s="44" t="s">
        <v>117</v>
      </c>
      <c r="R4" s="45"/>
      <c r="S4" s="46"/>
      <c r="T4" s="33" t="s">
        <v>118</v>
      </c>
    </row>
    <row r="5" spans="1:21" ht="27">
      <c r="A5" s="38" t="s">
        <v>119</v>
      </c>
      <c r="B5" s="39" t="s">
        <v>120</v>
      </c>
      <c r="C5" s="40" t="s">
        <v>121</v>
      </c>
      <c r="D5" s="41" t="str">
        <f>VLOOKUP(C5,'[22]システム領域略号（対向）'!A:B,2,FALSE)</f>
        <v>ci</v>
      </c>
      <c r="E5" s="38" t="s">
        <v>114</v>
      </c>
      <c r="F5" s="38" t="s">
        <v>114</v>
      </c>
      <c r="G5" s="42" t="str">
        <f>VLOOKUP(F5,'[22]システム領域略号（D）'!A:B,2,FALSE)</f>
        <v>dp</v>
      </c>
      <c r="H5" s="38" t="s">
        <v>115</v>
      </c>
      <c r="I5" s="42" t="str">
        <f>D5&amp;G5&amp;H5</f>
        <v>cidpOutbound</v>
      </c>
      <c r="J5" s="42" t="str">
        <f>TEXT(COUNTIF(I$4:I5,I5),"000")</f>
        <v>001</v>
      </c>
      <c r="K5" s="42" t="str">
        <f t="shared" si="0"/>
        <v>DPCI0001</v>
      </c>
      <c r="L5" s="42" t="str">
        <f>LOWER(K5)</f>
        <v>dpci0001</v>
      </c>
      <c r="M5" s="42"/>
      <c r="N5" s="41" t="str">
        <f t="shared" ref="N5:N68" si="1">"earth-dev-jpn-logic-ls-"&amp;LOWER(LEFT(H5,1))&amp;"-"&amp;L5</f>
        <v>earth-dev-jpn-logic-ls-o-dpci0001</v>
      </c>
      <c r="O5" s="43" t="s">
        <v>116</v>
      </c>
      <c r="P5" s="44"/>
      <c r="Q5" s="44" t="s">
        <v>117</v>
      </c>
      <c r="R5" s="45"/>
      <c r="S5" s="46"/>
      <c r="T5" s="33" t="s">
        <v>118</v>
      </c>
    </row>
    <row r="6" spans="1:21" ht="27">
      <c r="A6" s="38" t="s">
        <v>122</v>
      </c>
      <c r="B6" s="39" t="s">
        <v>123</v>
      </c>
      <c r="C6" s="40" t="s">
        <v>124</v>
      </c>
      <c r="D6" s="41" t="str">
        <f>VLOOKUP(C6,'[22]システム領域略号（対向）'!A:B,2,FALSE)</f>
        <v>as</v>
      </c>
      <c r="E6" s="38" t="s">
        <v>114</v>
      </c>
      <c r="F6" s="38" t="s">
        <v>114</v>
      </c>
      <c r="G6" s="42" t="str">
        <f>VLOOKUP(F6,'[22]システム領域略号（D）'!A:B,2,FALSE)</f>
        <v>dp</v>
      </c>
      <c r="H6" s="38" t="s">
        <v>115</v>
      </c>
      <c r="I6" s="42" t="str">
        <f>D6&amp;G6&amp;H6</f>
        <v>asdpOutbound</v>
      </c>
      <c r="J6" s="42" t="str">
        <f>TEXT(COUNTIF(I$4:I6,I6),"000")</f>
        <v>001</v>
      </c>
      <c r="K6" s="42" t="str">
        <f t="shared" si="0"/>
        <v>DPAS0001</v>
      </c>
      <c r="L6" s="42" t="str">
        <f t="shared" ref="L6:L69" si="2">LOWER(K6)</f>
        <v>dpas0001</v>
      </c>
      <c r="M6" s="42"/>
      <c r="N6" s="41" t="str">
        <f t="shared" si="1"/>
        <v>earth-dev-jpn-logic-ls-o-dpas0001</v>
      </c>
      <c r="O6" s="43" t="s">
        <v>116</v>
      </c>
      <c r="P6" s="44"/>
      <c r="Q6" s="44" t="s">
        <v>117</v>
      </c>
      <c r="R6" s="45"/>
      <c r="S6" s="46"/>
      <c r="T6" s="33" t="s">
        <v>118</v>
      </c>
    </row>
    <row r="7" spans="1:21" ht="27">
      <c r="A7" s="38" t="s">
        <v>125</v>
      </c>
      <c r="B7" s="39" t="s">
        <v>126</v>
      </c>
      <c r="C7" s="40" t="s">
        <v>124</v>
      </c>
      <c r="D7" s="41" t="str">
        <f>VLOOKUP(C7,'[22]システム領域略号（対向）'!A:B,2,FALSE)</f>
        <v>as</v>
      </c>
      <c r="E7" s="38" t="s">
        <v>114</v>
      </c>
      <c r="F7" s="38" t="s">
        <v>114</v>
      </c>
      <c r="G7" s="42" t="str">
        <f>VLOOKUP(F7,'[22]システム領域略号（D）'!A:B,2,FALSE)</f>
        <v>dp</v>
      </c>
      <c r="H7" s="38" t="s">
        <v>115</v>
      </c>
      <c r="I7" s="42" t="str">
        <f t="shared" ref="I7:I70" si="3">D7&amp;G7&amp;H7</f>
        <v>asdpOutbound</v>
      </c>
      <c r="J7" s="42" t="str">
        <f>TEXT(COUNTIF(I$4:I7,I7),"000")</f>
        <v>002</v>
      </c>
      <c r="K7" s="42" t="str">
        <f t="shared" si="0"/>
        <v>DPAS0002</v>
      </c>
      <c r="L7" s="42" t="str">
        <f t="shared" si="2"/>
        <v>dpas0002</v>
      </c>
      <c r="M7" s="42"/>
      <c r="N7" s="41" t="str">
        <f t="shared" si="1"/>
        <v>earth-dev-jpn-logic-ls-o-dpas0002</v>
      </c>
      <c r="O7" s="43" t="s">
        <v>116</v>
      </c>
      <c r="P7" s="44"/>
      <c r="Q7" s="44" t="s">
        <v>117</v>
      </c>
      <c r="R7" s="45"/>
      <c r="S7" s="46"/>
      <c r="T7" s="33" t="s">
        <v>118</v>
      </c>
    </row>
    <row r="8" spans="1:21" ht="27">
      <c r="A8" s="38" t="s">
        <v>127</v>
      </c>
      <c r="B8" s="39" t="s">
        <v>128</v>
      </c>
      <c r="C8" s="40" t="s">
        <v>124</v>
      </c>
      <c r="D8" s="41" t="str">
        <f>VLOOKUP(C8,'[22]システム領域略号（対向）'!A:B,2,FALSE)</f>
        <v>as</v>
      </c>
      <c r="E8" s="38" t="s">
        <v>114</v>
      </c>
      <c r="F8" s="38" t="s">
        <v>114</v>
      </c>
      <c r="G8" s="42" t="str">
        <f>VLOOKUP(F8,'[22]システム領域略号（D）'!A:B,2,FALSE)</f>
        <v>dp</v>
      </c>
      <c r="H8" s="38" t="s">
        <v>115</v>
      </c>
      <c r="I8" s="42" t="str">
        <f t="shared" si="3"/>
        <v>asdpOutbound</v>
      </c>
      <c r="J8" s="42" t="str">
        <f>TEXT(COUNTIF(I$4:I8,I8),"000")</f>
        <v>003</v>
      </c>
      <c r="K8" s="42" t="str">
        <f t="shared" si="0"/>
        <v>DPAS0003</v>
      </c>
      <c r="L8" s="42" t="str">
        <f t="shared" si="2"/>
        <v>dpas0003</v>
      </c>
      <c r="M8" s="42"/>
      <c r="N8" s="41" t="str">
        <f t="shared" si="1"/>
        <v>earth-dev-jpn-logic-ls-o-dpas0003</v>
      </c>
      <c r="O8" s="43" t="s">
        <v>116</v>
      </c>
      <c r="P8" s="44"/>
      <c r="Q8" s="44" t="s">
        <v>117</v>
      </c>
      <c r="R8" s="45"/>
      <c r="S8" s="46"/>
      <c r="T8" s="33" t="s">
        <v>118</v>
      </c>
    </row>
    <row r="9" spans="1:21" ht="27">
      <c r="A9" s="38" t="s">
        <v>129</v>
      </c>
      <c r="B9" s="39" t="s">
        <v>130</v>
      </c>
      <c r="C9" s="40" t="s">
        <v>124</v>
      </c>
      <c r="D9" s="41" t="str">
        <f>VLOOKUP(C9,'[22]システム領域略号（対向）'!A:B,2,FALSE)</f>
        <v>as</v>
      </c>
      <c r="E9" s="38" t="s">
        <v>114</v>
      </c>
      <c r="F9" s="38" t="s">
        <v>114</v>
      </c>
      <c r="G9" s="42" t="str">
        <f>VLOOKUP(F9,'[22]システム領域略号（D）'!A:B,2,FALSE)</f>
        <v>dp</v>
      </c>
      <c r="H9" s="38" t="s">
        <v>115</v>
      </c>
      <c r="I9" s="42" t="str">
        <f t="shared" si="3"/>
        <v>asdpOutbound</v>
      </c>
      <c r="J9" s="42" t="str">
        <f>TEXT(COUNTIF(I$4:I9,I9),"000")</f>
        <v>004</v>
      </c>
      <c r="K9" s="42" t="str">
        <f t="shared" si="0"/>
        <v>DPAS0004</v>
      </c>
      <c r="L9" s="42" t="str">
        <f t="shared" si="2"/>
        <v>dpas0004</v>
      </c>
      <c r="M9" s="42"/>
      <c r="N9" s="41" t="str">
        <f t="shared" si="1"/>
        <v>earth-dev-jpn-logic-ls-o-dpas0004</v>
      </c>
      <c r="O9" s="43" t="s">
        <v>116</v>
      </c>
      <c r="P9" s="44"/>
      <c r="Q9" s="44" t="s">
        <v>117</v>
      </c>
      <c r="R9" s="45"/>
      <c r="S9" s="46"/>
      <c r="T9" s="33" t="s">
        <v>118</v>
      </c>
    </row>
    <row r="10" spans="1:21" ht="27">
      <c r="A10" s="38" t="s">
        <v>131</v>
      </c>
      <c r="B10" s="39" t="s">
        <v>132</v>
      </c>
      <c r="C10" s="40" t="s">
        <v>124</v>
      </c>
      <c r="D10" s="41" t="str">
        <f>VLOOKUP(C10,'[22]システム領域略号（対向）'!A:B,2,FALSE)</f>
        <v>as</v>
      </c>
      <c r="E10" s="38" t="s">
        <v>114</v>
      </c>
      <c r="F10" s="38" t="s">
        <v>114</v>
      </c>
      <c r="G10" s="42" t="str">
        <f>VLOOKUP(F10,'[22]システム領域略号（D）'!A:B,2,FALSE)</f>
        <v>dp</v>
      </c>
      <c r="H10" s="38" t="s">
        <v>115</v>
      </c>
      <c r="I10" s="42" t="str">
        <f t="shared" si="3"/>
        <v>asdpOutbound</v>
      </c>
      <c r="J10" s="42" t="str">
        <f>TEXT(COUNTIF(I$4:I10,I10),"000")</f>
        <v>005</v>
      </c>
      <c r="K10" s="42" t="str">
        <f t="shared" si="0"/>
        <v>DPAS0005</v>
      </c>
      <c r="L10" s="42" t="str">
        <f t="shared" si="2"/>
        <v>dpas0005</v>
      </c>
      <c r="M10" s="42"/>
      <c r="N10" s="41" t="str">
        <f t="shared" si="1"/>
        <v>earth-dev-jpn-logic-ls-o-dpas0005</v>
      </c>
      <c r="O10" s="43" t="s">
        <v>116</v>
      </c>
      <c r="P10" s="47"/>
      <c r="Q10" s="44" t="s">
        <v>117</v>
      </c>
      <c r="R10" s="45"/>
      <c r="S10" s="46"/>
      <c r="T10" s="33" t="s">
        <v>118</v>
      </c>
    </row>
    <row r="11" spans="1:21" ht="27">
      <c r="A11" s="38" t="s">
        <v>133</v>
      </c>
      <c r="B11" s="39" t="s">
        <v>134</v>
      </c>
      <c r="C11" s="40" t="s">
        <v>124</v>
      </c>
      <c r="D11" s="41" t="str">
        <f>VLOOKUP(C11,'[22]システム領域略号（対向）'!A:B,2,FALSE)</f>
        <v>as</v>
      </c>
      <c r="E11" s="38" t="s">
        <v>114</v>
      </c>
      <c r="F11" s="38" t="s">
        <v>114</v>
      </c>
      <c r="G11" s="42" t="str">
        <f>VLOOKUP(F11,'[22]システム領域略号（D）'!A:B,2,FALSE)</f>
        <v>dp</v>
      </c>
      <c r="H11" s="38" t="s">
        <v>115</v>
      </c>
      <c r="I11" s="42" t="str">
        <f t="shared" si="3"/>
        <v>asdpOutbound</v>
      </c>
      <c r="J11" s="42" t="str">
        <f>TEXT(COUNTIF(I$4:I11,I11),"000")</f>
        <v>006</v>
      </c>
      <c r="K11" s="42" t="str">
        <f t="shared" si="0"/>
        <v>DPAS0006</v>
      </c>
      <c r="L11" s="42" t="str">
        <f t="shared" si="2"/>
        <v>dpas0006</v>
      </c>
      <c r="M11" s="42"/>
      <c r="N11" s="41" t="str">
        <f t="shared" si="1"/>
        <v>earth-dev-jpn-logic-ls-o-dpas0006</v>
      </c>
      <c r="O11" s="43" t="s">
        <v>116</v>
      </c>
      <c r="P11" s="44"/>
      <c r="Q11" s="44" t="s">
        <v>117</v>
      </c>
      <c r="R11" s="45"/>
      <c r="S11" s="46"/>
      <c r="T11" s="33" t="s">
        <v>118</v>
      </c>
    </row>
    <row r="12" spans="1:21" ht="27">
      <c r="A12" s="38" t="s">
        <v>135</v>
      </c>
      <c r="B12" s="39" t="s">
        <v>136</v>
      </c>
      <c r="C12" s="40" t="s">
        <v>124</v>
      </c>
      <c r="D12" s="41" t="str">
        <f>VLOOKUP(C12,'[22]システム領域略号（対向）'!A:B,2,FALSE)</f>
        <v>as</v>
      </c>
      <c r="E12" s="38" t="s">
        <v>114</v>
      </c>
      <c r="F12" s="38" t="s">
        <v>114</v>
      </c>
      <c r="G12" s="42" t="str">
        <f>VLOOKUP(F12,'[22]システム領域略号（D）'!A:B,2,FALSE)</f>
        <v>dp</v>
      </c>
      <c r="H12" s="38" t="s">
        <v>115</v>
      </c>
      <c r="I12" s="42" t="str">
        <f t="shared" si="3"/>
        <v>asdpOutbound</v>
      </c>
      <c r="J12" s="42" t="str">
        <f>TEXT(COUNTIF(I$4:I12,I12),"000")</f>
        <v>007</v>
      </c>
      <c r="K12" s="42" t="str">
        <f t="shared" si="0"/>
        <v>DPAS0007</v>
      </c>
      <c r="L12" s="42" t="str">
        <f t="shared" si="2"/>
        <v>dpas0007</v>
      </c>
      <c r="M12" s="42"/>
      <c r="N12" s="41" t="str">
        <f t="shared" si="1"/>
        <v>earth-dev-jpn-logic-ls-o-dpas0007</v>
      </c>
      <c r="O12" s="43" t="s">
        <v>116</v>
      </c>
      <c r="P12" s="44"/>
      <c r="Q12" s="44" t="s">
        <v>117</v>
      </c>
      <c r="R12" s="45"/>
      <c r="S12" s="46"/>
      <c r="T12" s="33" t="s">
        <v>118</v>
      </c>
    </row>
    <row r="13" spans="1:21" ht="27">
      <c r="A13" s="38" t="s">
        <v>137</v>
      </c>
      <c r="B13" s="39" t="s">
        <v>34</v>
      </c>
      <c r="C13" s="40" t="s">
        <v>121</v>
      </c>
      <c r="D13" s="41" t="str">
        <f>VLOOKUP(C13,'[22]システム領域略号（対向）'!A:B,2,FALSE)</f>
        <v>ci</v>
      </c>
      <c r="E13" s="38" t="s">
        <v>114</v>
      </c>
      <c r="F13" s="38" t="s">
        <v>114</v>
      </c>
      <c r="G13" s="42" t="str">
        <f>VLOOKUP(F13,'[22]システム領域略号（D）'!A:B,2,FALSE)</f>
        <v>dp</v>
      </c>
      <c r="H13" s="38" t="s">
        <v>138</v>
      </c>
      <c r="I13" s="42" t="str">
        <f t="shared" si="3"/>
        <v>cidpInbound</v>
      </c>
      <c r="J13" s="42" t="str">
        <f>TEXT(COUNTIF(I$4:I13,I13),"000")</f>
        <v>001</v>
      </c>
      <c r="K13" s="42" t="str">
        <f t="shared" si="0"/>
        <v>CIDP0001</v>
      </c>
      <c r="L13" s="42" t="str">
        <f t="shared" si="2"/>
        <v>cidp0001</v>
      </c>
      <c r="M13" s="42"/>
      <c r="N13" s="41" t="str">
        <f t="shared" si="1"/>
        <v>earth-dev-jpn-logic-ls-i-cidp0001</v>
      </c>
      <c r="O13" s="43" t="s">
        <v>116</v>
      </c>
      <c r="P13" s="44"/>
      <c r="Q13" s="44" t="s">
        <v>117</v>
      </c>
      <c r="R13" s="45"/>
      <c r="S13" s="46"/>
      <c r="T13" s="33" t="s">
        <v>118</v>
      </c>
    </row>
    <row r="14" spans="1:21" ht="27">
      <c r="A14" s="38" t="s">
        <v>139</v>
      </c>
      <c r="B14" s="39" t="s">
        <v>140</v>
      </c>
      <c r="C14" s="40" t="s">
        <v>121</v>
      </c>
      <c r="D14" s="41" t="str">
        <f>VLOOKUP(C14,'[22]システム領域略号（対向）'!A:B,2,FALSE)</f>
        <v>ci</v>
      </c>
      <c r="E14" s="38" t="s">
        <v>114</v>
      </c>
      <c r="F14" s="38" t="s">
        <v>114</v>
      </c>
      <c r="G14" s="42" t="str">
        <f>VLOOKUP(F14,'[22]システム領域略号（D）'!A:B,2,FALSE)</f>
        <v>dp</v>
      </c>
      <c r="H14" s="38" t="s">
        <v>115</v>
      </c>
      <c r="I14" s="42" t="str">
        <f t="shared" si="3"/>
        <v>cidpOutbound</v>
      </c>
      <c r="J14" s="42" t="str">
        <f>TEXT(COUNTIF(I$4:I14,I14),"000")</f>
        <v>002</v>
      </c>
      <c r="K14" s="42" t="str">
        <f t="shared" si="0"/>
        <v>DPCI0002</v>
      </c>
      <c r="L14" s="42" t="str">
        <f t="shared" si="2"/>
        <v>dpci0002</v>
      </c>
      <c r="M14" s="42"/>
      <c r="N14" s="41" t="str">
        <f t="shared" si="1"/>
        <v>earth-dev-jpn-logic-ls-o-dpci0002</v>
      </c>
      <c r="O14" s="43" t="s">
        <v>116</v>
      </c>
      <c r="P14" s="44"/>
      <c r="Q14" s="44" t="s">
        <v>117</v>
      </c>
      <c r="R14" s="45"/>
      <c r="S14" s="46"/>
      <c r="T14" s="33" t="s">
        <v>118</v>
      </c>
    </row>
    <row r="15" spans="1:21" ht="27">
      <c r="A15" s="38" t="s">
        <v>141</v>
      </c>
      <c r="B15" s="39" t="s">
        <v>142</v>
      </c>
      <c r="C15" s="40" t="s">
        <v>121</v>
      </c>
      <c r="D15" s="41" t="str">
        <f>VLOOKUP(C15,'[22]システム領域略号（対向）'!A:B,2,FALSE)</f>
        <v>ci</v>
      </c>
      <c r="E15" s="38" t="s">
        <v>114</v>
      </c>
      <c r="F15" s="38" t="s">
        <v>114</v>
      </c>
      <c r="G15" s="42" t="str">
        <f>VLOOKUP(F15,'[22]システム領域略号（D）'!A:B,2,FALSE)</f>
        <v>dp</v>
      </c>
      <c r="H15" s="38" t="s">
        <v>115</v>
      </c>
      <c r="I15" s="42" t="str">
        <f t="shared" si="3"/>
        <v>cidpOutbound</v>
      </c>
      <c r="J15" s="42" t="str">
        <f>TEXT(COUNTIF(I$4:I15,I15),"000")</f>
        <v>003</v>
      </c>
      <c r="K15" s="42" t="str">
        <f t="shared" si="0"/>
        <v>DPCI0003</v>
      </c>
      <c r="L15" s="42" t="str">
        <f t="shared" si="2"/>
        <v>dpci0003</v>
      </c>
      <c r="M15" s="42"/>
      <c r="N15" s="41" t="str">
        <f t="shared" si="1"/>
        <v>earth-dev-jpn-logic-ls-o-dpci0003</v>
      </c>
      <c r="O15" s="43" t="s">
        <v>116</v>
      </c>
      <c r="P15" s="44"/>
      <c r="Q15" s="44" t="s">
        <v>117</v>
      </c>
      <c r="R15" s="45"/>
      <c r="S15" s="46"/>
      <c r="T15" s="33" t="s">
        <v>118</v>
      </c>
    </row>
    <row r="16" spans="1:21" ht="27">
      <c r="A16" s="38" t="s">
        <v>143</v>
      </c>
      <c r="B16" s="39" t="s">
        <v>144</v>
      </c>
      <c r="C16" s="40" t="s">
        <v>121</v>
      </c>
      <c r="D16" s="41" t="str">
        <f>VLOOKUP(C16,'[22]システム領域略号（対向）'!A:B,2,FALSE)</f>
        <v>ci</v>
      </c>
      <c r="E16" s="38" t="s">
        <v>114</v>
      </c>
      <c r="F16" s="38" t="s">
        <v>114</v>
      </c>
      <c r="G16" s="42" t="str">
        <f>VLOOKUP(F16,'[22]システム領域略号（D）'!A:B,2,FALSE)</f>
        <v>dp</v>
      </c>
      <c r="H16" s="38" t="s">
        <v>115</v>
      </c>
      <c r="I16" s="42" t="str">
        <f t="shared" si="3"/>
        <v>cidpOutbound</v>
      </c>
      <c r="J16" s="42" t="str">
        <f>TEXT(COUNTIF(I$4:I16,I16),"000")</f>
        <v>004</v>
      </c>
      <c r="K16" s="42" t="str">
        <f t="shared" si="0"/>
        <v>DPCI0004</v>
      </c>
      <c r="L16" s="42" t="str">
        <f>LOWER(K16)</f>
        <v>dpci0004</v>
      </c>
      <c r="M16" s="42"/>
      <c r="N16" s="41" t="str">
        <f t="shared" si="1"/>
        <v>earth-dev-jpn-logic-ls-o-dpci0004</v>
      </c>
      <c r="O16" s="43" t="s">
        <v>116</v>
      </c>
      <c r="P16" s="44"/>
      <c r="Q16" s="44" t="s">
        <v>117</v>
      </c>
      <c r="R16" s="45"/>
      <c r="S16" s="46"/>
      <c r="T16" s="33" t="s">
        <v>118</v>
      </c>
    </row>
    <row r="17" spans="1:20" ht="27">
      <c r="A17" s="38" t="s">
        <v>145</v>
      </c>
      <c r="B17" s="39" t="s">
        <v>146</v>
      </c>
      <c r="C17" s="40" t="s">
        <v>121</v>
      </c>
      <c r="D17" s="41" t="str">
        <f>VLOOKUP(C17,'[22]システム領域略号（対向）'!A:B,2,FALSE)</f>
        <v>ci</v>
      </c>
      <c r="E17" s="38" t="s">
        <v>114</v>
      </c>
      <c r="F17" s="38" t="s">
        <v>114</v>
      </c>
      <c r="G17" s="42" t="str">
        <f>VLOOKUP(F17,'[22]システム領域略号（D）'!A:B,2,FALSE)</f>
        <v>dp</v>
      </c>
      <c r="H17" s="38" t="s">
        <v>115</v>
      </c>
      <c r="I17" s="42" t="str">
        <f t="shared" si="3"/>
        <v>cidpOutbound</v>
      </c>
      <c r="J17" s="42" t="str">
        <f>TEXT(COUNTIF(I$4:I17,I17),"000")</f>
        <v>005</v>
      </c>
      <c r="K17" s="42" t="str">
        <f t="shared" si="0"/>
        <v>DPCI0005</v>
      </c>
      <c r="L17" s="42" t="str">
        <f t="shared" si="2"/>
        <v>dpci0005</v>
      </c>
      <c r="M17" s="42"/>
      <c r="N17" s="41" t="str">
        <f t="shared" si="1"/>
        <v>earth-dev-jpn-logic-ls-o-dpci0005</v>
      </c>
      <c r="O17" s="43" t="s">
        <v>116</v>
      </c>
      <c r="P17" s="44"/>
      <c r="Q17" s="44" t="s">
        <v>117</v>
      </c>
      <c r="R17" s="45"/>
      <c r="S17" s="46"/>
      <c r="T17" s="33" t="s">
        <v>118</v>
      </c>
    </row>
    <row r="18" spans="1:20" ht="27">
      <c r="A18" s="38" t="s">
        <v>147</v>
      </c>
      <c r="B18" s="39" t="s">
        <v>148</v>
      </c>
      <c r="C18" s="40" t="s">
        <v>121</v>
      </c>
      <c r="D18" s="41" t="str">
        <f>VLOOKUP(C18,'[22]システム領域略号（対向）'!A:B,2,FALSE)</f>
        <v>ci</v>
      </c>
      <c r="E18" s="38" t="s">
        <v>114</v>
      </c>
      <c r="F18" s="38" t="s">
        <v>114</v>
      </c>
      <c r="G18" s="42" t="str">
        <f>VLOOKUP(F18,'[22]システム領域略号（D）'!A:B,2,FALSE)</f>
        <v>dp</v>
      </c>
      <c r="H18" s="38" t="s">
        <v>115</v>
      </c>
      <c r="I18" s="42" t="str">
        <f t="shared" si="3"/>
        <v>cidpOutbound</v>
      </c>
      <c r="J18" s="42" t="str">
        <f>TEXT(COUNTIF(I$4:I18,I18),"000")</f>
        <v>006</v>
      </c>
      <c r="K18" s="42" t="str">
        <f t="shared" si="0"/>
        <v>DPCI0006</v>
      </c>
      <c r="L18" s="42" t="str">
        <f t="shared" si="2"/>
        <v>dpci0006</v>
      </c>
      <c r="M18" s="42"/>
      <c r="N18" s="41" t="str">
        <f t="shared" si="1"/>
        <v>earth-dev-jpn-logic-ls-o-dpci0006</v>
      </c>
      <c r="O18" s="43" t="s">
        <v>116</v>
      </c>
      <c r="P18" s="44"/>
      <c r="Q18" s="44" t="s">
        <v>117</v>
      </c>
      <c r="R18" s="45"/>
      <c r="S18" s="46"/>
      <c r="T18" s="33" t="s">
        <v>118</v>
      </c>
    </row>
    <row r="19" spans="1:20" ht="27">
      <c r="A19" s="38" t="s">
        <v>149</v>
      </c>
      <c r="B19" s="39" t="s">
        <v>150</v>
      </c>
      <c r="C19" s="40" t="s">
        <v>121</v>
      </c>
      <c r="D19" s="41" t="str">
        <f>VLOOKUP(C19,'[22]システム領域略号（対向）'!A:B,2,FALSE)</f>
        <v>ci</v>
      </c>
      <c r="E19" s="38" t="s">
        <v>114</v>
      </c>
      <c r="F19" s="38" t="s">
        <v>114</v>
      </c>
      <c r="G19" s="42" t="str">
        <f>VLOOKUP(F19,'[22]システム領域略号（D）'!A:B,2,FALSE)</f>
        <v>dp</v>
      </c>
      <c r="H19" s="38" t="s">
        <v>115</v>
      </c>
      <c r="I19" s="42" t="str">
        <f t="shared" si="3"/>
        <v>cidpOutbound</v>
      </c>
      <c r="J19" s="42" t="str">
        <f>TEXT(COUNTIF(I$4:I19,I19),"000")</f>
        <v>007</v>
      </c>
      <c r="K19" s="42" t="str">
        <f t="shared" si="0"/>
        <v>DPCI0007</v>
      </c>
      <c r="L19" s="42" t="str">
        <f t="shared" si="2"/>
        <v>dpci0007</v>
      </c>
      <c r="M19" s="42"/>
      <c r="N19" s="41" t="str">
        <f t="shared" si="1"/>
        <v>earth-dev-jpn-logic-ls-o-dpci0007</v>
      </c>
      <c r="O19" s="43" t="s">
        <v>116</v>
      </c>
      <c r="P19" s="44"/>
      <c r="Q19" s="44" t="s">
        <v>117</v>
      </c>
      <c r="R19" s="45"/>
      <c r="S19" s="46"/>
      <c r="T19" s="33" t="s">
        <v>118</v>
      </c>
    </row>
    <row r="20" spans="1:20" ht="27">
      <c r="A20" s="38" t="s">
        <v>151</v>
      </c>
      <c r="B20" s="39" t="s">
        <v>73</v>
      </c>
      <c r="C20" s="40" t="s">
        <v>152</v>
      </c>
      <c r="D20" s="41" t="str">
        <f>VLOOKUP(C20,'[22]システム領域略号（対向）'!A:B,2,FALSE)</f>
        <v>cl</v>
      </c>
      <c r="E20" s="38" t="s">
        <v>114</v>
      </c>
      <c r="F20" s="38" t="s">
        <v>114</v>
      </c>
      <c r="G20" s="42" t="str">
        <f>VLOOKUP(F20,'[22]システム領域略号（D）'!A:B,2,FALSE)</f>
        <v>dp</v>
      </c>
      <c r="H20" s="38" t="s">
        <v>115</v>
      </c>
      <c r="I20" s="42" t="str">
        <f t="shared" si="3"/>
        <v>cldpOutbound</v>
      </c>
      <c r="J20" s="42" t="str">
        <f>TEXT(COUNTIF(I$4:I20,I20),"000")</f>
        <v>001</v>
      </c>
      <c r="K20" s="42" t="str">
        <f t="shared" si="0"/>
        <v>DPCL0001</v>
      </c>
      <c r="L20" s="42" t="str">
        <f t="shared" si="2"/>
        <v>dpcl0001</v>
      </c>
      <c r="M20" s="42"/>
      <c r="N20" s="41" t="str">
        <f t="shared" si="1"/>
        <v>earth-dev-jpn-logic-ls-o-dpcl0001</v>
      </c>
      <c r="O20" s="43" t="s">
        <v>116</v>
      </c>
      <c r="P20" s="44"/>
      <c r="Q20" s="44" t="s">
        <v>117</v>
      </c>
      <c r="R20" s="45"/>
      <c r="S20" s="46"/>
      <c r="T20" s="33" t="s">
        <v>118</v>
      </c>
    </row>
    <row r="21" spans="1:20" ht="27">
      <c r="A21" s="38" t="s">
        <v>153</v>
      </c>
      <c r="B21" s="39" t="s">
        <v>75</v>
      </c>
      <c r="C21" s="40" t="s">
        <v>152</v>
      </c>
      <c r="D21" s="41" t="str">
        <f>VLOOKUP(C21,'[22]システム領域略号（対向）'!A:B,2,FALSE)</f>
        <v>cl</v>
      </c>
      <c r="E21" s="38" t="s">
        <v>114</v>
      </c>
      <c r="F21" s="38" t="s">
        <v>114</v>
      </c>
      <c r="G21" s="42" t="str">
        <f>VLOOKUP(F21,'[22]システム領域略号（D）'!A:B,2,FALSE)</f>
        <v>dp</v>
      </c>
      <c r="H21" s="38" t="s">
        <v>115</v>
      </c>
      <c r="I21" s="42" t="str">
        <f t="shared" si="3"/>
        <v>cldpOutbound</v>
      </c>
      <c r="J21" s="42" t="str">
        <f>TEXT(COUNTIF(I$4:I21,I21),"000")</f>
        <v>002</v>
      </c>
      <c r="K21" s="42" t="str">
        <f t="shared" si="0"/>
        <v>DPCL0002</v>
      </c>
      <c r="L21" s="42" t="str">
        <f t="shared" si="2"/>
        <v>dpcl0002</v>
      </c>
      <c r="M21" s="42"/>
      <c r="N21" s="41" t="str">
        <f t="shared" si="1"/>
        <v>earth-dev-jpn-logic-ls-o-dpcl0002</v>
      </c>
      <c r="O21" s="43" t="s">
        <v>116</v>
      </c>
      <c r="P21" s="44"/>
      <c r="Q21" s="44" t="s">
        <v>117</v>
      </c>
      <c r="R21" s="45"/>
      <c r="S21" s="46"/>
      <c r="T21" s="33" t="s">
        <v>118</v>
      </c>
    </row>
    <row r="22" spans="1:20" ht="27">
      <c r="A22" s="38" t="s">
        <v>154</v>
      </c>
      <c r="B22" s="39" t="s">
        <v>155</v>
      </c>
      <c r="C22" s="40" t="s">
        <v>152</v>
      </c>
      <c r="D22" s="41" t="str">
        <f>VLOOKUP(C22,'[22]システム領域略号（対向）'!A:B,2,FALSE)</f>
        <v>cl</v>
      </c>
      <c r="E22" s="38" t="s">
        <v>114</v>
      </c>
      <c r="F22" s="38" t="s">
        <v>114</v>
      </c>
      <c r="G22" s="42" t="str">
        <f>VLOOKUP(F22,'[22]システム領域略号（D）'!A:B,2,FALSE)</f>
        <v>dp</v>
      </c>
      <c r="H22" s="38" t="s">
        <v>115</v>
      </c>
      <c r="I22" s="42" t="str">
        <f t="shared" si="3"/>
        <v>cldpOutbound</v>
      </c>
      <c r="J22" s="42" t="str">
        <f>TEXT(COUNTIF(I$4:I22,I22),"000")</f>
        <v>003</v>
      </c>
      <c r="K22" s="42" t="str">
        <f t="shared" si="0"/>
        <v>DPCL0003</v>
      </c>
      <c r="L22" s="42" t="str">
        <f t="shared" si="2"/>
        <v>dpcl0003</v>
      </c>
      <c r="M22" s="42"/>
      <c r="N22" s="41" t="str">
        <f t="shared" si="1"/>
        <v>earth-dev-jpn-logic-ls-o-dpcl0003</v>
      </c>
      <c r="O22" s="43" t="s">
        <v>116</v>
      </c>
      <c r="P22" s="44"/>
      <c r="Q22" s="44" t="s">
        <v>117</v>
      </c>
      <c r="R22" s="45"/>
      <c r="S22" s="46"/>
      <c r="T22" s="33" t="s">
        <v>118</v>
      </c>
    </row>
    <row r="23" spans="1:20" ht="27">
      <c r="A23" s="38" t="s">
        <v>156</v>
      </c>
      <c r="B23" s="39" t="s">
        <v>157</v>
      </c>
      <c r="C23" s="40" t="s">
        <v>152</v>
      </c>
      <c r="D23" s="41" t="str">
        <f>VLOOKUP(C23,'[22]システム領域略号（対向）'!A:B,2,FALSE)</f>
        <v>cl</v>
      </c>
      <c r="E23" s="38" t="s">
        <v>114</v>
      </c>
      <c r="F23" s="38" t="s">
        <v>114</v>
      </c>
      <c r="G23" s="42" t="str">
        <f>VLOOKUP(F23,'[22]システム領域略号（D）'!A:B,2,FALSE)</f>
        <v>dp</v>
      </c>
      <c r="H23" s="38" t="s">
        <v>115</v>
      </c>
      <c r="I23" s="42" t="str">
        <f t="shared" si="3"/>
        <v>cldpOutbound</v>
      </c>
      <c r="J23" s="42" t="str">
        <f>TEXT(COUNTIF(I$4:I23,I23),"000")</f>
        <v>004</v>
      </c>
      <c r="K23" s="42" t="str">
        <f t="shared" si="0"/>
        <v>DPCL0004</v>
      </c>
      <c r="L23" s="42" t="str">
        <f t="shared" si="2"/>
        <v>dpcl0004</v>
      </c>
      <c r="M23" s="42"/>
      <c r="N23" s="41" t="str">
        <f t="shared" si="1"/>
        <v>earth-dev-jpn-logic-ls-o-dpcl0004</v>
      </c>
      <c r="O23" s="43" t="s">
        <v>116</v>
      </c>
      <c r="P23" s="44"/>
      <c r="Q23" s="44" t="s">
        <v>117</v>
      </c>
      <c r="R23" s="45"/>
      <c r="S23" s="46"/>
      <c r="T23" s="33" t="s">
        <v>118</v>
      </c>
    </row>
    <row r="24" spans="1:20" hidden="1">
      <c r="A24" s="38" t="s">
        <v>158</v>
      </c>
      <c r="B24" s="39" t="s">
        <v>159</v>
      </c>
      <c r="C24" s="40" t="s">
        <v>160</v>
      </c>
      <c r="D24" s="41" t="str">
        <f>VLOOKUP(C24,'[22]システム領域略号（対向）'!A:B,2,FALSE)</f>
        <v>ep</v>
      </c>
      <c r="E24" s="38" t="s">
        <v>161</v>
      </c>
      <c r="F24" s="38" t="s">
        <v>162</v>
      </c>
      <c r="G24" s="42" t="str">
        <f>VLOOKUP(F24,'[22]システム領域略号（D）'!A:B,2,FALSE)</f>
        <v>cc</v>
      </c>
      <c r="H24" s="38" t="s">
        <v>138</v>
      </c>
      <c r="I24" s="42" t="str">
        <f t="shared" si="3"/>
        <v>epccInbound</v>
      </c>
      <c r="J24" s="42" t="str">
        <f>TEXT(COUNTIF(I$4:I24,I24),"000")</f>
        <v>001</v>
      </c>
      <c r="K24" s="42" t="str">
        <f t="shared" si="0"/>
        <v>EPCC0001</v>
      </c>
      <c r="L24" s="42" t="str">
        <f t="shared" si="2"/>
        <v>epcc0001</v>
      </c>
      <c r="M24" s="42"/>
      <c r="N24" s="41" t="str">
        <f t="shared" si="1"/>
        <v>earth-dev-jpn-logic-ls-i-epcc0001</v>
      </c>
      <c r="O24" s="43" t="s">
        <v>116</v>
      </c>
      <c r="P24" s="44"/>
      <c r="Q24" s="44" t="s">
        <v>117</v>
      </c>
      <c r="R24" s="45"/>
      <c r="S24" s="46"/>
      <c r="T24" s="33" t="s">
        <v>118</v>
      </c>
    </row>
    <row r="25" spans="1:20" hidden="1">
      <c r="A25" s="38" t="s">
        <v>163</v>
      </c>
      <c r="B25" s="39" t="s">
        <v>164</v>
      </c>
      <c r="C25" s="40" t="s">
        <v>165</v>
      </c>
      <c r="D25" s="41" t="str">
        <f>VLOOKUP(C25,'[22]システム領域略号（対向）'!A:B,2,FALSE)</f>
        <v>es</v>
      </c>
      <c r="E25" s="38" t="s">
        <v>166</v>
      </c>
      <c r="F25" s="38" t="s">
        <v>166</v>
      </c>
      <c r="G25" s="42" t="str">
        <f>VLOOKUP(F25,'[22]システム領域略号（D）'!A:B,2,FALSE)</f>
        <v>sa</v>
      </c>
      <c r="H25" s="38" t="s">
        <v>138</v>
      </c>
      <c r="I25" s="42" t="str">
        <f t="shared" si="3"/>
        <v>essaInbound</v>
      </c>
      <c r="J25" s="42" t="str">
        <f>TEXT(COUNTIF(I$4:I25,I25),"000")</f>
        <v>001</v>
      </c>
      <c r="K25" s="42" t="str">
        <f t="shared" si="0"/>
        <v>ESSA0001</v>
      </c>
      <c r="L25" s="42" t="str">
        <f t="shared" si="2"/>
        <v>essa0001</v>
      </c>
      <c r="M25" s="42"/>
      <c r="N25" s="41" t="str">
        <f t="shared" si="1"/>
        <v>earth-dev-jpn-logic-ls-i-essa0001</v>
      </c>
      <c r="O25" s="43" t="s">
        <v>167</v>
      </c>
      <c r="P25" s="44"/>
      <c r="Q25" s="44" t="s">
        <v>117</v>
      </c>
      <c r="R25" s="45"/>
      <c r="S25" s="46"/>
      <c r="T25" s="33" t="s">
        <v>118</v>
      </c>
    </row>
    <row r="26" spans="1:20" hidden="1">
      <c r="A26" s="38" t="s">
        <v>168</v>
      </c>
      <c r="B26" s="39" t="s">
        <v>169</v>
      </c>
      <c r="C26" s="40" t="s">
        <v>165</v>
      </c>
      <c r="D26" s="41" t="str">
        <f>VLOOKUP(C26,'[22]システム領域略号（対向）'!A:B,2,FALSE)</f>
        <v>es</v>
      </c>
      <c r="E26" s="38" t="s">
        <v>166</v>
      </c>
      <c r="F26" s="38" t="s">
        <v>166</v>
      </c>
      <c r="G26" s="42" t="str">
        <f>VLOOKUP(F26,'[22]システム領域略号（D）'!A:B,2,FALSE)</f>
        <v>sa</v>
      </c>
      <c r="H26" s="38" t="s">
        <v>138</v>
      </c>
      <c r="I26" s="42" t="str">
        <f t="shared" si="3"/>
        <v>essaInbound</v>
      </c>
      <c r="J26" s="42" t="str">
        <f>TEXT(COUNTIF(I$4:I26,I26),"000")</f>
        <v>002</v>
      </c>
      <c r="K26" s="42" t="str">
        <f t="shared" si="0"/>
        <v>ESSA0002</v>
      </c>
      <c r="L26" s="42" t="str">
        <f t="shared" si="2"/>
        <v>essa0002</v>
      </c>
      <c r="M26" s="42"/>
      <c r="N26" s="41" t="str">
        <f>"earth-dev-jpn-logic-ls-"&amp;LOWER(LEFT(H26,1))&amp;"-"&amp;L26</f>
        <v>earth-dev-jpn-logic-ls-i-essa0002</v>
      </c>
      <c r="O26" s="43" t="s">
        <v>167</v>
      </c>
      <c r="P26" s="44"/>
      <c r="Q26" s="44" t="s">
        <v>117</v>
      </c>
      <c r="R26" s="45"/>
      <c r="S26" s="46"/>
      <c r="T26" s="33" t="s">
        <v>118</v>
      </c>
    </row>
    <row r="27" spans="1:20" hidden="1">
      <c r="A27" s="38" t="s">
        <v>170</v>
      </c>
      <c r="B27" s="39" t="s">
        <v>171</v>
      </c>
      <c r="C27" s="40" t="s">
        <v>165</v>
      </c>
      <c r="D27" s="41" t="str">
        <f>VLOOKUP(C27,'[22]システム領域略号（対向）'!A:B,2,FALSE)</f>
        <v>es</v>
      </c>
      <c r="E27" s="38" t="s">
        <v>166</v>
      </c>
      <c r="F27" s="38" t="s">
        <v>166</v>
      </c>
      <c r="G27" s="42" t="str">
        <f>VLOOKUP(F27,'[22]システム領域略号（D）'!A:B,2,FALSE)</f>
        <v>sa</v>
      </c>
      <c r="H27" s="38" t="s">
        <v>138</v>
      </c>
      <c r="I27" s="42" t="str">
        <f t="shared" si="3"/>
        <v>essaInbound</v>
      </c>
      <c r="J27" s="42" t="str">
        <f>TEXT(COUNTIF(I$4:I27,I27),"000")</f>
        <v>003</v>
      </c>
      <c r="K27" s="42" t="str">
        <f t="shared" si="0"/>
        <v>ESSA0003</v>
      </c>
      <c r="L27" s="42" t="str">
        <f t="shared" si="2"/>
        <v>essa0003</v>
      </c>
      <c r="M27" s="42"/>
      <c r="N27" s="41" t="str">
        <f t="shared" si="1"/>
        <v>earth-dev-jpn-logic-ls-i-essa0003</v>
      </c>
      <c r="O27" s="43" t="s">
        <v>167</v>
      </c>
      <c r="P27" s="44"/>
      <c r="Q27" s="44" t="s">
        <v>117</v>
      </c>
      <c r="R27" s="45"/>
      <c r="S27" s="46"/>
      <c r="T27" s="33" t="s">
        <v>118</v>
      </c>
    </row>
    <row r="28" spans="1:20" hidden="1">
      <c r="A28" s="38" t="s">
        <v>172</v>
      </c>
      <c r="B28" s="39" t="s">
        <v>173</v>
      </c>
      <c r="C28" s="40" t="s">
        <v>165</v>
      </c>
      <c r="D28" s="41" t="str">
        <f>VLOOKUP(C28,'[22]システム領域略号（対向）'!A:B,2,FALSE)</f>
        <v>es</v>
      </c>
      <c r="E28" s="38" t="s">
        <v>166</v>
      </c>
      <c r="F28" s="38" t="s">
        <v>166</v>
      </c>
      <c r="G28" s="42" t="str">
        <f>VLOOKUP(F28,'[22]システム領域略号（D）'!A:B,2,FALSE)</f>
        <v>sa</v>
      </c>
      <c r="H28" s="38" t="s">
        <v>138</v>
      </c>
      <c r="I28" s="42" t="str">
        <f t="shared" si="3"/>
        <v>essaInbound</v>
      </c>
      <c r="J28" s="42" t="str">
        <f>TEXT(COUNTIF(I$4:I28,I28),"000")</f>
        <v>004</v>
      </c>
      <c r="K28" s="42" t="str">
        <f t="shared" si="0"/>
        <v>ESSA0004</v>
      </c>
      <c r="L28" s="42" t="str">
        <f t="shared" si="2"/>
        <v>essa0004</v>
      </c>
      <c r="M28" s="42"/>
      <c r="N28" s="41" t="str">
        <f t="shared" si="1"/>
        <v>earth-dev-jpn-logic-ls-i-essa0004</v>
      </c>
      <c r="O28" s="43" t="s">
        <v>167</v>
      </c>
      <c r="P28" s="44"/>
      <c r="Q28" s="44" t="s">
        <v>117</v>
      </c>
      <c r="R28" s="45"/>
      <c r="S28" s="46"/>
      <c r="T28" s="33" t="s">
        <v>118</v>
      </c>
    </row>
    <row r="29" spans="1:20" hidden="1">
      <c r="A29" s="38" t="s">
        <v>174</v>
      </c>
      <c r="B29" s="39" t="s">
        <v>175</v>
      </c>
      <c r="C29" s="40" t="s">
        <v>165</v>
      </c>
      <c r="D29" s="41" t="str">
        <f>VLOOKUP(C29,'[22]システム領域略号（対向）'!A:B,2,FALSE)</f>
        <v>es</v>
      </c>
      <c r="E29" s="38" t="s">
        <v>166</v>
      </c>
      <c r="F29" s="38" t="s">
        <v>166</v>
      </c>
      <c r="G29" s="42" t="str">
        <f>VLOOKUP(F29,'[22]システム領域略号（D）'!A:B,2,FALSE)</f>
        <v>sa</v>
      </c>
      <c r="H29" s="38" t="s">
        <v>138</v>
      </c>
      <c r="I29" s="42" t="str">
        <f t="shared" si="3"/>
        <v>essaInbound</v>
      </c>
      <c r="J29" s="42" t="str">
        <f>TEXT(COUNTIF(I$4:I29,I29),"000")</f>
        <v>005</v>
      </c>
      <c r="K29" s="42" t="str">
        <f t="shared" si="0"/>
        <v>ESSA0005</v>
      </c>
      <c r="L29" s="42" t="str">
        <f t="shared" si="2"/>
        <v>essa0005</v>
      </c>
      <c r="M29" s="42"/>
      <c r="N29" s="41" t="str">
        <f t="shared" si="1"/>
        <v>earth-dev-jpn-logic-ls-i-essa0005</v>
      </c>
      <c r="O29" s="43" t="s">
        <v>167</v>
      </c>
      <c r="P29" s="44"/>
      <c r="Q29" s="44" t="s">
        <v>117</v>
      </c>
      <c r="R29" s="45"/>
      <c r="S29" s="46"/>
      <c r="T29" s="33" t="s">
        <v>118</v>
      </c>
    </row>
    <row r="30" spans="1:20">
      <c r="A30" s="38" t="s">
        <v>176</v>
      </c>
      <c r="B30" s="39" t="s">
        <v>177</v>
      </c>
      <c r="C30" s="40" t="s">
        <v>165</v>
      </c>
      <c r="D30" s="41" t="str">
        <f>VLOOKUP(C30,'[22]システム領域略号（対向）'!A:B,2,FALSE)</f>
        <v>es</v>
      </c>
      <c r="E30" s="38" t="s">
        <v>114</v>
      </c>
      <c r="F30" s="38" t="s">
        <v>114</v>
      </c>
      <c r="G30" s="42" t="str">
        <f>VLOOKUP(F30,'[22]システム領域略号（D）'!A:B,2,FALSE)</f>
        <v>dp</v>
      </c>
      <c r="H30" s="38" t="s">
        <v>115</v>
      </c>
      <c r="I30" s="42" t="str">
        <f t="shared" si="3"/>
        <v>esdpOutbound</v>
      </c>
      <c r="J30" s="42" t="str">
        <f>TEXT(COUNTIF(I$4:I30,I30),"000")</f>
        <v>001</v>
      </c>
      <c r="K30" s="42" t="str">
        <f t="shared" si="0"/>
        <v>DPES0001</v>
      </c>
      <c r="L30" s="42" t="str">
        <f t="shared" si="2"/>
        <v>dpes0001</v>
      </c>
      <c r="M30" s="42"/>
      <c r="N30" s="41" t="str">
        <f t="shared" si="1"/>
        <v>earth-dev-jpn-logic-ls-o-dpes0001</v>
      </c>
      <c r="O30" s="43" t="s">
        <v>116</v>
      </c>
      <c r="P30" s="44"/>
      <c r="Q30" s="44" t="s">
        <v>117</v>
      </c>
      <c r="R30" s="45"/>
      <c r="S30" s="46"/>
      <c r="T30" s="33" t="s">
        <v>118</v>
      </c>
    </row>
    <row r="31" spans="1:20">
      <c r="A31" s="38" t="s">
        <v>178</v>
      </c>
      <c r="B31" s="39" t="s">
        <v>179</v>
      </c>
      <c r="C31" s="40" t="s">
        <v>165</v>
      </c>
      <c r="D31" s="41" t="str">
        <f>VLOOKUP(C31,'[22]システム領域略号（対向）'!A:B,2,FALSE)</f>
        <v>es</v>
      </c>
      <c r="E31" s="38" t="s">
        <v>114</v>
      </c>
      <c r="F31" s="38" t="s">
        <v>114</v>
      </c>
      <c r="G31" s="42" t="str">
        <f>VLOOKUP(F31,'[22]システム領域略号（D）'!A:B,2,FALSE)</f>
        <v>dp</v>
      </c>
      <c r="H31" s="38" t="s">
        <v>115</v>
      </c>
      <c r="I31" s="42" t="str">
        <f t="shared" si="3"/>
        <v>esdpOutbound</v>
      </c>
      <c r="J31" s="42" t="str">
        <f>TEXT(COUNTIF(I$4:I31,I31),"000")</f>
        <v>002</v>
      </c>
      <c r="K31" s="42" t="str">
        <f t="shared" si="0"/>
        <v>DPES0002</v>
      </c>
      <c r="L31" s="42" t="str">
        <f t="shared" si="2"/>
        <v>dpes0002</v>
      </c>
      <c r="M31" s="42"/>
      <c r="N31" s="41" t="str">
        <f t="shared" si="1"/>
        <v>earth-dev-jpn-logic-ls-o-dpes0002</v>
      </c>
      <c r="O31" s="43" t="s">
        <v>116</v>
      </c>
      <c r="P31" s="44"/>
      <c r="Q31" s="44" t="s">
        <v>117</v>
      </c>
      <c r="R31" s="45"/>
      <c r="S31" s="46"/>
      <c r="T31" s="33" t="s">
        <v>118</v>
      </c>
    </row>
    <row r="32" spans="1:20">
      <c r="A32" s="38" t="s">
        <v>180</v>
      </c>
      <c r="B32" s="39" t="s">
        <v>181</v>
      </c>
      <c r="C32" s="40" t="s">
        <v>165</v>
      </c>
      <c r="D32" s="41" t="str">
        <f>VLOOKUP(C32,'[22]システム領域略号（対向）'!A:B,2,FALSE)</f>
        <v>es</v>
      </c>
      <c r="E32" s="38" t="s">
        <v>114</v>
      </c>
      <c r="F32" s="38" t="s">
        <v>114</v>
      </c>
      <c r="G32" s="42" t="str">
        <f>VLOOKUP(F32,'[22]システム領域略号（D）'!A:B,2,FALSE)</f>
        <v>dp</v>
      </c>
      <c r="H32" s="38" t="s">
        <v>115</v>
      </c>
      <c r="I32" s="42" t="str">
        <f t="shared" si="3"/>
        <v>esdpOutbound</v>
      </c>
      <c r="J32" s="42" t="str">
        <f>TEXT(COUNTIF(I$4:I32,I32),"000")</f>
        <v>003</v>
      </c>
      <c r="K32" s="42" t="str">
        <f t="shared" si="0"/>
        <v>DPES0003</v>
      </c>
      <c r="L32" s="42" t="str">
        <f t="shared" si="2"/>
        <v>dpes0003</v>
      </c>
      <c r="M32" s="42"/>
      <c r="N32" s="41" t="str">
        <f t="shared" si="1"/>
        <v>earth-dev-jpn-logic-ls-o-dpes0003</v>
      </c>
      <c r="O32" s="43" t="s">
        <v>116</v>
      </c>
      <c r="P32" s="44"/>
      <c r="Q32" s="44" t="s">
        <v>117</v>
      </c>
      <c r="R32" s="45"/>
      <c r="S32" s="46"/>
      <c r="T32" s="33" t="s">
        <v>118</v>
      </c>
    </row>
    <row r="33" spans="1:20">
      <c r="A33" s="38" t="s">
        <v>182</v>
      </c>
      <c r="B33" s="39" t="s">
        <v>183</v>
      </c>
      <c r="C33" s="40" t="s">
        <v>165</v>
      </c>
      <c r="D33" s="41" t="str">
        <f>VLOOKUP(C33,'[22]システム領域略号（対向）'!A:B,2,FALSE)</f>
        <v>es</v>
      </c>
      <c r="E33" s="38" t="s">
        <v>114</v>
      </c>
      <c r="F33" s="38" t="s">
        <v>114</v>
      </c>
      <c r="G33" s="42" t="str">
        <f>VLOOKUP(F33,'[22]システム領域略号（D）'!A:B,2,FALSE)</f>
        <v>dp</v>
      </c>
      <c r="H33" s="38" t="s">
        <v>115</v>
      </c>
      <c r="I33" s="42" t="str">
        <f t="shared" si="3"/>
        <v>esdpOutbound</v>
      </c>
      <c r="J33" s="42" t="str">
        <f>TEXT(COUNTIF(I$4:I33,I33),"000")</f>
        <v>004</v>
      </c>
      <c r="K33" s="42" t="str">
        <f t="shared" si="0"/>
        <v>DPES0004</v>
      </c>
      <c r="L33" s="42" t="str">
        <f t="shared" si="2"/>
        <v>dpes0004</v>
      </c>
      <c r="M33" s="42"/>
      <c r="N33" s="41" t="str">
        <f t="shared" si="1"/>
        <v>earth-dev-jpn-logic-ls-o-dpes0004</v>
      </c>
      <c r="O33" s="43" t="s">
        <v>116</v>
      </c>
      <c r="P33" s="44"/>
      <c r="Q33" s="44" t="s">
        <v>117</v>
      </c>
      <c r="R33" s="45"/>
      <c r="S33" s="46"/>
      <c r="T33" s="33" t="s">
        <v>118</v>
      </c>
    </row>
    <row r="34" spans="1:20">
      <c r="A34" s="38" t="s">
        <v>184</v>
      </c>
      <c r="B34" s="39" t="s">
        <v>185</v>
      </c>
      <c r="C34" s="40" t="s">
        <v>165</v>
      </c>
      <c r="D34" s="41" t="str">
        <f>VLOOKUP(C34,'[22]システム領域略号（対向）'!A:B,2,FALSE)</f>
        <v>es</v>
      </c>
      <c r="E34" s="38" t="s">
        <v>114</v>
      </c>
      <c r="F34" s="38" t="s">
        <v>114</v>
      </c>
      <c r="G34" s="42" t="str">
        <f>VLOOKUP(F34,'[22]システム領域略号（D）'!A:B,2,FALSE)</f>
        <v>dp</v>
      </c>
      <c r="H34" s="38" t="s">
        <v>115</v>
      </c>
      <c r="I34" s="42" t="str">
        <f t="shared" si="3"/>
        <v>esdpOutbound</v>
      </c>
      <c r="J34" s="42" t="str">
        <f>TEXT(COUNTIF(I$4:I34,I34),"000")</f>
        <v>005</v>
      </c>
      <c r="K34" s="42" t="str">
        <f t="shared" si="0"/>
        <v>DPES0005</v>
      </c>
      <c r="L34" s="42" t="str">
        <f t="shared" si="2"/>
        <v>dpes0005</v>
      </c>
      <c r="M34" s="42"/>
      <c r="N34" s="41" t="str">
        <f t="shared" si="1"/>
        <v>earth-dev-jpn-logic-ls-o-dpes0005</v>
      </c>
      <c r="O34" s="43" t="s">
        <v>116</v>
      </c>
      <c r="P34" s="44"/>
      <c r="Q34" s="44" t="s">
        <v>117</v>
      </c>
      <c r="R34" s="45"/>
      <c r="S34" s="46"/>
      <c r="T34" s="33" t="s">
        <v>118</v>
      </c>
    </row>
    <row r="35" spans="1:20">
      <c r="A35" s="38" t="s">
        <v>186</v>
      </c>
      <c r="B35" s="39" t="s">
        <v>187</v>
      </c>
      <c r="C35" s="40" t="s">
        <v>165</v>
      </c>
      <c r="D35" s="41" t="str">
        <f>VLOOKUP(C35,'[22]システム領域略号（対向）'!A:B,2,FALSE)</f>
        <v>es</v>
      </c>
      <c r="E35" s="38" t="s">
        <v>114</v>
      </c>
      <c r="F35" s="38" t="s">
        <v>114</v>
      </c>
      <c r="G35" s="42" t="str">
        <f>VLOOKUP(F35,'[22]システム領域略号（D）'!A:B,2,FALSE)</f>
        <v>dp</v>
      </c>
      <c r="H35" s="38" t="s">
        <v>115</v>
      </c>
      <c r="I35" s="42" t="str">
        <f t="shared" si="3"/>
        <v>esdpOutbound</v>
      </c>
      <c r="J35" s="42" t="str">
        <f>TEXT(COUNTIF(I$4:I35,I35),"000")</f>
        <v>006</v>
      </c>
      <c r="K35" s="42" t="str">
        <f t="shared" si="0"/>
        <v>DPES0006</v>
      </c>
      <c r="L35" s="42" t="str">
        <f t="shared" si="2"/>
        <v>dpes0006</v>
      </c>
      <c r="M35" s="42"/>
      <c r="N35" s="41" t="str">
        <f t="shared" si="1"/>
        <v>earth-dev-jpn-logic-ls-o-dpes0006</v>
      </c>
      <c r="O35" s="43" t="s">
        <v>116</v>
      </c>
      <c r="P35" s="44"/>
      <c r="Q35" s="44" t="s">
        <v>117</v>
      </c>
      <c r="R35" s="45"/>
      <c r="S35" s="46"/>
      <c r="T35" s="33" t="s">
        <v>118</v>
      </c>
    </row>
    <row r="36" spans="1:20">
      <c r="A36" s="38" t="s">
        <v>188</v>
      </c>
      <c r="B36" s="39" t="s">
        <v>189</v>
      </c>
      <c r="C36" s="40" t="s">
        <v>165</v>
      </c>
      <c r="D36" s="41" t="str">
        <f>VLOOKUP(C36,'[22]システム領域略号（対向）'!A:B,2,FALSE)</f>
        <v>es</v>
      </c>
      <c r="E36" s="38" t="s">
        <v>114</v>
      </c>
      <c r="F36" s="38" t="s">
        <v>114</v>
      </c>
      <c r="G36" s="42" t="str">
        <f>VLOOKUP(F36,'[22]システム領域略号（D）'!A:B,2,FALSE)</f>
        <v>dp</v>
      </c>
      <c r="H36" s="38" t="s">
        <v>115</v>
      </c>
      <c r="I36" s="42" t="str">
        <f t="shared" si="3"/>
        <v>esdpOutbound</v>
      </c>
      <c r="J36" s="42" t="str">
        <f>TEXT(COUNTIF(I$4:I36,I36),"000")</f>
        <v>007</v>
      </c>
      <c r="K36" s="42" t="str">
        <f t="shared" si="0"/>
        <v>DPES0007</v>
      </c>
      <c r="L36" s="42" t="str">
        <f t="shared" si="2"/>
        <v>dpes0007</v>
      </c>
      <c r="M36" s="42"/>
      <c r="N36" s="41" t="str">
        <f t="shared" si="1"/>
        <v>earth-dev-jpn-logic-ls-o-dpes0007</v>
      </c>
      <c r="O36" s="43" t="s">
        <v>116</v>
      </c>
      <c r="P36" s="44"/>
      <c r="Q36" s="44" t="s">
        <v>117</v>
      </c>
      <c r="R36" s="45"/>
      <c r="S36" s="46"/>
      <c r="T36" s="33" t="s">
        <v>118</v>
      </c>
    </row>
    <row r="37" spans="1:20">
      <c r="A37" s="38" t="s">
        <v>190</v>
      </c>
      <c r="B37" s="39" t="s">
        <v>191</v>
      </c>
      <c r="C37" s="40" t="s">
        <v>165</v>
      </c>
      <c r="D37" s="41" t="str">
        <f>VLOOKUP(C37,'[22]システム領域略号（対向）'!A:B,2,FALSE)</f>
        <v>es</v>
      </c>
      <c r="E37" s="38" t="s">
        <v>114</v>
      </c>
      <c r="F37" s="38" t="s">
        <v>114</v>
      </c>
      <c r="G37" s="42" t="str">
        <f>VLOOKUP(F37,'[22]システム領域略号（D）'!A:B,2,FALSE)</f>
        <v>dp</v>
      </c>
      <c r="H37" s="38" t="s">
        <v>115</v>
      </c>
      <c r="I37" s="42" t="str">
        <f t="shared" si="3"/>
        <v>esdpOutbound</v>
      </c>
      <c r="J37" s="42" t="str">
        <f>TEXT(COUNTIF(I$4:I37,I37),"000")</f>
        <v>008</v>
      </c>
      <c r="K37" s="42" t="str">
        <f t="shared" si="0"/>
        <v>DPES0008</v>
      </c>
      <c r="L37" s="42" t="str">
        <f t="shared" si="2"/>
        <v>dpes0008</v>
      </c>
      <c r="M37" s="42"/>
      <c r="N37" s="41" t="str">
        <f t="shared" si="1"/>
        <v>earth-dev-jpn-logic-ls-o-dpes0008</v>
      </c>
      <c r="O37" s="43" t="s">
        <v>116</v>
      </c>
      <c r="P37" s="44"/>
      <c r="Q37" s="44" t="s">
        <v>117</v>
      </c>
      <c r="R37" s="45"/>
      <c r="S37" s="46"/>
      <c r="T37" s="33" t="s">
        <v>118</v>
      </c>
    </row>
    <row r="38" spans="1:20">
      <c r="A38" s="38" t="s">
        <v>192</v>
      </c>
      <c r="B38" s="39" t="s">
        <v>36</v>
      </c>
      <c r="C38" s="40" t="s">
        <v>165</v>
      </c>
      <c r="D38" s="41" t="str">
        <f>VLOOKUP(C38,'[22]システム領域略号（対向）'!A:B,2,FALSE)</f>
        <v>es</v>
      </c>
      <c r="E38" s="38" t="s">
        <v>114</v>
      </c>
      <c r="F38" s="38" t="s">
        <v>114</v>
      </c>
      <c r="G38" s="42" t="str">
        <f>VLOOKUP(F38,'[22]システム領域略号（D）'!A:B,2,FALSE)</f>
        <v>dp</v>
      </c>
      <c r="H38" s="38" t="s">
        <v>138</v>
      </c>
      <c r="I38" s="42" t="str">
        <f t="shared" si="3"/>
        <v>esdpInbound</v>
      </c>
      <c r="J38" s="42" t="str">
        <f>TEXT(COUNTIF(I$4:I38,I38),"000")</f>
        <v>001</v>
      </c>
      <c r="K38" s="42" t="str">
        <f t="shared" si="0"/>
        <v>ESDP0001</v>
      </c>
      <c r="L38" s="42" t="str">
        <f t="shared" si="2"/>
        <v>esdp0001</v>
      </c>
      <c r="M38" s="42"/>
      <c r="N38" s="41" t="str">
        <f t="shared" si="1"/>
        <v>earth-dev-jpn-logic-ls-i-esdp0001</v>
      </c>
      <c r="O38" s="43" t="s">
        <v>116</v>
      </c>
      <c r="P38" s="44"/>
      <c r="Q38" s="44" t="s">
        <v>117</v>
      </c>
      <c r="R38" s="45"/>
      <c r="S38" s="46"/>
      <c r="T38" s="33" t="s">
        <v>118</v>
      </c>
    </row>
    <row r="39" spans="1:20">
      <c r="A39" s="38" t="s">
        <v>193</v>
      </c>
      <c r="B39" s="39" t="s">
        <v>37</v>
      </c>
      <c r="C39" s="40" t="s">
        <v>194</v>
      </c>
      <c r="D39" s="41" t="str">
        <f>VLOOKUP(C39,'[22]システム領域略号（対向）'!A:B,2,FALSE)</f>
        <v>fw</v>
      </c>
      <c r="E39" s="38" t="s">
        <v>114</v>
      </c>
      <c r="F39" s="38" t="s">
        <v>114</v>
      </c>
      <c r="G39" s="42" t="str">
        <f>VLOOKUP(F39,'[22]システム領域略号（D）'!A:B,2,FALSE)</f>
        <v>dp</v>
      </c>
      <c r="H39" s="38" t="s">
        <v>138</v>
      </c>
      <c r="I39" s="42" t="str">
        <f t="shared" si="3"/>
        <v>fwdpInbound</v>
      </c>
      <c r="J39" s="42" t="str">
        <f>TEXT(COUNTIF(I$4:I39,I39),"000")</f>
        <v>001</v>
      </c>
      <c r="K39" s="42" t="str">
        <f t="shared" si="0"/>
        <v>FWDP0001</v>
      </c>
      <c r="L39" s="42" t="str">
        <f t="shared" si="2"/>
        <v>fwdp0001</v>
      </c>
      <c r="M39" s="42"/>
      <c r="N39" s="41" t="str">
        <f t="shared" si="1"/>
        <v>earth-dev-jpn-logic-ls-i-fwdp0001</v>
      </c>
      <c r="O39" s="43" t="s">
        <v>116</v>
      </c>
      <c r="P39" s="44"/>
      <c r="Q39" s="44" t="s">
        <v>195</v>
      </c>
      <c r="R39" s="45"/>
      <c r="S39" s="46"/>
      <c r="T39" s="33" t="s">
        <v>118</v>
      </c>
    </row>
    <row r="40" spans="1:20">
      <c r="A40" s="38" t="s">
        <v>196</v>
      </c>
      <c r="B40" s="39" t="s">
        <v>38</v>
      </c>
      <c r="C40" s="40" t="s">
        <v>194</v>
      </c>
      <c r="D40" s="41" t="str">
        <f>VLOOKUP(C40,'[22]システム領域略号（対向）'!A:B,2,FALSE)</f>
        <v>fw</v>
      </c>
      <c r="E40" s="38" t="s">
        <v>114</v>
      </c>
      <c r="F40" s="38" t="s">
        <v>114</v>
      </c>
      <c r="G40" s="42" t="str">
        <f>VLOOKUP(F40,'[22]システム領域略号（D）'!A:B,2,FALSE)</f>
        <v>dp</v>
      </c>
      <c r="H40" s="38" t="s">
        <v>138</v>
      </c>
      <c r="I40" s="42" t="str">
        <f t="shared" si="3"/>
        <v>fwdpInbound</v>
      </c>
      <c r="J40" s="42" t="str">
        <f>TEXT(COUNTIF(I$4:I40,I40),"000")</f>
        <v>002</v>
      </c>
      <c r="K40" s="42" t="str">
        <f t="shared" si="0"/>
        <v>FWDP0002</v>
      </c>
      <c r="L40" s="42" t="str">
        <f t="shared" si="2"/>
        <v>fwdp0002</v>
      </c>
      <c r="M40" s="42"/>
      <c r="N40" s="41" t="str">
        <f t="shared" si="1"/>
        <v>earth-dev-jpn-logic-ls-i-fwdp0002</v>
      </c>
      <c r="O40" s="43" t="s">
        <v>116</v>
      </c>
      <c r="P40" s="44"/>
      <c r="Q40" s="44" t="s">
        <v>195</v>
      </c>
      <c r="R40" s="45"/>
      <c r="S40" s="46"/>
      <c r="T40" s="33" t="s">
        <v>118</v>
      </c>
    </row>
    <row r="41" spans="1:20" ht="27">
      <c r="A41" s="38" t="s">
        <v>197</v>
      </c>
      <c r="B41" s="39" t="s">
        <v>198</v>
      </c>
      <c r="C41" s="40" t="s">
        <v>199</v>
      </c>
      <c r="D41" s="41" t="str">
        <f>VLOOKUP(C41,'[22]システム領域略号（対向）'!A:B,2,FALSE)</f>
        <v>fv</v>
      </c>
      <c r="E41" s="38" t="s">
        <v>114</v>
      </c>
      <c r="F41" s="38" t="s">
        <v>114</v>
      </c>
      <c r="G41" s="42" t="str">
        <f>VLOOKUP(F41,'[22]システム領域略号（D）'!A:B,2,FALSE)</f>
        <v>dp</v>
      </c>
      <c r="H41" s="38" t="s">
        <v>115</v>
      </c>
      <c r="I41" s="42" t="str">
        <f t="shared" si="3"/>
        <v>fvdpOutbound</v>
      </c>
      <c r="J41" s="42" t="str">
        <f>TEXT(COUNTIF(I$4:I41,I41),"000")</f>
        <v>001</v>
      </c>
      <c r="K41" s="42" t="str">
        <f t="shared" si="0"/>
        <v>DPFV0001</v>
      </c>
      <c r="L41" s="42" t="str">
        <f t="shared" si="2"/>
        <v>dpfv0001</v>
      </c>
      <c r="M41" s="42"/>
      <c r="N41" s="41" t="str">
        <f t="shared" si="1"/>
        <v>earth-dev-jpn-logic-ls-o-dpfv0001</v>
      </c>
      <c r="O41" s="43" t="s">
        <v>116</v>
      </c>
      <c r="P41" s="44"/>
      <c r="Q41" s="44" t="s">
        <v>195</v>
      </c>
      <c r="R41" s="45"/>
      <c r="S41" s="46"/>
      <c r="T41" s="33" t="s">
        <v>118</v>
      </c>
    </row>
    <row r="42" spans="1:20" ht="27">
      <c r="A42" s="38" t="s">
        <v>200</v>
      </c>
      <c r="B42" s="39" t="s">
        <v>201</v>
      </c>
      <c r="C42" s="40" t="s">
        <v>199</v>
      </c>
      <c r="D42" s="41" t="str">
        <f>VLOOKUP(C42,'[22]システム領域略号（対向）'!A:B,2,FALSE)</f>
        <v>fv</v>
      </c>
      <c r="E42" s="38" t="s">
        <v>114</v>
      </c>
      <c r="F42" s="38" t="s">
        <v>114</v>
      </c>
      <c r="G42" s="42" t="str">
        <f>VLOOKUP(F42,'[22]システム領域略号（D）'!A:B,2,FALSE)</f>
        <v>dp</v>
      </c>
      <c r="H42" s="38" t="s">
        <v>115</v>
      </c>
      <c r="I42" s="42" t="str">
        <f t="shared" si="3"/>
        <v>fvdpOutbound</v>
      </c>
      <c r="J42" s="42" t="str">
        <f>TEXT(COUNTIF(I$4:I42,I42),"000")</f>
        <v>002</v>
      </c>
      <c r="K42" s="42" t="str">
        <f t="shared" si="0"/>
        <v>DPFV0002</v>
      </c>
      <c r="L42" s="42" t="str">
        <f t="shared" si="2"/>
        <v>dpfv0002</v>
      </c>
      <c r="M42" s="42"/>
      <c r="N42" s="41" t="str">
        <f t="shared" si="1"/>
        <v>earth-dev-jpn-logic-ls-o-dpfv0002</v>
      </c>
      <c r="O42" s="43" t="s">
        <v>116</v>
      </c>
      <c r="P42" s="47"/>
      <c r="Q42" s="44" t="s">
        <v>195</v>
      </c>
      <c r="R42" s="45"/>
      <c r="S42" s="46"/>
      <c r="T42" s="33" t="s">
        <v>118</v>
      </c>
    </row>
    <row r="43" spans="1:20" ht="27">
      <c r="A43" s="38" t="s">
        <v>202</v>
      </c>
      <c r="B43" s="39" t="s">
        <v>203</v>
      </c>
      <c r="C43" s="40" t="s">
        <v>199</v>
      </c>
      <c r="D43" s="41" t="str">
        <f>VLOOKUP(C43,'[22]システム領域略号（対向）'!A:B,2,FALSE)</f>
        <v>fv</v>
      </c>
      <c r="E43" s="38" t="s">
        <v>114</v>
      </c>
      <c r="F43" s="38" t="s">
        <v>114</v>
      </c>
      <c r="G43" s="42" t="str">
        <f>VLOOKUP(F43,'[22]システム領域略号（D）'!A:B,2,FALSE)</f>
        <v>dp</v>
      </c>
      <c r="H43" s="38" t="s">
        <v>115</v>
      </c>
      <c r="I43" s="42" t="str">
        <f t="shared" si="3"/>
        <v>fvdpOutbound</v>
      </c>
      <c r="J43" s="42" t="str">
        <f>TEXT(COUNTIF(I$4:I43,I43),"000")</f>
        <v>003</v>
      </c>
      <c r="K43" s="42" t="str">
        <f t="shared" si="0"/>
        <v>DPFV0003</v>
      </c>
      <c r="L43" s="42" t="str">
        <f t="shared" si="2"/>
        <v>dpfv0003</v>
      </c>
      <c r="M43" s="42"/>
      <c r="N43" s="41" t="str">
        <f t="shared" si="1"/>
        <v>earth-dev-jpn-logic-ls-o-dpfv0003</v>
      </c>
      <c r="O43" s="43" t="s">
        <v>116</v>
      </c>
      <c r="P43" s="44"/>
      <c r="Q43" s="44" t="s">
        <v>195</v>
      </c>
      <c r="R43" s="45"/>
      <c r="S43" s="46"/>
      <c r="T43" s="33" t="s">
        <v>118</v>
      </c>
    </row>
    <row r="44" spans="1:20" ht="27">
      <c r="A44" s="38" t="s">
        <v>204</v>
      </c>
      <c r="B44" s="39" t="s">
        <v>205</v>
      </c>
      <c r="C44" s="40" t="s">
        <v>199</v>
      </c>
      <c r="D44" s="41" t="str">
        <f>VLOOKUP(C44,'[22]システム領域略号（対向）'!A:B,2,FALSE)</f>
        <v>fv</v>
      </c>
      <c r="E44" s="38" t="s">
        <v>114</v>
      </c>
      <c r="F44" s="38" t="s">
        <v>114</v>
      </c>
      <c r="G44" s="42" t="str">
        <f>VLOOKUP(F44,'[22]システム領域略号（D）'!A:B,2,FALSE)</f>
        <v>dp</v>
      </c>
      <c r="H44" s="38" t="s">
        <v>115</v>
      </c>
      <c r="I44" s="42" t="str">
        <f t="shared" si="3"/>
        <v>fvdpOutbound</v>
      </c>
      <c r="J44" s="42" t="str">
        <f>TEXT(COUNTIF(I$4:I44,I44),"000")</f>
        <v>004</v>
      </c>
      <c r="K44" s="42" t="str">
        <f t="shared" si="0"/>
        <v>DPFV0004</v>
      </c>
      <c r="L44" s="42" t="str">
        <f t="shared" si="2"/>
        <v>dpfv0004</v>
      </c>
      <c r="M44" s="42"/>
      <c r="N44" s="41" t="str">
        <f t="shared" si="1"/>
        <v>earth-dev-jpn-logic-ls-o-dpfv0004</v>
      </c>
      <c r="O44" s="43" t="s">
        <v>116</v>
      </c>
      <c r="P44" s="44"/>
      <c r="Q44" s="44" t="s">
        <v>195</v>
      </c>
      <c r="R44" s="45"/>
      <c r="S44" s="46"/>
      <c r="T44" s="33" t="s">
        <v>118</v>
      </c>
    </row>
    <row r="45" spans="1:20" ht="27">
      <c r="A45" s="38" t="s">
        <v>206</v>
      </c>
      <c r="B45" s="39" t="s">
        <v>207</v>
      </c>
      <c r="C45" s="40" t="s">
        <v>199</v>
      </c>
      <c r="D45" s="41" t="str">
        <f>VLOOKUP(C45,'[22]システム領域略号（対向）'!A:B,2,FALSE)</f>
        <v>fv</v>
      </c>
      <c r="E45" s="38" t="s">
        <v>114</v>
      </c>
      <c r="F45" s="38" t="s">
        <v>114</v>
      </c>
      <c r="G45" s="42" t="str">
        <f>VLOOKUP(F45,'[22]システム領域略号（D）'!A:B,2,FALSE)</f>
        <v>dp</v>
      </c>
      <c r="H45" s="38" t="s">
        <v>115</v>
      </c>
      <c r="I45" s="42" t="str">
        <f t="shared" si="3"/>
        <v>fvdpOutbound</v>
      </c>
      <c r="J45" s="42" t="str">
        <f>TEXT(COUNTIF(I$4:I45,I45),"000")</f>
        <v>005</v>
      </c>
      <c r="K45" s="42" t="str">
        <f t="shared" si="0"/>
        <v>DPFV0005</v>
      </c>
      <c r="L45" s="42" t="str">
        <f t="shared" si="2"/>
        <v>dpfv0005</v>
      </c>
      <c r="M45" s="42"/>
      <c r="N45" s="41" t="str">
        <f t="shared" si="1"/>
        <v>earth-dev-jpn-logic-ls-o-dpfv0005</v>
      </c>
      <c r="O45" s="43" t="s">
        <v>116</v>
      </c>
      <c r="P45" s="44"/>
      <c r="Q45" s="44" t="s">
        <v>195</v>
      </c>
      <c r="R45" s="45"/>
      <c r="S45" s="46"/>
      <c r="T45" s="33" t="s">
        <v>118</v>
      </c>
    </row>
    <row r="46" spans="1:20" ht="27">
      <c r="A46" s="38" t="s">
        <v>208</v>
      </c>
      <c r="B46" s="39" t="s">
        <v>209</v>
      </c>
      <c r="C46" s="40" t="s">
        <v>199</v>
      </c>
      <c r="D46" s="41" t="str">
        <f>VLOOKUP(C46,'[22]システム領域略号（対向）'!A:B,2,FALSE)</f>
        <v>fv</v>
      </c>
      <c r="E46" s="38" t="s">
        <v>114</v>
      </c>
      <c r="F46" s="38" t="s">
        <v>114</v>
      </c>
      <c r="G46" s="42" t="str">
        <f>VLOOKUP(F46,'[22]システム領域略号（D）'!A:B,2,FALSE)</f>
        <v>dp</v>
      </c>
      <c r="H46" s="38" t="s">
        <v>115</v>
      </c>
      <c r="I46" s="42" t="str">
        <f t="shared" si="3"/>
        <v>fvdpOutbound</v>
      </c>
      <c r="J46" s="42" t="str">
        <f>TEXT(COUNTIF(I$4:I46,I46),"000")</f>
        <v>006</v>
      </c>
      <c r="K46" s="42" t="str">
        <f t="shared" si="0"/>
        <v>DPFV0006</v>
      </c>
      <c r="L46" s="42" t="str">
        <f t="shared" si="2"/>
        <v>dpfv0006</v>
      </c>
      <c r="M46" s="42"/>
      <c r="N46" s="41" t="str">
        <f t="shared" si="1"/>
        <v>earth-dev-jpn-logic-ls-o-dpfv0006</v>
      </c>
      <c r="O46" s="43" t="s">
        <v>116</v>
      </c>
      <c r="P46" s="44"/>
      <c r="Q46" s="44" t="s">
        <v>195</v>
      </c>
      <c r="R46" s="45"/>
      <c r="S46" s="46"/>
      <c r="T46" s="33" t="s">
        <v>118</v>
      </c>
    </row>
    <row r="47" spans="1:20" ht="27">
      <c r="A47" s="38" t="s">
        <v>210</v>
      </c>
      <c r="B47" s="39" t="s">
        <v>211</v>
      </c>
      <c r="C47" s="40" t="s">
        <v>199</v>
      </c>
      <c r="D47" s="41" t="str">
        <f>VLOOKUP(C47,'[22]システム領域略号（対向）'!A:B,2,FALSE)</f>
        <v>fv</v>
      </c>
      <c r="E47" s="38" t="s">
        <v>114</v>
      </c>
      <c r="F47" s="38" t="s">
        <v>114</v>
      </c>
      <c r="G47" s="42" t="str">
        <f>VLOOKUP(F47,'[22]システム領域略号（D）'!A:B,2,FALSE)</f>
        <v>dp</v>
      </c>
      <c r="H47" s="38" t="s">
        <v>115</v>
      </c>
      <c r="I47" s="42" t="str">
        <f t="shared" si="3"/>
        <v>fvdpOutbound</v>
      </c>
      <c r="J47" s="42" t="str">
        <f>TEXT(COUNTIF(I$4:I47,I47),"000")</f>
        <v>007</v>
      </c>
      <c r="K47" s="42" t="str">
        <f t="shared" si="0"/>
        <v>DPFV0007</v>
      </c>
      <c r="L47" s="42" t="str">
        <f>LOWER(K47)</f>
        <v>dpfv0007</v>
      </c>
      <c r="M47" s="42"/>
      <c r="N47" s="41" t="str">
        <f t="shared" si="1"/>
        <v>earth-dev-jpn-logic-ls-o-dpfv0007</v>
      </c>
      <c r="O47" s="43" t="s">
        <v>116</v>
      </c>
      <c r="P47" s="44"/>
      <c r="Q47" s="44" t="s">
        <v>195</v>
      </c>
      <c r="R47" s="45"/>
      <c r="S47" s="46"/>
      <c r="T47" s="33" t="s">
        <v>118</v>
      </c>
    </row>
    <row r="48" spans="1:20" ht="27">
      <c r="A48" s="48" t="s">
        <v>212</v>
      </c>
      <c r="B48" s="49" t="s">
        <v>213</v>
      </c>
      <c r="C48" s="50" t="s">
        <v>194</v>
      </c>
      <c r="D48" s="51" t="str">
        <f>VLOOKUP(C48,'[22]システム領域略号（対向）'!A:B,2,FALSE)</f>
        <v>fw</v>
      </c>
      <c r="E48" s="48" t="s">
        <v>114</v>
      </c>
      <c r="F48" s="48" t="s">
        <v>114</v>
      </c>
      <c r="G48" s="51" t="str">
        <f>VLOOKUP(F48,'[22]システム領域略号（D）'!A:B,2,FALSE)</f>
        <v>dp</v>
      </c>
      <c r="H48" s="48" t="s">
        <v>115</v>
      </c>
      <c r="I48" s="51" t="str">
        <f t="shared" si="3"/>
        <v>fwdpOutbound</v>
      </c>
      <c r="J48" s="51" t="str">
        <f>TEXT(COUNTIF(I$4:I48,I48),"000")</f>
        <v>001</v>
      </c>
      <c r="K48" s="51" t="str">
        <f t="shared" si="0"/>
        <v>DPFW0001</v>
      </c>
      <c r="L48" s="51" t="str">
        <f t="shared" si="2"/>
        <v>dpfw0001</v>
      </c>
      <c r="M48" s="51"/>
      <c r="N48" s="51" t="str">
        <f t="shared" si="1"/>
        <v>earth-dev-jpn-logic-ls-o-dpfw0001</v>
      </c>
      <c r="O48" s="52" t="s">
        <v>116</v>
      </c>
      <c r="P48" s="53"/>
      <c r="Q48" s="53" t="s">
        <v>195</v>
      </c>
      <c r="R48" s="54">
        <v>45125</v>
      </c>
      <c r="S48" s="55" t="s">
        <v>214</v>
      </c>
      <c r="T48" s="33" t="s">
        <v>118</v>
      </c>
    </row>
    <row r="49" spans="1:20" ht="27">
      <c r="A49" s="48" t="s">
        <v>215</v>
      </c>
      <c r="B49" s="49" t="s">
        <v>216</v>
      </c>
      <c r="C49" s="50" t="s">
        <v>194</v>
      </c>
      <c r="D49" s="51" t="str">
        <f>VLOOKUP(C49,'[22]システム領域略号（対向）'!A:B,2,FALSE)</f>
        <v>fw</v>
      </c>
      <c r="E49" s="48" t="s">
        <v>114</v>
      </c>
      <c r="F49" s="48" t="s">
        <v>114</v>
      </c>
      <c r="G49" s="51" t="str">
        <f>VLOOKUP(F49,'[22]システム領域略号（D）'!A:B,2,FALSE)</f>
        <v>dp</v>
      </c>
      <c r="H49" s="48" t="s">
        <v>115</v>
      </c>
      <c r="I49" s="51" t="str">
        <f t="shared" si="3"/>
        <v>fwdpOutbound</v>
      </c>
      <c r="J49" s="51" t="str">
        <f>TEXT(COUNTIF(I$4:I49,I49),"000")</f>
        <v>002</v>
      </c>
      <c r="K49" s="51" t="str">
        <f t="shared" si="0"/>
        <v>DPFW0002</v>
      </c>
      <c r="L49" s="51" t="str">
        <f t="shared" si="2"/>
        <v>dpfw0002</v>
      </c>
      <c r="M49" s="51"/>
      <c r="N49" s="51" t="str">
        <f t="shared" si="1"/>
        <v>earth-dev-jpn-logic-ls-o-dpfw0002</v>
      </c>
      <c r="O49" s="52" t="s">
        <v>116</v>
      </c>
      <c r="P49" s="53"/>
      <c r="Q49" s="53" t="s">
        <v>195</v>
      </c>
      <c r="R49" s="54">
        <v>45125</v>
      </c>
      <c r="S49" s="55" t="s">
        <v>214</v>
      </c>
      <c r="T49" s="33" t="s">
        <v>118</v>
      </c>
    </row>
    <row r="50" spans="1:20" ht="27">
      <c r="A50" s="38" t="s">
        <v>217</v>
      </c>
      <c r="B50" s="39" t="s">
        <v>218</v>
      </c>
      <c r="C50" s="40" t="s">
        <v>199</v>
      </c>
      <c r="D50" s="41" t="str">
        <f>VLOOKUP(C50,'[22]システム領域略号（対向）'!A:B,2,FALSE)</f>
        <v>fv</v>
      </c>
      <c r="E50" s="38" t="s">
        <v>114</v>
      </c>
      <c r="F50" s="38" t="s">
        <v>114</v>
      </c>
      <c r="G50" s="42" t="str">
        <f>VLOOKUP(F50,'[22]システム領域略号（D）'!A:B,2,FALSE)</f>
        <v>dp</v>
      </c>
      <c r="H50" s="38" t="s">
        <v>115</v>
      </c>
      <c r="I50" s="42" t="str">
        <f t="shared" si="3"/>
        <v>fvdpOutbound</v>
      </c>
      <c r="J50" s="42" t="str">
        <f>TEXT(COUNTIF(I$4:I50,I50),"000")</f>
        <v>008</v>
      </c>
      <c r="K50" s="42" t="str">
        <f t="shared" si="0"/>
        <v>DPFV0008</v>
      </c>
      <c r="L50" s="42" t="str">
        <f t="shared" si="2"/>
        <v>dpfv0008</v>
      </c>
      <c r="M50" s="42"/>
      <c r="N50" s="41" t="str">
        <f t="shared" si="1"/>
        <v>earth-dev-jpn-logic-ls-o-dpfv0008</v>
      </c>
      <c r="O50" s="43" t="s">
        <v>116</v>
      </c>
      <c r="P50" s="44"/>
      <c r="Q50" s="44" t="s">
        <v>195</v>
      </c>
      <c r="R50" s="45"/>
      <c r="S50" s="46"/>
      <c r="T50" s="33" t="s">
        <v>118</v>
      </c>
    </row>
    <row r="51" spans="1:20" ht="27">
      <c r="A51" s="38" t="s">
        <v>219</v>
      </c>
      <c r="B51" s="39" t="s">
        <v>220</v>
      </c>
      <c r="C51" s="40" t="s">
        <v>199</v>
      </c>
      <c r="D51" s="41" t="str">
        <f>VLOOKUP(C51,'[22]システム領域略号（対向）'!A:B,2,FALSE)</f>
        <v>fv</v>
      </c>
      <c r="E51" s="38" t="s">
        <v>114</v>
      </c>
      <c r="F51" s="38" t="s">
        <v>114</v>
      </c>
      <c r="G51" s="42" t="str">
        <f>VLOOKUP(F51,'[22]システム領域略号（D）'!A:B,2,FALSE)</f>
        <v>dp</v>
      </c>
      <c r="H51" s="38" t="s">
        <v>115</v>
      </c>
      <c r="I51" s="42" t="str">
        <f t="shared" si="3"/>
        <v>fvdpOutbound</v>
      </c>
      <c r="J51" s="42" t="str">
        <f>TEXT(COUNTIF(I$4:I51,I51),"000")</f>
        <v>009</v>
      </c>
      <c r="K51" s="42" t="str">
        <f t="shared" si="0"/>
        <v>DPFV0009</v>
      </c>
      <c r="L51" s="42" t="str">
        <f t="shared" si="2"/>
        <v>dpfv0009</v>
      </c>
      <c r="M51" s="42"/>
      <c r="N51" s="41" t="str">
        <f t="shared" si="1"/>
        <v>earth-dev-jpn-logic-ls-o-dpfv0009</v>
      </c>
      <c r="O51" s="43" t="s">
        <v>116</v>
      </c>
      <c r="P51" s="44"/>
      <c r="Q51" s="44" t="s">
        <v>195</v>
      </c>
      <c r="R51" s="45"/>
      <c r="S51" s="46"/>
      <c r="T51" s="33" t="s">
        <v>118</v>
      </c>
    </row>
    <row r="52" spans="1:20" ht="27">
      <c r="A52" s="38" t="s">
        <v>221</v>
      </c>
      <c r="B52" s="39" t="s">
        <v>222</v>
      </c>
      <c r="C52" s="40" t="s">
        <v>199</v>
      </c>
      <c r="D52" s="41" t="str">
        <f>VLOOKUP(C52,'[22]システム領域略号（対向）'!A:B,2,FALSE)</f>
        <v>fv</v>
      </c>
      <c r="E52" s="38" t="s">
        <v>114</v>
      </c>
      <c r="F52" s="38" t="s">
        <v>114</v>
      </c>
      <c r="G52" s="42" t="str">
        <f>VLOOKUP(F52,'[22]システム領域略号（D）'!A:B,2,FALSE)</f>
        <v>dp</v>
      </c>
      <c r="H52" s="38" t="s">
        <v>115</v>
      </c>
      <c r="I52" s="42" t="str">
        <f t="shared" si="3"/>
        <v>fvdpOutbound</v>
      </c>
      <c r="J52" s="42" t="str">
        <f>TEXT(COUNTIF(I$4:I52,I52),"000")</f>
        <v>010</v>
      </c>
      <c r="K52" s="42" t="str">
        <f t="shared" si="0"/>
        <v>DPFV0010</v>
      </c>
      <c r="L52" s="42" t="str">
        <f t="shared" si="2"/>
        <v>dpfv0010</v>
      </c>
      <c r="M52" s="42"/>
      <c r="N52" s="41" t="str">
        <f t="shared" si="1"/>
        <v>earth-dev-jpn-logic-ls-o-dpfv0010</v>
      </c>
      <c r="O52" s="43" t="s">
        <v>116</v>
      </c>
      <c r="P52" s="44"/>
      <c r="Q52" s="44" t="s">
        <v>195</v>
      </c>
      <c r="R52" s="45"/>
      <c r="S52" s="46"/>
      <c r="T52" s="33" t="s">
        <v>118</v>
      </c>
    </row>
    <row r="53" spans="1:20" ht="27">
      <c r="A53" s="38" t="s">
        <v>223</v>
      </c>
      <c r="B53" s="39" t="s">
        <v>224</v>
      </c>
      <c r="C53" s="40" t="s">
        <v>199</v>
      </c>
      <c r="D53" s="41" t="str">
        <f>VLOOKUP(C53,'[22]システム領域略号（対向）'!A:B,2,FALSE)</f>
        <v>fv</v>
      </c>
      <c r="E53" s="38" t="s">
        <v>114</v>
      </c>
      <c r="F53" s="38" t="s">
        <v>114</v>
      </c>
      <c r="G53" s="42" t="str">
        <f>VLOOKUP(F53,'[22]システム領域略号（D）'!A:B,2,FALSE)</f>
        <v>dp</v>
      </c>
      <c r="H53" s="38" t="s">
        <v>115</v>
      </c>
      <c r="I53" s="42" t="str">
        <f t="shared" si="3"/>
        <v>fvdpOutbound</v>
      </c>
      <c r="J53" s="42" t="str">
        <f>TEXT(COUNTIF(I$4:I53,I53),"000")</f>
        <v>011</v>
      </c>
      <c r="K53" s="42" t="str">
        <f t="shared" si="0"/>
        <v>DPFV0011</v>
      </c>
      <c r="L53" s="42" t="str">
        <f t="shared" si="2"/>
        <v>dpfv0011</v>
      </c>
      <c r="M53" s="42"/>
      <c r="N53" s="41" t="str">
        <f t="shared" si="1"/>
        <v>earth-dev-jpn-logic-ls-o-dpfv0011</v>
      </c>
      <c r="O53" s="43" t="s">
        <v>116</v>
      </c>
      <c r="P53" s="44"/>
      <c r="Q53" s="44" t="s">
        <v>195</v>
      </c>
      <c r="R53" s="45"/>
      <c r="S53" s="46"/>
      <c r="T53" s="33" t="s">
        <v>118</v>
      </c>
    </row>
    <row r="54" spans="1:20" ht="27">
      <c r="A54" s="56" t="s">
        <v>225</v>
      </c>
      <c r="B54" s="57" t="s">
        <v>226</v>
      </c>
      <c r="C54" s="58" t="s">
        <v>199</v>
      </c>
      <c r="D54" s="59" t="str">
        <f>VLOOKUP(C54,'[22]システム領域略号（対向）'!A:B,2,FALSE)</f>
        <v>fv</v>
      </c>
      <c r="E54" s="56" t="s">
        <v>114</v>
      </c>
      <c r="F54" s="56" t="s">
        <v>114</v>
      </c>
      <c r="G54" s="59" t="str">
        <f>VLOOKUP(F54,'[22]システム領域略号（D）'!A:B,2,FALSE)</f>
        <v>dp</v>
      </c>
      <c r="H54" s="56" t="s">
        <v>115</v>
      </c>
      <c r="I54" s="59" t="str">
        <f t="shared" si="3"/>
        <v>fvdpOutbound</v>
      </c>
      <c r="J54" s="59" t="str">
        <f>TEXT(COUNTIF(I$4:I54,I54),"000")</f>
        <v>012</v>
      </c>
      <c r="K54" s="59" t="str">
        <f t="shared" si="0"/>
        <v>DPFV0012</v>
      </c>
      <c r="L54" s="59" t="str">
        <f t="shared" si="2"/>
        <v>dpfv0012</v>
      </c>
      <c r="M54" s="59"/>
      <c r="N54" s="59" t="str">
        <f t="shared" si="1"/>
        <v>earth-dev-jpn-logic-ls-o-dpfv0012</v>
      </c>
      <c r="O54" s="60" t="s">
        <v>116</v>
      </c>
      <c r="P54" s="56"/>
      <c r="Q54" s="56" t="s">
        <v>195</v>
      </c>
      <c r="R54" s="54">
        <v>45301</v>
      </c>
      <c r="S54" s="55" t="s">
        <v>214</v>
      </c>
      <c r="T54" s="33" t="s">
        <v>118</v>
      </c>
    </row>
    <row r="55" spans="1:20" ht="27">
      <c r="A55" s="38" t="s">
        <v>227</v>
      </c>
      <c r="B55" s="39" t="s">
        <v>228</v>
      </c>
      <c r="C55" s="40" t="s">
        <v>194</v>
      </c>
      <c r="D55" s="41" t="str">
        <f>VLOOKUP(C55,'[22]システム領域略号（対向）'!A:B,2,FALSE)</f>
        <v>fw</v>
      </c>
      <c r="E55" s="38" t="s">
        <v>114</v>
      </c>
      <c r="F55" s="38" t="s">
        <v>114</v>
      </c>
      <c r="G55" s="42" t="str">
        <f>VLOOKUP(F55,'[22]システム領域略号（D）'!A:B,2,FALSE)</f>
        <v>dp</v>
      </c>
      <c r="H55" s="38" t="s">
        <v>115</v>
      </c>
      <c r="I55" s="42" t="str">
        <f t="shared" si="3"/>
        <v>fwdpOutbound</v>
      </c>
      <c r="J55" s="42" t="str">
        <f>TEXT(COUNTIF(I$4:I55,I55),"000")</f>
        <v>003</v>
      </c>
      <c r="K55" s="42" t="str">
        <f t="shared" si="0"/>
        <v>DPFW0003</v>
      </c>
      <c r="L55" s="42" t="str">
        <f t="shared" si="2"/>
        <v>dpfw0003</v>
      </c>
      <c r="M55" s="61" t="str">
        <f>"ifgp"&amp;P55</f>
        <v>ifgpdp12</v>
      </c>
      <c r="N55" s="61" t="str">
        <f>"earth-dev-jpn-logic-ls-"&amp;LOWER(LEFT(H55,1))&amp;"-"&amp;M55</f>
        <v>earth-dev-jpn-logic-ls-o-ifgpdp12</v>
      </c>
      <c r="O55" s="43" t="s">
        <v>116</v>
      </c>
      <c r="P55" s="44" t="s">
        <v>229</v>
      </c>
      <c r="Q55" s="44" t="s">
        <v>195</v>
      </c>
      <c r="R55" s="45"/>
      <c r="S55" s="46"/>
      <c r="T55" s="33" t="s">
        <v>118</v>
      </c>
    </row>
    <row r="56" spans="1:20" ht="27">
      <c r="A56" s="38" t="s">
        <v>230</v>
      </c>
      <c r="B56" s="39" t="s">
        <v>231</v>
      </c>
      <c r="C56" s="40" t="s">
        <v>194</v>
      </c>
      <c r="D56" s="41" t="str">
        <f>VLOOKUP(C56,'[22]システム領域略号（対向）'!A:B,2,FALSE)</f>
        <v>fw</v>
      </c>
      <c r="E56" s="38" t="s">
        <v>114</v>
      </c>
      <c r="F56" s="38" t="s">
        <v>114</v>
      </c>
      <c r="G56" s="42" t="str">
        <f>VLOOKUP(F56,'[22]システム領域略号（D）'!A:B,2,FALSE)</f>
        <v>dp</v>
      </c>
      <c r="H56" s="38" t="s">
        <v>115</v>
      </c>
      <c r="I56" s="42" t="str">
        <f t="shared" si="3"/>
        <v>fwdpOutbound</v>
      </c>
      <c r="J56" s="42" t="str">
        <f>TEXT(COUNTIF(I$4:I56,I56),"000")</f>
        <v>004</v>
      </c>
      <c r="K56" s="42" t="str">
        <f t="shared" si="0"/>
        <v>DPFW0004</v>
      </c>
      <c r="L56" s="42" t="str">
        <f t="shared" si="2"/>
        <v>dpfw0004</v>
      </c>
      <c r="M56" s="42"/>
      <c r="N56" s="41" t="str">
        <f t="shared" si="1"/>
        <v>earth-dev-jpn-logic-ls-o-dpfw0004</v>
      </c>
      <c r="O56" s="43" t="s">
        <v>116</v>
      </c>
      <c r="P56" s="44"/>
      <c r="Q56" s="44" t="s">
        <v>195</v>
      </c>
      <c r="R56" s="45"/>
      <c r="S56" s="46"/>
      <c r="T56" s="33" t="s">
        <v>118</v>
      </c>
    </row>
    <row r="57" spans="1:20">
      <c r="A57" s="38" t="s">
        <v>232</v>
      </c>
      <c r="B57" s="39" t="s">
        <v>39</v>
      </c>
      <c r="C57" s="40" t="s">
        <v>233</v>
      </c>
      <c r="D57" s="41" t="str">
        <f>VLOOKUP(C57,'[22]システム領域略号（対向）'!A:B,2,FALSE)</f>
        <v>jm</v>
      </c>
      <c r="E57" s="38" t="s">
        <v>114</v>
      </c>
      <c r="F57" s="38" t="s">
        <v>114</v>
      </c>
      <c r="G57" s="42" t="str">
        <f>VLOOKUP(F57,'[22]システム領域略号（D）'!A:B,2,FALSE)</f>
        <v>dp</v>
      </c>
      <c r="H57" s="38" t="s">
        <v>138</v>
      </c>
      <c r="I57" s="42" t="str">
        <f t="shared" si="3"/>
        <v>jmdpInbound</v>
      </c>
      <c r="J57" s="42" t="str">
        <f>TEXT(COUNTIF(I$4:I57,I57),"000")</f>
        <v>001</v>
      </c>
      <c r="K57" s="42" t="str">
        <f t="shared" si="0"/>
        <v>JMDP0001</v>
      </c>
      <c r="L57" s="42" t="str">
        <f t="shared" si="2"/>
        <v>jmdp0001</v>
      </c>
      <c r="M57" s="42"/>
      <c r="N57" s="41" t="str">
        <f t="shared" si="1"/>
        <v>earth-dev-jpn-logic-ls-i-jmdp0001</v>
      </c>
      <c r="O57" s="43" t="s">
        <v>116</v>
      </c>
      <c r="P57" s="44"/>
      <c r="Q57" s="44" t="s">
        <v>195</v>
      </c>
      <c r="R57" s="45"/>
      <c r="S57" s="46"/>
      <c r="T57" s="33" t="s">
        <v>118</v>
      </c>
    </row>
    <row r="58" spans="1:20" ht="27">
      <c r="A58" s="38" t="s">
        <v>234</v>
      </c>
      <c r="B58" s="39" t="s">
        <v>235</v>
      </c>
      <c r="C58" s="40" t="s">
        <v>236</v>
      </c>
      <c r="D58" s="41" t="str">
        <f>VLOOKUP(C58,'[22]システム領域略号（対向）'!A:B,2,FALSE)</f>
        <v>hn</v>
      </c>
      <c r="E58" s="38" t="s">
        <v>114</v>
      </c>
      <c r="F58" s="38" t="s">
        <v>114</v>
      </c>
      <c r="G58" s="42" t="str">
        <f>VLOOKUP(F58,'[22]システム領域略号（D）'!A:B,2,FALSE)</f>
        <v>dp</v>
      </c>
      <c r="H58" s="38" t="s">
        <v>115</v>
      </c>
      <c r="I58" s="42" t="str">
        <f t="shared" si="3"/>
        <v>hndpOutbound</v>
      </c>
      <c r="J58" s="42" t="str">
        <f>TEXT(COUNTIF(I$4:I58,I58),"000")</f>
        <v>001</v>
      </c>
      <c r="K58" s="42" t="str">
        <f t="shared" si="0"/>
        <v>DPHN0001</v>
      </c>
      <c r="L58" s="42" t="str">
        <f t="shared" si="2"/>
        <v>dphn0001</v>
      </c>
      <c r="M58" s="42"/>
      <c r="N58" s="41" t="str">
        <f t="shared" si="1"/>
        <v>earth-dev-jpn-logic-ls-o-dphn0001</v>
      </c>
      <c r="O58" s="43" t="s">
        <v>116</v>
      </c>
      <c r="P58" s="44"/>
      <c r="Q58" s="44" t="s">
        <v>117</v>
      </c>
      <c r="R58" s="45"/>
      <c r="S58" s="46"/>
      <c r="T58" s="33" t="s">
        <v>118</v>
      </c>
    </row>
    <row r="59" spans="1:20" ht="27" hidden="1">
      <c r="A59" s="38" t="s">
        <v>237</v>
      </c>
      <c r="B59" s="39" t="s">
        <v>238</v>
      </c>
      <c r="C59" s="40" t="s">
        <v>236</v>
      </c>
      <c r="D59" s="41" t="str">
        <f>VLOOKUP(C59,'[22]システム領域略号（対向）'!A:B,2,FALSE)</f>
        <v>hn</v>
      </c>
      <c r="E59" s="38" t="s">
        <v>239</v>
      </c>
      <c r="F59" s="38" t="s">
        <v>240</v>
      </c>
      <c r="G59" s="42" t="s">
        <v>241</v>
      </c>
      <c r="H59" s="38" t="s">
        <v>138</v>
      </c>
      <c r="I59" s="42" t="str">
        <f t="shared" si="3"/>
        <v>hnfiInbound</v>
      </c>
      <c r="J59" s="42" t="str">
        <f>TEXT(COUNTIF(I$4:I59,I59),"000")</f>
        <v>001</v>
      </c>
      <c r="K59" s="42" t="str">
        <f t="shared" si="0"/>
        <v>HNFI0001</v>
      </c>
      <c r="L59" s="42" t="str">
        <f>LOWER(K59)</f>
        <v>hnfi0001</v>
      </c>
      <c r="M59" s="42"/>
      <c r="N59" s="41" t="str">
        <f t="shared" si="1"/>
        <v>earth-dev-jpn-logic-ls-i-hnfi0001</v>
      </c>
      <c r="O59" s="43" t="s">
        <v>116</v>
      </c>
      <c r="P59" s="44"/>
      <c r="Q59" s="44" t="s">
        <v>117</v>
      </c>
      <c r="R59" s="45"/>
      <c r="S59" s="46"/>
      <c r="T59" s="33" t="s">
        <v>118</v>
      </c>
    </row>
    <row r="60" spans="1:20" ht="27">
      <c r="A60" s="38" t="s">
        <v>242</v>
      </c>
      <c r="B60" s="39" t="s">
        <v>243</v>
      </c>
      <c r="C60" s="40" t="s">
        <v>236</v>
      </c>
      <c r="D60" s="41" t="str">
        <f>VLOOKUP(C60,'[22]システム領域略号（対向）'!A:B,2,FALSE)</f>
        <v>hn</v>
      </c>
      <c r="E60" s="38" t="s">
        <v>114</v>
      </c>
      <c r="F60" s="38" t="s">
        <v>114</v>
      </c>
      <c r="G60" s="42" t="str">
        <f>VLOOKUP(F60,'[22]システム領域略号（D）'!A:B,2,FALSE)</f>
        <v>dp</v>
      </c>
      <c r="H60" s="38" t="s">
        <v>138</v>
      </c>
      <c r="I60" s="42" t="str">
        <f t="shared" si="3"/>
        <v>hndpInbound</v>
      </c>
      <c r="J60" s="42" t="str">
        <f>TEXT(COUNTIF(I$4:I60,I60),"000")</f>
        <v>001</v>
      </c>
      <c r="K60" s="42" t="str">
        <f t="shared" si="0"/>
        <v>HNDP0001</v>
      </c>
      <c r="L60" s="42" t="str">
        <f t="shared" si="2"/>
        <v>hndp0001</v>
      </c>
      <c r="M60" s="42"/>
      <c r="N60" s="41" t="str">
        <f t="shared" si="1"/>
        <v>earth-dev-jpn-logic-ls-i-hndp0001</v>
      </c>
      <c r="O60" s="43"/>
      <c r="P60" s="44"/>
      <c r="Q60" s="44" t="s">
        <v>117</v>
      </c>
      <c r="R60" s="45">
        <v>45134</v>
      </c>
      <c r="S60" s="46" t="s">
        <v>244</v>
      </c>
      <c r="T60" s="33" t="s">
        <v>118</v>
      </c>
    </row>
    <row r="61" spans="1:20" ht="27">
      <c r="A61" s="38" t="s">
        <v>245</v>
      </c>
      <c r="B61" s="39" t="s">
        <v>246</v>
      </c>
      <c r="C61" s="40" t="s">
        <v>236</v>
      </c>
      <c r="D61" s="41" t="str">
        <f>VLOOKUP(C61,'[22]システム領域略号（対向）'!A:B,2,FALSE)</f>
        <v>hn</v>
      </c>
      <c r="E61" s="38" t="s">
        <v>114</v>
      </c>
      <c r="F61" s="38" t="s">
        <v>114</v>
      </c>
      <c r="G61" s="42" t="str">
        <f>VLOOKUP(F61,'[22]システム領域略号（D）'!A:B,2,FALSE)</f>
        <v>dp</v>
      </c>
      <c r="H61" s="38" t="s">
        <v>115</v>
      </c>
      <c r="I61" s="42" t="str">
        <f t="shared" si="3"/>
        <v>hndpOutbound</v>
      </c>
      <c r="J61" s="62" t="s">
        <v>247</v>
      </c>
      <c r="K61" s="42" t="str">
        <f t="shared" si="0"/>
        <v>DPHN0003</v>
      </c>
      <c r="L61" s="42" t="str">
        <f t="shared" si="2"/>
        <v>dphn0003</v>
      </c>
      <c r="M61" s="42"/>
      <c r="N61" s="41" t="str">
        <f t="shared" si="1"/>
        <v>earth-dev-jpn-logic-ls-o-dphn0003</v>
      </c>
      <c r="O61" s="43"/>
      <c r="P61" s="44"/>
      <c r="Q61" s="44" t="s">
        <v>117</v>
      </c>
      <c r="R61" s="45">
        <v>45133</v>
      </c>
      <c r="S61" s="46" t="s">
        <v>248</v>
      </c>
      <c r="T61" s="33" t="s">
        <v>118</v>
      </c>
    </row>
    <row r="62" spans="1:20" ht="27">
      <c r="A62" s="38" t="s">
        <v>249</v>
      </c>
      <c r="B62" s="39" t="s">
        <v>250</v>
      </c>
      <c r="C62" s="40" t="s">
        <v>251</v>
      </c>
      <c r="D62" s="41" t="str">
        <f>VLOOKUP(C62,'[22]システム領域略号（対向）'!A:B,2,FALSE)</f>
        <v>lv</v>
      </c>
      <c r="E62" s="38" t="s">
        <v>114</v>
      </c>
      <c r="F62" s="38" t="s">
        <v>114</v>
      </c>
      <c r="G62" s="42" t="str">
        <f>VLOOKUP(F62,'[22]システム領域略号（D）'!A:B,2,FALSE)</f>
        <v>dp</v>
      </c>
      <c r="H62" s="38" t="s">
        <v>115</v>
      </c>
      <c r="I62" s="42" t="str">
        <f t="shared" si="3"/>
        <v>lvdpOutbound</v>
      </c>
      <c r="J62" s="42" t="str">
        <f>TEXT(COUNTIF(I$4:I62,I62),"000")</f>
        <v>001</v>
      </c>
      <c r="K62" s="42" t="str">
        <f t="shared" si="0"/>
        <v>DPLV0001</v>
      </c>
      <c r="L62" s="42" t="str">
        <f t="shared" si="2"/>
        <v>dplv0001</v>
      </c>
      <c r="M62" s="42"/>
      <c r="N62" s="41" t="str">
        <f t="shared" si="1"/>
        <v>earth-dev-jpn-logic-ls-o-dplv0001</v>
      </c>
      <c r="O62" s="43" t="s">
        <v>116</v>
      </c>
      <c r="P62" s="44"/>
      <c r="Q62" s="44" t="s">
        <v>117</v>
      </c>
      <c r="R62" s="45">
        <v>45215</v>
      </c>
      <c r="S62" s="46" t="s">
        <v>252</v>
      </c>
      <c r="T62" s="33" t="s">
        <v>118</v>
      </c>
    </row>
    <row r="63" spans="1:20" ht="27" hidden="1">
      <c r="A63" s="38" t="s">
        <v>253</v>
      </c>
      <c r="B63" s="39" t="s">
        <v>254</v>
      </c>
      <c r="C63" s="40" t="s">
        <v>255</v>
      </c>
      <c r="D63" s="41" t="str">
        <f>VLOOKUP(C63,'[22]システム領域略号（対向）'!A:B,2,FALSE)</f>
        <v>ms</v>
      </c>
      <c r="E63" s="38" t="s">
        <v>256</v>
      </c>
      <c r="F63" s="38" t="s">
        <v>256</v>
      </c>
      <c r="G63" s="42" t="str">
        <f>VLOOKUP(F63,'[22]システム領域略号（D）'!A:B,2,FALSE)</f>
        <v>sa</v>
      </c>
      <c r="H63" s="38" t="s">
        <v>138</v>
      </c>
      <c r="I63" s="42" t="str">
        <f t="shared" si="3"/>
        <v>mssaInbound</v>
      </c>
      <c r="J63" s="42" t="str">
        <f>TEXT(COUNTIF(I$4:I63,I63),"000")</f>
        <v>001</v>
      </c>
      <c r="K63" s="42" t="str">
        <f t="shared" si="0"/>
        <v>MSSA0001</v>
      </c>
      <c r="L63" s="42" t="str">
        <f t="shared" si="2"/>
        <v>mssa0001</v>
      </c>
      <c r="M63" s="42"/>
      <c r="N63" s="41" t="str">
        <f t="shared" si="1"/>
        <v>earth-dev-jpn-logic-ls-i-mssa0001</v>
      </c>
      <c r="O63" s="43"/>
      <c r="P63" s="44"/>
      <c r="Q63" s="44" t="s">
        <v>117</v>
      </c>
      <c r="R63" s="45"/>
      <c r="S63" s="46"/>
      <c r="T63" s="33" t="s">
        <v>118</v>
      </c>
    </row>
    <row r="64" spans="1:20" ht="27" hidden="1">
      <c r="A64" s="38" t="s">
        <v>257</v>
      </c>
      <c r="B64" s="39" t="s">
        <v>258</v>
      </c>
      <c r="C64" s="40" t="s">
        <v>255</v>
      </c>
      <c r="D64" s="41" t="str">
        <f>VLOOKUP(C64,'[22]システム領域略号（対向）'!A:B,2,FALSE)</f>
        <v>ms</v>
      </c>
      <c r="E64" s="38" t="s">
        <v>256</v>
      </c>
      <c r="F64" s="38" t="s">
        <v>256</v>
      </c>
      <c r="G64" s="42" t="str">
        <f>VLOOKUP(F64,'[22]システム領域略号（D）'!A:B,2,FALSE)</f>
        <v>sa</v>
      </c>
      <c r="H64" s="38" t="s">
        <v>138</v>
      </c>
      <c r="I64" s="42" t="str">
        <f t="shared" si="3"/>
        <v>mssaInbound</v>
      </c>
      <c r="J64" s="42" t="str">
        <f>TEXT(COUNTIF(I$4:I64,I64),"000")</f>
        <v>002</v>
      </c>
      <c r="K64" s="42" t="str">
        <f t="shared" si="0"/>
        <v>MSSA0002</v>
      </c>
      <c r="L64" s="42" t="str">
        <f t="shared" si="2"/>
        <v>mssa0002</v>
      </c>
      <c r="M64" s="42"/>
      <c r="N64" s="41" t="str">
        <f t="shared" si="1"/>
        <v>earth-dev-jpn-logic-ls-i-mssa0002</v>
      </c>
      <c r="O64" s="43"/>
      <c r="P64" s="44"/>
      <c r="Q64" s="44" t="s">
        <v>117</v>
      </c>
      <c r="R64" s="45"/>
      <c r="S64" s="46"/>
      <c r="T64" s="33" t="s">
        <v>118</v>
      </c>
    </row>
    <row r="65" spans="1:20">
      <c r="A65" s="38" t="s">
        <v>259</v>
      </c>
      <c r="B65" s="39" t="s">
        <v>260</v>
      </c>
      <c r="C65" s="40" t="s">
        <v>261</v>
      </c>
      <c r="D65" s="41" t="str">
        <f>VLOOKUP(C65,'[22]システム領域略号（対向）'!A:B,2,FALSE)</f>
        <v>ne</v>
      </c>
      <c r="E65" s="38" t="s">
        <v>114</v>
      </c>
      <c r="F65" s="38" t="s">
        <v>114</v>
      </c>
      <c r="G65" s="42" t="str">
        <f>VLOOKUP(F65,'[22]システム領域略号（D）'!A:B,2,FALSE)</f>
        <v>dp</v>
      </c>
      <c r="H65" s="38" t="s">
        <v>138</v>
      </c>
      <c r="I65" s="42" t="str">
        <f t="shared" si="3"/>
        <v>nedpInbound</v>
      </c>
      <c r="J65" s="42" t="str">
        <f>TEXT(COUNTIF(I$4:I65,I65),"000")</f>
        <v>001</v>
      </c>
      <c r="K65" s="42" t="str">
        <f t="shared" si="0"/>
        <v>NEDP0001</v>
      </c>
      <c r="L65" s="42" t="str">
        <f t="shared" si="2"/>
        <v>nedp0001</v>
      </c>
      <c r="M65" s="42"/>
      <c r="N65" s="41" t="str">
        <f t="shared" si="1"/>
        <v>earth-dev-jpn-logic-ls-i-nedp0001</v>
      </c>
      <c r="O65" s="43" t="s">
        <v>116</v>
      </c>
      <c r="P65" s="44"/>
      <c r="Q65" s="44" t="s">
        <v>117</v>
      </c>
      <c r="R65" s="45"/>
      <c r="S65" s="46"/>
      <c r="T65" s="33" t="s">
        <v>118</v>
      </c>
    </row>
    <row r="66" spans="1:20">
      <c r="A66" s="38" t="s">
        <v>262</v>
      </c>
      <c r="B66" s="39" t="s">
        <v>41</v>
      </c>
      <c r="C66" s="40" t="s">
        <v>263</v>
      </c>
      <c r="D66" s="41" t="str">
        <f>VLOOKUP(C66,'[22]システム領域略号（対向）'!A:B,2,FALSE)</f>
        <v>ne</v>
      </c>
      <c r="E66" s="38" t="s">
        <v>114</v>
      </c>
      <c r="F66" s="38" t="s">
        <v>114</v>
      </c>
      <c r="G66" s="42" t="str">
        <f>VLOOKUP(F66,'[22]システム領域略号（D）'!A:B,2,FALSE)</f>
        <v>dp</v>
      </c>
      <c r="H66" s="38" t="s">
        <v>138</v>
      </c>
      <c r="I66" s="42" t="str">
        <f t="shared" si="3"/>
        <v>nedpInbound</v>
      </c>
      <c r="J66" s="42" t="str">
        <f>TEXT(COUNTIF(I$4:I66,I66),"000")</f>
        <v>002</v>
      </c>
      <c r="K66" s="42" t="str">
        <f t="shared" si="0"/>
        <v>NEDP0002</v>
      </c>
      <c r="L66" s="42" t="str">
        <f t="shared" si="2"/>
        <v>nedp0002</v>
      </c>
      <c r="M66" s="42"/>
      <c r="N66" s="41" t="str">
        <f t="shared" si="1"/>
        <v>earth-dev-jpn-logic-ls-i-nedp0002</v>
      </c>
      <c r="O66" s="43" t="s">
        <v>116</v>
      </c>
      <c r="P66" s="44"/>
      <c r="Q66" s="44" t="s">
        <v>117</v>
      </c>
      <c r="R66" s="45"/>
      <c r="S66" s="46"/>
      <c r="T66" s="33" t="s">
        <v>118</v>
      </c>
    </row>
    <row r="67" spans="1:20">
      <c r="A67" s="38" t="s">
        <v>264</v>
      </c>
      <c r="B67" s="39" t="s">
        <v>265</v>
      </c>
      <c r="C67" s="40" t="s">
        <v>263</v>
      </c>
      <c r="D67" s="41" t="str">
        <f>VLOOKUP(C67,'[22]システム領域略号（対向）'!A:B,2,FALSE)</f>
        <v>ne</v>
      </c>
      <c r="E67" s="38" t="s">
        <v>114</v>
      </c>
      <c r="F67" s="38" t="s">
        <v>114</v>
      </c>
      <c r="G67" s="42" t="str">
        <f>VLOOKUP(F67,'[22]システム領域略号（D）'!A:B,2,FALSE)</f>
        <v>dp</v>
      </c>
      <c r="H67" s="38" t="s">
        <v>138</v>
      </c>
      <c r="I67" s="42" t="str">
        <f t="shared" si="3"/>
        <v>nedpInbound</v>
      </c>
      <c r="J67" s="42" t="str">
        <f>TEXT(COUNTIF(I$4:I67,I67),"000")</f>
        <v>003</v>
      </c>
      <c r="K67" s="42" t="str">
        <f t="shared" si="0"/>
        <v>NEDP0003</v>
      </c>
      <c r="L67" s="42" t="str">
        <f t="shared" si="2"/>
        <v>nedp0003</v>
      </c>
      <c r="M67" s="42"/>
      <c r="N67" s="41" t="str">
        <f t="shared" si="1"/>
        <v>earth-dev-jpn-logic-ls-i-nedp0003</v>
      </c>
      <c r="O67" s="43" t="s">
        <v>116</v>
      </c>
      <c r="P67" s="44"/>
      <c r="Q67" s="44" t="s">
        <v>117</v>
      </c>
      <c r="R67" s="45"/>
      <c r="S67" s="46"/>
      <c r="T67" s="33" t="s">
        <v>118</v>
      </c>
    </row>
    <row r="68" spans="1:20" ht="27">
      <c r="A68" s="38" t="s">
        <v>266</v>
      </c>
      <c r="B68" s="39" t="s">
        <v>267</v>
      </c>
      <c r="C68" s="40" t="s">
        <v>263</v>
      </c>
      <c r="D68" s="41" t="str">
        <f>VLOOKUP(C68,'[22]システム領域略号（対向）'!A:B,2,FALSE)</f>
        <v>ne</v>
      </c>
      <c r="E68" s="38" t="s">
        <v>114</v>
      </c>
      <c r="F68" s="38" t="s">
        <v>114</v>
      </c>
      <c r="G68" s="42" t="str">
        <f>VLOOKUP(F68,'[22]システム領域略号（D）'!A:B,2,FALSE)</f>
        <v>dp</v>
      </c>
      <c r="H68" s="38" t="s">
        <v>115</v>
      </c>
      <c r="I68" s="42" t="str">
        <f t="shared" si="3"/>
        <v>nedpOutbound</v>
      </c>
      <c r="J68" s="42" t="str">
        <f>TEXT(COUNTIF(I$4:I68,I68),"000")</f>
        <v>001</v>
      </c>
      <c r="K68" s="42" t="str">
        <f t="shared" ref="K68:K131" si="4">UPPER(IF(H68="Outbound",G68&amp;D68,D68&amp;G68)&amp;IF(LEN(D68&amp;G68)=4,TEXT(J68,"0000"),J68))</f>
        <v>DPNE0001</v>
      </c>
      <c r="L68" s="42" t="str">
        <f t="shared" si="2"/>
        <v>dpne0001</v>
      </c>
      <c r="M68" s="42"/>
      <c r="N68" s="41" t="str">
        <f t="shared" si="1"/>
        <v>earth-dev-jpn-logic-ls-o-dpne0001</v>
      </c>
      <c r="O68" s="43" t="s">
        <v>116</v>
      </c>
      <c r="P68" s="44"/>
      <c r="Q68" s="44" t="s">
        <v>117</v>
      </c>
      <c r="R68" s="45"/>
      <c r="S68" s="46"/>
      <c r="T68" s="33" t="s">
        <v>118</v>
      </c>
    </row>
    <row r="69" spans="1:20" ht="27">
      <c r="A69" s="38" t="s">
        <v>268</v>
      </c>
      <c r="B69" s="39" t="s">
        <v>269</v>
      </c>
      <c r="C69" s="40" t="s">
        <v>263</v>
      </c>
      <c r="D69" s="41" t="str">
        <f>VLOOKUP(C69,'[22]システム領域略号（対向）'!A:B,2,FALSE)</f>
        <v>ne</v>
      </c>
      <c r="E69" s="38" t="s">
        <v>114</v>
      </c>
      <c r="F69" s="38" t="s">
        <v>114</v>
      </c>
      <c r="G69" s="42" t="str">
        <f>VLOOKUP(F69,'[22]システム領域略号（D）'!A:B,2,FALSE)</f>
        <v>dp</v>
      </c>
      <c r="H69" s="38" t="s">
        <v>115</v>
      </c>
      <c r="I69" s="42" t="str">
        <f t="shared" si="3"/>
        <v>nedpOutbound</v>
      </c>
      <c r="J69" s="42" t="str">
        <f>TEXT(COUNTIF(I$4:I69,I69),"000")</f>
        <v>002</v>
      </c>
      <c r="K69" s="42" t="str">
        <f t="shared" si="4"/>
        <v>DPNE0002</v>
      </c>
      <c r="L69" s="42" t="str">
        <f t="shared" si="2"/>
        <v>dpne0002</v>
      </c>
      <c r="M69" s="42"/>
      <c r="N69" s="41" t="str">
        <f t="shared" ref="N69:N132" si="5">"earth-dev-jpn-logic-ls-"&amp;LOWER(LEFT(H69,1))&amp;"-"&amp;L69</f>
        <v>earth-dev-jpn-logic-ls-o-dpne0002</v>
      </c>
      <c r="O69" s="43" t="s">
        <v>116</v>
      </c>
      <c r="P69" s="44"/>
      <c r="Q69" s="44" t="s">
        <v>117</v>
      </c>
      <c r="R69" s="45"/>
      <c r="S69" s="46"/>
      <c r="T69" s="33" t="s">
        <v>118</v>
      </c>
    </row>
    <row r="70" spans="1:20" ht="27">
      <c r="A70" s="38" t="s">
        <v>270</v>
      </c>
      <c r="B70" s="39" t="s">
        <v>271</v>
      </c>
      <c r="C70" s="40" t="s">
        <v>263</v>
      </c>
      <c r="D70" s="41" t="str">
        <f>VLOOKUP(C70,'[22]システム領域略号（対向）'!A:B,2,FALSE)</f>
        <v>ne</v>
      </c>
      <c r="E70" s="38" t="s">
        <v>114</v>
      </c>
      <c r="F70" s="38" t="s">
        <v>114</v>
      </c>
      <c r="G70" s="42" t="str">
        <f>VLOOKUP(F70,'[22]システム領域略号（D）'!A:B,2,FALSE)</f>
        <v>dp</v>
      </c>
      <c r="H70" s="38" t="s">
        <v>115</v>
      </c>
      <c r="I70" s="42" t="str">
        <f t="shared" si="3"/>
        <v>nedpOutbound</v>
      </c>
      <c r="J70" s="42" t="str">
        <f>TEXT(COUNTIF(I$4:I70,I70),"000")</f>
        <v>003</v>
      </c>
      <c r="K70" s="42" t="str">
        <f>UPPER(IF(H70="Outbound",G70&amp;D70,D70&amp;G70)&amp;IF(LEN(D70&amp;G70)=4,TEXT(J70,"0000"),J70))</f>
        <v>DPNE0003</v>
      </c>
      <c r="L70" s="42" t="str">
        <f t="shared" ref="L70:L133" si="6">LOWER(K70)</f>
        <v>dpne0003</v>
      </c>
      <c r="M70" s="42"/>
      <c r="N70" s="41" t="str">
        <f t="shared" si="5"/>
        <v>earth-dev-jpn-logic-ls-o-dpne0003</v>
      </c>
      <c r="O70" s="43" t="s">
        <v>116</v>
      </c>
      <c r="P70" s="44"/>
      <c r="Q70" s="44" t="s">
        <v>117</v>
      </c>
      <c r="R70" s="45"/>
      <c r="S70" s="46"/>
      <c r="T70" s="33" t="s">
        <v>118</v>
      </c>
    </row>
    <row r="71" spans="1:20" ht="27">
      <c r="A71" s="38" t="s">
        <v>272</v>
      </c>
      <c r="B71" s="39" t="s">
        <v>273</v>
      </c>
      <c r="C71" s="40" t="s">
        <v>263</v>
      </c>
      <c r="D71" s="41" t="str">
        <f>VLOOKUP(C71,'[22]システム領域略号（対向）'!A:B,2,FALSE)</f>
        <v>ne</v>
      </c>
      <c r="E71" s="38" t="s">
        <v>114</v>
      </c>
      <c r="F71" s="38" t="s">
        <v>114</v>
      </c>
      <c r="G71" s="42" t="str">
        <f>VLOOKUP(F71,'[22]システム領域略号（D）'!A:B,2,FALSE)</f>
        <v>dp</v>
      </c>
      <c r="H71" s="38" t="s">
        <v>115</v>
      </c>
      <c r="I71" s="42" t="str">
        <f t="shared" ref="I71:I134" si="7">D71&amp;G71&amp;H71</f>
        <v>nedpOutbound</v>
      </c>
      <c r="J71" s="42" t="str">
        <f>TEXT(COUNTIF(I$4:I71,I71),"000")</f>
        <v>004</v>
      </c>
      <c r="K71" s="42" t="str">
        <f t="shared" si="4"/>
        <v>DPNE0004</v>
      </c>
      <c r="L71" s="42" t="str">
        <f t="shared" si="6"/>
        <v>dpne0004</v>
      </c>
      <c r="M71" s="42"/>
      <c r="N71" s="41" t="str">
        <f t="shared" si="5"/>
        <v>earth-dev-jpn-logic-ls-o-dpne0004</v>
      </c>
      <c r="O71" s="43" t="s">
        <v>116</v>
      </c>
      <c r="P71" s="44"/>
      <c r="Q71" s="44" t="s">
        <v>117</v>
      </c>
      <c r="R71" s="45"/>
      <c r="S71" s="46"/>
      <c r="T71" s="33" t="s">
        <v>118</v>
      </c>
    </row>
    <row r="72" spans="1:20" ht="27">
      <c r="A72" s="38" t="s">
        <v>274</v>
      </c>
      <c r="B72" s="39" t="s">
        <v>275</v>
      </c>
      <c r="C72" s="40" t="s">
        <v>263</v>
      </c>
      <c r="D72" s="41" t="str">
        <f>VLOOKUP(C72,'[22]システム領域略号（対向）'!A:B,2,FALSE)</f>
        <v>ne</v>
      </c>
      <c r="E72" s="38" t="s">
        <v>114</v>
      </c>
      <c r="F72" s="38" t="s">
        <v>114</v>
      </c>
      <c r="G72" s="42" t="str">
        <f>VLOOKUP(F72,'[22]システム領域略号（D）'!A:B,2,FALSE)</f>
        <v>dp</v>
      </c>
      <c r="H72" s="38" t="s">
        <v>115</v>
      </c>
      <c r="I72" s="42" t="str">
        <f t="shared" si="7"/>
        <v>nedpOutbound</v>
      </c>
      <c r="J72" s="42" t="str">
        <f>TEXT(COUNTIF(I$4:I72,I72),"000")</f>
        <v>005</v>
      </c>
      <c r="K72" s="42" t="str">
        <f t="shared" si="4"/>
        <v>DPNE0005</v>
      </c>
      <c r="L72" s="42" t="str">
        <f t="shared" si="6"/>
        <v>dpne0005</v>
      </c>
      <c r="M72" s="42"/>
      <c r="N72" s="41" t="str">
        <f t="shared" si="5"/>
        <v>earth-dev-jpn-logic-ls-o-dpne0005</v>
      </c>
      <c r="O72" s="43" t="s">
        <v>116</v>
      </c>
      <c r="P72" s="44"/>
      <c r="Q72" s="44" t="s">
        <v>117</v>
      </c>
      <c r="R72" s="45"/>
      <c r="S72" s="46"/>
      <c r="T72" s="33" t="s">
        <v>118</v>
      </c>
    </row>
    <row r="73" spans="1:20" ht="27">
      <c r="A73" s="38" t="s">
        <v>276</v>
      </c>
      <c r="B73" s="39" t="s">
        <v>277</v>
      </c>
      <c r="C73" s="40" t="s">
        <v>263</v>
      </c>
      <c r="D73" s="41" t="str">
        <f>VLOOKUP(C73,'[22]システム領域略号（対向）'!A:B,2,FALSE)</f>
        <v>ne</v>
      </c>
      <c r="E73" s="38" t="s">
        <v>114</v>
      </c>
      <c r="F73" s="38" t="s">
        <v>114</v>
      </c>
      <c r="G73" s="42" t="str">
        <f>VLOOKUP(F73,'[22]システム領域略号（D）'!A:B,2,FALSE)</f>
        <v>dp</v>
      </c>
      <c r="H73" s="38" t="s">
        <v>115</v>
      </c>
      <c r="I73" s="42" t="str">
        <f t="shared" si="7"/>
        <v>nedpOutbound</v>
      </c>
      <c r="J73" s="42" t="str">
        <f>TEXT(COUNTIF(I$4:I73,I73),"000")</f>
        <v>006</v>
      </c>
      <c r="K73" s="42" t="str">
        <f t="shared" si="4"/>
        <v>DPNE0006</v>
      </c>
      <c r="L73" s="42" t="str">
        <f t="shared" si="6"/>
        <v>dpne0006</v>
      </c>
      <c r="M73" s="42"/>
      <c r="N73" s="41" t="str">
        <f t="shared" si="5"/>
        <v>earth-dev-jpn-logic-ls-o-dpne0006</v>
      </c>
      <c r="O73" s="43" t="s">
        <v>116</v>
      </c>
      <c r="P73" s="44"/>
      <c r="Q73" s="44" t="s">
        <v>117</v>
      </c>
      <c r="R73" s="45"/>
      <c r="S73" s="46"/>
      <c r="T73" s="33" t="s">
        <v>118</v>
      </c>
    </row>
    <row r="74" spans="1:20" ht="27">
      <c r="A74" s="38" t="s">
        <v>278</v>
      </c>
      <c r="B74" s="39" t="s">
        <v>279</v>
      </c>
      <c r="C74" s="40" t="s">
        <v>263</v>
      </c>
      <c r="D74" s="41" t="str">
        <f>VLOOKUP(C74,'[22]システム領域略号（対向）'!A:B,2,FALSE)</f>
        <v>ne</v>
      </c>
      <c r="E74" s="38" t="s">
        <v>114</v>
      </c>
      <c r="F74" s="38" t="s">
        <v>114</v>
      </c>
      <c r="G74" s="42" t="str">
        <f>VLOOKUP(F74,'[22]システム領域略号（D）'!A:B,2,FALSE)</f>
        <v>dp</v>
      </c>
      <c r="H74" s="38" t="s">
        <v>115</v>
      </c>
      <c r="I74" s="42" t="str">
        <f t="shared" si="7"/>
        <v>nedpOutbound</v>
      </c>
      <c r="J74" s="42" t="str">
        <f>TEXT(COUNTIF(I$4:I74,I74),"000")</f>
        <v>007</v>
      </c>
      <c r="K74" s="42" t="str">
        <f t="shared" si="4"/>
        <v>DPNE0007</v>
      </c>
      <c r="L74" s="42" t="str">
        <f t="shared" si="6"/>
        <v>dpne0007</v>
      </c>
      <c r="M74" s="42"/>
      <c r="N74" s="41" t="str">
        <f t="shared" si="5"/>
        <v>earth-dev-jpn-logic-ls-o-dpne0007</v>
      </c>
      <c r="O74" s="43" t="s">
        <v>116</v>
      </c>
      <c r="P74" s="44"/>
      <c r="Q74" s="44" t="s">
        <v>117</v>
      </c>
      <c r="R74" s="45"/>
      <c r="S74" s="46"/>
      <c r="T74" s="33" t="s">
        <v>118</v>
      </c>
    </row>
    <row r="75" spans="1:20" ht="14.25" customHeight="1">
      <c r="A75" s="38" t="s">
        <v>280</v>
      </c>
      <c r="B75" s="39" t="s">
        <v>281</v>
      </c>
      <c r="C75" s="40" t="s">
        <v>263</v>
      </c>
      <c r="D75" s="41" t="str">
        <f>VLOOKUP(C75,'[22]システム領域略号（対向）'!A:B,2,FALSE)</f>
        <v>ne</v>
      </c>
      <c r="E75" s="38" t="s">
        <v>114</v>
      </c>
      <c r="F75" s="38" t="s">
        <v>114</v>
      </c>
      <c r="G75" s="42" t="str">
        <f>VLOOKUP(F75,'[22]システム領域略号（D）'!A:B,2,FALSE)</f>
        <v>dp</v>
      </c>
      <c r="H75" s="38" t="s">
        <v>115</v>
      </c>
      <c r="I75" s="42" t="str">
        <f t="shared" si="7"/>
        <v>nedpOutbound</v>
      </c>
      <c r="J75" s="42" t="str">
        <f>TEXT(COUNTIF(I$4:I75,I75),"000")</f>
        <v>008</v>
      </c>
      <c r="K75" s="42" t="str">
        <f t="shared" si="4"/>
        <v>DPNE0008</v>
      </c>
      <c r="L75" s="42" t="str">
        <f t="shared" si="6"/>
        <v>dpne0008</v>
      </c>
      <c r="M75" s="42"/>
      <c r="N75" s="41" t="str">
        <f t="shared" si="5"/>
        <v>earth-dev-jpn-logic-ls-o-dpne0008</v>
      </c>
      <c r="O75" s="43" t="s">
        <v>116</v>
      </c>
      <c r="P75" s="44"/>
      <c r="Q75" s="44" t="s">
        <v>117</v>
      </c>
      <c r="R75" s="45"/>
      <c r="S75" s="46"/>
      <c r="T75" s="33" t="s">
        <v>118</v>
      </c>
    </row>
    <row r="76" spans="1:20">
      <c r="A76" s="38" t="s">
        <v>282</v>
      </c>
      <c r="B76" s="39" t="s">
        <v>2234</v>
      </c>
      <c r="C76" s="40" t="s">
        <v>263</v>
      </c>
      <c r="D76" s="41" t="str">
        <f>VLOOKUP(C76,'[22]システム領域略号（対向）'!A:B,2,FALSE)</f>
        <v>ne</v>
      </c>
      <c r="E76" s="38" t="s">
        <v>114</v>
      </c>
      <c r="F76" s="38" t="s">
        <v>114</v>
      </c>
      <c r="G76" s="42" t="str">
        <f>VLOOKUP(F76,'[22]システム領域略号（D）'!A:B,2,FALSE)</f>
        <v>dp</v>
      </c>
      <c r="H76" s="38" t="s">
        <v>138</v>
      </c>
      <c r="I76" s="42" t="str">
        <f t="shared" si="7"/>
        <v>nedpInbound</v>
      </c>
      <c r="J76" s="42" t="str">
        <f>TEXT(COUNTIF(I$4:I76,I76),"000")</f>
        <v>004</v>
      </c>
      <c r="K76" s="42" t="str">
        <f t="shared" si="4"/>
        <v>NEDP0004</v>
      </c>
      <c r="L76" s="42" t="str">
        <f t="shared" si="6"/>
        <v>nedp0004</v>
      </c>
      <c r="M76" s="42"/>
      <c r="N76" s="41" t="str">
        <f t="shared" si="5"/>
        <v>earth-dev-jpn-logic-ls-i-nedp0004</v>
      </c>
      <c r="O76" s="43" t="s">
        <v>116</v>
      </c>
      <c r="P76" s="44"/>
      <c r="Q76" s="44" t="s">
        <v>117</v>
      </c>
      <c r="R76" s="45"/>
      <c r="S76" s="46"/>
      <c r="T76" s="33" t="s">
        <v>118</v>
      </c>
    </row>
    <row r="77" spans="1:20">
      <c r="A77" s="38" t="s">
        <v>283</v>
      </c>
      <c r="B77" s="39" t="s">
        <v>284</v>
      </c>
      <c r="C77" s="40" t="s">
        <v>263</v>
      </c>
      <c r="D77" s="41" t="str">
        <f>VLOOKUP(C77,'[22]システム領域略号（対向）'!A:B,2,FALSE)</f>
        <v>ne</v>
      </c>
      <c r="E77" s="38" t="s">
        <v>114</v>
      </c>
      <c r="F77" s="38" t="s">
        <v>114</v>
      </c>
      <c r="G77" s="42" t="str">
        <f>VLOOKUP(F77,'[22]システム領域略号（D）'!A:B,2,FALSE)</f>
        <v>dp</v>
      </c>
      <c r="H77" s="38" t="s">
        <v>138</v>
      </c>
      <c r="I77" s="42" t="str">
        <f t="shared" si="7"/>
        <v>nedpInbound</v>
      </c>
      <c r="J77" s="42" t="str">
        <f>TEXT(COUNTIF(I$4:I77,I77),"000")</f>
        <v>005</v>
      </c>
      <c r="K77" s="42" t="str">
        <f t="shared" si="4"/>
        <v>NEDP0005</v>
      </c>
      <c r="L77" s="42" t="str">
        <f t="shared" si="6"/>
        <v>nedp0005</v>
      </c>
      <c r="M77" s="61" t="str">
        <f>"ifgp"&amp;P77</f>
        <v>ifgpdp06</v>
      </c>
      <c r="N77" s="61" t="str">
        <f>"earth-dev-jpn-logic-ls-"&amp;LOWER(LEFT(H77,1))&amp;"-"&amp;M77</f>
        <v>earth-dev-jpn-logic-ls-i-ifgpdp06</v>
      </c>
      <c r="O77" s="43" t="s">
        <v>116</v>
      </c>
      <c r="P77" s="44" t="s">
        <v>285</v>
      </c>
      <c r="Q77" s="44" t="s">
        <v>117</v>
      </c>
      <c r="R77" s="45"/>
      <c r="S77" s="46"/>
      <c r="T77" s="33" t="s">
        <v>118</v>
      </c>
    </row>
    <row r="78" spans="1:20">
      <c r="A78" s="38" t="s">
        <v>286</v>
      </c>
      <c r="B78" s="39" t="s">
        <v>287</v>
      </c>
      <c r="C78" s="40" t="s">
        <v>263</v>
      </c>
      <c r="D78" s="41" t="str">
        <f>VLOOKUP(C78,'[22]システム領域略号（対向）'!A:B,2,FALSE)</f>
        <v>ne</v>
      </c>
      <c r="E78" s="38" t="s">
        <v>114</v>
      </c>
      <c r="F78" s="38" t="s">
        <v>114</v>
      </c>
      <c r="G78" s="42" t="str">
        <f>VLOOKUP(F78,'[22]システム領域略号（D）'!A:B,2,FALSE)</f>
        <v>dp</v>
      </c>
      <c r="H78" s="38" t="s">
        <v>138</v>
      </c>
      <c r="I78" s="42" t="str">
        <f t="shared" si="7"/>
        <v>nedpInbound</v>
      </c>
      <c r="J78" s="42" t="str">
        <f>TEXT(COUNTIF(I$4:I78,I78),"000")</f>
        <v>006</v>
      </c>
      <c r="K78" s="42" t="str">
        <f t="shared" si="4"/>
        <v>NEDP0006</v>
      </c>
      <c r="L78" s="42" t="str">
        <f>LOWER(K78)</f>
        <v>nedp0006</v>
      </c>
      <c r="M78" s="61" t="str">
        <f>"ifgp"&amp;P78</f>
        <v>ifgpdp06</v>
      </c>
      <c r="N78" s="61" t="str">
        <f>"earth-dev-jpn-logic-ls-"&amp;LOWER(LEFT(H78,1))&amp;"-"&amp;M78</f>
        <v>earth-dev-jpn-logic-ls-i-ifgpdp06</v>
      </c>
      <c r="O78" s="43" t="s">
        <v>116</v>
      </c>
      <c r="P78" s="44" t="s">
        <v>285</v>
      </c>
      <c r="Q78" s="44" t="s">
        <v>117</v>
      </c>
      <c r="R78" s="45"/>
      <c r="S78" s="46"/>
      <c r="T78" s="33" t="s">
        <v>118</v>
      </c>
    </row>
    <row r="79" spans="1:20">
      <c r="A79" s="38" t="s">
        <v>288</v>
      </c>
      <c r="B79" s="39" t="s">
        <v>289</v>
      </c>
      <c r="C79" s="40" t="s">
        <v>263</v>
      </c>
      <c r="D79" s="41" t="str">
        <f>VLOOKUP(C79,'[22]システム領域略号（対向）'!A:B,2,FALSE)</f>
        <v>ne</v>
      </c>
      <c r="E79" s="38" t="s">
        <v>114</v>
      </c>
      <c r="F79" s="38" t="s">
        <v>114</v>
      </c>
      <c r="G79" s="42" t="str">
        <f>VLOOKUP(F79,'[22]システム領域略号（D）'!A:B,2,FALSE)</f>
        <v>dp</v>
      </c>
      <c r="H79" s="38" t="s">
        <v>138</v>
      </c>
      <c r="I79" s="42" t="str">
        <f t="shared" si="7"/>
        <v>nedpInbound</v>
      </c>
      <c r="J79" s="42" t="str">
        <f>TEXT(COUNTIF(I$4:I79,I79),"000")</f>
        <v>007</v>
      </c>
      <c r="K79" s="42" t="str">
        <f t="shared" si="4"/>
        <v>NEDP0007</v>
      </c>
      <c r="L79" s="42" t="str">
        <f t="shared" si="6"/>
        <v>nedp0007</v>
      </c>
      <c r="M79" s="61" t="str">
        <f>"ifgp"&amp;P79</f>
        <v>ifgpdp06</v>
      </c>
      <c r="N79" s="61" t="str">
        <f>"earth-dev-jpn-logic-ls-"&amp;LOWER(LEFT(H79,1))&amp;"-"&amp;M79</f>
        <v>earth-dev-jpn-logic-ls-i-ifgpdp06</v>
      </c>
      <c r="O79" s="43" t="s">
        <v>116</v>
      </c>
      <c r="P79" s="44" t="s">
        <v>285</v>
      </c>
      <c r="Q79" s="44" t="s">
        <v>117</v>
      </c>
      <c r="R79" s="45"/>
      <c r="S79" s="46"/>
      <c r="T79" s="33" t="s">
        <v>118</v>
      </c>
    </row>
    <row r="80" spans="1:20">
      <c r="A80" s="38" t="s">
        <v>290</v>
      </c>
      <c r="B80" s="39" t="s">
        <v>291</v>
      </c>
      <c r="C80" s="40" t="s">
        <v>263</v>
      </c>
      <c r="D80" s="41" t="str">
        <f>VLOOKUP(C80,'[22]システム領域略号（対向）'!A:B,2,FALSE)</f>
        <v>ne</v>
      </c>
      <c r="E80" s="38" t="s">
        <v>114</v>
      </c>
      <c r="F80" s="38" t="s">
        <v>114</v>
      </c>
      <c r="G80" s="42" t="str">
        <f>VLOOKUP(F80,'[22]システム領域略号（D）'!A:B,2,FALSE)</f>
        <v>dp</v>
      </c>
      <c r="H80" s="38" t="s">
        <v>138</v>
      </c>
      <c r="I80" s="42" t="str">
        <f t="shared" si="7"/>
        <v>nedpInbound</v>
      </c>
      <c r="J80" s="42" t="str">
        <f>TEXT(COUNTIF(I$4:I80,I80),"000")</f>
        <v>008</v>
      </c>
      <c r="K80" s="42" t="str">
        <f t="shared" si="4"/>
        <v>NEDP0008</v>
      </c>
      <c r="L80" s="42" t="str">
        <f t="shared" si="6"/>
        <v>nedp0008</v>
      </c>
      <c r="M80" s="61" t="str">
        <f>"ifgp"&amp;P80</f>
        <v>ifgpdp06</v>
      </c>
      <c r="N80" s="61" t="str">
        <f>"earth-dev-jpn-logic-ls-"&amp;LOWER(LEFT(H80,1))&amp;"-"&amp;M80</f>
        <v>earth-dev-jpn-logic-ls-i-ifgpdp06</v>
      </c>
      <c r="O80" s="43" t="s">
        <v>116</v>
      </c>
      <c r="P80" s="44" t="s">
        <v>285</v>
      </c>
      <c r="Q80" s="44" t="s">
        <v>117</v>
      </c>
      <c r="R80" s="45"/>
      <c r="S80" s="46"/>
      <c r="T80" s="33" t="s">
        <v>118</v>
      </c>
    </row>
    <row r="81" spans="1:20">
      <c r="A81" s="38" t="s">
        <v>292</v>
      </c>
      <c r="B81" s="39" t="s">
        <v>43</v>
      </c>
      <c r="C81" s="40" t="s">
        <v>263</v>
      </c>
      <c r="D81" s="41" t="str">
        <f>VLOOKUP(C81,'[22]システム領域略号（対向）'!A:B,2,FALSE)</f>
        <v>ne</v>
      </c>
      <c r="E81" s="38" t="s">
        <v>114</v>
      </c>
      <c r="F81" s="38" t="s">
        <v>114</v>
      </c>
      <c r="G81" s="42" t="str">
        <f>VLOOKUP(F81,'[22]システム領域略号（D）'!A:B,2,FALSE)</f>
        <v>dp</v>
      </c>
      <c r="H81" s="38" t="s">
        <v>138</v>
      </c>
      <c r="I81" s="42" t="str">
        <f t="shared" si="7"/>
        <v>nedpInbound</v>
      </c>
      <c r="J81" s="42" t="str">
        <f>TEXT(COUNTIF(I$4:I81,I81),"000")</f>
        <v>009</v>
      </c>
      <c r="K81" s="42" t="str">
        <f t="shared" si="4"/>
        <v>NEDP0009</v>
      </c>
      <c r="L81" s="42" t="str">
        <f t="shared" si="6"/>
        <v>nedp0009</v>
      </c>
      <c r="M81" s="42"/>
      <c r="N81" s="41" t="str">
        <f t="shared" si="5"/>
        <v>earth-dev-jpn-logic-ls-i-nedp0009</v>
      </c>
      <c r="O81" s="43" t="s">
        <v>116</v>
      </c>
      <c r="P81" s="44"/>
      <c r="Q81" s="44" t="s">
        <v>117</v>
      </c>
      <c r="R81" s="45"/>
      <c r="S81" s="46"/>
      <c r="T81" s="33" t="s">
        <v>118</v>
      </c>
    </row>
    <row r="82" spans="1:20" ht="27">
      <c r="A82" s="38" t="s">
        <v>293</v>
      </c>
      <c r="B82" s="39" t="s">
        <v>294</v>
      </c>
      <c r="C82" s="40" t="s">
        <v>295</v>
      </c>
      <c r="D82" s="41" t="str">
        <f>VLOOKUP(C82,'[22]システム領域略号（対向）'!A:B,2,FALSE)</f>
        <v>oe</v>
      </c>
      <c r="E82" s="38" t="s">
        <v>114</v>
      </c>
      <c r="F82" s="38" t="s">
        <v>114</v>
      </c>
      <c r="G82" s="42" t="str">
        <f>VLOOKUP(F82,'[22]システム領域略号（D）'!A:B,2,FALSE)</f>
        <v>dp</v>
      </c>
      <c r="H82" s="38" t="s">
        <v>138</v>
      </c>
      <c r="I82" s="42" t="str">
        <f t="shared" si="7"/>
        <v>oedpInbound</v>
      </c>
      <c r="J82" s="42" t="str">
        <f>TEXT(COUNTIF(I$4:I82,I82),"000")</f>
        <v>001</v>
      </c>
      <c r="K82" s="42" t="str">
        <f t="shared" si="4"/>
        <v>OEDP0001</v>
      </c>
      <c r="L82" s="42" t="str">
        <f t="shared" si="6"/>
        <v>oedp0001</v>
      </c>
      <c r="M82" s="42"/>
      <c r="N82" s="41" t="str">
        <f t="shared" si="5"/>
        <v>earth-dev-jpn-logic-ls-i-oedp0001</v>
      </c>
      <c r="O82" s="43" t="s">
        <v>116</v>
      </c>
      <c r="P82" s="44"/>
      <c r="Q82" s="44" t="s">
        <v>117</v>
      </c>
      <c r="R82" s="45"/>
      <c r="S82" s="46"/>
      <c r="T82" s="33" t="s">
        <v>118</v>
      </c>
    </row>
    <row r="83" spans="1:20" ht="27">
      <c r="A83" s="38" t="s">
        <v>296</v>
      </c>
      <c r="B83" s="39" t="s">
        <v>44</v>
      </c>
      <c r="C83" s="40" t="s">
        <v>297</v>
      </c>
      <c r="D83" s="41" t="str">
        <f>VLOOKUP(C83,'[22]システム領域略号（対向）'!A:B,2,FALSE)</f>
        <v>so</v>
      </c>
      <c r="E83" s="38" t="s">
        <v>114</v>
      </c>
      <c r="F83" s="38" t="s">
        <v>114</v>
      </c>
      <c r="G83" s="42" t="str">
        <f>VLOOKUP(F83,'[22]システム領域略号（D）'!A:B,2,FALSE)</f>
        <v>dp</v>
      </c>
      <c r="H83" s="38" t="s">
        <v>138</v>
      </c>
      <c r="I83" s="42" t="str">
        <f t="shared" si="7"/>
        <v>sodpInbound</v>
      </c>
      <c r="J83" s="42" t="str">
        <f>TEXT(COUNTIF(I$4:I83,I83),"000")</f>
        <v>001</v>
      </c>
      <c r="K83" s="42" t="str">
        <f t="shared" si="4"/>
        <v>SODP0001</v>
      </c>
      <c r="L83" s="42" t="str">
        <f t="shared" si="6"/>
        <v>sodp0001</v>
      </c>
      <c r="M83" s="61" t="str">
        <f>"ifgp"&amp;P83</f>
        <v>ifgpdp08</v>
      </c>
      <c r="N83" s="61" t="str">
        <f>"earth-dev-jpn-logic-ls-"&amp;LOWER(LEFT(H83,1))&amp;"-"&amp;M83</f>
        <v>earth-dev-jpn-logic-ls-i-ifgpdp08</v>
      </c>
      <c r="O83" s="43" t="s">
        <v>116</v>
      </c>
      <c r="P83" s="44" t="s">
        <v>298</v>
      </c>
      <c r="Q83" s="44" t="s">
        <v>117</v>
      </c>
      <c r="R83" s="45"/>
      <c r="S83" s="46"/>
      <c r="T83" s="33" t="s">
        <v>118</v>
      </c>
    </row>
    <row r="84" spans="1:20" ht="27">
      <c r="A84" s="38" t="s">
        <v>299</v>
      </c>
      <c r="B84" s="39" t="s">
        <v>45</v>
      </c>
      <c r="C84" s="40" t="s">
        <v>297</v>
      </c>
      <c r="D84" s="41" t="str">
        <f>VLOOKUP(C84,'[22]システム領域略号（対向）'!A:B,2,FALSE)</f>
        <v>so</v>
      </c>
      <c r="E84" s="38" t="s">
        <v>114</v>
      </c>
      <c r="F84" s="38" t="s">
        <v>114</v>
      </c>
      <c r="G84" s="42" t="str">
        <f>VLOOKUP(F84,'[22]システム領域略号（D）'!A:B,2,FALSE)</f>
        <v>dp</v>
      </c>
      <c r="H84" s="38" t="s">
        <v>138</v>
      </c>
      <c r="I84" s="42" t="str">
        <f t="shared" si="7"/>
        <v>sodpInbound</v>
      </c>
      <c r="J84" s="42" t="str">
        <f>TEXT(COUNTIF(I$4:I84,I84),"000")</f>
        <v>002</v>
      </c>
      <c r="K84" s="42" t="str">
        <f t="shared" si="4"/>
        <v>SODP0002</v>
      </c>
      <c r="L84" s="42" t="str">
        <f t="shared" si="6"/>
        <v>sodp0002</v>
      </c>
      <c r="M84" s="61" t="str">
        <f>"ifgp"&amp;P84</f>
        <v>ifgpdp08</v>
      </c>
      <c r="N84" s="61" t="str">
        <f>"earth-dev-jpn-logic-ls-"&amp;LOWER(LEFT(H84,1))&amp;"-"&amp;M84</f>
        <v>earth-dev-jpn-logic-ls-i-ifgpdp08</v>
      </c>
      <c r="O84" s="43" t="s">
        <v>116</v>
      </c>
      <c r="P84" s="44" t="s">
        <v>298</v>
      </c>
      <c r="Q84" s="44" t="s">
        <v>117</v>
      </c>
      <c r="R84" s="45"/>
      <c r="S84" s="46"/>
      <c r="T84" s="33" t="s">
        <v>118</v>
      </c>
    </row>
    <row r="85" spans="1:20" ht="27">
      <c r="A85" s="38" t="s">
        <v>300</v>
      </c>
      <c r="B85" s="39" t="s">
        <v>301</v>
      </c>
      <c r="C85" s="40" t="s">
        <v>297</v>
      </c>
      <c r="D85" s="41" t="str">
        <f>VLOOKUP(C85,'[22]システム領域略号（対向）'!A:B,2,FALSE)</f>
        <v>so</v>
      </c>
      <c r="E85" s="38" t="s">
        <v>114</v>
      </c>
      <c r="F85" s="38" t="s">
        <v>114</v>
      </c>
      <c r="G85" s="42" t="str">
        <f>VLOOKUP(F85,'[22]システム領域略号（D）'!A:B,2,FALSE)</f>
        <v>dp</v>
      </c>
      <c r="H85" s="38" t="s">
        <v>115</v>
      </c>
      <c r="I85" s="42" t="str">
        <f t="shared" si="7"/>
        <v>sodpOutbound</v>
      </c>
      <c r="J85" s="42" t="str">
        <f>TEXT(COUNTIF(I$4:I85,I85),"000")</f>
        <v>001</v>
      </c>
      <c r="K85" s="42" t="str">
        <f t="shared" si="4"/>
        <v>DPSO0001</v>
      </c>
      <c r="L85" s="42" t="str">
        <f t="shared" si="6"/>
        <v>dpso0001</v>
      </c>
      <c r="M85" s="42"/>
      <c r="N85" s="41" t="str">
        <f t="shared" si="5"/>
        <v>earth-dev-jpn-logic-ls-o-dpso0001</v>
      </c>
      <c r="O85" s="43" t="s">
        <v>116</v>
      </c>
      <c r="P85" s="44"/>
      <c r="Q85" s="44" t="s">
        <v>117</v>
      </c>
      <c r="R85" s="45"/>
      <c r="S85" s="46"/>
      <c r="T85" s="33" t="s">
        <v>118</v>
      </c>
    </row>
    <row r="86" spans="1:20" ht="27">
      <c r="A86" s="38" t="s">
        <v>302</v>
      </c>
      <c r="B86" s="39" t="s">
        <v>303</v>
      </c>
      <c r="C86" s="40" t="s">
        <v>297</v>
      </c>
      <c r="D86" s="41" t="str">
        <f>VLOOKUP(C86,'[22]システム領域略号（対向）'!A:B,2,FALSE)</f>
        <v>so</v>
      </c>
      <c r="E86" s="38" t="s">
        <v>114</v>
      </c>
      <c r="F86" s="38" t="s">
        <v>114</v>
      </c>
      <c r="G86" s="42" t="str">
        <f>VLOOKUP(F86,'[22]システム領域略号（D）'!A:B,2,FALSE)</f>
        <v>dp</v>
      </c>
      <c r="H86" s="38" t="s">
        <v>115</v>
      </c>
      <c r="I86" s="42" t="str">
        <f t="shared" si="7"/>
        <v>sodpOutbound</v>
      </c>
      <c r="J86" s="42" t="str">
        <f>TEXT(COUNTIF(I$4:I86,I86),"000")</f>
        <v>002</v>
      </c>
      <c r="K86" s="42" t="str">
        <f t="shared" si="4"/>
        <v>DPSO0002</v>
      </c>
      <c r="L86" s="42" t="str">
        <f t="shared" si="6"/>
        <v>dpso0002</v>
      </c>
      <c r="M86" s="42"/>
      <c r="N86" s="41" t="str">
        <f t="shared" si="5"/>
        <v>earth-dev-jpn-logic-ls-o-dpso0002</v>
      </c>
      <c r="O86" s="43" t="s">
        <v>116</v>
      </c>
      <c r="P86" s="44"/>
      <c r="Q86" s="44" t="s">
        <v>117</v>
      </c>
      <c r="R86" s="45"/>
      <c r="S86" s="46"/>
      <c r="T86" s="33" t="s">
        <v>118</v>
      </c>
    </row>
    <row r="87" spans="1:20" ht="27">
      <c r="A87" s="38" t="s">
        <v>304</v>
      </c>
      <c r="B87" s="39" t="s">
        <v>305</v>
      </c>
      <c r="C87" s="40" t="s">
        <v>306</v>
      </c>
      <c r="D87" s="41" t="str">
        <f>VLOOKUP(C87,'[22]システム領域略号（対向）'!A:B,2,FALSE)</f>
        <v>om</v>
      </c>
      <c r="E87" s="38" t="s">
        <v>114</v>
      </c>
      <c r="F87" s="38" t="s">
        <v>114</v>
      </c>
      <c r="G87" s="42" t="str">
        <f>VLOOKUP(F87,'[22]システム領域略号（D）'!A:B,2,FALSE)</f>
        <v>dp</v>
      </c>
      <c r="H87" s="38" t="s">
        <v>115</v>
      </c>
      <c r="I87" s="42" t="str">
        <f t="shared" si="7"/>
        <v>omdpOutbound</v>
      </c>
      <c r="J87" s="42" t="str">
        <f>TEXT(COUNTIF(I$4:I87,I87),"000")</f>
        <v>001</v>
      </c>
      <c r="K87" s="42" t="str">
        <f t="shared" si="4"/>
        <v>DPOM0001</v>
      </c>
      <c r="L87" s="42" t="str">
        <f t="shared" si="6"/>
        <v>dpom0001</v>
      </c>
      <c r="M87" s="42"/>
      <c r="N87" s="41" t="str">
        <f t="shared" si="5"/>
        <v>earth-dev-jpn-logic-ls-o-dpom0001</v>
      </c>
      <c r="O87" s="43" t="s">
        <v>116</v>
      </c>
      <c r="P87" s="44"/>
      <c r="Q87" s="44" t="s">
        <v>117</v>
      </c>
      <c r="R87" s="45"/>
      <c r="S87" s="46"/>
      <c r="T87" s="33" t="s">
        <v>118</v>
      </c>
    </row>
    <row r="88" spans="1:20" ht="40.5">
      <c r="A88" s="38" t="s">
        <v>307</v>
      </c>
      <c r="B88" s="39" t="s">
        <v>308</v>
      </c>
      <c r="C88" s="40" t="s">
        <v>309</v>
      </c>
      <c r="D88" s="41" t="str">
        <f>VLOOKUP(C88,'[22]システム領域略号（対向）'!A:B,2,FALSE)</f>
        <v>os</v>
      </c>
      <c r="E88" s="38" t="s">
        <v>114</v>
      </c>
      <c r="F88" s="38" t="s">
        <v>114</v>
      </c>
      <c r="G88" s="42" t="str">
        <f>VLOOKUP(F88,'[22]システム領域略号（D）'!A:B,2,FALSE)</f>
        <v>dp</v>
      </c>
      <c r="H88" s="38" t="s">
        <v>115</v>
      </c>
      <c r="I88" s="42" t="str">
        <f t="shared" si="7"/>
        <v>osdpOutbound</v>
      </c>
      <c r="J88" s="42" t="str">
        <f>TEXT(COUNTIF(I$4:I88,I88),"000")</f>
        <v>001</v>
      </c>
      <c r="K88" s="42" t="str">
        <f t="shared" si="4"/>
        <v>DPOS0001</v>
      </c>
      <c r="L88" s="42" t="str">
        <f t="shared" si="6"/>
        <v>dpos0001</v>
      </c>
      <c r="M88" s="42"/>
      <c r="N88" s="41" t="str">
        <f t="shared" si="5"/>
        <v>earth-dev-jpn-logic-ls-o-dpos0001</v>
      </c>
      <c r="O88" s="43" t="s">
        <v>116</v>
      </c>
      <c r="P88" s="44"/>
      <c r="Q88" s="44" t="s">
        <v>117</v>
      </c>
      <c r="R88" s="45"/>
      <c r="S88" s="46"/>
      <c r="T88" s="33" t="s">
        <v>118</v>
      </c>
    </row>
    <row r="89" spans="1:20" ht="40.5">
      <c r="A89" s="38" t="s">
        <v>310</v>
      </c>
      <c r="B89" s="39" t="s">
        <v>311</v>
      </c>
      <c r="C89" s="40" t="s">
        <v>309</v>
      </c>
      <c r="D89" s="41" t="str">
        <f>VLOOKUP(C89,'[22]システム領域略号（対向）'!A:B,2,FALSE)</f>
        <v>os</v>
      </c>
      <c r="E89" s="38" t="s">
        <v>114</v>
      </c>
      <c r="F89" s="38" t="s">
        <v>114</v>
      </c>
      <c r="G89" s="42" t="str">
        <f>VLOOKUP(F89,'[22]システム領域略号（D）'!A:B,2,FALSE)</f>
        <v>dp</v>
      </c>
      <c r="H89" s="38" t="s">
        <v>115</v>
      </c>
      <c r="I89" s="42" t="str">
        <f t="shared" si="7"/>
        <v>osdpOutbound</v>
      </c>
      <c r="J89" s="42" t="str">
        <f>TEXT(COUNTIF(I$4:I89,I89),"000")</f>
        <v>002</v>
      </c>
      <c r="K89" s="42" t="str">
        <f t="shared" si="4"/>
        <v>DPOS0002</v>
      </c>
      <c r="L89" s="42" t="str">
        <f t="shared" si="6"/>
        <v>dpos0002</v>
      </c>
      <c r="M89" s="42"/>
      <c r="N89" s="41" t="str">
        <f t="shared" si="5"/>
        <v>earth-dev-jpn-logic-ls-o-dpos0002</v>
      </c>
      <c r="O89" s="43" t="s">
        <v>116</v>
      </c>
      <c r="P89" s="44"/>
      <c r="Q89" s="44" t="s">
        <v>117</v>
      </c>
      <c r="R89" s="45"/>
      <c r="S89" s="46"/>
      <c r="T89" s="33" t="s">
        <v>118</v>
      </c>
    </row>
    <row r="90" spans="1:20" ht="40.5">
      <c r="A90" s="38" t="s">
        <v>312</v>
      </c>
      <c r="B90" s="39" t="s">
        <v>313</v>
      </c>
      <c r="C90" s="40" t="s">
        <v>309</v>
      </c>
      <c r="D90" s="41" t="str">
        <f>VLOOKUP(C90,'[22]システム領域略号（対向）'!A:B,2,FALSE)</f>
        <v>os</v>
      </c>
      <c r="E90" s="38" t="s">
        <v>114</v>
      </c>
      <c r="F90" s="38" t="s">
        <v>114</v>
      </c>
      <c r="G90" s="42" t="str">
        <f>VLOOKUP(F90,'[22]システム領域略号（D）'!A:B,2,FALSE)</f>
        <v>dp</v>
      </c>
      <c r="H90" s="38" t="s">
        <v>115</v>
      </c>
      <c r="I90" s="42" t="str">
        <f t="shared" si="7"/>
        <v>osdpOutbound</v>
      </c>
      <c r="J90" s="42" t="str">
        <f>TEXT(COUNTIF(I$4:I90,I90),"000")</f>
        <v>003</v>
      </c>
      <c r="K90" s="42" t="str">
        <f t="shared" si="4"/>
        <v>DPOS0003</v>
      </c>
      <c r="L90" s="42" t="str">
        <f t="shared" si="6"/>
        <v>dpos0003</v>
      </c>
      <c r="M90" s="42"/>
      <c r="N90" s="41" t="str">
        <f t="shared" si="5"/>
        <v>earth-dev-jpn-logic-ls-o-dpos0003</v>
      </c>
      <c r="O90" s="43" t="s">
        <v>116</v>
      </c>
      <c r="P90" s="44"/>
      <c r="Q90" s="44" t="s">
        <v>117</v>
      </c>
      <c r="R90" s="45"/>
      <c r="S90" s="46"/>
      <c r="T90" s="33" t="s">
        <v>118</v>
      </c>
    </row>
    <row r="91" spans="1:20" ht="40.5">
      <c r="A91" s="38" t="s">
        <v>314</v>
      </c>
      <c r="B91" s="39" t="s">
        <v>315</v>
      </c>
      <c r="C91" s="40" t="s">
        <v>316</v>
      </c>
      <c r="D91" s="41" t="str">
        <f>VLOOKUP(C91,'[22]システム領域略号（対向）'!A:B,2,FALSE)</f>
        <v>upm</v>
      </c>
      <c r="E91" s="38" t="s">
        <v>114</v>
      </c>
      <c r="F91" s="38" t="s">
        <v>114</v>
      </c>
      <c r="G91" s="42" t="str">
        <f>VLOOKUP(F91,'[22]システム領域略号（D）'!A:B,2,FALSE)</f>
        <v>dp</v>
      </c>
      <c r="H91" s="38" t="s">
        <v>115</v>
      </c>
      <c r="I91" s="42" t="str">
        <f t="shared" si="7"/>
        <v>upmdpOutbound</v>
      </c>
      <c r="J91" s="42" t="str">
        <f>TEXT(COUNTIF(I$4:I91,I91),"000")</f>
        <v>001</v>
      </c>
      <c r="K91" s="42" t="str">
        <f t="shared" si="4"/>
        <v>DPUPM001</v>
      </c>
      <c r="L91" s="42" t="str">
        <f t="shared" si="6"/>
        <v>dpupm001</v>
      </c>
      <c r="M91" s="42"/>
      <c r="N91" s="41" t="str">
        <f t="shared" si="5"/>
        <v>earth-dev-jpn-logic-ls-o-dpupm001</v>
      </c>
      <c r="O91" s="43" t="s">
        <v>116</v>
      </c>
      <c r="P91" s="44"/>
      <c r="Q91" s="44" t="s">
        <v>117</v>
      </c>
      <c r="R91" s="45"/>
      <c r="S91" s="46"/>
      <c r="T91" s="33" t="s">
        <v>118</v>
      </c>
    </row>
    <row r="92" spans="1:20" ht="40.5">
      <c r="A92" s="38" t="s">
        <v>317</v>
      </c>
      <c r="B92" s="39" t="s">
        <v>318</v>
      </c>
      <c r="C92" s="40" t="s">
        <v>316</v>
      </c>
      <c r="D92" s="41" t="str">
        <f>VLOOKUP(C92,'[22]システム領域略号（対向）'!A:B,2,FALSE)</f>
        <v>upm</v>
      </c>
      <c r="E92" s="38" t="s">
        <v>114</v>
      </c>
      <c r="F92" s="38" t="s">
        <v>114</v>
      </c>
      <c r="G92" s="42" t="str">
        <f>VLOOKUP(F92,'[22]システム領域略号（D）'!A:B,2,FALSE)</f>
        <v>dp</v>
      </c>
      <c r="H92" s="38" t="s">
        <v>115</v>
      </c>
      <c r="I92" s="42" t="str">
        <f t="shared" si="7"/>
        <v>upmdpOutbound</v>
      </c>
      <c r="J92" s="42" t="str">
        <f>TEXT(COUNTIF(I$4:I92,I92),"000")</f>
        <v>002</v>
      </c>
      <c r="K92" s="42" t="str">
        <f t="shared" si="4"/>
        <v>DPUPM002</v>
      </c>
      <c r="L92" s="42" t="str">
        <f t="shared" si="6"/>
        <v>dpupm002</v>
      </c>
      <c r="M92" s="42"/>
      <c r="N92" s="41" t="str">
        <f t="shared" si="5"/>
        <v>earth-dev-jpn-logic-ls-o-dpupm002</v>
      </c>
      <c r="O92" s="43" t="s">
        <v>116</v>
      </c>
      <c r="P92" s="44"/>
      <c r="Q92" s="44" t="s">
        <v>117</v>
      </c>
      <c r="R92" s="45"/>
      <c r="S92" s="46"/>
      <c r="T92" s="33" t="s">
        <v>118</v>
      </c>
    </row>
    <row r="93" spans="1:20" ht="40.5">
      <c r="A93" s="38" t="s">
        <v>319</v>
      </c>
      <c r="B93" s="39" t="s">
        <v>320</v>
      </c>
      <c r="C93" s="40" t="s">
        <v>316</v>
      </c>
      <c r="D93" s="41" t="str">
        <f>VLOOKUP(C93,'[22]システム領域略号（対向）'!A:B,2,FALSE)</f>
        <v>upm</v>
      </c>
      <c r="E93" s="38" t="s">
        <v>114</v>
      </c>
      <c r="F93" s="38" t="s">
        <v>114</v>
      </c>
      <c r="G93" s="42" t="str">
        <f>VLOOKUP(F93,'[22]システム領域略号（D）'!A:B,2,FALSE)</f>
        <v>dp</v>
      </c>
      <c r="H93" s="38" t="s">
        <v>115</v>
      </c>
      <c r="I93" s="42" t="str">
        <f t="shared" si="7"/>
        <v>upmdpOutbound</v>
      </c>
      <c r="J93" s="42" t="str">
        <f>TEXT(COUNTIF(I$4:I93,I93),"000")</f>
        <v>003</v>
      </c>
      <c r="K93" s="42" t="str">
        <f t="shared" si="4"/>
        <v>DPUPM003</v>
      </c>
      <c r="L93" s="42" t="str">
        <f t="shared" si="6"/>
        <v>dpupm003</v>
      </c>
      <c r="M93" s="42"/>
      <c r="N93" s="41" t="str">
        <f t="shared" si="5"/>
        <v>earth-dev-jpn-logic-ls-o-dpupm003</v>
      </c>
      <c r="O93" s="43" t="s">
        <v>116</v>
      </c>
      <c r="P93" s="44"/>
      <c r="Q93" s="44" t="s">
        <v>117</v>
      </c>
      <c r="R93" s="45"/>
      <c r="S93" s="46"/>
      <c r="T93" s="33" t="s">
        <v>118</v>
      </c>
    </row>
    <row r="94" spans="1:20" ht="40.5">
      <c r="A94" s="38" t="s">
        <v>321</v>
      </c>
      <c r="B94" s="39" t="s">
        <v>322</v>
      </c>
      <c r="C94" s="40" t="s">
        <v>316</v>
      </c>
      <c r="D94" s="41" t="str">
        <f>VLOOKUP(C94,'[22]システム領域略号（対向）'!A:B,2,FALSE)</f>
        <v>upm</v>
      </c>
      <c r="E94" s="38" t="s">
        <v>114</v>
      </c>
      <c r="F94" s="38" t="s">
        <v>114</v>
      </c>
      <c r="G94" s="42" t="str">
        <f>VLOOKUP(F94,'[22]システム領域略号（D）'!A:B,2,FALSE)</f>
        <v>dp</v>
      </c>
      <c r="H94" s="38" t="s">
        <v>115</v>
      </c>
      <c r="I94" s="42" t="str">
        <f t="shared" si="7"/>
        <v>upmdpOutbound</v>
      </c>
      <c r="J94" s="42" t="str">
        <f>TEXT(COUNTIF(I$4:I94,I94),"000")</f>
        <v>004</v>
      </c>
      <c r="K94" s="42" t="str">
        <f t="shared" si="4"/>
        <v>DPUPM004</v>
      </c>
      <c r="L94" s="42" t="str">
        <f t="shared" si="6"/>
        <v>dpupm004</v>
      </c>
      <c r="M94" s="42"/>
      <c r="N94" s="41" t="str">
        <f t="shared" si="5"/>
        <v>earth-dev-jpn-logic-ls-o-dpupm004</v>
      </c>
      <c r="O94" s="43" t="s">
        <v>116</v>
      </c>
      <c r="P94" s="44"/>
      <c r="Q94" s="44" t="s">
        <v>117</v>
      </c>
      <c r="R94" s="45"/>
      <c r="S94" s="46"/>
      <c r="T94" s="33" t="s">
        <v>118</v>
      </c>
    </row>
    <row r="95" spans="1:20" ht="40.5">
      <c r="A95" s="38" t="s">
        <v>323</v>
      </c>
      <c r="B95" s="39" t="s">
        <v>324</v>
      </c>
      <c r="C95" s="40" t="s">
        <v>316</v>
      </c>
      <c r="D95" s="41" t="str">
        <f>VLOOKUP(C95,'[22]システム領域略号（対向）'!A:B,2,FALSE)</f>
        <v>upm</v>
      </c>
      <c r="E95" s="38" t="s">
        <v>114</v>
      </c>
      <c r="F95" s="38" t="s">
        <v>114</v>
      </c>
      <c r="G95" s="42" t="str">
        <f>VLOOKUP(F95,'[22]システム領域略号（D）'!A:B,2,FALSE)</f>
        <v>dp</v>
      </c>
      <c r="H95" s="38" t="s">
        <v>115</v>
      </c>
      <c r="I95" s="42" t="str">
        <f t="shared" si="7"/>
        <v>upmdpOutbound</v>
      </c>
      <c r="J95" s="42" t="str">
        <f>TEXT(COUNTIF(I$4:I95,I95),"000")</f>
        <v>005</v>
      </c>
      <c r="K95" s="42" t="str">
        <f t="shared" si="4"/>
        <v>DPUPM005</v>
      </c>
      <c r="L95" s="42" t="str">
        <f t="shared" si="6"/>
        <v>dpupm005</v>
      </c>
      <c r="M95" s="61" t="str">
        <f>"ifgp"&amp;P95</f>
        <v>ifgpdp14</v>
      </c>
      <c r="N95" s="61" t="str">
        <f>"earth-dev-jpn-logic-ls-"&amp;LOWER(LEFT(H95,1))&amp;"-"&amp;M95</f>
        <v>earth-dev-jpn-logic-ls-o-ifgpdp14</v>
      </c>
      <c r="O95" s="43" t="s">
        <v>116</v>
      </c>
      <c r="P95" s="44" t="s">
        <v>325</v>
      </c>
      <c r="Q95" s="44" t="s">
        <v>117</v>
      </c>
      <c r="R95" s="45"/>
      <c r="S95" s="46"/>
      <c r="T95" s="33" t="s">
        <v>118</v>
      </c>
    </row>
    <row r="96" spans="1:20" ht="40.5">
      <c r="A96" s="38" t="s">
        <v>326</v>
      </c>
      <c r="B96" s="39" t="s">
        <v>327</v>
      </c>
      <c r="C96" s="40" t="s">
        <v>316</v>
      </c>
      <c r="D96" s="41" t="str">
        <f>VLOOKUP(C96,'[22]システム領域略号（対向）'!A:B,2,FALSE)</f>
        <v>upm</v>
      </c>
      <c r="E96" s="38" t="s">
        <v>114</v>
      </c>
      <c r="F96" s="38" t="s">
        <v>114</v>
      </c>
      <c r="G96" s="42" t="str">
        <f>VLOOKUP(F96,'[22]システム領域略号（D）'!A:B,2,FALSE)</f>
        <v>dp</v>
      </c>
      <c r="H96" s="38" t="s">
        <v>115</v>
      </c>
      <c r="I96" s="42" t="str">
        <f t="shared" si="7"/>
        <v>upmdpOutbound</v>
      </c>
      <c r="J96" s="42" t="str">
        <f>TEXT(COUNTIF(I$4:I96,I96),"000")</f>
        <v>006</v>
      </c>
      <c r="K96" s="42" t="str">
        <f t="shared" si="4"/>
        <v>DPUPM006</v>
      </c>
      <c r="L96" s="42" t="str">
        <f t="shared" si="6"/>
        <v>dpupm006</v>
      </c>
      <c r="M96" s="42"/>
      <c r="N96" s="41" t="str">
        <f t="shared" si="5"/>
        <v>earth-dev-jpn-logic-ls-o-dpupm006</v>
      </c>
      <c r="O96" s="43" t="s">
        <v>116</v>
      </c>
      <c r="P96" s="44"/>
      <c r="Q96" s="44" t="s">
        <v>117</v>
      </c>
      <c r="R96" s="45"/>
      <c r="S96" s="46"/>
      <c r="T96" s="33" t="s">
        <v>118</v>
      </c>
    </row>
    <row r="97" spans="1:20" ht="40.5">
      <c r="A97" s="38" t="s">
        <v>328</v>
      </c>
      <c r="B97" s="39" t="s">
        <v>329</v>
      </c>
      <c r="C97" s="40" t="s">
        <v>316</v>
      </c>
      <c r="D97" s="41" t="str">
        <f>VLOOKUP(C97,'[22]システム領域略号（対向）'!A:B,2,FALSE)</f>
        <v>upm</v>
      </c>
      <c r="E97" s="38" t="s">
        <v>114</v>
      </c>
      <c r="F97" s="38" t="s">
        <v>114</v>
      </c>
      <c r="G97" s="42" t="str">
        <f>VLOOKUP(F97,'[22]システム領域略号（D）'!A:B,2,FALSE)</f>
        <v>dp</v>
      </c>
      <c r="H97" s="38" t="s">
        <v>115</v>
      </c>
      <c r="I97" s="42" t="str">
        <f t="shared" si="7"/>
        <v>upmdpOutbound</v>
      </c>
      <c r="J97" s="42" t="str">
        <f>TEXT(COUNTIF(I$4:I97,I97),"000")</f>
        <v>007</v>
      </c>
      <c r="K97" s="42" t="str">
        <f t="shared" si="4"/>
        <v>DPUPM007</v>
      </c>
      <c r="L97" s="42" t="str">
        <f t="shared" si="6"/>
        <v>dpupm007</v>
      </c>
      <c r="M97" s="61" t="str">
        <f>"ifgp"&amp;P97</f>
        <v>ifgpdp13</v>
      </c>
      <c r="N97" s="61" t="str">
        <f>"earth-dev-jpn-logic-ls-"&amp;LOWER(LEFT(H97,1))&amp;"-"&amp;M97</f>
        <v>earth-dev-jpn-logic-ls-o-ifgpdp13</v>
      </c>
      <c r="O97" s="43" t="s">
        <v>116</v>
      </c>
      <c r="P97" s="44" t="s">
        <v>330</v>
      </c>
      <c r="Q97" s="44" t="s">
        <v>117</v>
      </c>
      <c r="R97" s="45"/>
      <c r="S97" s="46"/>
      <c r="T97" s="33" t="s">
        <v>118</v>
      </c>
    </row>
    <row r="98" spans="1:20" ht="40.5">
      <c r="A98" s="38" t="s">
        <v>331</v>
      </c>
      <c r="B98" s="39" t="s">
        <v>332</v>
      </c>
      <c r="C98" s="40" t="s">
        <v>316</v>
      </c>
      <c r="D98" s="41" t="str">
        <f>VLOOKUP(C98,'[22]システム領域略号（対向）'!A:B,2,FALSE)</f>
        <v>upm</v>
      </c>
      <c r="E98" s="38" t="s">
        <v>114</v>
      </c>
      <c r="F98" s="38" t="s">
        <v>114</v>
      </c>
      <c r="G98" s="42" t="str">
        <f>VLOOKUP(F98,'[22]システム領域略号（D）'!A:B,2,FALSE)</f>
        <v>dp</v>
      </c>
      <c r="H98" s="38" t="s">
        <v>115</v>
      </c>
      <c r="I98" s="42" t="str">
        <f t="shared" si="7"/>
        <v>upmdpOutbound</v>
      </c>
      <c r="J98" s="42" t="str">
        <f>TEXT(COUNTIF(I$4:I98,I98),"000")</f>
        <v>008</v>
      </c>
      <c r="K98" s="42" t="str">
        <f t="shared" si="4"/>
        <v>DPUPM008</v>
      </c>
      <c r="L98" s="42" t="str">
        <f t="shared" si="6"/>
        <v>dpupm008</v>
      </c>
      <c r="M98" s="42"/>
      <c r="N98" s="41" t="str">
        <f t="shared" si="5"/>
        <v>earth-dev-jpn-logic-ls-o-dpupm008</v>
      </c>
      <c r="O98" s="43" t="s">
        <v>116</v>
      </c>
      <c r="P98" s="44"/>
      <c r="Q98" s="44" t="s">
        <v>117</v>
      </c>
      <c r="R98" s="45"/>
      <c r="S98" s="46"/>
      <c r="T98" s="33" t="s">
        <v>118</v>
      </c>
    </row>
    <row r="99" spans="1:20" ht="40.5">
      <c r="A99" s="38" t="s">
        <v>333</v>
      </c>
      <c r="B99" s="39" t="s">
        <v>228</v>
      </c>
      <c r="C99" s="40" t="s">
        <v>316</v>
      </c>
      <c r="D99" s="41" t="str">
        <f>VLOOKUP(C99,'[22]システム領域略号（対向）'!A:B,2,FALSE)</f>
        <v>upm</v>
      </c>
      <c r="E99" s="38" t="s">
        <v>114</v>
      </c>
      <c r="F99" s="38" t="s">
        <v>114</v>
      </c>
      <c r="G99" s="42" t="str">
        <f>VLOOKUP(F99,'[22]システム領域略号（D）'!A:B,2,FALSE)</f>
        <v>dp</v>
      </c>
      <c r="H99" s="38" t="s">
        <v>115</v>
      </c>
      <c r="I99" s="42" t="str">
        <f t="shared" si="7"/>
        <v>upmdpOutbound</v>
      </c>
      <c r="J99" s="42" t="str">
        <f>TEXT(COUNTIF(I$4:I99,I99),"000")</f>
        <v>009</v>
      </c>
      <c r="K99" s="42" t="str">
        <f t="shared" si="4"/>
        <v>DPUPM009</v>
      </c>
      <c r="L99" s="42" t="str">
        <f t="shared" si="6"/>
        <v>dpupm009</v>
      </c>
      <c r="M99" s="61" t="str">
        <f>"ifgp"&amp;P99</f>
        <v>ifgpdp12</v>
      </c>
      <c r="N99" s="61" t="str">
        <f>"earth-dev-jpn-logic-ls-"&amp;LOWER(LEFT(H99,1))&amp;"-"&amp;M99</f>
        <v>earth-dev-jpn-logic-ls-o-ifgpdp12</v>
      </c>
      <c r="O99" s="43" t="s">
        <v>116</v>
      </c>
      <c r="P99" s="44" t="s">
        <v>229</v>
      </c>
      <c r="Q99" s="44" t="s">
        <v>117</v>
      </c>
      <c r="R99" s="45"/>
      <c r="S99" s="46"/>
      <c r="T99" s="33" t="s">
        <v>118</v>
      </c>
    </row>
    <row r="100" spans="1:20" ht="40.5">
      <c r="A100" s="38" t="s">
        <v>334</v>
      </c>
      <c r="B100" s="39" t="s">
        <v>335</v>
      </c>
      <c r="C100" s="40" t="s">
        <v>316</v>
      </c>
      <c r="D100" s="41" t="str">
        <f>VLOOKUP(C100,'[22]システム領域略号（対向）'!A:B,2,FALSE)</f>
        <v>upm</v>
      </c>
      <c r="E100" s="38" t="s">
        <v>114</v>
      </c>
      <c r="F100" s="38" t="s">
        <v>114</v>
      </c>
      <c r="G100" s="42" t="str">
        <f>VLOOKUP(F100,'[22]システム領域略号（D）'!A:B,2,FALSE)</f>
        <v>dp</v>
      </c>
      <c r="H100" s="38" t="s">
        <v>115</v>
      </c>
      <c r="I100" s="42" t="str">
        <f t="shared" si="7"/>
        <v>upmdpOutbound</v>
      </c>
      <c r="J100" s="42" t="str">
        <f>TEXT(COUNTIF(I$4:I100,I100),"000")</f>
        <v>010</v>
      </c>
      <c r="K100" s="42" t="str">
        <f t="shared" si="4"/>
        <v>DPUPM010</v>
      </c>
      <c r="L100" s="42" t="str">
        <f t="shared" si="6"/>
        <v>dpupm010</v>
      </c>
      <c r="M100" s="42"/>
      <c r="N100" s="41" t="str">
        <f t="shared" si="5"/>
        <v>earth-dev-jpn-logic-ls-o-dpupm010</v>
      </c>
      <c r="O100" s="43" t="s">
        <v>116</v>
      </c>
      <c r="P100" s="44"/>
      <c r="Q100" s="44" t="s">
        <v>117</v>
      </c>
      <c r="R100" s="45"/>
      <c r="S100" s="46"/>
      <c r="T100" s="33" t="s">
        <v>118</v>
      </c>
    </row>
    <row r="101" spans="1:20" ht="40.5">
      <c r="A101" s="38" t="s">
        <v>336</v>
      </c>
      <c r="B101" s="39" t="s">
        <v>337</v>
      </c>
      <c r="C101" s="40" t="s">
        <v>316</v>
      </c>
      <c r="D101" s="41" t="str">
        <f>VLOOKUP(C101,'[22]システム領域略号（対向）'!A:B,2,FALSE)</f>
        <v>upm</v>
      </c>
      <c r="E101" s="38" t="s">
        <v>114</v>
      </c>
      <c r="F101" s="38" t="s">
        <v>114</v>
      </c>
      <c r="G101" s="42" t="str">
        <f>VLOOKUP(F101,'[22]システム領域略号（D）'!A:B,2,FALSE)</f>
        <v>dp</v>
      </c>
      <c r="H101" s="38" t="s">
        <v>115</v>
      </c>
      <c r="I101" s="42" t="str">
        <f t="shared" si="7"/>
        <v>upmdpOutbound</v>
      </c>
      <c r="J101" s="42" t="str">
        <f>TEXT(COUNTIF(I$4:I101,I101),"000")</f>
        <v>011</v>
      </c>
      <c r="K101" s="42" t="str">
        <f t="shared" si="4"/>
        <v>DPUPM011</v>
      </c>
      <c r="L101" s="42" t="str">
        <f t="shared" si="6"/>
        <v>dpupm011</v>
      </c>
      <c r="M101" s="42"/>
      <c r="N101" s="41" t="str">
        <f t="shared" si="5"/>
        <v>earth-dev-jpn-logic-ls-o-dpupm011</v>
      </c>
      <c r="O101" s="43" t="s">
        <v>116</v>
      </c>
      <c r="P101" s="44"/>
      <c r="Q101" s="44" t="s">
        <v>117</v>
      </c>
      <c r="R101" s="45"/>
      <c r="S101" s="46"/>
      <c r="T101" s="33" t="s">
        <v>118</v>
      </c>
    </row>
    <row r="102" spans="1:20" ht="40.5" hidden="1">
      <c r="A102" s="38" t="s">
        <v>338</v>
      </c>
      <c r="B102" s="39" t="s">
        <v>339</v>
      </c>
      <c r="C102" s="40" t="s">
        <v>340</v>
      </c>
      <c r="D102" s="41" t="str">
        <f>VLOOKUP(C102,'[22]システム領域略号（対向）'!A:B,2,FALSE)</f>
        <v>ump</v>
      </c>
      <c r="E102" s="38" t="s">
        <v>256</v>
      </c>
      <c r="F102" s="38" t="s">
        <v>256</v>
      </c>
      <c r="G102" s="42" t="str">
        <f>VLOOKUP(F102,'[22]システム領域略号（D）'!A:B,2,FALSE)</f>
        <v>sa</v>
      </c>
      <c r="H102" s="38" t="s">
        <v>115</v>
      </c>
      <c r="I102" s="42" t="str">
        <f t="shared" si="7"/>
        <v>umpsaOutbound</v>
      </c>
      <c r="J102" s="42" t="str">
        <f>TEXT(COUNTIF(I$4:I102,I102),"000")</f>
        <v>001</v>
      </c>
      <c r="K102" s="42" t="str">
        <f t="shared" si="4"/>
        <v>SAUMP001</v>
      </c>
      <c r="L102" s="42" t="str">
        <f t="shared" si="6"/>
        <v>saump001</v>
      </c>
      <c r="M102" s="42"/>
      <c r="N102" s="41" t="str">
        <f t="shared" si="5"/>
        <v>earth-dev-jpn-logic-ls-o-saump001</v>
      </c>
      <c r="O102" s="43"/>
      <c r="P102" s="44"/>
      <c r="Q102" s="44" t="s">
        <v>117</v>
      </c>
      <c r="R102" s="45"/>
      <c r="S102" s="46"/>
      <c r="T102" s="33" t="s">
        <v>118</v>
      </c>
    </row>
    <row r="103" spans="1:20" hidden="1">
      <c r="A103" s="38" t="s">
        <v>341</v>
      </c>
      <c r="B103" s="39" t="s">
        <v>159</v>
      </c>
      <c r="C103" s="40" t="s">
        <v>342</v>
      </c>
      <c r="D103" s="41" t="str">
        <f>VLOOKUP(C103,'[22]システム領域略号（対向）'!A:B,2,FALSE)</f>
        <v>sn</v>
      </c>
      <c r="E103" s="38" t="s">
        <v>161</v>
      </c>
      <c r="F103" s="38" t="s">
        <v>162</v>
      </c>
      <c r="G103" s="42" t="str">
        <f>VLOOKUP(F103,'[22]システム領域略号（D）'!A:B,2,FALSE)</f>
        <v>cc</v>
      </c>
      <c r="H103" s="38" t="s">
        <v>138</v>
      </c>
      <c r="I103" s="42" t="str">
        <f t="shared" si="7"/>
        <v>snccInbound</v>
      </c>
      <c r="J103" s="42" t="str">
        <f>TEXT(COUNTIF(I$4:I103,I103),"000")</f>
        <v>001</v>
      </c>
      <c r="K103" s="42" t="str">
        <f t="shared" si="4"/>
        <v>SNCC0001</v>
      </c>
      <c r="L103" s="42" t="str">
        <f t="shared" si="6"/>
        <v>sncc0001</v>
      </c>
      <c r="M103" s="42"/>
      <c r="N103" s="41" t="str">
        <f t="shared" si="5"/>
        <v>earth-dev-jpn-logic-ls-i-sncc0001</v>
      </c>
      <c r="O103" s="43" t="s">
        <v>116</v>
      </c>
      <c r="P103" s="44"/>
      <c r="Q103" s="44" t="s">
        <v>117</v>
      </c>
      <c r="R103" s="45"/>
      <c r="S103" s="46"/>
      <c r="T103" s="33" t="s">
        <v>118</v>
      </c>
    </row>
    <row r="104" spans="1:20" hidden="1">
      <c r="A104" s="38" t="s">
        <v>343</v>
      </c>
      <c r="B104" s="39" t="s">
        <v>344</v>
      </c>
      <c r="C104" s="40" t="s">
        <v>345</v>
      </c>
      <c r="D104" s="41" t="str">
        <f>VLOOKUP(C104,'[22]システム領域略号（対向）'!A:B,2,FALSE)</f>
        <v>sn</v>
      </c>
      <c r="E104" s="38" t="s">
        <v>161</v>
      </c>
      <c r="F104" s="38" t="s">
        <v>162</v>
      </c>
      <c r="G104" s="42" t="str">
        <f>VLOOKUP(F104,'[22]システム領域略号（D）'!A:B,2,FALSE)</f>
        <v>cc</v>
      </c>
      <c r="H104" s="38" t="s">
        <v>115</v>
      </c>
      <c r="I104" s="42" t="str">
        <f t="shared" si="7"/>
        <v>snccOutbound</v>
      </c>
      <c r="J104" s="42" t="str">
        <f>TEXT(COUNTIF(I$4:I104,I104),"000")</f>
        <v>001</v>
      </c>
      <c r="K104" s="42" t="str">
        <f t="shared" si="4"/>
        <v>CCSN0001</v>
      </c>
      <c r="L104" s="42" t="str">
        <f t="shared" si="6"/>
        <v>ccsn0001</v>
      </c>
      <c r="M104" s="42"/>
      <c r="N104" s="41" t="str">
        <f t="shared" si="5"/>
        <v>earth-dev-jpn-logic-ls-o-ccsn0001</v>
      </c>
      <c r="O104" s="43" t="s">
        <v>116</v>
      </c>
      <c r="P104" s="44"/>
      <c r="Q104" s="44" t="s">
        <v>117</v>
      </c>
      <c r="R104" s="45"/>
      <c r="S104" s="46"/>
      <c r="T104" s="33" t="s">
        <v>118</v>
      </c>
    </row>
    <row r="105" spans="1:20">
      <c r="A105" s="38" t="s">
        <v>346</v>
      </c>
      <c r="B105" s="39" t="s">
        <v>347</v>
      </c>
      <c r="C105" s="40" t="s">
        <v>345</v>
      </c>
      <c r="D105" s="41" t="str">
        <f>VLOOKUP(C105,'[22]システム領域略号（対向）'!A:B,2,FALSE)</f>
        <v>sn</v>
      </c>
      <c r="E105" s="38" t="s">
        <v>114</v>
      </c>
      <c r="F105" s="38" t="s">
        <v>114</v>
      </c>
      <c r="G105" s="42" t="str">
        <f>VLOOKUP(F105,'[22]システム領域略号（D）'!A:B,2,FALSE)</f>
        <v>dp</v>
      </c>
      <c r="H105" s="38" t="s">
        <v>115</v>
      </c>
      <c r="I105" s="42" t="str">
        <f t="shared" si="7"/>
        <v>sndpOutbound</v>
      </c>
      <c r="J105" s="42" t="str">
        <f>TEXT(COUNTIF(I$4:I105,I105),"000")</f>
        <v>001</v>
      </c>
      <c r="K105" s="42" t="str">
        <f t="shared" si="4"/>
        <v>DPSN0001</v>
      </c>
      <c r="L105" s="42" t="str">
        <f t="shared" si="6"/>
        <v>dpsn0001</v>
      </c>
      <c r="M105" s="42"/>
      <c r="N105" s="41" t="str">
        <f t="shared" si="5"/>
        <v>earth-dev-jpn-logic-ls-o-dpsn0001</v>
      </c>
      <c r="O105" s="43" t="s">
        <v>116</v>
      </c>
      <c r="P105" s="44"/>
      <c r="Q105" s="44" t="s">
        <v>117</v>
      </c>
      <c r="R105" s="45"/>
      <c r="S105" s="46"/>
      <c r="T105" s="33" t="s">
        <v>118</v>
      </c>
    </row>
    <row r="106" spans="1:20">
      <c r="A106" s="38" t="s">
        <v>348</v>
      </c>
      <c r="B106" s="39" t="s">
        <v>349</v>
      </c>
      <c r="C106" s="40" t="s">
        <v>345</v>
      </c>
      <c r="D106" s="41" t="str">
        <f>VLOOKUP(C106,'[22]システム領域略号（対向）'!A:B,2,FALSE)</f>
        <v>sn</v>
      </c>
      <c r="E106" s="38" t="s">
        <v>114</v>
      </c>
      <c r="F106" s="38" t="s">
        <v>114</v>
      </c>
      <c r="G106" s="42" t="str">
        <f>VLOOKUP(F106,'[22]システム領域略号（D）'!A:B,2,FALSE)</f>
        <v>dp</v>
      </c>
      <c r="H106" s="38" t="s">
        <v>115</v>
      </c>
      <c r="I106" s="42" t="str">
        <f t="shared" si="7"/>
        <v>sndpOutbound</v>
      </c>
      <c r="J106" s="42" t="str">
        <f>TEXT(COUNTIF(I$4:I106,I106),"000")</f>
        <v>002</v>
      </c>
      <c r="K106" s="42" t="str">
        <f t="shared" si="4"/>
        <v>DPSN0002</v>
      </c>
      <c r="L106" s="42" t="str">
        <f t="shared" si="6"/>
        <v>dpsn0002</v>
      </c>
      <c r="M106" s="42"/>
      <c r="N106" s="41" t="str">
        <f t="shared" si="5"/>
        <v>earth-dev-jpn-logic-ls-o-dpsn0002</v>
      </c>
      <c r="O106" s="43" t="s">
        <v>116</v>
      </c>
      <c r="P106" s="44"/>
      <c r="Q106" s="44" t="s">
        <v>117</v>
      </c>
      <c r="R106" s="45"/>
      <c r="S106" s="46"/>
      <c r="T106" s="33" t="s">
        <v>118</v>
      </c>
    </row>
    <row r="107" spans="1:20">
      <c r="A107" s="38" t="s">
        <v>350</v>
      </c>
      <c r="B107" s="39" t="s">
        <v>146</v>
      </c>
      <c r="C107" s="40" t="s">
        <v>345</v>
      </c>
      <c r="D107" s="41" t="str">
        <f>VLOOKUP(C107,'[22]システム領域略号（対向）'!A:B,2,FALSE)</f>
        <v>sn</v>
      </c>
      <c r="E107" s="38" t="s">
        <v>114</v>
      </c>
      <c r="F107" s="38" t="s">
        <v>114</v>
      </c>
      <c r="G107" s="42" t="str">
        <f>VLOOKUP(F107,'[22]システム領域略号（D）'!A:B,2,FALSE)</f>
        <v>dp</v>
      </c>
      <c r="H107" s="38" t="s">
        <v>115</v>
      </c>
      <c r="I107" s="42" t="str">
        <f t="shared" si="7"/>
        <v>sndpOutbound</v>
      </c>
      <c r="J107" s="42" t="str">
        <f>TEXT(COUNTIF(I$4:I107,I107),"000")</f>
        <v>003</v>
      </c>
      <c r="K107" s="42" t="str">
        <f t="shared" si="4"/>
        <v>DPSN0003</v>
      </c>
      <c r="L107" s="42" t="str">
        <f t="shared" si="6"/>
        <v>dpsn0003</v>
      </c>
      <c r="M107" s="42"/>
      <c r="N107" s="41" t="str">
        <f t="shared" si="5"/>
        <v>earth-dev-jpn-logic-ls-o-dpsn0003</v>
      </c>
      <c r="O107" s="43" t="s">
        <v>116</v>
      </c>
      <c r="P107" s="44"/>
      <c r="Q107" s="44" t="s">
        <v>117</v>
      </c>
      <c r="R107" s="45"/>
      <c r="S107" s="46"/>
      <c r="T107" s="33" t="s">
        <v>118</v>
      </c>
    </row>
    <row r="108" spans="1:20">
      <c r="A108" s="38" t="s">
        <v>351</v>
      </c>
      <c r="B108" s="39" t="s">
        <v>352</v>
      </c>
      <c r="C108" s="40" t="s">
        <v>345</v>
      </c>
      <c r="D108" s="41" t="str">
        <f>VLOOKUP(C108,'[22]システム領域略号（対向）'!A:B,2,FALSE)</f>
        <v>sn</v>
      </c>
      <c r="E108" s="38" t="s">
        <v>114</v>
      </c>
      <c r="F108" s="38" t="s">
        <v>114</v>
      </c>
      <c r="G108" s="42" t="str">
        <f>VLOOKUP(F108,'[22]システム領域略号（D）'!A:B,2,FALSE)</f>
        <v>dp</v>
      </c>
      <c r="H108" s="38" t="s">
        <v>115</v>
      </c>
      <c r="I108" s="42" t="str">
        <f t="shared" si="7"/>
        <v>sndpOutbound</v>
      </c>
      <c r="J108" s="42" t="str">
        <f>TEXT(COUNTIF(I$4:I108,I108),"000")</f>
        <v>004</v>
      </c>
      <c r="K108" s="42" t="str">
        <f t="shared" si="4"/>
        <v>DPSN0004</v>
      </c>
      <c r="L108" s="42" t="str">
        <f t="shared" si="6"/>
        <v>dpsn0004</v>
      </c>
      <c r="M108" s="42"/>
      <c r="N108" s="41" t="str">
        <f t="shared" si="5"/>
        <v>earth-dev-jpn-logic-ls-o-dpsn0004</v>
      </c>
      <c r="O108" s="43" t="s">
        <v>116</v>
      </c>
      <c r="P108" s="44"/>
      <c r="Q108" s="44" t="s">
        <v>117</v>
      </c>
      <c r="R108" s="45"/>
      <c r="S108" s="46"/>
      <c r="T108" s="33" t="s">
        <v>118</v>
      </c>
    </row>
    <row r="109" spans="1:20">
      <c r="A109" s="38" t="s">
        <v>353</v>
      </c>
      <c r="B109" s="39" t="s">
        <v>354</v>
      </c>
      <c r="C109" s="40" t="s">
        <v>345</v>
      </c>
      <c r="D109" s="41" t="str">
        <f>VLOOKUP(C109,'[22]システム領域略号（対向）'!A:B,2,FALSE)</f>
        <v>sn</v>
      </c>
      <c r="E109" s="38" t="s">
        <v>114</v>
      </c>
      <c r="F109" s="38" t="s">
        <v>114</v>
      </c>
      <c r="G109" s="42" t="str">
        <f>VLOOKUP(F109,'[22]システム領域略号（D）'!A:B,2,FALSE)</f>
        <v>dp</v>
      </c>
      <c r="H109" s="38" t="s">
        <v>115</v>
      </c>
      <c r="I109" s="42" t="str">
        <f t="shared" si="7"/>
        <v>sndpOutbound</v>
      </c>
      <c r="J109" s="42" t="str">
        <f>TEXT(COUNTIF(I$4:I109,I109),"000")</f>
        <v>005</v>
      </c>
      <c r="K109" s="42" t="str">
        <f t="shared" si="4"/>
        <v>DPSN0005</v>
      </c>
      <c r="L109" s="42" t="str">
        <f t="shared" si="6"/>
        <v>dpsn0005</v>
      </c>
      <c r="M109" s="42"/>
      <c r="N109" s="41" t="str">
        <f t="shared" si="5"/>
        <v>earth-dev-jpn-logic-ls-o-dpsn0005</v>
      </c>
      <c r="O109" s="43" t="s">
        <v>116</v>
      </c>
      <c r="P109" s="44"/>
      <c r="Q109" s="44" t="s">
        <v>117</v>
      </c>
      <c r="R109" s="45"/>
      <c r="S109" s="46"/>
      <c r="T109" s="33" t="s">
        <v>118</v>
      </c>
    </row>
    <row r="110" spans="1:20">
      <c r="A110" s="38" t="s">
        <v>355</v>
      </c>
      <c r="B110" s="39" t="s">
        <v>46</v>
      </c>
      <c r="C110" s="40" t="s">
        <v>345</v>
      </c>
      <c r="D110" s="41" t="str">
        <f>VLOOKUP(C110,'[22]システム領域略号（対向）'!A:B,2,FALSE)</f>
        <v>sn</v>
      </c>
      <c r="E110" s="38" t="s">
        <v>114</v>
      </c>
      <c r="F110" s="38" t="s">
        <v>114</v>
      </c>
      <c r="G110" s="42" t="str">
        <f>VLOOKUP(F110,'[22]システム領域略号（D）'!A:B,2,FALSE)</f>
        <v>dp</v>
      </c>
      <c r="H110" s="38" t="s">
        <v>138</v>
      </c>
      <c r="I110" s="42" t="str">
        <f t="shared" si="7"/>
        <v>sndpInbound</v>
      </c>
      <c r="J110" s="42" t="str">
        <f>TEXT(COUNTIF(I$4:I110,I110),"000")</f>
        <v>001</v>
      </c>
      <c r="K110" s="42" t="str">
        <f t="shared" si="4"/>
        <v>SNDP0001</v>
      </c>
      <c r="L110" s="42" t="str">
        <f t="shared" si="6"/>
        <v>sndp0001</v>
      </c>
      <c r="M110" s="42"/>
      <c r="N110" s="41" t="str">
        <f t="shared" si="5"/>
        <v>earth-dev-jpn-logic-ls-i-sndp0001</v>
      </c>
      <c r="O110" s="43" t="s">
        <v>116</v>
      </c>
      <c r="P110" s="44"/>
      <c r="Q110" s="44" t="s">
        <v>117</v>
      </c>
      <c r="R110" s="45"/>
      <c r="S110" s="46"/>
      <c r="T110" s="33" t="s">
        <v>118</v>
      </c>
    </row>
    <row r="111" spans="1:20">
      <c r="A111" s="38" t="s">
        <v>356</v>
      </c>
      <c r="B111" s="39" t="s">
        <v>357</v>
      </c>
      <c r="C111" s="40" t="s">
        <v>345</v>
      </c>
      <c r="D111" s="41" t="str">
        <f>VLOOKUP(C111,'[22]システム領域略号（対向）'!A:B,2,FALSE)</f>
        <v>sn</v>
      </c>
      <c r="E111" s="38" t="s">
        <v>114</v>
      </c>
      <c r="F111" s="38" t="s">
        <v>114</v>
      </c>
      <c r="G111" s="42" t="str">
        <f>VLOOKUP(F111,'[22]システム領域略号（D）'!A:B,2,FALSE)</f>
        <v>dp</v>
      </c>
      <c r="H111" s="38" t="s">
        <v>115</v>
      </c>
      <c r="I111" s="42" t="str">
        <f t="shared" si="7"/>
        <v>sndpOutbound</v>
      </c>
      <c r="J111" s="42" t="str">
        <f>TEXT(COUNTIF(I$4:I111,I111),"000")</f>
        <v>006</v>
      </c>
      <c r="K111" s="42" t="str">
        <f t="shared" si="4"/>
        <v>DPSN0006</v>
      </c>
      <c r="L111" s="42" t="str">
        <f t="shared" si="6"/>
        <v>dpsn0006</v>
      </c>
      <c r="M111" s="42"/>
      <c r="N111" s="41" t="str">
        <f t="shared" si="5"/>
        <v>earth-dev-jpn-logic-ls-o-dpsn0006</v>
      </c>
      <c r="O111" s="43" t="s">
        <v>116</v>
      </c>
      <c r="P111" s="44"/>
      <c r="Q111" s="44" t="s">
        <v>117</v>
      </c>
      <c r="R111" s="45"/>
      <c r="S111" s="46"/>
      <c r="T111" s="33" t="s">
        <v>118</v>
      </c>
    </row>
    <row r="112" spans="1:20" ht="27">
      <c r="A112" s="38" t="s">
        <v>358</v>
      </c>
      <c r="B112" s="39" t="s">
        <v>2233</v>
      </c>
      <c r="C112" s="40" t="s">
        <v>297</v>
      </c>
      <c r="D112" s="41" t="str">
        <f>VLOOKUP(C112,'[22]システム領域略号（対向）'!A:B,2,FALSE)</f>
        <v>so</v>
      </c>
      <c r="E112" s="38" t="s">
        <v>114</v>
      </c>
      <c r="F112" s="38" t="s">
        <v>114</v>
      </c>
      <c r="G112" s="42" t="str">
        <f>VLOOKUP(F112,'[22]システム領域略号（D）'!A:B,2,FALSE)</f>
        <v>dp</v>
      </c>
      <c r="H112" s="38" t="s">
        <v>138</v>
      </c>
      <c r="I112" s="42" t="str">
        <f t="shared" si="7"/>
        <v>sodpInbound</v>
      </c>
      <c r="J112" s="42" t="str">
        <f>TEXT(COUNTIF(I$4:I112,I112),"000")</f>
        <v>003</v>
      </c>
      <c r="K112" s="42" t="str">
        <f t="shared" si="4"/>
        <v>SODP0003</v>
      </c>
      <c r="L112" s="42" t="str">
        <f t="shared" si="6"/>
        <v>sodp0003</v>
      </c>
      <c r="M112" s="42"/>
      <c r="N112" s="41" t="str">
        <f t="shared" si="5"/>
        <v>earth-dev-jpn-logic-ls-i-sodp0003</v>
      </c>
      <c r="O112" s="43" t="s">
        <v>116</v>
      </c>
      <c r="P112" s="44"/>
      <c r="Q112" s="44" t="s">
        <v>117</v>
      </c>
      <c r="R112" s="45"/>
      <c r="S112" s="46"/>
      <c r="T112" s="33" t="s">
        <v>118</v>
      </c>
    </row>
    <row r="113" spans="1:20" ht="27">
      <c r="A113" s="38" t="s">
        <v>359</v>
      </c>
      <c r="B113" s="39" t="s">
        <v>360</v>
      </c>
      <c r="C113" s="40" t="s">
        <v>297</v>
      </c>
      <c r="D113" s="41" t="str">
        <f>VLOOKUP(C113,'[22]システム領域略号（対向）'!A:B,2,FALSE)</f>
        <v>so</v>
      </c>
      <c r="E113" s="38" t="s">
        <v>114</v>
      </c>
      <c r="F113" s="38" t="s">
        <v>114</v>
      </c>
      <c r="G113" s="42" t="str">
        <f>VLOOKUP(F113,'[22]システム領域略号（D）'!A:B,2,FALSE)</f>
        <v>dp</v>
      </c>
      <c r="H113" s="38" t="s">
        <v>115</v>
      </c>
      <c r="I113" s="42" t="str">
        <f t="shared" si="7"/>
        <v>sodpOutbound</v>
      </c>
      <c r="J113" s="42" t="str">
        <f>TEXT(COUNTIF(I$4:I113,I113),"000")</f>
        <v>003</v>
      </c>
      <c r="K113" s="42" t="str">
        <f t="shared" si="4"/>
        <v>DPSO0003</v>
      </c>
      <c r="L113" s="42" t="str">
        <f t="shared" si="6"/>
        <v>dpso0003</v>
      </c>
      <c r="M113" s="42"/>
      <c r="N113" s="41" t="str">
        <f t="shared" si="5"/>
        <v>earth-dev-jpn-logic-ls-o-dpso0003</v>
      </c>
      <c r="O113" s="43" t="s">
        <v>116</v>
      </c>
      <c r="P113" s="44"/>
      <c r="Q113" s="44" t="s">
        <v>117</v>
      </c>
      <c r="R113" s="45"/>
      <c r="S113" s="46"/>
      <c r="T113" s="33" t="s">
        <v>118</v>
      </c>
    </row>
    <row r="114" spans="1:20" ht="27">
      <c r="A114" s="38" t="s">
        <v>361</v>
      </c>
      <c r="B114" s="39" t="s">
        <v>362</v>
      </c>
      <c r="C114" s="40" t="s">
        <v>297</v>
      </c>
      <c r="D114" s="41" t="str">
        <f>VLOOKUP(C114,'[22]システム領域略号（対向）'!A:B,2,FALSE)</f>
        <v>so</v>
      </c>
      <c r="E114" s="38" t="s">
        <v>114</v>
      </c>
      <c r="F114" s="38" t="s">
        <v>114</v>
      </c>
      <c r="G114" s="42" t="str">
        <f>VLOOKUP(F114,'[22]システム領域略号（D）'!A:B,2,FALSE)</f>
        <v>dp</v>
      </c>
      <c r="H114" s="38" t="s">
        <v>115</v>
      </c>
      <c r="I114" s="42" t="str">
        <f t="shared" si="7"/>
        <v>sodpOutbound</v>
      </c>
      <c r="J114" s="42" t="str">
        <f>TEXT(COUNTIF(I$4:I114,I114),"000")</f>
        <v>004</v>
      </c>
      <c r="K114" s="42" t="str">
        <f t="shared" si="4"/>
        <v>DPSO0004</v>
      </c>
      <c r="L114" s="42" t="str">
        <f t="shared" si="6"/>
        <v>dpso0004</v>
      </c>
      <c r="M114" s="42"/>
      <c r="N114" s="41" t="str">
        <f t="shared" si="5"/>
        <v>earth-dev-jpn-logic-ls-o-dpso0004</v>
      </c>
      <c r="O114" s="43" t="s">
        <v>116</v>
      </c>
      <c r="P114" s="44"/>
      <c r="Q114" s="44" t="s">
        <v>117</v>
      </c>
      <c r="R114" s="45"/>
      <c r="S114" s="46"/>
      <c r="T114" s="33" t="s">
        <v>118</v>
      </c>
    </row>
    <row r="115" spans="1:20" ht="27">
      <c r="A115" s="38" t="s">
        <v>363</v>
      </c>
      <c r="B115" s="39" t="s">
        <v>364</v>
      </c>
      <c r="C115" s="40" t="s">
        <v>297</v>
      </c>
      <c r="D115" s="41" t="str">
        <f>VLOOKUP(C115,'[22]システム領域略号（対向）'!A:B,2,FALSE)</f>
        <v>so</v>
      </c>
      <c r="E115" s="38" t="s">
        <v>114</v>
      </c>
      <c r="F115" s="38" t="s">
        <v>114</v>
      </c>
      <c r="G115" s="42" t="str">
        <f>VLOOKUP(F115,'[22]システム領域略号（D）'!A:B,2,FALSE)</f>
        <v>dp</v>
      </c>
      <c r="H115" s="38" t="s">
        <v>115</v>
      </c>
      <c r="I115" s="42" t="str">
        <f t="shared" si="7"/>
        <v>sodpOutbound</v>
      </c>
      <c r="J115" s="42" t="str">
        <f>TEXT(COUNTIF(I$4:I115,I115),"000")</f>
        <v>005</v>
      </c>
      <c r="K115" s="42" t="str">
        <f t="shared" si="4"/>
        <v>DPSO0005</v>
      </c>
      <c r="L115" s="42" t="str">
        <f t="shared" si="6"/>
        <v>dpso0005</v>
      </c>
      <c r="M115" s="42"/>
      <c r="N115" s="41" t="str">
        <f t="shared" si="5"/>
        <v>earth-dev-jpn-logic-ls-o-dpso0005</v>
      </c>
      <c r="O115" s="43" t="s">
        <v>116</v>
      </c>
      <c r="P115" s="44"/>
      <c r="Q115" s="44" t="s">
        <v>117</v>
      </c>
      <c r="R115" s="45"/>
      <c r="S115" s="46"/>
      <c r="T115" s="33" t="s">
        <v>118</v>
      </c>
    </row>
    <row r="116" spans="1:20" ht="27">
      <c r="A116" s="38" t="s">
        <v>365</v>
      </c>
      <c r="B116" s="39" t="s">
        <v>366</v>
      </c>
      <c r="C116" s="40" t="s">
        <v>297</v>
      </c>
      <c r="D116" s="41" t="str">
        <f>VLOOKUP(C116,'[22]システム領域略号（対向）'!A:B,2,FALSE)</f>
        <v>so</v>
      </c>
      <c r="E116" s="38" t="s">
        <v>114</v>
      </c>
      <c r="F116" s="38" t="s">
        <v>114</v>
      </c>
      <c r="G116" s="42" t="str">
        <f>VLOOKUP(F116,'[22]システム領域略号（D）'!A:B,2,FALSE)</f>
        <v>dp</v>
      </c>
      <c r="H116" s="38" t="s">
        <v>115</v>
      </c>
      <c r="I116" s="42" t="str">
        <f t="shared" si="7"/>
        <v>sodpOutbound</v>
      </c>
      <c r="J116" s="42" t="str">
        <f>TEXT(COUNTIF(I$4:I116,I116),"000")</f>
        <v>006</v>
      </c>
      <c r="K116" s="42" t="str">
        <f t="shared" si="4"/>
        <v>DPSO0006</v>
      </c>
      <c r="L116" s="42" t="str">
        <f t="shared" si="6"/>
        <v>dpso0006</v>
      </c>
      <c r="M116" s="42"/>
      <c r="N116" s="41" t="str">
        <f t="shared" si="5"/>
        <v>earth-dev-jpn-logic-ls-o-dpso0006</v>
      </c>
      <c r="O116" s="43" t="s">
        <v>116</v>
      </c>
      <c r="P116" s="44"/>
      <c r="Q116" s="44" t="s">
        <v>117</v>
      </c>
      <c r="R116" s="45"/>
      <c r="S116" s="46"/>
      <c r="T116" s="33" t="s">
        <v>118</v>
      </c>
    </row>
    <row r="117" spans="1:20" ht="27">
      <c r="A117" s="38" t="s">
        <v>367</v>
      </c>
      <c r="B117" s="39" t="s">
        <v>368</v>
      </c>
      <c r="C117" s="40" t="s">
        <v>297</v>
      </c>
      <c r="D117" s="41" t="str">
        <f>VLOOKUP(C117,'[22]システム領域略号（対向）'!A:B,2,FALSE)</f>
        <v>so</v>
      </c>
      <c r="E117" s="38" t="s">
        <v>114</v>
      </c>
      <c r="F117" s="38" t="s">
        <v>114</v>
      </c>
      <c r="G117" s="42" t="str">
        <f>VLOOKUP(F117,'[22]システム領域略号（D）'!A:B,2,FALSE)</f>
        <v>dp</v>
      </c>
      <c r="H117" s="38" t="s">
        <v>115</v>
      </c>
      <c r="I117" s="42" t="str">
        <f t="shared" si="7"/>
        <v>sodpOutbound</v>
      </c>
      <c r="J117" s="42" t="str">
        <f>TEXT(COUNTIF(I$4:I117,I117),"000")</f>
        <v>007</v>
      </c>
      <c r="K117" s="42" t="str">
        <f t="shared" si="4"/>
        <v>DPSO0007</v>
      </c>
      <c r="L117" s="42" t="str">
        <f t="shared" si="6"/>
        <v>dpso0007</v>
      </c>
      <c r="M117" s="42"/>
      <c r="N117" s="41" t="str">
        <f t="shared" si="5"/>
        <v>earth-dev-jpn-logic-ls-o-dpso0007</v>
      </c>
      <c r="O117" s="43" t="s">
        <v>116</v>
      </c>
      <c r="P117" s="44"/>
      <c r="Q117" s="44" t="s">
        <v>117</v>
      </c>
      <c r="R117" s="45"/>
      <c r="S117" s="46"/>
      <c r="T117" s="33" t="s">
        <v>118</v>
      </c>
    </row>
    <row r="118" spans="1:20" ht="27">
      <c r="A118" s="38" t="s">
        <v>369</v>
      </c>
      <c r="B118" s="39" t="s">
        <v>370</v>
      </c>
      <c r="C118" s="40" t="s">
        <v>297</v>
      </c>
      <c r="D118" s="41" t="str">
        <f>VLOOKUP(C118,'[22]システム領域略号（対向）'!A:B,2,FALSE)</f>
        <v>so</v>
      </c>
      <c r="E118" s="38" t="s">
        <v>114</v>
      </c>
      <c r="F118" s="38" t="s">
        <v>114</v>
      </c>
      <c r="G118" s="42" t="str">
        <f>VLOOKUP(F118,'[22]システム領域略号（D）'!A:B,2,FALSE)</f>
        <v>dp</v>
      </c>
      <c r="H118" s="38" t="s">
        <v>115</v>
      </c>
      <c r="I118" s="42" t="str">
        <f t="shared" si="7"/>
        <v>sodpOutbound</v>
      </c>
      <c r="J118" s="42" t="str">
        <f>TEXT(COUNTIF(I$4:I118,I118),"000")</f>
        <v>008</v>
      </c>
      <c r="K118" s="42" t="str">
        <f t="shared" si="4"/>
        <v>DPSO0008</v>
      </c>
      <c r="L118" s="42" t="str">
        <f t="shared" si="6"/>
        <v>dpso0008</v>
      </c>
      <c r="M118" s="42"/>
      <c r="N118" s="41" t="str">
        <f t="shared" si="5"/>
        <v>earth-dev-jpn-logic-ls-o-dpso0008</v>
      </c>
      <c r="O118" s="43" t="s">
        <v>116</v>
      </c>
      <c r="P118" s="44"/>
      <c r="Q118" s="44" t="s">
        <v>117</v>
      </c>
      <c r="R118" s="45"/>
      <c r="S118" s="46"/>
      <c r="T118" s="33" t="s">
        <v>118</v>
      </c>
    </row>
    <row r="119" spans="1:20" ht="27">
      <c r="A119" s="38" t="s">
        <v>371</v>
      </c>
      <c r="B119" s="39" t="s">
        <v>372</v>
      </c>
      <c r="C119" s="40" t="s">
        <v>297</v>
      </c>
      <c r="D119" s="41" t="str">
        <f>VLOOKUP(C119,'[22]システム領域略号（対向）'!A:B,2,FALSE)</f>
        <v>so</v>
      </c>
      <c r="E119" s="38" t="s">
        <v>114</v>
      </c>
      <c r="F119" s="38" t="s">
        <v>114</v>
      </c>
      <c r="G119" s="42" t="str">
        <f>VLOOKUP(F119,'[22]システム領域略号（D）'!A:B,2,FALSE)</f>
        <v>dp</v>
      </c>
      <c r="H119" s="38" t="s">
        <v>115</v>
      </c>
      <c r="I119" s="42" t="str">
        <f t="shared" si="7"/>
        <v>sodpOutbound</v>
      </c>
      <c r="J119" s="42" t="str">
        <f>TEXT(COUNTIF(I$4:I119,I119),"000")</f>
        <v>009</v>
      </c>
      <c r="K119" s="42" t="str">
        <f t="shared" si="4"/>
        <v>DPSO0009</v>
      </c>
      <c r="L119" s="42" t="str">
        <f t="shared" si="6"/>
        <v>dpso0009</v>
      </c>
      <c r="M119" s="42"/>
      <c r="N119" s="41" t="str">
        <f t="shared" si="5"/>
        <v>earth-dev-jpn-logic-ls-o-dpso0009</v>
      </c>
      <c r="O119" s="43" t="s">
        <v>116</v>
      </c>
      <c r="P119" s="44"/>
      <c r="Q119" s="44" t="s">
        <v>117</v>
      </c>
      <c r="R119" s="45"/>
      <c r="S119" s="46"/>
      <c r="T119" s="33" t="s">
        <v>118</v>
      </c>
    </row>
    <row r="120" spans="1:20" ht="27">
      <c r="A120" s="38" t="s">
        <v>373</v>
      </c>
      <c r="B120" s="39" t="s">
        <v>48</v>
      </c>
      <c r="C120" s="40" t="s">
        <v>297</v>
      </c>
      <c r="D120" s="41" t="str">
        <f>VLOOKUP(C120,'[22]システム領域略号（対向）'!A:B,2,FALSE)</f>
        <v>so</v>
      </c>
      <c r="E120" s="38" t="s">
        <v>114</v>
      </c>
      <c r="F120" s="38" t="s">
        <v>114</v>
      </c>
      <c r="G120" s="42" t="str">
        <f>VLOOKUP(F120,'[22]システム領域略号（D）'!A:B,2,FALSE)</f>
        <v>dp</v>
      </c>
      <c r="H120" s="38" t="s">
        <v>138</v>
      </c>
      <c r="I120" s="42" t="str">
        <f t="shared" si="7"/>
        <v>sodpInbound</v>
      </c>
      <c r="J120" s="42" t="str">
        <f>TEXT(COUNTIF(I$4:I120,I120),"000")</f>
        <v>004</v>
      </c>
      <c r="K120" s="42" t="str">
        <f t="shared" si="4"/>
        <v>SODP0004</v>
      </c>
      <c r="L120" s="42" t="str">
        <f t="shared" si="6"/>
        <v>sodp0004</v>
      </c>
      <c r="M120" s="42"/>
      <c r="N120" s="41" t="str">
        <f t="shared" si="5"/>
        <v>earth-dev-jpn-logic-ls-i-sodp0004</v>
      </c>
      <c r="O120" s="43" t="s">
        <v>116</v>
      </c>
      <c r="P120" s="44"/>
      <c r="Q120" s="44" t="s">
        <v>117</v>
      </c>
      <c r="R120" s="45"/>
      <c r="S120" s="46"/>
      <c r="T120" s="33" t="s">
        <v>118</v>
      </c>
    </row>
    <row r="121" spans="1:20" ht="27">
      <c r="A121" s="38" t="s">
        <v>374</v>
      </c>
      <c r="B121" s="39" t="s">
        <v>375</v>
      </c>
      <c r="C121" s="40" t="s">
        <v>297</v>
      </c>
      <c r="D121" s="41" t="str">
        <f>VLOOKUP(C121,'[22]システム領域略号（対向）'!A:B,2,FALSE)</f>
        <v>so</v>
      </c>
      <c r="E121" s="38" t="s">
        <v>114</v>
      </c>
      <c r="F121" s="38" t="s">
        <v>114</v>
      </c>
      <c r="G121" s="42" t="str">
        <f>VLOOKUP(F121,'[22]システム領域略号（D）'!A:B,2,FALSE)</f>
        <v>dp</v>
      </c>
      <c r="H121" s="38" t="s">
        <v>115</v>
      </c>
      <c r="I121" s="42" t="str">
        <f t="shared" si="7"/>
        <v>sodpOutbound</v>
      </c>
      <c r="J121" s="42" t="str">
        <f>TEXT(COUNTIF(I$4:I121,I121),"000")</f>
        <v>010</v>
      </c>
      <c r="K121" s="42" t="str">
        <f t="shared" si="4"/>
        <v>DPSO0010</v>
      </c>
      <c r="L121" s="42" t="str">
        <f t="shared" si="6"/>
        <v>dpso0010</v>
      </c>
      <c r="M121" s="42"/>
      <c r="N121" s="41" t="str">
        <f t="shared" si="5"/>
        <v>earth-dev-jpn-logic-ls-o-dpso0010</v>
      </c>
      <c r="O121" s="43" t="s">
        <v>116</v>
      </c>
      <c r="P121" s="44"/>
      <c r="Q121" s="44" t="s">
        <v>117</v>
      </c>
      <c r="R121" s="45"/>
      <c r="S121" s="46"/>
      <c r="T121" s="33" t="s">
        <v>118</v>
      </c>
    </row>
    <row r="122" spans="1:20" ht="27">
      <c r="A122" s="38" t="s">
        <v>376</v>
      </c>
      <c r="B122" s="39" t="s">
        <v>377</v>
      </c>
      <c r="C122" s="40" t="s">
        <v>378</v>
      </c>
      <c r="D122" s="41" t="str">
        <f>VLOOKUP(C122,'[22]システム領域略号（対向）'!A:B,2,FALSE)</f>
        <v>uss</v>
      </c>
      <c r="E122" s="38" t="s">
        <v>114</v>
      </c>
      <c r="F122" s="38" t="s">
        <v>114</v>
      </c>
      <c r="G122" s="42" t="str">
        <f>VLOOKUP(F122,'[22]システム領域略号（D）'!A:B,2,FALSE)</f>
        <v>dp</v>
      </c>
      <c r="H122" s="38" t="s">
        <v>138</v>
      </c>
      <c r="I122" s="42" t="str">
        <f t="shared" si="7"/>
        <v>ussdpInbound</v>
      </c>
      <c r="J122" s="42" t="str">
        <f>TEXT(COUNTIF(I$4:I122,I122),"000")</f>
        <v>001</v>
      </c>
      <c r="K122" s="42" t="str">
        <f t="shared" si="4"/>
        <v>USSDP001</v>
      </c>
      <c r="L122" s="42" t="str">
        <f t="shared" si="6"/>
        <v>ussdp001</v>
      </c>
      <c r="M122" s="42"/>
      <c r="N122" s="41" t="str">
        <f t="shared" si="5"/>
        <v>earth-dev-jpn-logic-ls-i-ussdp001</v>
      </c>
      <c r="O122" s="43" t="s">
        <v>116</v>
      </c>
      <c r="P122" s="44"/>
      <c r="Q122" s="44" t="s">
        <v>117</v>
      </c>
      <c r="R122" s="45"/>
      <c r="S122" s="46"/>
      <c r="T122" s="33" t="s">
        <v>118</v>
      </c>
    </row>
    <row r="123" spans="1:20" ht="27">
      <c r="A123" s="38" t="s">
        <v>379</v>
      </c>
      <c r="B123" s="39" t="s">
        <v>380</v>
      </c>
      <c r="C123" s="40" t="s">
        <v>381</v>
      </c>
      <c r="D123" s="41" t="str">
        <f>VLOOKUP(C123,'[22]システム領域略号（対向）'!A:B,2,FALSE)</f>
        <v>udl</v>
      </c>
      <c r="E123" s="38" t="s">
        <v>114</v>
      </c>
      <c r="F123" s="38" t="s">
        <v>114</v>
      </c>
      <c r="G123" s="42" t="str">
        <f>VLOOKUP(F123,'[22]システム領域略号（D）'!A:B,2,FALSE)</f>
        <v>dp</v>
      </c>
      <c r="H123" s="38" t="s">
        <v>138</v>
      </c>
      <c r="I123" s="42" t="str">
        <f t="shared" si="7"/>
        <v>udldpInbound</v>
      </c>
      <c r="J123" s="42" t="str">
        <f>TEXT(COUNTIF(I$4:I123,I123),"000")</f>
        <v>001</v>
      </c>
      <c r="K123" s="42" t="str">
        <f t="shared" si="4"/>
        <v>UDLDP001</v>
      </c>
      <c r="L123" s="42" t="str">
        <f t="shared" si="6"/>
        <v>udldp001</v>
      </c>
      <c r="M123" s="42"/>
      <c r="N123" s="41" t="str">
        <f t="shared" si="5"/>
        <v>earth-dev-jpn-logic-ls-i-udldp001</v>
      </c>
      <c r="O123" s="43" t="s">
        <v>116</v>
      </c>
      <c r="P123" s="44"/>
      <c r="Q123" s="44" t="s">
        <v>117</v>
      </c>
      <c r="R123" s="45"/>
      <c r="S123" s="46"/>
      <c r="T123" s="33" t="s">
        <v>118</v>
      </c>
    </row>
    <row r="124" spans="1:20" ht="27">
      <c r="A124" s="38" t="s">
        <v>382</v>
      </c>
      <c r="B124" s="39" t="s">
        <v>383</v>
      </c>
      <c r="C124" s="40" t="s">
        <v>378</v>
      </c>
      <c r="D124" s="41" t="str">
        <f>VLOOKUP(C124,'[22]システム領域略号（対向）'!A:B,2,FALSE)</f>
        <v>uss</v>
      </c>
      <c r="E124" s="38" t="s">
        <v>114</v>
      </c>
      <c r="F124" s="38" t="s">
        <v>114</v>
      </c>
      <c r="G124" s="42" t="str">
        <f>VLOOKUP(F124,'[22]システム領域略号（D）'!A:B,2,FALSE)</f>
        <v>dp</v>
      </c>
      <c r="H124" s="38" t="s">
        <v>115</v>
      </c>
      <c r="I124" s="42" t="str">
        <f t="shared" si="7"/>
        <v>ussdpOutbound</v>
      </c>
      <c r="J124" s="42" t="str">
        <f>TEXT(COUNTIF(I$4:I124,I124),"000")</f>
        <v>001</v>
      </c>
      <c r="K124" s="42" t="str">
        <f t="shared" si="4"/>
        <v>DPUSS001</v>
      </c>
      <c r="L124" s="42" t="str">
        <f t="shared" si="6"/>
        <v>dpuss001</v>
      </c>
      <c r="M124" s="61" t="str">
        <f>"ifgp"&amp;P124</f>
        <v>ifgpdp09</v>
      </c>
      <c r="N124" s="61" t="str">
        <f>"earth-dev-jpn-logic-ls-"&amp;LOWER(LEFT(H124,1))&amp;"-"&amp;M124</f>
        <v>earth-dev-jpn-logic-ls-o-ifgpdp09</v>
      </c>
      <c r="O124" s="43" t="s">
        <v>116</v>
      </c>
      <c r="P124" s="44" t="s">
        <v>384</v>
      </c>
      <c r="Q124" s="44" t="s">
        <v>117</v>
      </c>
      <c r="R124" s="45"/>
      <c r="S124" s="46"/>
      <c r="T124" s="33" t="s">
        <v>118</v>
      </c>
    </row>
    <row r="125" spans="1:20" ht="27">
      <c r="A125" s="38" t="s">
        <v>385</v>
      </c>
      <c r="B125" s="39" t="s">
        <v>386</v>
      </c>
      <c r="C125" s="40" t="s">
        <v>378</v>
      </c>
      <c r="D125" s="41" t="str">
        <f>VLOOKUP(C125,'[22]システム領域略号（対向）'!A:B,2,FALSE)</f>
        <v>uss</v>
      </c>
      <c r="E125" s="38" t="s">
        <v>114</v>
      </c>
      <c r="F125" s="38" t="s">
        <v>114</v>
      </c>
      <c r="G125" s="42" t="str">
        <f>VLOOKUP(F125,'[22]システム領域略号（D）'!A:B,2,FALSE)</f>
        <v>dp</v>
      </c>
      <c r="H125" s="38" t="s">
        <v>115</v>
      </c>
      <c r="I125" s="42" t="str">
        <f t="shared" si="7"/>
        <v>ussdpOutbound</v>
      </c>
      <c r="J125" s="42" t="str">
        <f>TEXT(COUNTIF(I$4:I125,I125),"000")</f>
        <v>002</v>
      </c>
      <c r="K125" s="42" t="str">
        <f t="shared" si="4"/>
        <v>DPUSS002</v>
      </c>
      <c r="L125" s="42" t="str">
        <f t="shared" si="6"/>
        <v>dpuss002</v>
      </c>
      <c r="M125" s="42"/>
      <c r="N125" s="41" t="str">
        <f t="shared" si="5"/>
        <v>earth-dev-jpn-logic-ls-o-dpuss002</v>
      </c>
      <c r="O125" s="43" t="s">
        <v>116</v>
      </c>
      <c r="P125" s="44"/>
      <c r="Q125" s="44" t="s">
        <v>117</v>
      </c>
      <c r="R125" s="45"/>
      <c r="S125" s="46"/>
      <c r="T125" s="33" t="s">
        <v>118</v>
      </c>
    </row>
    <row r="126" spans="1:20" ht="27">
      <c r="A126" s="38" t="s">
        <v>387</v>
      </c>
      <c r="B126" s="39" t="s">
        <v>388</v>
      </c>
      <c r="C126" s="40" t="s">
        <v>378</v>
      </c>
      <c r="D126" s="41" t="str">
        <f>VLOOKUP(C126,'[22]システム領域略号（対向）'!A:B,2,FALSE)</f>
        <v>uss</v>
      </c>
      <c r="E126" s="38" t="s">
        <v>114</v>
      </c>
      <c r="F126" s="38" t="s">
        <v>114</v>
      </c>
      <c r="G126" s="42" t="str">
        <f>VLOOKUP(F126,'[22]システム領域略号（D）'!A:B,2,FALSE)</f>
        <v>dp</v>
      </c>
      <c r="H126" s="38" t="s">
        <v>115</v>
      </c>
      <c r="I126" s="42" t="str">
        <f t="shared" si="7"/>
        <v>ussdpOutbound</v>
      </c>
      <c r="J126" s="42" t="str">
        <f>TEXT(COUNTIF(I$4:I126,I126),"000")</f>
        <v>003</v>
      </c>
      <c r="K126" s="42" t="str">
        <f t="shared" si="4"/>
        <v>DPUSS003</v>
      </c>
      <c r="L126" s="42" t="str">
        <f t="shared" si="6"/>
        <v>dpuss003</v>
      </c>
      <c r="M126" s="42"/>
      <c r="N126" s="41" t="str">
        <f t="shared" si="5"/>
        <v>earth-dev-jpn-logic-ls-o-dpuss003</v>
      </c>
      <c r="O126" s="43" t="s">
        <v>116</v>
      </c>
      <c r="P126" s="44"/>
      <c r="Q126" s="44" t="s">
        <v>117</v>
      </c>
      <c r="R126" s="45"/>
      <c r="S126" s="46"/>
      <c r="T126" s="33" t="s">
        <v>118</v>
      </c>
    </row>
    <row r="127" spans="1:20" ht="27">
      <c r="A127" s="38" t="s">
        <v>389</v>
      </c>
      <c r="B127" s="39" t="s">
        <v>390</v>
      </c>
      <c r="C127" s="40" t="s">
        <v>381</v>
      </c>
      <c r="D127" s="41" t="str">
        <f>VLOOKUP(C127,'[22]システム領域略号（対向）'!A:B,2,FALSE)</f>
        <v>udl</v>
      </c>
      <c r="E127" s="38" t="s">
        <v>114</v>
      </c>
      <c r="F127" s="38" t="s">
        <v>114</v>
      </c>
      <c r="G127" s="42" t="str">
        <f>VLOOKUP(F127,'[22]システム領域略号（D）'!A:B,2,FALSE)</f>
        <v>dp</v>
      </c>
      <c r="H127" s="38" t="s">
        <v>115</v>
      </c>
      <c r="I127" s="42" t="str">
        <f t="shared" si="7"/>
        <v>udldpOutbound</v>
      </c>
      <c r="J127" s="42" t="str">
        <f>TEXT(COUNTIF(I$4:I127,I127),"000")</f>
        <v>001</v>
      </c>
      <c r="K127" s="42" t="str">
        <f t="shared" si="4"/>
        <v>DPUDL001</v>
      </c>
      <c r="L127" s="42" t="str">
        <f t="shared" si="6"/>
        <v>dpudl001</v>
      </c>
      <c r="M127" s="42"/>
      <c r="N127" s="41" t="str">
        <f t="shared" si="5"/>
        <v>earth-dev-jpn-logic-ls-o-dpudl001</v>
      </c>
      <c r="O127" s="43" t="s">
        <v>116</v>
      </c>
      <c r="P127" s="44"/>
      <c r="Q127" s="44" t="s">
        <v>117</v>
      </c>
      <c r="R127" s="45"/>
      <c r="S127" s="46"/>
      <c r="T127" s="33" t="s">
        <v>118</v>
      </c>
    </row>
    <row r="128" spans="1:20" ht="27">
      <c r="A128" s="38" t="s">
        <v>391</v>
      </c>
      <c r="B128" s="39" t="s">
        <v>392</v>
      </c>
      <c r="C128" s="40" t="s">
        <v>378</v>
      </c>
      <c r="D128" s="41" t="str">
        <f>VLOOKUP(C128,'[22]システム領域略号（対向）'!A:B,2,FALSE)</f>
        <v>uss</v>
      </c>
      <c r="E128" s="38" t="s">
        <v>114</v>
      </c>
      <c r="F128" s="38" t="s">
        <v>114</v>
      </c>
      <c r="G128" s="42" t="str">
        <f>VLOOKUP(F128,'[22]システム領域略号（D）'!A:B,2,FALSE)</f>
        <v>dp</v>
      </c>
      <c r="H128" s="38" t="s">
        <v>115</v>
      </c>
      <c r="I128" s="42" t="str">
        <f t="shared" si="7"/>
        <v>ussdpOutbound</v>
      </c>
      <c r="J128" s="42" t="str">
        <f>TEXT(COUNTIF(I$4:I128,I128),"000")</f>
        <v>004</v>
      </c>
      <c r="K128" s="42" t="str">
        <f t="shared" si="4"/>
        <v>DPUSS004</v>
      </c>
      <c r="L128" s="42" t="str">
        <f t="shared" si="6"/>
        <v>dpuss004</v>
      </c>
      <c r="M128" s="42"/>
      <c r="N128" s="41" t="str">
        <f t="shared" si="5"/>
        <v>earth-dev-jpn-logic-ls-o-dpuss004</v>
      </c>
      <c r="O128" s="43" t="s">
        <v>116</v>
      </c>
      <c r="P128" s="44"/>
      <c r="Q128" s="44" t="s">
        <v>117</v>
      </c>
      <c r="R128" s="45"/>
      <c r="S128" s="46"/>
      <c r="T128" s="33" t="s">
        <v>118</v>
      </c>
    </row>
    <row r="129" spans="1:20" ht="27">
      <c r="A129" s="38" t="s">
        <v>393</v>
      </c>
      <c r="B129" s="39" t="s">
        <v>394</v>
      </c>
      <c r="C129" s="40" t="s">
        <v>378</v>
      </c>
      <c r="D129" s="41" t="str">
        <f>VLOOKUP(C129,'[22]システム領域略号（対向）'!A:B,2,FALSE)</f>
        <v>uss</v>
      </c>
      <c r="E129" s="38" t="s">
        <v>114</v>
      </c>
      <c r="F129" s="38" t="s">
        <v>114</v>
      </c>
      <c r="G129" s="42" t="str">
        <f>VLOOKUP(F129,'[22]システム領域略号（D）'!A:B,2,FALSE)</f>
        <v>dp</v>
      </c>
      <c r="H129" s="38" t="s">
        <v>115</v>
      </c>
      <c r="I129" s="42" t="str">
        <f t="shared" si="7"/>
        <v>ussdpOutbound</v>
      </c>
      <c r="J129" s="42" t="str">
        <f>TEXT(COUNTIF(I$4:I129,I129),"000")</f>
        <v>005</v>
      </c>
      <c r="K129" s="42" t="str">
        <f t="shared" si="4"/>
        <v>DPUSS005</v>
      </c>
      <c r="L129" s="42" t="str">
        <f t="shared" si="6"/>
        <v>dpuss005</v>
      </c>
      <c r="M129" s="42"/>
      <c r="N129" s="41" t="str">
        <f t="shared" si="5"/>
        <v>earth-dev-jpn-logic-ls-o-dpuss005</v>
      </c>
      <c r="O129" s="43" t="s">
        <v>116</v>
      </c>
      <c r="P129" s="44"/>
      <c r="Q129" s="44" t="s">
        <v>117</v>
      </c>
      <c r="R129" s="45"/>
      <c r="S129" s="46"/>
      <c r="T129" s="33" t="s">
        <v>118</v>
      </c>
    </row>
    <row r="130" spans="1:20" ht="27">
      <c r="A130" s="38" t="s">
        <v>395</v>
      </c>
      <c r="B130" s="39" t="s">
        <v>396</v>
      </c>
      <c r="C130" s="40" t="s">
        <v>378</v>
      </c>
      <c r="D130" s="41" t="str">
        <f>VLOOKUP(C130,'[22]システム領域略号（対向）'!A:B,2,FALSE)</f>
        <v>uss</v>
      </c>
      <c r="E130" s="38" t="s">
        <v>114</v>
      </c>
      <c r="F130" s="38" t="s">
        <v>114</v>
      </c>
      <c r="G130" s="42" t="str">
        <f>VLOOKUP(F130,'[22]システム領域略号（D）'!A:B,2,FALSE)</f>
        <v>dp</v>
      </c>
      <c r="H130" s="38" t="s">
        <v>115</v>
      </c>
      <c r="I130" s="42" t="str">
        <f t="shared" si="7"/>
        <v>ussdpOutbound</v>
      </c>
      <c r="J130" s="42" t="str">
        <f>TEXT(COUNTIF(I$4:I130,I130),"000")</f>
        <v>006</v>
      </c>
      <c r="K130" s="42" t="str">
        <f t="shared" si="4"/>
        <v>DPUSS006</v>
      </c>
      <c r="L130" s="42" t="str">
        <f t="shared" si="6"/>
        <v>dpuss006</v>
      </c>
      <c r="M130" s="42"/>
      <c r="N130" s="41" t="str">
        <f t="shared" si="5"/>
        <v>earth-dev-jpn-logic-ls-o-dpuss006</v>
      </c>
      <c r="O130" s="43" t="s">
        <v>116</v>
      </c>
      <c r="P130" s="44"/>
      <c r="Q130" s="44" t="s">
        <v>117</v>
      </c>
      <c r="R130" s="45"/>
      <c r="S130" s="46"/>
      <c r="T130" s="33" t="s">
        <v>118</v>
      </c>
    </row>
    <row r="131" spans="1:20">
      <c r="A131" s="38" t="s">
        <v>397</v>
      </c>
      <c r="B131" s="39" t="s">
        <v>398</v>
      </c>
      <c r="C131" s="40" t="s">
        <v>399</v>
      </c>
      <c r="D131" s="41" t="str">
        <f>VLOOKUP(C131,'[22]システム領域略号（対向）'!A:B,2,FALSE)</f>
        <v>to</v>
      </c>
      <c r="E131" s="38" t="s">
        <v>114</v>
      </c>
      <c r="F131" s="38" t="s">
        <v>114</v>
      </c>
      <c r="G131" s="42" t="str">
        <f>VLOOKUP(F131,'[22]システム領域略号（D）'!A:B,2,FALSE)</f>
        <v>dp</v>
      </c>
      <c r="H131" s="38" t="s">
        <v>115</v>
      </c>
      <c r="I131" s="42" t="str">
        <f t="shared" si="7"/>
        <v>todpOutbound</v>
      </c>
      <c r="J131" s="42" t="str">
        <f>TEXT(COUNTIF(I$4:I131,I131),"000")</f>
        <v>001</v>
      </c>
      <c r="K131" s="42" t="str">
        <f t="shared" si="4"/>
        <v>DPTO0001</v>
      </c>
      <c r="L131" s="42" t="str">
        <f t="shared" si="6"/>
        <v>dpto0001</v>
      </c>
      <c r="M131" s="42"/>
      <c r="N131" s="41" t="str">
        <f t="shared" si="5"/>
        <v>earth-dev-jpn-logic-ls-o-dpto0001</v>
      </c>
      <c r="O131" s="43" t="s">
        <v>116</v>
      </c>
      <c r="P131" s="44"/>
      <c r="Q131" s="44" t="s">
        <v>117</v>
      </c>
      <c r="R131" s="45"/>
      <c r="S131" s="46"/>
      <c r="T131" s="33" t="s">
        <v>118</v>
      </c>
    </row>
    <row r="132" spans="1:20">
      <c r="A132" s="38" t="s">
        <v>400</v>
      </c>
      <c r="B132" s="39" t="s">
        <v>401</v>
      </c>
      <c r="C132" s="40" t="s">
        <v>399</v>
      </c>
      <c r="D132" s="41" t="str">
        <f>VLOOKUP(C132,'[22]システム領域略号（対向）'!A:B,2,FALSE)</f>
        <v>to</v>
      </c>
      <c r="E132" s="38" t="s">
        <v>114</v>
      </c>
      <c r="F132" s="38" t="s">
        <v>114</v>
      </c>
      <c r="G132" s="42" t="str">
        <f>VLOOKUP(F132,'[22]システム領域略号（D）'!A:B,2,FALSE)</f>
        <v>dp</v>
      </c>
      <c r="H132" s="38" t="s">
        <v>115</v>
      </c>
      <c r="I132" s="42" t="str">
        <f t="shared" si="7"/>
        <v>todpOutbound</v>
      </c>
      <c r="J132" s="42" t="str">
        <f>TEXT(COUNTIF(I$4:I132,I132),"000")</f>
        <v>002</v>
      </c>
      <c r="K132" s="42" t="str">
        <f t="shared" ref="K132:K195" si="8">UPPER(IF(H132="Outbound",G132&amp;D132,D132&amp;G132)&amp;IF(LEN(D132&amp;G132)=4,TEXT(J132,"0000"),J132))</f>
        <v>DPTO0002</v>
      </c>
      <c r="L132" s="42" t="str">
        <f t="shared" si="6"/>
        <v>dpto0002</v>
      </c>
      <c r="M132" s="42"/>
      <c r="N132" s="41" t="str">
        <f t="shared" si="5"/>
        <v>earth-dev-jpn-logic-ls-o-dpto0002</v>
      </c>
      <c r="O132" s="43" t="s">
        <v>116</v>
      </c>
      <c r="P132" s="44"/>
      <c r="Q132" s="44" t="s">
        <v>117</v>
      </c>
      <c r="R132" s="45"/>
      <c r="S132" s="46"/>
      <c r="T132" s="33" t="s">
        <v>118</v>
      </c>
    </row>
    <row r="133" spans="1:20">
      <c r="A133" s="38" t="s">
        <v>402</v>
      </c>
      <c r="B133" s="39" t="s">
        <v>403</v>
      </c>
      <c r="C133" s="40" t="s">
        <v>404</v>
      </c>
      <c r="D133" s="41" t="str">
        <f>VLOOKUP(C133,'[22]システム領域略号（対向）'!A:B,2,FALSE)</f>
        <v>ui</v>
      </c>
      <c r="E133" s="38" t="s">
        <v>114</v>
      </c>
      <c r="F133" s="38" t="s">
        <v>114</v>
      </c>
      <c r="G133" s="42" t="str">
        <f>VLOOKUP(F133,'[22]システム領域略号（D）'!A:B,2,FALSE)</f>
        <v>dp</v>
      </c>
      <c r="H133" s="38" t="s">
        <v>138</v>
      </c>
      <c r="I133" s="42" t="str">
        <f t="shared" si="7"/>
        <v>uidpInbound</v>
      </c>
      <c r="J133" s="42" t="str">
        <f>TEXT(COUNTIF(I$4:I133,I133),"000")</f>
        <v>001</v>
      </c>
      <c r="K133" s="42" t="str">
        <f t="shared" si="8"/>
        <v>UIDP0001</v>
      </c>
      <c r="L133" s="42" t="str">
        <f t="shared" si="6"/>
        <v>uidp0001</v>
      </c>
      <c r="M133" s="42"/>
      <c r="N133" s="41" t="str">
        <f t="shared" ref="N133:N196" si="9">"earth-dev-jpn-logic-ls-"&amp;LOWER(LEFT(H133,1))&amp;"-"&amp;L133</f>
        <v>earth-dev-jpn-logic-ls-i-uidp0001</v>
      </c>
      <c r="O133" s="43" t="s">
        <v>116</v>
      </c>
      <c r="P133" s="44"/>
      <c r="Q133" s="44" t="s">
        <v>117</v>
      </c>
      <c r="R133" s="45"/>
      <c r="S133" s="46"/>
      <c r="T133" s="33" t="s">
        <v>118</v>
      </c>
    </row>
    <row r="134" spans="1:20">
      <c r="A134" s="38" t="s">
        <v>405</v>
      </c>
      <c r="B134" s="39" t="s">
        <v>406</v>
      </c>
      <c r="C134" s="40" t="s">
        <v>404</v>
      </c>
      <c r="D134" s="41" t="str">
        <f>VLOOKUP(C134,'[22]システム領域略号（対向）'!A:B,2,FALSE)</f>
        <v>ui</v>
      </c>
      <c r="E134" s="38" t="s">
        <v>114</v>
      </c>
      <c r="F134" s="38" t="s">
        <v>114</v>
      </c>
      <c r="G134" s="42" t="str">
        <f>VLOOKUP(F134,'[22]システム領域略号（D）'!A:B,2,FALSE)</f>
        <v>dp</v>
      </c>
      <c r="H134" s="38" t="s">
        <v>115</v>
      </c>
      <c r="I134" s="42" t="str">
        <f t="shared" si="7"/>
        <v>uidpOutbound</v>
      </c>
      <c r="J134" s="42" t="str">
        <f>TEXT(COUNTIF(I$4:I134,I134),"000")</f>
        <v>001</v>
      </c>
      <c r="K134" s="42" t="str">
        <f t="shared" si="8"/>
        <v>DPUI0001</v>
      </c>
      <c r="L134" s="42" t="str">
        <f t="shared" ref="L134:L197" si="10">LOWER(K134)</f>
        <v>dpui0001</v>
      </c>
      <c r="M134" s="42"/>
      <c r="N134" s="41" t="str">
        <f t="shared" si="9"/>
        <v>earth-dev-jpn-logic-ls-o-dpui0001</v>
      </c>
      <c r="O134" s="43" t="s">
        <v>116</v>
      </c>
      <c r="P134" s="44"/>
      <c r="Q134" s="44" t="s">
        <v>117</v>
      </c>
      <c r="R134" s="45"/>
      <c r="S134" s="46"/>
      <c r="T134" s="33" t="s">
        <v>118</v>
      </c>
    </row>
    <row r="135" spans="1:20">
      <c r="A135" s="38" t="s">
        <v>407</v>
      </c>
      <c r="B135" s="39" t="s">
        <v>140</v>
      </c>
      <c r="C135" s="40" t="s">
        <v>404</v>
      </c>
      <c r="D135" s="41" t="str">
        <f>VLOOKUP(C135,'[22]システム領域略号（対向）'!A:B,2,FALSE)</f>
        <v>ui</v>
      </c>
      <c r="E135" s="38" t="s">
        <v>114</v>
      </c>
      <c r="F135" s="38" t="s">
        <v>114</v>
      </c>
      <c r="G135" s="42" t="str">
        <f>VLOOKUP(F135,'[22]システム領域略号（D）'!A:B,2,FALSE)</f>
        <v>dp</v>
      </c>
      <c r="H135" s="38" t="s">
        <v>115</v>
      </c>
      <c r="I135" s="42" t="str">
        <f t="shared" ref="I135:I198" si="11">D135&amp;G135&amp;H135</f>
        <v>uidpOutbound</v>
      </c>
      <c r="J135" s="42" t="str">
        <f>TEXT(COUNTIF(I$4:I135,I135),"000")</f>
        <v>002</v>
      </c>
      <c r="K135" s="42" t="str">
        <f t="shared" si="8"/>
        <v>DPUI0002</v>
      </c>
      <c r="L135" s="42" t="str">
        <f t="shared" si="10"/>
        <v>dpui0002</v>
      </c>
      <c r="M135" s="42"/>
      <c r="N135" s="41" t="str">
        <f t="shared" si="9"/>
        <v>earth-dev-jpn-logic-ls-o-dpui0002</v>
      </c>
      <c r="O135" s="43" t="s">
        <v>116</v>
      </c>
      <c r="P135" s="44"/>
      <c r="Q135" s="44" t="s">
        <v>117</v>
      </c>
      <c r="R135" s="45"/>
      <c r="S135" s="46"/>
      <c r="T135" s="33" t="s">
        <v>118</v>
      </c>
    </row>
    <row r="136" spans="1:20">
      <c r="A136" s="38" t="s">
        <v>408</v>
      </c>
      <c r="B136" s="39" t="s">
        <v>409</v>
      </c>
      <c r="C136" s="40" t="s">
        <v>404</v>
      </c>
      <c r="D136" s="41" t="str">
        <f>VLOOKUP(C136,'[22]システム領域略号（対向）'!A:B,2,FALSE)</f>
        <v>ui</v>
      </c>
      <c r="E136" s="38" t="s">
        <v>114</v>
      </c>
      <c r="F136" s="38" t="s">
        <v>114</v>
      </c>
      <c r="G136" s="42" t="str">
        <f>VLOOKUP(F136,'[22]システム領域略号（D）'!A:B,2,FALSE)</f>
        <v>dp</v>
      </c>
      <c r="H136" s="38" t="s">
        <v>115</v>
      </c>
      <c r="I136" s="42" t="str">
        <f t="shared" si="11"/>
        <v>uidpOutbound</v>
      </c>
      <c r="J136" s="42" t="str">
        <f>TEXT(COUNTIF(I$4:I136,I136),"000")</f>
        <v>003</v>
      </c>
      <c r="K136" s="42" t="str">
        <f t="shared" si="8"/>
        <v>DPUI0003</v>
      </c>
      <c r="L136" s="42" t="str">
        <f t="shared" si="10"/>
        <v>dpui0003</v>
      </c>
      <c r="M136" s="42"/>
      <c r="N136" s="41" t="str">
        <f t="shared" si="9"/>
        <v>earth-dev-jpn-logic-ls-o-dpui0003</v>
      </c>
      <c r="O136" s="43" t="s">
        <v>116</v>
      </c>
      <c r="P136" s="44"/>
      <c r="Q136" s="44" t="s">
        <v>117</v>
      </c>
      <c r="R136" s="45"/>
      <c r="S136" s="46"/>
      <c r="T136" s="33" t="s">
        <v>118</v>
      </c>
    </row>
    <row r="137" spans="1:20">
      <c r="A137" s="38" t="s">
        <v>410</v>
      </c>
      <c r="B137" s="39" t="s">
        <v>411</v>
      </c>
      <c r="C137" s="40" t="s">
        <v>404</v>
      </c>
      <c r="D137" s="41" t="str">
        <f>VLOOKUP(C137,'[22]システム領域略号（対向）'!A:B,2,FALSE)</f>
        <v>ui</v>
      </c>
      <c r="E137" s="38" t="s">
        <v>114</v>
      </c>
      <c r="F137" s="38" t="s">
        <v>114</v>
      </c>
      <c r="G137" s="42" t="str">
        <f>VLOOKUP(F137,'[22]システム領域略号（D）'!A:B,2,FALSE)</f>
        <v>dp</v>
      </c>
      <c r="H137" s="38" t="s">
        <v>115</v>
      </c>
      <c r="I137" s="42" t="str">
        <f t="shared" si="11"/>
        <v>uidpOutbound</v>
      </c>
      <c r="J137" s="42" t="str">
        <f>TEXT(COUNTIF(I$4:I137,I137),"000")</f>
        <v>004</v>
      </c>
      <c r="K137" s="42" t="str">
        <f t="shared" si="8"/>
        <v>DPUI0004</v>
      </c>
      <c r="L137" s="42" t="str">
        <f t="shared" si="10"/>
        <v>dpui0004</v>
      </c>
      <c r="M137" s="42"/>
      <c r="N137" s="41" t="str">
        <f t="shared" si="9"/>
        <v>earth-dev-jpn-logic-ls-o-dpui0004</v>
      </c>
      <c r="O137" s="43" t="s">
        <v>116</v>
      </c>
      <c r="P137" s="44"/>
      <c r="Q137" s="44" t="s">
        <v>117</v>
      </c>
      <c r="R137" s="45"/>
      <c r="S137" s="46"/>
      <c r="T137" s="33" t="s">
        <v>118</v>
      </c>
    </row>
    <row r="138" spans="1:20">
      <c r="A138" s="38" t="s">
        <v>412</v>
      </c>
      <c r="B138" s="39" t="s">
        <v>209</v>
      </c>
      <c r="C138" s="40" t="s">
        <v>404</v>
      </c>
      <c r="D138" s="41" t="str">
        <f>VLOOKUP(C138,'[22]システム領域略号（対向）'!A:B,2,FALSE)</f>
        <v>ui</v>
      </c>
      <c r="E138" s="38" t="s">
        <v>114</v>
      </c>
      <c r="F138" s="38" t="s">
        <v>114</v>
      </c>
      <c r="G138" s="42" t="str">
        <f>VLOOKUP(F138,'[22]システム領域略号（D）'!A:B,2,FALSE)</f>
        <v>dp</v>
      </c>
      <c r="H138" s="38" t="s">
        <v>115</v>
      </c>
      <c r="I138" s="42" t="str">
        <f t="shared" si="11"/>
        <v>uidpOutbound</v>
      </c>
      <c r="J138" s="42" t="str">
        <f>TEXT(COUNTIF(I$4:I138,I138),"000")</f>
        <v>005</v>
      </c>
      <c r="K138" s="42" t="str">
        <f t="shared" si="8"/>
        <v>DPUI0005</v>
      </c>
      <c r="L138" s="42" t="str">
        <f t="shared" si="10"/>
        <v>dpui0005</v>
      </c>
      <c r="M138" s="42"/>
      <c r="N138" s="41" t="str">
        <f t="shared" si="9"/>
        <v>earth-dev-jpn-logic-ls-o-dpui0005</v>
      </c>
      <c r="O138" s="43" t="s">
        <v>116</v>
      </c>
      <c r="P138" s="44"/>
      <c r="Q138" s="44" t="s">
        <v>117</v>
      </c>
      <c r="R138" s="45"/>
      <c r="S138" s="46"/>
      <c r="T138" s="33" t="s">
        <v>118</v>
      </c>
    </row>
    <row r="139" spans="1:20">
      <c r="A139" s="38" t="s">
        <v>413</v>
      </c>
      <c r="B139" s="39" t="s">
        <v>414</v>
      </c>
      <c r="C139" s="40" t="s">
        <v>404</v>
      </c>
      <c r="D139" s="41" t="str">
        <f>VLOOKUP(C139,'[22]システム領域略号（対向）'!A:B,2,FALSE)</f>
        <v>ui</v>
      </c>
      <c r="E139" s="38" t="s">
        <v>114</v>
      </c>
      <c r="F139" s="38" t="s">
        <v>114</v>
      </c>
      <c r="G139" s="42" t="str">
        <f>VLOOKUP(F139,'[22]システム領域略号（D）'!A:B,2,FALSE)</f>
        <v>dp</v>
      </c>
      <c r="H139" s="38" t="s">
        <v>115</v>
      </c>
      <c r="I139" s="42" t="str">
        <f t="shared" si="11"/>
        <v>uidpOutbound</v>
      </c>
      <c r="J139" s="42" t="str">
        <f>TEXT(COUNTIF(I$4:I139,I139),"000")</f>
        <v>006</v>
      </c>
      <c r="K139" s="42" t="str">
        <f t="shared" si="8"/>
        <v>DPUI0006</v>
      </c>
      <c r="L139" s="42" t="str">
        <f t="shared" si="10"/>
        <v>dpui0006</v>
      </c>
      <c r="M139" s="42"/>
      <c r="N139" s="41" t="str">
        <f t="shared" si="9"/>
        <v>earth-dev-jpn-logic-ls-o-dpui0006</v>
      </c>
      <c r="O139" s="43" t="s">
        <v>116</v>
      </c>
      <c r="P139" s="44"/>
      <c r="Q139" s="44" t="s">
        <v>117</v>
      </c>
      <c r="R139" s="45"/>
      <c r="S139" s="46"/>
      <c r="T139" s="33" t="s">
        <v>118</v>
      </c>
    </row>
    <row r="140" spans="1:20">
      <c r="A140" s="38" t="s">
        <v>415</v>
      </c>
      <c r="B140" s="39" t="s">
        <v>416</v>
      </c>
      <c r="C140" s="40" t="s">
        <v>404</v>
      </c>
      <c r="D140" s="41" t="str">
        <f>VLOOKUP(C140,'[22]システム領域略号（対向）'!A:B,2,FALSE)</f>
        <v>ui</v>
      </c>
      <c r="E140" s="38" t="s">
        <v>114</v>
      </c>
      <c r="F140" s="38" t="s">
        <v>114</v>
      </c>
      <c r="G140" s="42" t="str">
        <f>VLOOKUP(F140,'[22]システム領域略号（D）'!A:B,2,FALSE)</f>
        <v>dp</v>
      </c>
      <c r="H140" s="38" t="s">
        <v>115</v>
      </c>
      <c r="I140" s="42" t="str">
        <f t="shared" si="11"/>
        <v>uidpOutbound</v>
      </c>
      <c r="J140" s="42" t="str">
        <f>TEXT(COUNTIF(I$4:I140,I140),"000")</f>
        <v>007</v>
      </c>
      <c r="K140" s="42" t="str">
        <f t="shared" si="8"/>
        <v>DPUI0007</v>
      </c>
      <c r="L140" s="42" t="str">
        <f t="shared" si="10"/>
        <v>dpui0007</v>
      </c>
      <c r="M140" s="42"/>
      <c r="N140" s="41" t="str">
        <f t="shared" si="9"/>
        <v>earth-dev-jpn-logic-ls-o-dpui0007</v>
      </c>
      <c r="O140" s="43" t="s">
        <v>116</v>
      </c>
      <c r="P140" s="44"/>
      <c r="Q140" s="44" t="s">
        <v>117</v>
      </c>
      <c r="R140" s="45"/>
      <c r="S140" s="46"/>
      <c r="T140" s="33" t="s">
        <v>118</v>
      </c>
    </row>
    <row r="141" spans="1:20" ht="27">
      <c r="A141" s="38" t="s">
        <v>417</v>
      </c>
      <c r="B141" s="39" t="s">
        <v>418</v>
      </c>
      <c r="C141" s="40" t="s">
        <v>160</v>
      </c>
      <c r="D141" s="41" t="str">
        <f>VLOOKUP(C141,'[22]システム領域略号（対向）'!A:B,2,FALSE)</f>
        <v>ep</v>
      </c>
      <c r="E141" s="38" t="s">
        <v>114</v>
      </c>
      <c r="F141" s="38" t="s">
        <v>114</v>
      </c>
      <c r="G141" s="42" t="str">
        <f>VLOOKUP(F141,'[22]システム領域略号（D）'!A:B,2,FALSE)</f>
        <v>dp</v>
      </c>
      <c r="H141" s="38" t="s">
        <v>115</v>
      </c>
      <c r="I141" s="42" t="str">
        <f t="shared" si="11"/>
        <v>epdpOutbound</v>
      </c>
      <c r="J141" s="42" t="str">
        <f>TEXT(COUNTIF(I$4:I141,I141),"000")</f>
        <v>001</v>
      </c>
      <c r="K141" s="42" t="str">
        <f t="shared" si="8"/>
        <v>DPEP0001</v>
      </c>
      <c r="L141" s="42" t="str">
        <f t="shared" si="10"/>
        <v>dpep0001</v>
      </c>
      <c r="M141" s="42"/>
      <c r="N141" s="41" t="str">
        <f t="shared" si="9"/>
        <v>earth-dev-jpn-logic-ls-o-dpep0001</v>
      </c>
      <c r="O141" s="43" t="s">
        <v>116</v>
      </c>
      <c r="P141" s="44"/>
      <c r="Q141" s="44" t="s">
        <v>117</v>
      </c>
      <c r="R141" s="45"/>
      <c r="S141" s="46"/>
      <c r="T141" s="33" t="s">
        <v>118</v>
      </c>
    </row>
    <row r="142" spans="1:20" ht="27">
      <c r="A142" s="38" t="s">
        <v>419</v>
      </c>
      <c r="B142" s="39" t="s">
        <v>420</v>
      </c>
      <c r="C142" s="40" t="s">
        <v>421</v>
      </c>
      <c r="D142" s="41" t="str">
        <f>VLOOKUP(C142,'[22]システム領域略号（対向）'!A:B,2,FALSE)</f>
        <v>wi</v>
      </c>
      <c r="E142" s="38" t="s">
        <v>114</v>
      </c>
      <c r="F142" s="38" t="s">
        <v>114</v>
      </c>
      <c r="G142" s="42" t="str">
        <f>VLOOKUP(F142,'[22]システム領域略号（D）'!A:B,2,FALSE)</f>
        <v>dp</v>
      </c>
      <c r="H142" s="38" t="s">
        <v>138</v>
      </c>
      <c r="I142" s="42" t="str">
        <f t="shared" si="11"/>
        <v>widpInbound</v>
      </c>
      <c r="J142" s="42" t="str">
        <f>TEXT(COUNTIF(I$4:I142,I142),"000")</f>
        <v>001</v>
      </c>
      <c r="K142" s="42" t="str">
        <f t="shared" si="8"/>
        <v>WIDP0001</v>
      </c>
      <c r="L142" s="42" t="str">
        <f t="shared" si="10"/>
        <v>widp0001</v>
      </c>
      <c r="M142" s="42"/>
      <c r="N142" s="41" t="str">
        <f t="shared" si="9"/>
        <v>earth-dev-jpn-logic-ls-i-widp0001</v>
      </c>
      <c r="O142" s="43" t="s">
        <v>116</v>
      </c>
      <c r="P142" s="44"/>
      <c r="Q142" s="44" t="s">
        <v>117</v>
      </c>
      <c r="R142" s="45"/>
      <c r="S142" s="46"/>
      <c r="T142" s="33" t="s">
        <v>118</v>
      </c>
    </row>
    <row r="143" spans="1:20" ht="27">
      <c r="A143" s="38" t="s">
        <v>422</v>
      </c>
      <c r="B143" s="39" t="s">
        <v>423</v>
      </c>
      <c r="C143" s="40" t="s">
        <v>421</v>
      </c>
      <c r="D143" s="41" t="str">
        <f>VLOOKUP(C143,'[22]システム領域略号（対向）'!A:B,2,FALSE)</f>
        <v>wi</v>
      </c>
      <c r="E143" s="38" t="s">
        <v>114</v>
      </c>
      <c r="F143" s="38" t="s">
        <v>114</v>
      </c>
      <c r="G143" s="42" t="str">
        <f>VLOOKUP(F143,'[22]システム領域略号（D）'!A:B,2,FALSE)</f>
        <v>dp</v>
      </c>
      <c r="H143" s="38" t="s">
        <v>115</v>
      </c>
      <c r="I143" s="42" t="str">
        <f t="shared" si="11"/>
        <v>widpOutbound</v>
      </c>
      <c r="J143" s="42" t="str">
        <f>TEXT(COUNTIF(I$4:I143,I143),"000")</f>
        <v>001</v>
      </c>
      <c r="K143" s="42" t="str">
        <f t="shared" si="8"/>
        <v>DPWI0001</v>
      </c>
      <c r="L143" s="42" t="str">
        <f t="shared" si="10"/>
        <v>dpwi0001</v>
      </c>
      <c r="M143" s="42"/>
      <c r="N143" s="41" t="str">
        <f t="shared" si="9"/>
        <v>earth-dev-jpn-logic-ls-o-dpwi0001</v>
      </c>
      <c r="O143" s="43" t="s">
        <v>116</v>
      </c>
      <c r="P143" s="44"/>
      <c r="Q143" s="44" t="s">
        <v>117</v>
      </c>
      <c r="R143" s="45"/>
      <c r="S143" s="46"/>
      <c r="T143" s="33" t="s">
        <v>118</v>
      </c>
    </row>
    <row r="144" spans="1:20" ht="27">
      <c r="A144" s="38" t="s">
        <v>424</v>
      </c>
      <c r="B144" s="39" t="s">
        <v>425</v>
      </c>
      <c r="C144" s="40" t="s">
        <v>421</v>
      </c>
      <c r="D144" s="41" t="str">
        <f>VLOOKUP(C144,'[22]システム領域略号（対向）'!A:B,2,FALSE)</f>
        <v>wi</v>
      </c>
      <c r="E144" s="38" t="s">
        <v>114</v>
      </c>
      <c r="F144" s="38" t="s">
        <v>114</v>
      </c>
      <c r="G144" s="42" t="str">
        <f>VLOOKUP(F144,'[22]システム領域略号（D）'!A:B,2,FALSE)</f>
        <v>dp</v>
      </c>
      <c r="H144" s="38" t="s">
        <v>115</v>
      </c>
      <c r="I144" s="42" t="str">
        <f t="shared" si="11"/>
        <v>widpOutbound</v>
      </c>
      <c r="J144" s="42" t="str">
        <f>TEXT(COUNTIF(I$4:I144,I144),"000")</f>
        <v>002</v>
      </c>
      <c r="K144" s="42" t="str">
        <f t="shared" si="8"/>
        <v>DPWI0002</v>
      </c>
      <c r="L144" s="42" t="str">
        <f t="shared" si="10"/>
        <v>dpwi0002</v>
      </c>
      <c r="M144" s="42"/>
      <c r="N144" s="41" t="str">
        <f t="shared" si="9"/>
        <v>earth-dev-jpn-logic-ls-o-dpwi0002</v>
      </c>
      <c r="O144" s="43" t="s">
        <v>116</v>
      </c>
      <c r="P144" s="44"/>
      <c r="Q144" s="44" t="s">
        <v>117</v>
      </c>
      <c r="R144" s="45"/>
      <c r="S144" s="46"/>
      <c r="T144" s="33" t="s">
        <v>118</v>
      </c>
    </row>
    <row r="145" spans="1:20" ht="27">
      <c r="A145" s="38" t="s">
        <v>426</v>
      </c>
      <c r="B145" s="39" t="s">
        <v>427</v>
      </c>
      <c r="C145" s="40" t="s">
        <v>421</v>
      </c>
      <c r="D145" s="41" t="str">
        <f>VLOOKUP(C145,'[22]システム領域略号（対向）'!A:B,2,FALSE)</f>
        <v>wi</v>
      </c>
      <c r="E145" s="38" t="s">
        <v>114</v>
      </c>
      <c r="F145" s="38" t="s">
        <v>114</v>
      </c>
      <c r="G145" s="42" t="str">
        <f>VLOOKUP(F145,'[22]システム領域略号（D）'!A:B,2,FALSE)</f>
        <v>dp</v>
      </c>
      <c r="H145" s="38" t="s">
        <v>115</v>
      </c>
      <c r="I145" s="42" t="str">
        <f t="shared" si="11"/>
        <v>widpOutbound</v>
      </c>
      <c r="J145" s="42" t="str">
        <f>TEXT(COUNTIF(I$4:I145,I145),"000")</f>
        <v>003</v>
      </c>
      <c r="K145" s="42" t="str">
        <f t="shared" si="8"/>
        <v>DPWI0003</v>
      </c>
      <c r="L145" s="42" t="str">
        <f t="shared" si="10"/>
        <v>dpwi0003</v>
      </c>
      <c r="M145" s="42"/>
      <c r="N145" s="41" t="str">
        <f t="shared" si="9"/>
        <v>earth-dev-jpn-logic-ls-o-dpwi0003</v>
      </c>
      <c r="O145" s="43" t="s">
        <v>116</v>
      </c>
      <c r="P145" s="44"/>
      <c r="Q145" s="44" t="s">
        <v>117</v>
      </c>
      <c r="R145" s="45"/>
      <c r="S145" s="46"/>
      <c r="T145" s="33" t="s">
        <v>118</v>
      </c>
    </row>
    <row r="146" spans="1:20" ht="27">
      <c r="A146" s="38" t="s">
        <v>428</v>
      </c>
      <c r="B146" s="39" t="s">
        <v>429</v>
      </c>
      <c r="C146" s="40" t="s">
        <v>421</v>
      </c>
      <c r="D146" s="41" t="str">
        <f>VLOOKUP(C146,'[22]システム領域略号（対向）'!A:B,2,FALSE)</f>
        <v>wi</v>
      </c>
      <c r="E146" s="38" t="s">
        <v>114</v>
      </c>
      <c r="F146" s="38" t="s">
        <v>114</v>
      </c>
      <c r="G146" s="42" t="str">
        <f>VLOOKUP(F146,'[22]システム領域略号（D）'!A:B,2,FALSE)</f>
        <v>dp</v>
      </c>
      <c r="H146" s="38" t="s">
        <v>115</v>
      </c>
      <c r="I146" s="42" t="str">
        <f t="shared" si="11"/>
        <v>widpOutbound</v>
      </c>
      <c r="J146" s="42" t="str">
        <f>TEXT(COUNTIF(I$4:I146,I146),"000")</f>
        <v>004</v>
      </c>
      <c r="K146" s="42" t="str">
        <f t="shared" si="8"/>
        <v>DPWI0004</v>
      </c>
      <c r="L146" s="42" t="str">
        <f>LOWER(K146)</f>
        <v>dpwi0004</v>
      </c>
      <c r="M146" s="42"/>
      <c r="N146" s="41" t="str">
        <f t="shared" si="9"/>
        <v>earth-dev-jpn-logic-ls-o-dpwi0004</v>
      </c>
      <c r="O146" s="43" t="s">
        <v>116</v>
      </c>
      <c r="P146" s="44"/>
      <c r="Q146" s="44" t="s">
        <v>117</v>
      </c>
      <c r="R146" s="45"/>
      <c r="S146" s="46"/>
      <c r="T146" s="33" t="s">
        <v>118</v>
      </c>
    </row>
    <row r="147" spans="1:20" ht="27">
      <c r="A147" s="38" t="s">
        <v>430</v>
      </c>
      <c r="B147" s="39" t="s">
        <v>431</v>
      </c>
      <c r="C147" s="40" t="s">
        <v>421</v>
      </c>
      <c r="D147" s="41" t="str">
        <f>VLOOKUP(C147,'[22]システム領域略号（対向）'!A:B,2,FALSE)</f>
        <v>wi</v>
      </c>
      <c r="E147" s="38" t="s">
        <v>114</v>
      </c>
      <c r="F147" s="38" t="s">
        <v>114</v>
      </c>
      <c r="G147" s="42" t="str">
        <f>VLOOKUP(F147,'[22]システム領域略号（D）'!A:B,2,FALSE)</f>
        <v>dp</v>
      </c>
      <c r="H147" s="38" t="s">
        <v>115</v>
      </c>
      <c r="I147" s="42" t="str">
        <f t="shared" si="11"/>
        <v>widpOutbound</v>
      </c>
      <c r="J147" s="42" t="str">
        <f>TEXT(COUNTIF(I$4:I147,I147),"000")</f>
        <v>005</v>
      </c>
      <c r="K147" s="42" t="str">
        <f t="shared" si="8"/>
        <v>DPWI0005</v>
      </c>
      <c r="L147" s="42" t="str">
        <f t="shared" si="10"/>
        <v>dpwi0005</v>
      </c>
      <c r="M147" s="42"/>
      <c r="N147" s="41" t="str">
        <f t="shared" si="9"/>
        <v>earth-dev-jpn-logic-ls-o-dpwi0005</v>
      </c>
      <c r="O147" s="43" t="s">
        <v>116</v>
      </c>
      <c r="P147" s="44"/>
      <c r="Q147" s="44" t="s">
        <v>117</v>
      </c>
      <c r="R147" s="45"/>
      <c r="S147" s="46"/>
      <c r="T147" s="33" t="s">
        <v>118</v>
      </c>
    </row>
    <row r="148" spans="1:20" ht="27">
      <c r="A148" s="38" t="s">
        <v>432</v>
      </c>
      <c r="B148" s="39" t="s">
        <v>433</v>
      </c>
      <c r="C148" s="40" t="s">
        <v>421</v>
      </c>
      <c r="D148" s="41" t="str">
        <f>VLOOKUP(C148,'[22]システム領域略号（対向）'!A:B,2,FALSE)</f>
        <v>wi</v>
      </c>
      <c r="E148" s="38" t="s">
        <v>114</v>
      </c>
      <c r="F148" s="38" t="s">
        <v>114</v>
      </c>
      <c r="G148" s="42" t="str">
        <f>VLOOKUP(F148,'[22]システム領域略号（D）'!A:B,2,FALSE)</f>
        <v>dp</v>
      </c>
      <c r="H148" s="38" t="s">
        <v>115</v>
      </c>
      <c r="I148" s="42" t="str">
        <f t="shared" si="11"/>
        <v>widpOutbound</v>
      </c>
      <c r="J148" s="42" t="str">
        <f>TEXT(COUNTIF(I$4:I148,I148),"000")</f>
        <v>006</v>
      </c>
      <c r="K148" s="42" t="str">
        <f t="shared" si="8"/>
        <v>DPWI0006</v>
      </c>
      <c r="L148" s="42" t="str">
        <f t="shared" si="10"/>
        <v>dpwi0006</v>
      </c>
      <c r="M148" s="61" t="str">
        <f>"ifgp"&amp;P148</f>
        <v>ifgpdp13</v>
      </c>
      <c r="N148" s="61" t="str">
        <f>"earth-dev-jpn-logic-ls-"&amp;LOWER(LEFT(H148,1))&amp;"-"&amp;M148</f>
        <v>earth-dev-jpn-logic-ls-o-ifgpdp13</v>
      </c>
      <c r="O148" s="43" t="s">
        <v>116</v>
      </c>
      <c r="P148" s="44" t="s">
        <v>330</v>
      </c>
      <c r="Q148" s="44" t="s">
        <v>117</v>
      </c>
      <c r="R148" s="45"/>
      <c r="S148" s="46"/>
      <c r="T148" s="33" t="s">
        <v>118</v>
      </c>
    </row>
    <row r="149" spans="1:20" ht="27">
      <c r="A149" s="38" t="s">
        <v>434</v>
      </c>
      <c r="B149" s="39" t="s">
        <v>435</v>
      </c>
      <c r="C149" s="40" t="s">
        <v>421</v>
      </c>
      <c r="D149" s="41" t="str">
        <f>VLOOKUP(C149,'[22]システム領域略号（対向）'!A:B,2,FALSE)</f>
        <v>wi</v>
      </c>
      <c r="E149" s="38" t="s">
        <v>114</v>
      </c>
      <c r="F149" s="38" t="s">
        <v>114</v>
      </c>
      <c r="G149" s="42" t="str">
        <f>VLOOKUP(F149,'[22]システム領域略号（D）'!A:B,2,FALSE)</f>
        <v>dp</v>
      </c>
      <c r="H149" s="38" t="s">
        <v>115</v>
      </c>
      <c r="I149" s="42" t="str">
        <f t="shared" si="11"/>
        <v>widpOutbound</v>
      </c>
      <c r="J149" s="42" t="str">
        <f>TEXT(COUNTIF(I$4:I149,I149),"000")</f>
        <v>007</v>
      </c>
      <c r="K149" s="42" t="str">
        <f t="shared" si="8"/>
        <v>DPWI0007</v>
      </c>
      <c r="L149" s="42" t="str">
        <f t="shared" si="10"/>
        <v>dpwi0007</v>
      </c>
      <c r="M149" s="61" t="str">
        <f>"ifgp"&amp;P149</f>
        <v>ifgpdp14</v>
      </c>
      <c r="N149" s="61" t="str">
        <f>"earth-dev-jpn-logic-ls-"&amp;LOWER(LEFT(H149,1))&amp;"-"&amp;M149</f>
        <v>earth-dev-jpn-logic-ls-o-ifgpdp14</v>
      </c>
      <c r="O149" s="43" t="s">
        <v>116</v>
      </c>
      <c r="P149" s="44" t="s">
        <v>325</v>
      </c>
      <c r="Q149" s="44" t="s">
        <v>117</v>
      </c>
      <c r="R149" s="45"/>
      <c r="S149" s="46"/>
      <c r="T149" s="33" t="s">
        <v>118</v>
      </c>
    </row>
    <row r="150" spans="1:20" ht="27">
      <c r="A150" s="38" t="s">
        <v>436</v>
      </c>
      <c r="B150" s="39" t="s">
        <v>437</v>
      </c>
      <c r="C150" s="40" t="s">
        <v>421</v>
      </c>
      <c r="D150" s="41" t="str">
        <f>VLOOKUP(C150,'[22]システム領域略号（対向）'!A:B,2,FALSE)</f>
        <v>wi</v>
      </c>
      <c r="E150" s="38" t="s">
        <v>114</v>
      </c>
      <c r="F150" s="38" t="s">
        <v>114</v>
      </c>
      <c r="G150" s="42" t="str">
        <f>VLOOKUP(F150,'[22]システム領域略号（D）'!A:B,2,FALSE)</f>
        <v>dp</v>
      </c>
      <c r="H150" s="38" t="s">
        <v>115</v>
      </c>
      <c r="I150" s="42" t="str">
        <f t="shared" si="11"/>
        <v>widpOutbound</v>
      </c>
      <c r="J150" s="42" t="str">
        <f>TEXT(COUNTIF(I$4:I150,I150),"000")</f>
        <v>008</v>
      </c>
      <c r="K150" s="42" t="str">
        <f t="shared" si="8"/>
        <v>DPWI0008</v>
      </c>
      <c r="L150" s="42" t="str">
        <f t="shared" si="10"/>
        <v>dpwi0008</v>
      </c>
      <c r="M150" s="61" t="str">
        <f>"ifgp"&amp;P150</f>
        <v>ifgpdp12</v>
      </c>
      <c r="N150" s="61" t="str">
        <f>"earth-dev-jpn-logic-ls-"&amp;LOWER(LEFT(H150,1))&amp;"-"&amp;M150</f>
        <v>earth-dev-jpn-logic-ls-o-ifgpdp12</v>
      </c>
      <c r="O150" s="43" t="s">
        <v>116</v>
      </c>
      <c r="P150" s="44" t="s">
        <v>229</v>
      </c>
      <c r="Q150" s="44" t="s">
        <v>117</v>
      </c>
      <c r="R150" s="45"/>
      <c r="S150" s="46"/>
      <c r="T150" s="33" t="s">
        <v>118</v>
      </c>
    </row>
    <row r="151" spans="1:20">
      <c r="A151" s="38" t="s">
        <v>438</v>
      </c>
      <c r="B151" s="39" t="s">
        <v>439</v>
      </c>
      <c r="C151" s="40" t="s">
        <v>440</v>
      </c>
      <c r="D151" s="41" t="str">
        <f>VLOOKUP(C151,'[22]システム領域略号（対向）'!A:B,2,FALSE)</f>
        <v>xz</v>
      </c>
      <c r="E151" s="38" t="s">
        <v>114</v>
      </c>
      <c r="F151" s="38" t="s">
        <v>114</v>
      </c>
      <c r="G151" s="42" t="str">
        <f>VLOOKUP(F151,'[22]システム領域略号（D）'!A:B,2,FALSE)</f>
        <v>dp</v>
      </c>
      <c r="H151" s="38" t="s">
        <v>115</v>
      </c>
      <c r="I151" s="42" t="str">
        <f t="shared" si="11"/>
        <v>xzdpOutbound</v>
      </c>
      <c r="J151" s="42" t="str">
        <f>TEXT(COUNTIF(I$4:I151,I151),"000")</f>
        <v>001</v>
      </c>
      <c r="K151" s="42" t="str">
        <f t="shared" si="8"/>
        <v>DPXZ0001</v>
      </c>
      <c r="L151" s="42" t="str">
        <f t="shared" si="10"/>
        <v>dpxz0001</v>
      </c>
      <c r="M151" s="42"/>
      <c r="N151" s="41" t="str">
        <f t="shared" si="9"/>
        <v>earth-dev-jpn-logic-ls-o-dpxz0001</v>
      </c>
      <c r="O151" s="43" t="s">
        <v>116</v>
      </c>
      <c r="P151" s="44"/>
      <c r="Q151" s="44" t="s">
        <v>117</v>
      </c>
      <c r="R151" s="45"/>
      <c r="S151" s="46"/>
      <c r="T151" s="33" t="s">
        <v>118</v>
      </c>
    </row>
    <row r="152" spans="1:20" ht="27">
      <c r="A152" s="38" t="s">
        <v>441</v>
      </c>
      <c r="B152" s="39" t="s">
        <v>442</v>
      </c>
      <c r="C152" s="40" t="s">
        <v>121</v>
      </c>
      <c r="D152" s="41" t="str">
        <f>VLOOKUP(C152,'[22]システム領域略号（対向）'!A:B,2,FALSE)</f>
        <v>ci</v>
      </c>
      <c r="E152" s="38" t="s">
        <v>114</v>
      </c>
      <c r="F152" s="38" t="s">
        <v>114</v>
      </c>
      <c r="G152" s="42" t="str">
        <f>VLOOKUP(F152,'[22]システム領域略号（D）'!A:B,2,FALSE)</f>
        <v>dp</v>
      </c>
      <c r="H152" s="38" t="s">
        <v>115</v>
      </c>
      <c r="I152" s="42" t="str">
        <f t="shared" si="11"/>
        <v>cidpOutbound</v>
      </c>
      <c r="J152" s="42" t="str">
        <f>TEXT(COUNTIF(I$4:I152,I152),"000")</f>
        <v>008</v>
      </c>
      <c r="K152" s="42" t="str">
        <f t="shared" si="8"/>
        <v>DPCI0008</v>
      </c>
      <c r="L152" s="42" t="str">
        <f t="shared" si="10"/>
        <v>dpci0008</v>
      </c>
      <c r="M152" s="42"/>
      <c r="N152" s="41" t="str">
        <f t="shared" si="9"/>
        <v>earth-dev-jpn-logic-ls-o-dpci0008</v>
      </c>
      <c r="O152" s="43" t="s">
        <v>116</v>
      </c>
      <c r="P152" s="44"/>
      <c r="Q152" s="44" t="s">
        <v>117</v>
      </c>
      <c r="R152" s="45"/>
      <c r="S152" s="46"/>
      <c r="T152" s="33" t="s">
        <v>118</v>
      </c>
    </row>
    <row r="153" spans="1:20" ht="27">
      <c r="A153" s="38" t="s">
        <v>443</v>
      </c>
      <c r="B153" s="39" t="s">
        <v>444</v>
      </c>
      <c r="C153" s="40" t="s">
        <v>121</v>
      </c>
      <c r="D153" s="41" t="str">
        <f>VLOOKUP(C153,'[22]システム領域略号（対向）'!A:B,2,FALSE)</f>
        <v>ci</v>
      </c>
      <c r="E153" s="38" t="s">
        <v>114</v>
      </c>
      <c r="F153" s="38" t="s">
        <v>114</v>
      </c>
      <c r="G153" s="42" t="str">
        <f>VLOOKUP(F153,'[22]システム領域略号（D）'!A:B,2,FALSE)</f>
        <v>dp</v>
      </c>
      <c r="H153" s="38" t="s">
        <v>115</v>
      </c>
      <c r="I153" s="42" t="str">
        <f t="shared" si="11"/>
        <v>cidpOutbound</v>
      </c>
      <c r="J153" s="42" t="str">
        <f>TEXT(COUNTIF(I$4:I153,I153),"000")</f>
        <v>009</v>
      </c>
      <c r="K153" s="42" t="str">
        <f t="shared" si="8"/>
        <v>DPCI0009</v>
      </c>
      <c r="L153" s="42" t="str">
        <f t="shared" si="10"/>
        <v>dpci0009</v>
      </c>
      <c r="M153" s="42"/>
      <c r="N153" s="41" t="str">
        <f t="shared" si="9"/>
        <v>earth-dev-jpn-logic-ls-o-dpci0009</v>
      </c>
      <c r="O153" s="43" t="s">
        <v>116</v>
      </c>
      <c r="P153" s="44"/>
      <c r="Q153" s="44" t="s">
        <v>117</v>
      </c>
      <c r="R153" s="45"/>
      <c r="S153" s="46"/>
      <c r="T153" s="33" t="s">
        <v>118</v>
      </c>
    </row>
    <row r="154" spans="1:20" ht="27" hidden="1">
      <c r="A154" s="38" t="s">
        <v>445</v>
      </c>
      <c r="B154" s="39" t="s">
        <v>446</v>
      </c>
      <c r="C154" s="40" t="s">
        <v>255</v>
      </c>
      <c r="D154" s="41" t="str">
        <f>VLOOKUP(C154,'[22]システム領域略号（対向）'!A:B,2,FALSE)</f>
        <v>ms</v>
      </c>
      <c r="E154" s="38" t="s">
        <v>256</v>
      </c>
      <c r="F154" s="38" t="s">
        <v>256</v>
      </c>
      <c r="G154" s="42" t="str">
        <f>VLOOKUP(F154,'[22]システム領域略号（D）'!A:B,2,FALSE)</f>
        <v>sa</v>
      </c>
      <c r="H154" s="38" t="s">
        <v>115</v>
      </c>
      <c r="I154" s="42" t="str">
        <f t="shared" si="11"/>
        <v>mssaOutbound</v>
      </c>
      <c r="J154" s="42" t="str">
        <f>TEXT(COUNTIF(I$4:I154,I154),"000")</f>
        <v>001</v>
      </c>
      <c r="K154" s="42" t="str">
        <f t="shared" si="8"/>
        <v>SAMS0001</v>
      </c>
      <c r="L154" s="42" t="str">
        <f t="shared" si="10"/>
        <v>sams0001</v>
      </c>
      <c r="M154" s="61" t="str">
        <f>"ifgp"&amp;P154</f>
        <v>ifgpsa01</v>
      </c>
      <c r="N154" s="61" t="str">
        <f>"earth-dev-jpn-logic-ls-"&amp;LOWER(LEFT(H154,1))&amp;"-"&amp;M154</f>
        <v>earth-dev-jpn-logic-ls-o-ifgpsa01</v>
      </c>
      <c r="O154" s="43"/>
      <c r="P154" s="44" t="s">
        <v>447</v>
      </c>
      <c r="Q154" s="44" t="s">
        <v>117</v>
      </c>
      <c r="R154" s="45"/>
      <c r="S154" s="46"/>
      <c r="T154" s="33" t="s">
        <v>118</v>
      </c>
    </row>
    <row r="155" spans="1:20">
      <c r="A155" s="38" t="s">
        <v>448</v>
      </c>
      <c r="B155" s="39" t="s">
        <v>449</v>
      </c>
      <c r="C155" s="40" t="s">
        <v>165</v>
      </c>
      <c r="D155" s="41" t="str">
        <f>VLOOKUP(C155,'[22]システム領域略号（対向）'!A:B,2,FALSE)</f>
        <v>es</v>
      </c>
      <c r="E155" s="38" t="s">
        <v>114</v>
      </c>
      <c r="F155" s="38" t="s">
        <v>114</v>
      </c>
      <c r="G155" s="42" t="str">
        <f>VLOOKUP(F155,'[22]システム領域略号（D）'!A:B,2,FALSE)</f>
        <v>dp</v>
      </c>
      <c r="H155" s="38" t="s">
        <v>115</v>
      </c>
      <c r="I155" s="42" t="str">
        <f t="shared" si="11"/>
        <v>esdpOutbound</v>
      </c>
      <c r="J155" s="42" t="str">
        <f>TEXT(COUNTIF(I$4:I155,I155),"000")</f>
        <v>009</v>
      </c>
      <c r="K155" s="42" t="str">
        <f t="shared" si="8"/>
        <v>DPES0009</v>
      </c>
      <c r="L155" s="42" t="str">
        <f t="shared" si="10"/>
        <v>dpes0009</v>
      </c>
      <c r="M155" s="42"/>
      <c r="N155" s="41" t="str">
        <f t="shared" si="9"/>
        <v>earth-dev-jpn-logic-ls-o-dpes0009</v>
      </c>
      <c r="O155" s="43" t="s">
        <v>116</v>
      </c>
      <c r="P155" s="44"/>
      <c r="Q155" s="44" t="s">
        <v>117</v>
      </c>
      <c r="R155" s="45"/>
      <c r="S155" s="46"/>
      <c r="T155" s="33" t="s">
        <v>118</v>
      </c>
    </row>
    <row r="156" spans="1:20">
      <c r="A156" s="38" t="s">
        <v>450</v>
      </c>
      <c r="B156" s="39" t="s">
        <v>451</v>
      </c>
      <c r="C156" s="40" t="s">
        <v>165</v>
      </c>
      <c r="D156" s="41" t="str">
        <f>VLOOKUP(C156,'[22]システム領域略号（対向）'!A:B,2,FALSE)</f>
        <v>es</v>
      </c>
      <c r="E156" s="38" t="s">
        <v>114</v>
      </c>
      <c r="F156" s="38" t="s">
        <v>114</v>
      </c>
      <c r="G156" s="42" t="str">
        <f>VLOOKUP(F156,'[22]システム領域略号（D）'!A:B,2,FALSE)</f>
        <v>dp</v>
      </c>
      <c r="H156" s="38" t="s">
        <v>115</v>
      </c>
      <c r="I156" s="42" t="str">
        <f t="shared" si="11"/>
        <v>esdpOutbound</v>
      </c>
      <c r="J156" s="42" t="str">
        <f>TEXT(COUNTIF(I$4:I156,I156),"000")</f>
        <v>010</v>
      </c>
      <c r="K156" s="42" t="str">
        <f t="shared" si="8"/>
        <v>DPES0010</v>
      </c>
      <c r="L156" s="42" t="str">
        <f t="shared" si="10"/>
        <v>dpes0010</v>
      </c>
      <c r="M156" s="42"/>
      <c r="N156" s="41" t="str">
        <f t="shared" si="9"/>
        <v>earth-dev-jpn-logic-ls-o-dpes0010</v>
      </c>
      <c r="O156" s="43" t="s">
        <v>116</v>
      </c>
      <c r="P156" s="44"/>
      <c r="Q156" s="44" t="s">
        <v>117</v>
      </c>
      <c r="R156" s="45"/>
      <c r="S156" s="46"/>
      <c r="T156" s="33" t="s">
        <v>118</v>
      </c>
    </row>
    <row r="157" spans="1:20" ht="27" hidden="1">
      <c r="A157" s="63" t="s">
        <v>452</v>
      </c>
      <c r="B157" s="64" t="s">
        <v>453</v>
      </c>
      <c r="C157" s="65" t="s">
        <v>454</v>
      </c>
      <c r="D157" s="41" t="str">
        <f>VLOOKUP(C157,'[22]システム領域略号（対向）'!A:B,2,FALSE)</f>
        <v>uck</v>
      </c>
      <c r="E157" s="63" t="s">
        <v>239</v>
      </c>
      <c r="F157" s="38" t="s">
        <v>455</v>
      </c>
      <c r="G157" s="42" t="str">
        <f>VLOOKUP(F157,'[22]システム領域略号（D）'!A:B,2,FALSE)</f>
        <v>fi</v>
      </c>
      <c r="H157" s="63" t="s">
        <v>138</v>
      </c>
      <c r="I157" s="42" t="str">
        <f t="shared" si="11"/>
        <v>uckfiInbound</v>
      </c>
      <c r="J157" s="42" t="str">
        <f>TEXT(COUNTIF(I$4:I157,I157),"000")</f>
        <v>001</v>
      </c>
      <c r="K157" s="42" t="str">
        <f t="shared" si="8"/>
        <v>UCKFI001</v>
      </c>
      <c r="L157" s="42" t="str">
        <f t="shared" si="10"/>
        <v>uckfi001</v>
      </c>
      <c r="M157" s="42"/>
      <c r="N157" s="41" t="str">
        <f t="shared" si="9"/>
        <v>earth-dev-jpn-logic-ls-i-uckfi001</v>
      </c>
      <c r="O157" s="66" t="s">
        <v>116</v>
      </c>
      <c r="P157" s="44"/>
      <c r="Q157" s="44" t="s">
        <v>117</v>
      </c>
      <c r="R157" s="45"/>
      <c r="S157" s="46"/>
      <c r="T157" s="67" t="s">
        <v>118</v>
      </c>
    </row>
    <row r="158" spans="1:20">
      <c r="A158" s="38" t="s">
        <v>456</v>
      </c>
      <c r="B158" s="39" t="s">
        <v>457</v>
      </c>
      <c r="C158" s="40" t="s">
        <v>458</v>
      </c>
      <c r="D158" s="41" t="str">
        <f>VLOOKUP(C158,'[22]システム領域略号（対向）'!A:B,2,FALSE)</f>
        <v>jm</v>
      </c>
      <c r="E158" s="38" t="s">
        <v>114</v>
      </c>
      <c r="F158" s="38" t="s">
        <v>114</v>
      </c>
      <c r="G158" s="42" t="str">
        <f>VLOOKUP(F158,'[22]システム領域略号（D）'!A:B,2,FALSE)</f>
        <v>dp</v>
      </c>
      <c r="H158" s="38" t="s">
        <v>138</v>
      </c>
      <c r="I158" s="42" t="str">
        <f t="shared" si="11"/>
        <v>jmdpInbound</v>
      </c>
      <c r="J158" s="42" t="str">
        <f>TEXT(COUNTIF(I$4:I158,I158),"000")</f>
        <v>002</v>
      </c>
      <c r="K158" s="42" t="str">
        <f t="shared" si="8"/>
        <v>JMDP0002</v>
      </c>
      <c r="L158" s="42" t="str">
        <f t="shared" si="10"/>
        <v>jmdp0002</v>
      </c>
      <c r="M158" s="42"/>
      <c r="N158" s="41" t="str">
        <f t="shared" si="9"/>
        <v>earth-dev-jpn-logic-ls-i-jmdp0002</v>
      </c>
      <c r="O158" s="43" t="s">
        <v>116</v>
      </c>
      <c r="P158" s="44"/>
      <c r="Q158" s="44" t="s">
        <v>195</v>
      </c>
      <c r="R158" s="45"/>
      <c r="S158" s="46"/>
      <c r="T158" s="33" t="s">
        <v>118</v>
      </c>
    </row>
    <row r="159" spans="1:20" hidden="1">
      <c r="A159" s="38" t="s">
        <v>459</v>
      </c>
      <c r="B159" s="39" t="s">
        <v>460</v>
      </c>
      <c r="C159" s="40" t="s">
        <v>236</v>
      </c>
      <c r="D159" s="41" t="str">
        <f>VLOOKUP(C159,'[22]システム領域略号（対向）'!A:B,2,FALSE)</f>
        <v>hn</v>
      </c>
      <c r="E159" s="38" t="s">
        <v>161</v>
      </c>
      <c r="F159" s="38" t="s">
        <v>162</v>
      </c>
      <c r="G159" s="42" t="str">
        <f>VLOOKUP(F159,'[22]システム領域略号（D）'!A:B,2,FALSE)</f>
        <v>cc</v>
      </c>
      <c r="H159" s="38" t="s">
        <v>115</v>
      </c>
      <c r="I159" s="42" t="str">
        <f t="shared" si="11"/>
        <v>hnccOutbound</v>
      </c>
      <c r="J159" s="62" t="s">
        <v>461</v>
      </c>
      <c r="K159" s="42" t="str">
        <f t="shared" si="8"/>
        <v>CCHN0002</v>
      </c>
      <c r="L159" s="42" t="str">
        <f t="shared" si="10"/>
        <v>cchn0002</v>
      </c>
      <c r="M159" s="42"/>
      <c r="N159" s="41" t="str">
        <f t="shared" si="9"/>
        <v>earth-dev-jpn-logic-ls-o-cchn0002</v>
      </c>
      <c r="O159" s="43" t="s">
        <v>116</v>
      </c>
      <c r="P159" s="44"/>
      <c r="Q159" s="44" t="s">
        <v>117</v>
      </c>
      <c r="R159" s="45"/>
      <c r="S159" s="46"/>
      <c r="T159" s="33" t="s">
        <v>118</v>
      </c>
    </row>
    <row r="160" spans="1:20" ht="40.5">
      <c r="A160" s="38" t="s">
        <v>462</v>
      </c>
      <c r="B160" s="39" t="s">
        <v>463</v>
      </c>
      <c r="C160" s="40" t="s">
        <v>316</v>
      </c>
      <c r="D160" s="41" t="str">
        <f>VLOOKUP(C160,'[22]システム領域略号（対向）'!A:B,2,FALSE)</f>
        <v>upm</v>
      </c>
      <c r="E160" s="38" t="s">
        <v>114</v>
      </c>
      <c r="F160" s="38" t="s">
        <v>114</v>
      </c>
      <c r="G160" s="42" t="str">
        <f>VLOOKUP(F160,'[22]システム領域略号（D）'!A:B,2,FALSE)</f>
        <v>dp</v>
      </c>
      <c r="H160" s="38" t="s">
        <v>115</v>
      </c>
      <c r="I160" s="42" t="str">
        <f t="shared" si="11"/>
        <v>upmdpOutbound</v>
      </c>
      <c r="J160" s="42" t="str">
        <f>TEXT(COUNTIF(I$4:I160,I160),"000")</f>
        <v>012</v>
      </c>
      <c r="K160" s="42" t="str">
        <f t="shared" si="8"/>
        <v>DPUPM012</v>
      </c>
      <c r="L160" s="42" t="str">
        <f t="shared" si="10"/>
        <v>dpupm012</v>
      </c>
      <c r="M160" s="42"/>
      <c r="N160" s="41" t="str">
        <f t="shared" si="9"/>
        <v>earth-dev-jpn-logic-ls-o-dpupm012</v>
      </c>
      <c r="O160" s="43" t="s">
        <v>116</v>
      </c>
      <c r="P160" s="44"/>
      <c r="Q160" s="44" t="s">
        <v>117</v>
      </c>
      <c r="R160" s="45"/>
      <c r="S160" s="46"/>
      <c r="T160" s="33" t="s">
        <v>118</v>
      </c>
    </row>
    <row r="161" spans="1:20" ht="40.5">
      <c r="A161" s="38" t="s">
        <v>464</v>
      </c>
      <c r="B161" s="39" t="s">
        <v>465</v>
      </c>
      <c r="C161" s="40" t="s">
        <v>316</v>
      </c>
      <c r="D161" s="41" t="str">
        <f>VLOOKUP(C161,'[22]システム領域略号（対向）'!A:B,2,FALSE)</f>
        <v>upm</v>
      </c>
      <c r="E161" s="38" t="s">
        <v>114</v>
      </c>
      <c r="F161" s="38" t="s">
        <v>114</v>
      </c>
      <c r="G161" s="42" t="str">
        <f>VLOOKUP(F161,'[22]システム領域略号（D）'!A:B,2,FALSE)</f>
        <v>dp</v>
      </c>
      <c r="H161" s="38" t="s">
        <v>115</v>
      </c>
      <c r="I161" s="42" t="str">
        <f t="shared" si="11"/>
        <v>upmdpOutbound</v>
      </c>
      <c r="J161" s="42" t="str">
        <f>TEXT(COUNTIF(I$4:I161,I161),"000")</f>
        <v>013</v>
      </c>
      <c r="K161" s="42" t="str">
        <f t="shared" si="8"/>
        <v>DPUPM013</v>
      </c>
      <c r="L161" s="42" t="str">
        <f t="shared" si="10"/>
        <v>dpupm013</v>
      </c>
      <c r="M161" s="42"/>
      <c r="N161" s="41" t="str">
        <f t="shared" si="9"/>
        <v>earth-dev-jpn-logic-ls-o-dpupm013</v>
      </c>
      <c r="O161" s="43" t="s">
        <v>116</v>
      </c>
      <c r="P161" s="44"/>
      <c r="Q161" s="44" t="s">
        <v>117</v>
      </c>
      <c r="R161" s="45"/>
      <c r="S161" s="46"/>
      <c r="T161" s="33" t="s">
        <v>118</v>
      </c>
    </row>
    <row r="162" spans="1:20" hidden="1">
      <c r="A162" s="63" t="s">
        <v>466</v>
      </c>
      <c r="B162" s="64" t="s">
        <v>467</v>
      </c>
      <c r="C162" s="65" t="s">
        <v>345</v>
      </c>
      <c r="D162" s="41" t="str">
        <f>VLOOKUP(C162,'[22]システム領域略号（対向）'!A:B,2,FALSE)</f>
        <v>sn</v>
      </c>
      <c r="E162" s="63" t="s">
        <v>239</v>
      </c>
      <c r="F162" s="38" t="s">
        <v>455</v>
      </c>
      <c r="G162" s="42" t="str">
        <f>VLOOKUP(F162,'[22]システム領域略号（D）'!A:B,2,FALSE)</f>
        <v>fi</v>
      </c>
      <c r="H162" s="63" t="s">
        <v>138</v>
      </c>
      <c r="I162" s="42" t="str">
        <f t="shared" si="11"/>
        <v>snfiInbound</v>
      </c>
      <c r="J162" s="42" t="str">
        <f>TEXT(COUNTIF(I$4:I162,I162),"000")</f>
        <v>001</v>
      </c>
      <c r="K162" s="42" t="str">
        <f t="shared" si="8"/>
        <v>SNFI0001</v>
      </c>
      <c r="L162" s="42" t="str">
        <f t="shared" si="10"/>
        <v>snfi0001</v>
      </c>
      <c r="M162" s="61" t="str">
        <f>"ifgp"&amp;P162</f>
        <v>ifgpfi01</v>
      </c>
      <c r="N162" s="61" t="str">
        <f>"earth-dev-jpn-logic-ls-"&amp;LOWER(LEFT(H162,1))&amp;"-"&amp;M162</f>
        <v>earth-dev-jpn-logic-ls-i-ifgpfi01</v>
      </c>
      <c r="O162" s="66" t="s">
        <v>116</v>
      </c>
      <c r="P162" s="44" t="s">
        <v>468</v>
      </c>
      <c r="Q162" s="44" t="s">
        <v>117</v>
      </c>
      <c r="R162" s="45"/>
      <c r="S162" s="46"/>
      <c r="T162" s="67" t="s">
        <v>118</v>
      </c>
    </row>
    <row r="163" spans="1:20" hidden="1">
      <c r="A163" s="63" t="s">
        <v>469</v>
      </c>
      <c r="B163" s="64" t="s">
        <v>470</v>
      </c>
      <c r="C163" s="65" t="s">
        <v>345</v>
      </c>
      <c r="D163" s="41" t="str">
        <f>VLOOKUP(C163,'[22]システム領域略号（対向）'!A:B,2,FALSE)</f>
        <v>sn</v>
      </c>
      <c r="E163" s="63" t="s">
        <v>239</v>
      </c>
      <c r="F163" s="38" t="s">
        <v>455</v>
      </c>
      <c r="G163" s="42" t="str">
        <f>VLOOKUP(F163,'[22]システム領域略号（D）'!A:B,2,FALSE)</f>
        <v>fi</v>
      </c>
      <c r="H163" s="63" t="s">
        <v>138</v>
      </c>
      <c r="I163" s="42" t="str">
        <f t="shared" si="11"/>
        <v>snfiInbound</v>
      </c>
      <c r="J163" s="42" t="str">
        <f>TEXT(COUNTIF(I$4:I163,I163),"000")</f>
        <v>002</v>
      </c>
      <c r="K163" s="42" t="str">
        <f t="shared" si="8"/>
        <v>SNFI0002</v>
      </c>
      <c r="L163" s="42" t="str">
        <f t="shared" si="10"/>
        <v>snfi0002</v>
      </c>
      <c r="M163" s="61" t="str">
        <f>"ifgp"&amp;P163</f>
        <v>ifgpfi01</v>
      </c>
      <c r="N163" s="61" t="str">
        <f>"earth-dev-jpn-logic-ls-"&amp;LOWER(LEFT(H163,1))&amp;"-"&amp;M163</f>
        <v>earth-dev-jpn-logic-ls-i-ifgpfi01</v>
      </c>
      <c r="O163" s="66" t="s">
        <v>116</v>
      </c>
      <c r="P163" s="44" t="s">
        <v>468</v>
      </c>
      <c r="Q163" s="44" t="s">
        <v>117</v>
      </c>
      <c r="R163" s="45"/>
      <c r="S163" s="46"/>
      <c r="T163" s="67" t="s">
        <v>118</v>
      </c>
    </row>
    <row r="164" spans="1:20" hidden="1">
      <c r="A164" s="63" t="s">
        <v>471</v>
      </c>
      <c r="B164" s="64" t="s">
        <v>472</v>
      </c>
      <c r="C164" s="65" t="s">
        <v>345</v>
      </c>
      <c r="D164" s="41" t="str">
        <f>VLOOKUP(C164,'[22]システム領域略号（対向）'!A:B,2,FALSE)</f>
        <v>sn</v>
      </c>
      <c r="E164" s="63" t="s">
        <v>161</v>
      </c>
      <c r="F164" s="38" t="s">
        <v>162</v>
      </c>
      <c r="G164" s="42" t="str">
        <f>VLOOKUP(F164,'[22]システム領域略号（D）'!A:B,2,FALSE)</f>
        <v>cc</v>
      </c>
      <c r="H164" s="63" t="s">
        <v>115</v>
      </c>
      <c r="I164" s="42" t="str">
        <f t="shared" si="11"/>
        <v>snccOutbound</v>
      </c>
      <c r="J164" s="42" t="str">
        <f>TEXT(COUNTIF(I$4:I164,I164),"000")</f>
        <v>002</v>
      </c>
      <c r="K164" s="42" t="str">
        <f t="shared" si="8"/>
        <v>CCSN0002</v>
      </c>
      <c r="L164" s="42" t="str">
        <f t="shared" si="10"/>
        <v>ccsn0002</v>
      </c>
      <c r="M164" s="42"/>
      <c r="N164" s="41" t="str">
        <f t="shared" si="9"/>
        <v>earth-dev-jpn-logic-ls-o-ccsn0002</v>
      </c>
      <c r="O164" s="43" t="s">
        <v>116</v>
      </c>
      <c r="P164" s="44"/>
      <c r="Q164" s="44" t="s">
        <v>117</v>
      </c>
      <c r="R164" s="45"/>
      <c r="S164" s="46"/>
      <c r="T164" s="67" t="s">
        <v>118</v>
      </c>
    </row>
    <row r="165" spans="1:20" hidden="1">
      <c r="A165" s="63" t="s">
        <v>473</v>
      </c>
      <c r="B165" s="64" t="s">
        <v>474</v>
      </c>
      <c r="C165" s="65" t="s">
        <v>345</v>
      </c>
      <c r="D165" s="41" t="str">
        <f>VLOOKUP(C165,'[22]システム領域略号（対向）'!A:B,2,FALSE)</f>
        <v>sn</v>
      </c>
      <c r="E165" s="63" t="s">
        <v>161</v>
      </c>
      <c r="F165" s="38" t="s">
        <v>162</v>
      </c>
      <c r="G165" s="42" t="str">
        <f>VLOOKUP(F165,'[22]システム領域略号（D）'!A:B,2,FALSE)</f>
        <v>cc</v>
      </c>
      <c r="H165" s="63" t="s">
        <v>115</v>
      </c>
      <c r="I165" s="42" t="str">
        <f t="shared" si="11"/>
        <v>snccOutbound</v>
      </c>
      <c r="J165" s="42" t="str">
        <f>TEXT(COUNTIF(I$4:I165,I165),"000")</f>
        <v>003</v>
      </c>
      <c r="K165" s="42" t="str">
        <f t="shared" si="8"/>
        <v>CCSN0003</v>
      </c>
      <c r="L165" s="42" t="str">
        <f t="shared" si="10"/>
        <v>ccsn0003</v>
      </c>
      <c r="M165" s="42"/>
      <c r="N165" s="41" t="str">
        <f t="shared" si="9"/>
        <v>earth-dev-jpn-logic-ls-o-ccsn0003</v>
      </c>
      <c r="O165" s="43" t="s">
        <v>116</v>
      </c>
      <c r="P165" s="44"/>
      <c r="Q165" s="44" t="s">
        <v>117</v>
      </c>
      <c r="R165" s="45"/>
      <c r="S165" s="46"/>
      <c r="T165" s="67" t="s">
        <v>118</v>
      </c>
    </row>
    <row r="166" spans="1:20" hidden="1">
      <c r="A166" s="63" t="s">
        <v>475</v>
      </c>
      <c r="B166" s="64" t="s">
        <v>476</v>
      </c>
      <c r="C166" s="65" t="s">
        <v>345</v>
      </c>
      <c r="D166" s="41" t="str">
        <f>VLOOKUP(C166,'[22]システム領域略号（対向）'!A:B,2,FALSE)</f>
        <v>sn</v>
      </c>
      <c r="E166" s="63" t="s">
        <v>161</v>
      </c>
      <c r="F166" s="38" t="s">
        <v>162</v>
      </c>
      <c r="G166" s="42" t="str">
        <f>VLOOKUP(F166,'[22]システム領域略号（D）'!A:B,2,FALSE)</f>
        <v>cc</v>
      </c>
      <c r="H166" s="63" t="s">
        <v>115</v>
      </c>
      <c r="I166" s="42" t="str">
        <f t="shared" si="11"/>
        <v>snccOutbound</v>
      </c>
      <c r="J166" s="42" t="str">
        <f>TEXT(COUNTIF(I$4:I166,I166),"000")</f>
        <v>004</v>
      </c>
      <c r="K166" s="42" t="str">
        <f t="shared" si="8"/>
        <v>CCSN0004</v>
      </c>
      <c r="L166" s="42" t="str">
        <f t="shared" si="10"/>
        <v>ccsn0004</v>
      </c>
      <c r="M166" s="42"/>
      <c r="N166" s="41" t="str">
        <f t="shared" si="9"/>
        <v>earth-dev-jpn-logic-ls-o-ccsn0004</v>
      </c>
      <c r="O166" s="43" t="s">
        <v>116</v>
      </c>
      <c r="P166" s="44"/>
      <c r="Q166" s="44" t="s">
        <v>117</v>
      </c>
      <c r="R166" s="45"/>
      <c r="S166" s="46"/>
      <c r="T166" s="67" t="s">
        <v>118</v>
      </c>
    </row>
    <row r="167" spans="1:20" hidden="1">
      <c r="A167" s="63" t="s">
        <v>477</v>
      </c>
      <c r="B167" s="64" t="s">
        <v>478</v>
      </c>
      <c r="C167" s="65" t="s">
        <v>345</v>
      </c>
      <c r="D167" s="41" t="str">
        <f>VLOOKUP(C167,'[22]システム領域略号（対向）'!A:B,2,FALSE)</f>
        <v>sn</v>
      </c>
      <c r="E167" s="63" t="s">
        <v>161</v>
      </c>
      <c r="F167" s="38" t="s">
        <v>162</v>
      </c>
      <c r="G167" s="42" t="str">
        <f>VLOOKUP(F167,'[22]システム領域略号（D）'!A:B,2,FALSE)</f>
        <v>cc</v>
      </c>
      <c r="H167" s="63" t="s">
        <v>115</v>
      </c>
      <c r="I167" s="42" t="str">
        <f t="shared" si="11"/>
        <v>snccOutbound</v>
      </c>
      <c r="J167" s="42" t="str">
        <f>TEXT(COUNTIF(I$4:I167,I167),"000")</f>
        <v>005</v>
      </c>
      <c r="K167" s="42" t="str">
        <f t="shared" si="8"/>
        <v>CCSN0005</v>
      </c>
      <c r="L167" s="42" t="str">
        <f t="shared" si="10"/>
        <v>ccsn0005</v>
      </c>
      <c r="M167" s="42"/>
      <c r="N167" s="41" t="str">
        <f t="shared" si="9"/>
        <v>earth-dev-jpn-logic-ls-o-ccsn0005</v>
      </c>
      <c r="O167" s="43" t="s">
        <v>116</v>
      </c>
      <c r="P167" s="44"/>
      <c r="Q167" s="44" t="s">
        <v>117</v>
      </c>
      <c r="R167" s="45"/>
      <c r="S167" s="46"/>
      <c r="T167" s="67" t="s">
        <v>118</v>
      </c>
    </row>
    <row r="168" spans="1:20" hidden="1">
      <c r="A168" s="63" t="s">
        <v>479</v>
      </c>
      <c r="B168" s="64" t="s">
        <v>480</v>
      </c>
      <c r="C168" s="65" t="s">
        <v>345</v>
      </c>
      <c r="D168" s="41" t="str">
        <f>VLOOKUP(C168,'[22]システム領域略号（対向）'!A:B,2,FALSE)</f>
        <v>sn</v>
      </c>
      <c r="E168" s="63" t="s">
        <v>161</v>
      </c>
      <c r="F168" s="38" t="s">
        <v>162</v>
      </c>
      <c r="G168" s="42" t="str">
        <f>VLOOKUP(F168,'[22]システム領域略号（D）'!A:B,2,FALSE)</f>
        <v>cc</v>
      </c>
      <c r="H168" s="63" t="s">
        <v>115</v>
      </c>
      <c r="I168" s="42" t="str">
        <f t="shared" si="11"/>
        <v>snccOutbound</v>
      </c>
      <c r="J168" s="42" t="str">
        <f>TEXT(COUNTIF(I$4:I168,I168),"000")</f>
        <v>006</v>
      </c>
      <c r="K168" s="42" t="str">
        <f t="shared" si="8"/>
        <v>CCSN0006</v>
      </c>
      <c r="L168" s="42" t="str">
        <f t="shared" si="10"/>
        <v>ccsn0006</v>
      </c>
      <c r="M168" s="42"/>
      <c r="N168" s="41" t="str">
        <f t="shared" si="9"/>
        <v>earth-dev-jpn-logic-ls-o-ccsn0006</v>
      </c>
      <c r="O168" s="43" t="s">
        <v>116</v>
      </c>
      <c r="P168" s="44"/>
      <c r="Q168" s="44" t="s">
        <v>117</v>
      </c>
      <c r="R168" s="45"/>
      <c r="S168" s="46"/>
      <c r="T168" s="67" t="s">
        <v>118</v>
      </c>
    </row>
    <row r="169" spans="1:20" ht="27">
      <c r="A169" s="63" t="s">
        <v>481</v>
      </c>
      <c r="B169" s="64" t="s">
        <v>2168</v>
      </c>
      <c r="C169" s="65" t="s">
        <v>121</v>
      </c>
      <c r="D169" s="41" t="str">
        <f>VLOOKUP(C169,'[22]システム領域略号（対向）'!A:B,2,FALSE)</f>
        <v>ci</v>
      </c>
      <c r="E169" s="63" t="s">
        <v>114</v>
      </c>
      <c r="F169" s="38" t="s">
        <v>114</v>
      </c>
      <c r="G169" s="42" t="str">
        <f>VLOOKUP(F169,'[22]システム領域略号（D）'!A:B,2,FALSE)</f>
        <v>dp</v>
      </c>
      <c r="H169" s="63" t="s">
        <v>138</v>
      </c>
      <c r="I169" s="42" t="str">
        <f t="shared" si="11"/>
        <v>cidpInbound</v>
      </c>
      <c r="J169" s="42" t="str">
        <f>TEXT(COUNTIF(I$4:I169,I169),"000")</f>
        <v>002</v>
      </c>
      <c r="K169" s="42" t="str">
        <f t="shared" si="8"/>
        <v>CIDP0002</v>
      </c>
      <c r="L169" s="42" t="str">
        <f t="shared" si="10"/>
        <v>cidp0002</v>
      </c>
      <c r="M169" s="42"/>
      <c r="N169" s="41" t="str">
        <f t="shared" si="9"/>
        <v>earth-dev-jpn-logic-ls-i-cidp0002</v>
      </c>
      <c r="O169" s="43" t="s">
        <v>116</v>
      </c>
      <c r="P169" s="44"/>
      <c r="Q169" s="44" t="s">
        <v>117</v>
      </c>
      <c r="R169" s="45"/>
      <c r="S169" s="46"/>
      <c r="T169" s="67" t="s">
        <v>118</v>
      </c>
    </row>
    <row r="170" spans="1:20" ht="27">
      <c r="A170" s="63" t="s">
        <v>482</v>
      </c>
      <c r="B170" s="64" t="s">
        <v>2235</v>
      </c>
      <c r="C170" s="65" t="s">
        <v>483</v>
      </c>
      <c r="D170" s="41" t="str">
        <f>VLOOKUP(C170,'[22]システム領域略号（対向）'!A:B,2,FALSE)</f>
        <v>lv</v>
      </c>
      <c r="E170" s="63" t="s">
        <v>114</v>
      </c>
      <c r="F170" s="38" t="s">
        <v>114</v>
      </c>
      <c r="G170" s="42" t="str">
        <f>VLOOKUP(F170,'[22]システム領域略号（D）'!A:B,2,FALSE)</f>
        <v>dp</v>
      </c>
      <c r="H170" s="63" t="s">
        <v>138</v>
      </c>
      <c r="I170" s="42" t="str">
        <f t="shared" si="11"/>
        <v>lvdpInbound</v>
      </c>
      <c r="J170" s="42" t="str">
        <f>TEXT(COUNTIF(I$4:I170,I170),"000")</f>
        <v>001</v>
      </c>
      <c r="K170" s="42" t="str">
        <f t="shared" si="8"/>
        <v>LVDP0001</v>
      </c>
      <c r="L170" s="42" t="str">
        <f t="shared" si="10"/>
        <v>lvdp0001</v>
      </c>
      <c r="M170" s="42"/>
      <c r="N170" s="41" t="str">
        <f t="shared" si="9"/>
        <v>earth-dev-jpn-logic-ls-i-lvdp0001</v>
      </c>
      <c r="O170" s="43" t="s">
        <v>116</v>
      </c>
      <c r="P170" s="44"/>
      <c r="Q170" s="44" t="s">
        <v>117</v>
      </c>
      <c r="R170" s="45"/>
      <c r="S170" s="46"/>
      <c r="T170" s="67" t="s">
        <v>118</v>
      </c>
    </row>
    <row r="171" spans="1:20">
      <c r="A171" s="63" t="s">
        <v>484</v>
      </c>
      <c r="B171" s="64" t="s">
        <v>485</v>
      </c>
      <c r="C171" s="65" t="s">
        <v>404</v>
      </c>
      <c r="D171" s="41" t="str">
        <f>VLOOKUP(C171,'[22]システム領域略号（対向）'!A:B,2,FALSE)</f>
        <v>ui</v>
      </c>
      <c r="E171" s="63" t="s">
        <v>114</v>
      </c>
      <c r="F171" s="38" t="s">
        <v>114</v>
      </c>
      <c r="G171" s="42" t="str">
        <f>VLOOKUP(F171,'[22]システム領域略号（D）'!A:B,2,FALSE)</f>
        <v>dp</v>
      </c>
      <c r="H171" s="63" t="s">
        <v>115</v>
      </c>
      <c r="I171" s="42" t="str">
        <f t="shared" si="11"/>
        <v>uidpOutbound</v>
      </c>
      <c r="J171" s="42" t="str">
        <f>TEXT(COUNTIF(I$4:I171,I171),"000")</f>
        <v>008</v>
      </c>
      <c r="K171" s="42" t="str">
        <f t="shared" si="8"/>
        <v>DPUI0008</v>
      </c>
      <c r="L171" s="42" t="str">
        <f t="shared" si="10"/>
        <v>dpui0008</v>
      </c>
      <c r="M171" s="42"/>
      <c r="N171" s="41" t="str">
        <f t="shared" si="9"/>
        <v>earth-dev-jpn-logic-ls-o-dpui0008</v>
      </c>
      <c r="O171" s="43" t="s">
        <v>116</v>
      </c>
      <c r="P171" s="44"/>
      <c r="Q171" s="44" t="s">
        <v>117</v>
      </c>
      <c r="R171" s="45"/>
      <c r="S171" s="46"/>
      <c r="T171" s="67" t="s">
        <v>118</v>
      </c>
    </row>
    <row r="172" spans="1:20">
      <c r="A172" s="63" t="s">
        <v>486</v>
      </c>
      <c r="B172" s="64" t="s">
        <v>487</v>
      </c>
      <c r="C172" s="65" t="s">
        <v>404</v>
      </c>
      <c r="D172" s="41" t="str">
        <f>VLOOKUP(C172,'[22]システム領域略号（対向）'!A:B,2,FALSE)</f>
        <v>ui</v>
      </c>
      <c r="E172" s="63" t="s">
        <v>114</v>
      </c>
      <c r="F172" s="38" t="s">
        <v>114</v>
      </c>
      <c r="G172" s="42" t="str">
        <f>VLOOKUP(F172,'[22]システム領域略号（D）'!A:B,2,FALSE)</f>
        <v>dp</v>
      </c>
      <c r="H172" s="63" t="s">
        <v>115</v>
      </c>
      <c r="I172" s="42" t="str">
        <f t="shared" si="11"/>
        <v>uidpOutbound</v>
      </c>
      <c r="J172" s="42" t="str">
        <f>TEXT(COUNTIF(I$4:I172,I172),"000")</f>
        <v>009</v>
      </c>
      <c r="K172" s="42" t="str">
        <f t="shared" si="8"/>
        <v>DPUI0009</v>
      </c>
      <c r="L172" s="42" t="str">
        <f t="shared" si="10"/>
        <v>dpui0009</v>
      </c>
      <c r="M172" s="42"/>
      <c r="N172" s="41" t="str">
        <f t="shared" si="9"/>
        <v>earth-dev-jpn-logic-ls-o-dpui0009</v>
      </c>
      <c r="O172" s="43" t="s">
        <v>116</v>
      </c>
      <c r="P172" s="44"/>
      <c r="Q172" s="44" t="s">
        <v>117</v>
      </c>
      <c r="R172" s="45"/>
      <c r="S172" s="46"/>
      <c r="T172" s="67" t="s">
        <v>118</v>
      </c>
    </row>
    <row r="173" spans="1:20" ht="27">
      <c r="A173" s="63" t="s">
        <v>488</v>
      </c>
      <c r="B173" s="64" t="s">
        <v>489</v>
      </c>
      <c r="C173" s="65" t="s">
        <v>263</v>
      </c>
      <c r="D173" s="41" t="str">
        <f>VLOOKUP(C173,'[22]システム領域略号（対向）'!A:B,2,FALSE)</f>
        <v>ne</v>
      </c>
      <c r="E173" s="63" t="s">
        <v>114</v>
      </c>
      <c r="F173" s="38" t="s">
        <v>114</v>
      </c>
      <c r="G173" s="42" t="str">
        <f>VLOOKUP(F173,'[22]システム領域略号（D）'!A:B,2,FALSE)</f>
        <v>dp</v>
      </c>
      <c r="H173" s="63" t="s">
        <v>115</v>
      </c>
      <c r="I173" s="42" t="str">
        <f t="shared" si="11"/>
        <v>nedpOutbound</v>
      </c>
      <c r="J173" s="42" t="str">
        <f>TEXT(COUNTIF(I$4:I173,I173),"000")</f>
        <v>009</v>
      </c>
      <c r="K173" s="42" t="str">
        <f t="shared" si="8"/>
        <v>DPNE0009</v>
      </c>
      <c r="L173" s="42" t="str">
        <f t="shared" si="10"/>
        <v>dpne0009</v>
      </c>
      <c r="M173" s="42"/>
      <c r="N173" s="41" t="str">
        <f t="shared" si="9"/>
        <v>earth-dev-jpn-logic-ls-o-dpne0009</v>
      </c>
      <c r="O173" s="43" t="s">
        <v>116</v>
      </c>
      <c r="P173" s="44"/>
      <c r="Q173" s="44" t="s">
        <v>117</v>
      </c>
      <c r="R173" s="45"/>
      <c r="S173" s="46"/>
      <c r="T173" s="67" t="s">
        <v>118</v>
      </c>
    </row>
    <row r="174" spans="1:20" ht="27">
      <c r="A174" s="63" t="s">
        <v>490</v>
      </c>
      <c r="B174" s="64" t="s">
        <v>491</v>
      </c>
      <c r="C174" s="65" t="s">
        <v>263</v>
      </c>
      <c r="D174" s="41" t="str">
        <f>VLOOKUP(C174,'[22]システム領域略号（対向）'!A:B,2,FALSE)</f>
        <v>ne</v>
      </c>
      <c r="E174" s="63" t="s">
        <v>114</v>
      </c>
      <c r="F174" s="38" t="s">
        <v>114</v>
      </c>
      <c r="G174" s="42" t="str">
        <f>VLOOKUP(F174,'[22]システム領域略号（D）'!A:B,2,FALSE)</f>
        <v>dp</v>
      </c>
      <c r="H174" s="63" t="s">
        <v>115</v>
      </c>
      <c r="I174" s="42" t="str">
        <f t="shared" si="11"/>
        <v>nedpOutbound</v>
      </c>
      <c r="J174" s="42" t="str">
        <f>TEXT(COUNTIF(I$4:I174,I174),"000")</f>
        <v>010</v>
      </c>
      <c r="K174" s="42" t="str">
        <f t="shared" si="8"/>
        <v>DPNE0010</v>
      </c>
      <c r="L174" s="42" t="str">
        <f t="shared" si="10"/>
        <v>dpne0010</v>
      </c>
      <c r="M174" s="42"/>
      <c r="N174" s="41" t="str">
        <f t="shared" si="9"/>
        <v>earth-dev-jpn-logic-ls-o-dpne0010</v>
      </c>
      <c r="O174" s="43" t="s">
        <v>116</v>
      </c>
      <c r="P174" s="44"/>
      <c r="Q174" s="44" t="s">
        <v>117</v>
      </c>
      <c r="R174" s="45"/>
      <c r="S174" s="46"/>
      <c r="T174" s="67" t="s">
        <v>118</v>
      </c>
    </row>
    <row r="175" spans="1:20" ht="27">
      <c r="A175" s="63" t="s">
        <v>492</v>
      </c>
      <c r="B175" s="64" t="s">
        <v>493</v>
      </c>
      <c r="C175" s="65" t="s">
        <v>152</v>
      </c>
      <c r="D175" s="41" t="str">
        <f>VLOOKUP(C175,'[22]システム領域略号（対向）'!A:B,2,FALSE)</f>
        <v>cl</v>
      </c>
      <c r="E175" s="63" t="s">
        <v>114</v>
      </c>
      <c r="F175" s="38" t="s">
        <v>114</v>
      </c>
      <c r="G175" s="42" t="str">
        <f>VLOOKUP(F175,'[22]システム領域略号（D）'!A:B,2,FALSE)</f>
        <v>dp</v>
      </c>
      <c r="H175" s="63" t="s">
        <v>115</v>
      </c>
      <c r="I175" s="42" t="str">
        <f t="shared" si="11"/>
        <v>cldpOutbound</v>
      </c>
      <c r="J175" s="42" t="str">
        <f>TEXT(COUNTIF(I$4:I175,I175),"000")</f>
        <v>005</v>
      </c>
      <c r="K175" s="42" t="str">
        <f t="shared" si="8"/>
        <v>DPCL0005</v>
      </c>
      <c r="L175" s="42" t="str">
        <f t="shared" si="10"/>
        <v>dpcl0005</v>
      </c>
      <c r="M175" s="42"/>
      <c r="N175" s="41" t="str">
        <f t="shared" si="9"/>
        <v>earth-dev-jpn-logic-ls-o-dpcl0005</v>
      </c>
      <c r="O175" s="43" t="s">
        <v>116</v>
      </c>
      <c r="P175" s="44"/>
      <c r="Q175" s="44" t="s">
        <v>117</v>
      </c>
      <c r="R175" s="45"/>
      <c r="S175" s="46"/>
      <c r="T175" s="67" t="s">
        <v>118</v>
      </c>
    </row>
    <row r="176" spans="1:20" ht="27">
      <c r="A176" s="63" t="s">
        <v>494</v>
      </c>
      <c r="B176" s="64" t="s">
        <v>54</v>
      </c>
      <c r="C176" s="65" t="s">
        <v>495</v>
      </c>
      <c r="D176" s="41" t="str">
        <f>VLOOKUP(C176,'[22]システム領域略号（対向）'!A:B,2,FALSE)</f>
        <v>cl</v>
      </c>
      <c r="E176" s="63" t="s">
        <v>114</v>
      </c>
      <c r="F176" s="38" t="s">
        <v>114</v>
      </c>
      <c r="G176" s="42" t="str">
        <f>VLOOKUP(F176,'[22]システム領域略号（D）'!A:B,2,FALSE)</f>
        <v>dp</v>
      </c>
      <c r="H176" s="63" t="s">
        <v>138</v>
      </c>
      <c r="I176" s="42" t="str">
        <f t="shared" si="11"/>
        <v>cldpInbound</v>
      </c>
      <c r="J176" s="42" t="str">
        <f>TEXT(COUNTIF(I$4:I176,I176),"000")</f>
        <v>001</v>
      </c>
      <c r="K176" s="42" t="str">
        <f t="shared" si="8"/>
        <v>CLDP0001</v>
      </c>
      <c r="L176" s="42" t="str">
        <f t="shared" si="10"/>
        <v>cldp0001</v>
      </c>
      <c r="M176" s="42"/>
      <c r="N176" s="41" t="str">
        <f t="shared" si="9"/>
        <v>earth-dev-jpn-logic-ls-i-cldp0001</v>
      </c>
      <c r="O176" s="43" t="s">
        <v>116</v>
      </c>
      <c r="P176" s="44"/>
      <c r="Q176" s="44" t="s">
        <v>117</v>
      </c>
      <c r="R176" s="45"/>
      <c r="S176" s="46"/>
      <c r="T176" s="67" t="s">
        <v>118</v>
      </c>
    </row>
    <row r="177" spans="1:20" ht="27">
      <c r="A177" s="63" t="s">
        <v>496</v>
      </c>
      <c r="B177" s="64" t="s">
        <v>55</v>
      </c>
      <c r="C177" s="65" t="s">
        <v>152</v>
      </c>
      <c r="D177" s="41" t="str">
        <f>VLOOKUP(C177,'[22]システム領域略号（対向）'!A:B,2,FALSE)</f>
        <v>cl</v>
      </c>
      <c r="E177" s="63" t="s">
        <v>114</v>
      </c>
      <c r="F177" s="38" t="s">
        <v>114</v>
      </c>
      <c r="G177" s="42" t="str">
        <f>VLOOKUP(F177,'[22]システム領域略号（D）'!A:B,2,FALSE)</f>
        <v>dp</v>
      </c>
      <c r="H177" s="63" t="s">
        <v>138</v>
      </c>
      <c r="I177" s="42" t="str">
        <f t="shared" si="11"/>
        <v>cldpInbound</v>
      </c>
      <c r="J177" s="42" t="str">
        <f>TEXT(COUNTIF(I$4:I177,I177),"000")</f>
        <v>002</v>
      </c>
      <c r="K177" s="42" t="str">
        <f t="shared" si="8"/>
        <v>CLDP0002</v>
      </c>
      <c r="L177" s="42" t="str">
        <f t="shared" si="10"/>
        <v>cldp0002</v>
      </c>
      <c r="M177" s="42"/>
      <c r="N177" s="41" t="str">
        <f t="shared" si="9"/>
        <v>earth-dev-jpn-logic-ls-i-cldp0002</v>
      </c>
      <c r="O177" s="43" t="s">
        <v>116</v>
      </c>
      <c r="P177" s="44"/>
      <c r="Q177" s="44" t="s">
        <v>117</v>
      </c>
      <c r="R177" s="45"/>
      <c r="S177" s="46"/>
      <c r="T177" s="67" t="s">
        <v>118</v>
      </c>
    </row>
    <row r="178" spans="1:20" ht="27">
      <c r="A178" s="63">
        <v>265</v>
      </c>
      <c r="B178" s="64" t="s">
        <v>497</v>
      </c>
      <c r="C178" s="65" t="s">
        <v>152</v>
      </c>
      <c r="D178" s="41" t="str">
        <f>VLOOKUP(C178,'[22]システム領域略号（対向）'!A:B,2,FALSE)</f>
        <v>cl</v>
      </c>
      <c r="E178" s="63" t="s">
        <v>114</v>
      </c>
      <c r="F178" s="38" t="s">
        <v>114</v>
      </c>
      <c r="G178" s="42" t="str">
        <f>VLOOKUP(F178,'[22]システム領域略号（D）'!A:B,2,FALSE)</f>
        <v>dp</v>
      </c>
      <c r="H178" s="63" t="s">
        <v>115</v>
      </c>
      <c r="I178" s="42" t="str">
        <f t="shared" si="11"/>
        <v>cldpOutbound</v>
      </c>
      <c r="J178" s="42" t="str">
        <f>TEXT(COUNTIF(I$4:I178,I178),"000")</f>
        <v>006</v>
      </c>
      <c r="K178" s="42" t="str">
        <f t="shared" si="8"/>
        <v>DPCL0006</v>
      </c>
      <c r="L178" s="42" t="str">
        <f t="shared" si="10"/>
        <v>dpcl0006</v>
      </c>
      <c r="M178" s="42"/>
      <c r="N178" s="41" t="str">
        <f t="shared" si="9"/>
        <v>earth-dev-jpn-logic-ls-o-dpcl0006</v>
      </c>
      <c r="O178" s="43" t="s">
        <v>116</v>
      </c>
      <c r="P178" s="44"/>
      <c r="Q178" s="44" t="s">
        <v>117</v>
      </c>
      <c r="R178" s="45"/>
      <c r="S178" s="46"/>
      <c r="T178" s="67" t="s">
        <v>118</v>
      </c>
    </row>
    <row r="179" spans="1:20" ht="27">
      <c r="A179" s="63" t="s">
        <v>498</v>
      </c>
      <c r="B179" s="64" t="s">
        <v>56</v>
      </c>
      <c r="C179" s="65" t="s">
        <v>152</v>
      </c>
      <c r="D179" s="41" t="str">
        <f>VLOOKUP(C179,'[22]システム領域略号（対向）'!A:B,2,FALSE)</f>
        <v>cl</v>
      </c>
      <c r="E179" s="63" t="s">
        <v>114</v>
      </c>
      <c r="F179" s="38" t="s">
        <v>114</v>
      </c>
      <c r="G179" s="42" t="str">
        <f>VLOOKUP(F179,'[22]システム領域略号（D）'!A:B,2,FALSE)</f>
        <v>dp</v>
      </c>
      <c r="H179" s="63" t="s">
        <v>138</v>
      </c>
      <c r="I179" s="42" t="str">
        <f t="shared" si="11"/>
        <v>cldpInbound</v>
      </c>
      <c r="J179" s="42" t="str">
        <f>TEXT(COUNTIF(I$4:I179,I179),"000")</f>
        <v>003</v>
      </c>
      <c r="K179" s="42" t="str">
        <f t="shared" si="8"/>
        <v>CLDP0003</v>
      </c>
      <c r="L179" s="42" t="str">
        <f t="shared" si="10"/>
        <v>cldp0003</v>
      </c>
      <c r="M179" s="42"/>
      <c r="N179" s="41" t="str">
        <f t="shared" si="9"/>
        <v>earth-dev-jpn-logic-ls-i-cldp0003</v>
      </c>
      <c r="O179" s="43" t="s">
        <v>116</v>
      </c>
      <c r="P179" s="44"/>
      <c r="Q179" s="44" t="s">
        <v>117</v>
      </c>
      <c r="R179" s="45"/>
      <c r="S179" s="46"/>
      <c r="T179" s="67" t="s">
        <v>118</v>
      </c>
    </row>
    <row r="180" spans="1:20" ht="27">
      <c r="A180" s="63" t="s">
        <v>499</v>
      </c>
      <c r="B180" s="64" t="s">
        <v>500</v>
      </c>
      <c r="C180" s="65" t="s">
        <v>152</v>
      </c>
      <c r="D180" s="41" t="str">
        <f>VLOOKUP(C180,'[22]システム領域略号（対向）'!A:B,2,FALSE)</f>
        <v>cl</v>
      </c>
      <c r="E180" s="63" t="s">
        <v>114</v>
      </c>
      <c r="F180" s="38" t="s">
        <v>114</v>
      </c>
      <c r="G180" s="42" t="str">
        <f>VLOOKUP(F180,'[22]システム領域略号（D）'!A:B,2,FALSE)</f>
        <v>dp</v>
      </c>
      <c r="H180" s="63" t="s">
        <v>115</v>
      </c>
      <c r="I180" s="42" t="str">
        <f t="shared" si="11"/>
        <v>cldpOutbound</v>
      </c>
      <c r="J180" s="42" t="str">
        <f>TEXT(COUNTIF(I$4:I180,I180),"000")</f>
        <v>007</v>
      </c>
      <c r="K180" s="42" t="str">
        <f t="shared" si="8"/>
        <v>DPCL0007</v>
      </c>
      <c r="L180" s="42" t="str">
        <f t="shared" si="10"/>
        <v>dpcl0007</v>
      </c>
      <c r="M180" s="42"/>
      <c r="N180" s="41" t="str">
        <f t="shared" si="9"/>
        <v>earth-dev-jpn-logic-ls-o-dpcl0007</v>
      </c>
      <c r="O180" s="43" t="s">
        <v>116</v>
      </c>
      <c r="P180" s="44"/>
      <c r="Q180" s="44" t="s">
        <v>117</v>
      </c>
      <c r="R180" s="45"/>
      <c r="S180" s="46"/>
      <c r="T180" s="67" t="s">
        <v>118</v>
      </c>
    </row>
    <row r="181" spans="1:20">
      <c r="A181" s="63" t="s">
        <v>501</v>
      </c>
      <c r="B181" s="64" t="s">
        <v>57</v>
      </c>
      <c r="C181" s="65" t="s">
        <v>194</v>
      </c>
      <c r="D181" s="41" t="str">
        <f>VLOOKUP(C181,'[22]システム領域略号（対向）'!A:B,2,FALSE)</f>
        <v>fw</v>
      </c>
      <c r="E181" s="63" t="s">
        <v>114</v>
      </c>
      <c r="F181" s="38" t="s">
        <v>114</v>
      </c>
      <c r="G181" s="42" t="str">
        <f>VLOOKUP(F181,'[22]システム領域略号（D）'!A:B,2,FALSE)</f>
        <v>dp</v>
      </c>
      <c r="H181" s="63" t="s">
        <v>138</v>
      </c>
      <c r="I181" s="42" t="str">
        <f t="shared" si="11"/>
        <v>fwdpInbound</v>
      </c>
      <c r="J181" s="42" t="str">
        <f>TEXT(COUNTIF(I$4:I181,I181),"000")</f>
        <v>003</v>
      </c>
      <c r="K181" s="42" t="str">
        <f t="shared" si="8"/>
        <v>FWDP0003</v>
      </c>
      <c r="L181" s="42" t="str">
        <f t="shared" si="10"/>
        <v>fwdp0003</v>
      </c>
      <c r="M181" s="42"/>
      <c r="N181" s="41" t="str">
        <f t="shared" si="9"/>
        <v>earth-dev-jpn-logic-ls-i-fwdp0003</v>
      </c>
      <c r="O181" s="43" t="s">
        <v>116</v>
      </c>
      <c r="P181" s="44"/>
      <c r="Q181" s="44" t="s">
        <v>195</v>
      </c>
      <c r="R181" s="45"/>
      <c r="S181" s="46"/>
      <c r="T181" s="67" t="s">
        <v>118</v>
      </c>
    </row>
    <row r="182" spans="1:20" ht="27">
      <c r="A182" s="63" t="s">
        <v>502</v>
      </c>
      <c r="B182" s="64" t="s">
        <v>503</v>
      </c>
      <c r="C182" s="65" t="s">
        <v>263</v>
      </c>
      <c r="D182" s="41" t="str">
        <f>VLOOKUP(C182,'[22]システム領域略号（対向）'!A:B,2,FALSE)</f>
        <v>ne</v>
      </c>
      <c r="E182" s="63" t="s">
        <v>114</v>
      </c>
      <c r="F182" s="38" t="s">
        <v>114</v>
      </c>
      <c r="G182" s="42" t="str">
        <f>VLOOKUP(F182,'[22]システム領域略号（D）'!A:B,2,FALSE)</f>
        <v>dp</v>
      </c>
      <c r="H182" s="63" t="s">
        <v>115</v>
      </c>
      <c r="I182" s="42" t="str">
        <f t="shared" si="11"/>
        <v>nedpOutbound</v>
      </c>
      <c r="J182" s="42" t="str">
        <f>TEXT(COUNTIF(I$4:I182,I182),"000")</f>
        <v>011</v>
      </c>
      <c r="K182" s="42" t="str">
        <f t="shared" si="8"/>
        <v>DPNE0011</v>
      </c>
      <c r="L182" s="42" t="str">
        <f t="shared" si="10"/>
        <v>dpne0011</v>
      </c>
      <c r="M182" s="42"/>
      <c r="N182" s="41" t="str">
        <f t="shared" si="9"/>
        <v>earth-dev-jpn-logic-ls-o-dpne0011</v>
      </c>
      <c r="O182" s="43" t="s">
        <v>116</v>
      </c>
      <c r="P182" s="44"/>
      <c r="Q182" s="44" t="s">
        <v>117</v>
      </c>
      <c r="R182" s="45"/>
      <c r="S182" s="46"/>
      <c r="T182" s="67" t="s">
        <v>118</v>
      </c>
    </row>
    <row r="183" spans="1:20" ht="27">
      <c r="A183" s="63" t="s">
        <v>504</v>
      </c>
      <c r="B183" s="64" t="s">
        <v>505</v>
      </c>
      <c r="C183" s="65" t="s">
        <v>263</v>
      </c>
      <c r="D183" s="41" t="str">
        <f>VLOOKUP(C183,'[22]システム領域略号（対向）'!A:B,2,FALSE)</f>
        <v>ne</v>
      </c>
      <c r="E183" s="63" t="s">
        <v>114</v>
      </c>
      <c r="F183" s="38" t="s">
        <v>114</v>
      </c>
      <c r="G183" s="42" t="str">
        <f>VLOOKUP(F183,'[22]システム領域略号（D）'!A:B,2,FALSE)</f>
        <v>dp</v>
      </c>
      <c r="H183" s="63" t="s">
        <v>115</v>
      </c>
      <c r="I183" s="42" t="str">
        <f t="shared" si="11"/>
        <v>nedpOutbound</v>
      </c>
      <c r="J183" s="42" t="str">
        <f>TEXT(COUNTIF(I$4:I183,I183),"000")</f>
        <v>012</v>
      </c>
      <c r="K183" s="42" t="str">
        <f t="shared" si="8"/>
        <v>DPNE0012</v>
      </c>
      <c r="L183" s="42" t="str">
        <f t="shared" si="10"/>
        <v>dpne0012</v>
      </c>
      <c r="M183" s="42"/>
      <c r="N183" s="41" t="str">
        <f t="shared" si="9"/>
        <v>earth-dev-jpn-logic-ls-o-dpne0012</v>
      </c>
      <c r="O183" s="43" t="s">
        <v>116</v>
      </c>
      <c r="P183" s="44"/>
      <c r="Q183" s="44" t="s">
        <v>117</v>
      </c>
      <c r="R183" s="45"/>
      <c r="S183" s="46"/>
      <c r="T183" s="67" t="s">
        <v>118</v>
      </c>
    </row>
    <row r="184" spans="1:20" ht="27">
      <c r="A184" s="63" t="s">
        <v>506</v>
      </c>
      <c r="B184" s="64" t="s">
        <v>507</v>
      </c>
      <c r="C184" s="65" t="s">
        <v>508</v>
      </c>
      <c r="D184" s="41" t="str">
        <f>VLOOKUP(C184,'[22]システム領域略号（対向）'!A:B,2,FALSE)</f>
        <v>oe</v>
      </c>
      <c r="E184" s="63" t="s">
        <v>114</v>
      </c>
      <c r="F184" s="38" t="s">
        <v>114</v>
      </c>
      <c r="G184" s="42" t="str">
        <f>VLOOKUP(F184,'[22]システム領域略号（D）'!A:B,2,FALSE)</f>
        <v>dp</v>
      </c>
      <c r="H184" s="63" t="s">
        <v>115</v>
      </c>
      <c r="I184" s="42" t="str">
        <f t="shared" si="11"/>
        <v>oedpOutbound</v>
      </c>
      <c r="J184" s="42" t="str">
        <f>TEXT(COUNTIF(I$4:I184,I184),"000")</f>
        <v>001</v>
      </c>
      <c r="K184" s="42" t="str">
        <f t="shared" si="8"/>
        <v>DPOE0001</v>
      </c>
      <c r="L184" s="42" t="str">
        <f t="shared" si="10"/>
        <v>dpoe0001</v>
      </c>
      <c r="M184" s="42"/>
      <c r="N184" s="41" t="str">
        <f t="shared" si="9"/>
        <v>earth-dev-jpn-logic-ls-o-dpoe0001</v>
      </c>
      <c r="O184" s="43" t="s">
        <v>116</v>
      </c>
      <c r="P184" s="44"/>
      <c r="Q184" s="44" t="s">
        <v>117</v>
      </c>
      <c r="R184" s="45"/>
      <c r="S184" s="46"/>
      <c r="T184" s="67" t="s">
        <v>118</v>
      </c>
    </row>
    <row r="185" spans="1:20" ht="40.5">
      <c r="A185" s="63" t="s">
        <v>509</v>
      </c>
      <c r="B185" s="64" t="s">
        <v>510</v>
      </c>
      <c r="C185" s="65" t="s">
        <v>511</v>
      </c>
      <c r="D185" s="41" t="str">
        <f>VLOOKUP(C185,'[22]システム領域略号（対向）'!A:B,2,FALSE)</f>
        <v>rr</v>
      </c>
      <c r="E185" s="63" t="s">
        <v>114</v>
      </c>
      <c r="F185" s="38" t="s">
        <v>114</v>
      </c>
      <c r="G185" s="42" t="str">
        <f>VLOOKUP(F185,'[22]システム領域略号（D）'!A:B,2,FALSE)</f>
        <v>dp</v>
      </c>
      <c r="H185" s="63" t="s">
        <v>115</v>
      </c>
      <c r="I185" s="42" t="str">
        <f t="shared" si="11"/>
        <v>rrdpOutbound</v>
      </c>
      <c r="J185" s="42" t="str">
        <f>TEXT(COUNTIF(I$4:I185,I185),"000")</f>
        <v>001</v>
      </c>
      <c r="K185" s="42" t="str">
        <f t="shared" si="8"/>
        <v>DPRR0001</v>
      </c>
      <c r="L185" s="42" t="str">
        <f t="shared" si="10"/>
        <v>dprr0001</v>
      </c>
      <c r="M185" s="42"/>
      <c r="N185" s="41" t="str">
        <f t="shared" si="9"/>
        <v>earth-dev-jpn-logic-ls-o-dprr0001</v>
      </c>
      <c r="O185" s="43" t="s">
        <v>116</v>
      </c>
      <c r="P185" s="44"/>
      <c r="Q185" s="44" t="s">
        <v>117</v>
      </c>
      <c r="R185" s="45"/>
      <c r="S185" s="46"/>
      <c r="T185" s="67" t="s">
        <v>118</v>
      </c>
    </row>
    <row r="186" spans="1:20" ht="27">
      <c r="A186" s="63" t="s">
        <v>512</v>
      </c>
      <c r="B186" s="64" t="s">
        <v>513</v>
      </c>
      <c r="C186" s="65" t="s">
        <v>345</v>
      </c>
      <c r="D186" s="41" t="str">
        <f>VLOOKUP(C186,'[22]システム領域略号（対向）'!A:B,2,FALSE)</f>
        <v>sn</v>
      </c>
      <c r="E186" s="63" t="s">
        <v>114</v>
      </c>
      <c r="F186" s="38" t="s">
        <v>114</v>
      </c>
      <c r="G186" s="42" t="str">
        <f>VLOOKUP(F186,'[22]システム領域略号（D）'!A:B,2,FALSE)</f>
        <v>dp</v>
      </c>
      <c r="H186" s="63" t="s">
        <v>138</v>
      </c>
      <c r="I186" s="42" t="str">
        <f t="shared" si="11"/>
        <v>sndpInbound</v>
      </c>
      <c r="J186" s="42" t="str">
        <f>TEXT(COUNTIF(I$4:I186,I186),"000")</f>
        <v>002</v>
      </c>
      <c r="K186" s="42" t="str">
        <f t="shared" si="8"/>
        <v>SNDP0002</v>
      </c>
      <c r="L186" s="42" t="str">
        <f t="shared" si="10"/>
        <v>sndp0002</v>
      </c>
      <c r="M186" s="42"/>
      <c r="N186" s="41" t="str">
        <f t="shared" si="9"/>
        <v>earth-dev-jpn-logic-ls-i-sndp0002</v>
      </c>
      <c r="O186" s="43" t="s">
        <v>116</v>
      </c>
      <c r="P186" s="44"/>
      <c r="Q186" s="44" t="s">
        <v>117</v>
      </c>
      <c r="R186" s="45"/>
      <c r="S186" s="46"/>
      <c r="T186" s="67" t="s">
        <v>118</v>
      </c>
    </row>
    <row r="187" spans="1:20">
      <c r="A187" s="63" t="s">
        <v>514</v>
      </c>
      <c r="B187" s="64" t="s">
        <v>515</v>
      </c>
      <c r="C187" s="65" t="s">
        <v>345</v>
      </c>
      <c r="D187" s="41" t="str">
        <f>VLOOKUP(C187,'[22]システム領域略号（対向）'!A:B,2,FALSE)</f>
        <v>sn</v>
      </c>
      <c r="E187" s="63" t="s">
        <v>114</v>
      </c>
      <c r="F187" s="38" t="s">
        <v>114</v>
      </c>
      <c r="G187" s="42" t="str">
        <f>VLOOKUP(F187,'[22]システム領域略号（D）'!A:B,2,FALSE)</f>
        <v>dp</v>
      </c>
      <c r="H187" s="63" t="s">
        <v>115</v>
      </c>
      <c r="I187" s="42" t="str">
        <f t="shared" si="11"/>
        <v>sndpOutbound</v>
      </c>
      <c r="J187" s="62" t="s">
        <v>516</v>
      </c>
      <c r="K187" s="42" t="str">
        <f t="shared" si="8"/>
        <v>DPSN0013</v>
      </c>
      <c r="L187" s="42" t="str">
        <f t="shared" si="10"/>
        <v>dpsn0013</v>
      </c>
      <c r="M187" s="42"/>
      <c r="N187" s="41" t="str">
        <f t="shared" si="9"/>
        <v>earth-dev-jpn-logic-ls-o-dpsn0013</v>
      </c>
      <c r="O187" s="43" t="s">
        <v>116</v>
      </c>
      <c r="P187" s="44"/>
      <c r="Q187" s="44" t="s">
        <v>117</v>
      </c>
      <c r="R187" s="45"/>
      <c r="S187" s="46"/>
      <c r="T187" s="67" t="s">
        <v>118</v>
      </c>
    </row>
    <row r="188" spans="1:20" ht="27">
      <c r="A188" s="63" t="s">
        <v>517</v>
      </c>
      <c r="B188" s="64" t="s">
        <v>59</v>
      </c>
      <c r="C188" s="65" t="s">
        <v>152</v>
      </c>
      <c r="D188" s="41" t="str">
        <f>VLOOKUP(C188,'[22]システム領域略号（対向）'!A:B,2,FALSE)</f>
        <v>cl</v>
      </c>
      <c r="E188" s="63" t="s">
        <v>114</v>
      </c>
      <c r="F188" s="38" t="s">
        <v>114</v>
      </c>
      <c r="G188" s="42" t="str">
        <f>VLOOKUP(F188,'[22]システム領域略号（D）'!A:B,2,FALSE)</f>
        <v>dp</v>
      </c>
      <c r="H188" s="63" t="s">
        <v>138</v>
      </c>
      <c r="I188" s="42" t="str">
        <f t="shared" si="11"/>
        <v>cldpInbound</v>
      </c>
      <c r="J188" s="42" t="str">
        <f>TEXT(COUNTIF(I$4:I188,I188),"000")</f>
        <v>004</v>
      </c>
      <c r="K188" s="42" t="str">
        <f t="shared" si="8"/>
        <v>CLDP0004</v>
      </c>
      <c r="L188" s="42" t="str">
        <f t="shared" si="10"/>
        <v>cldp0004</v>
      </c>
      <c r="M188" s="42"/>
      <c r="N188" s="41" t="str">
        <f t="shared" si="9"/>
        <v>earth-dev-jpn-logic-ls-i-cldp0004</v>
      </c>
      <c r="O188" s="43" t="s">
        <v>116</v>
      </c>
      <c r="P188" s="44"/>
      <c r="Q188" s="44" t="s">
        <v>117</v>
      </c>
      <c r="R188" s="45"/>
      <c r="S188" s="46"/>
      <c r="T188" s="67" t="s">
        <v>118</v>
      </c>
    </row>
    <row r="189" spans="1:20" ht="27">
      <c r="A189" s="63" t="s">
        <v>518</v>
      </c>
      <c r="B189" s="64" t="s">
        <v>519</v>
      </c>
      <c r="C189" s="65" t="s">
        <v>152</v>
      </c>
      <c r="D189" s="41" t="str">
        <f>VLOOKUP(C189,'[22]システム領域略号（対向）'!A:B,2,FALSE)</f>
        <v>cl</v>
      </c>
      <c r="E189" s="63" t="s">
        <v>114</v>
      </c>
      <c r="F189" s="38" t="s">
        <v>114</v>
      </c>
      <c r="G189" s="42" t="str">
        <f>VLOOKUP(F189,'[22]システム領域略号（D）'!A:B,2,FALSE)</f>
        <v>dp</v>
      </c>
      <c r="H189" s="63" t="s">
        <v>115</v>
      </c>
      <c r="I189" s="42" t="str">
        <f t="shared" si="11"/>
        <v>cldpOutbound</v>
      </c>
      <c r="J189" s="42" t="str">
        <f>TEXT(COUNTIF(I$4:I189,I189),"000")</f>
        <v>008</v>
      </c>
      <c r="K189" s="42" t="str">
        <f t="shared" si="8"/>
        <v>DPCL0008</v>
      </c>
      <c r="L189" s="42" t="str">
        <f t="shared" si="10"/>
        <v>dpcl0008</v>
      </c>
      <c r="M189" s="42"/>
      <c r="N189" s="41" t="str">
        <f t="shared" si="9"/>
        <v>earth-dev-jpn-logic-ls-o-dpcl0008</v>
      </c>
      <c r="O189" s="43" t="s">
        <v>116</v>
      </c>
      <c r="P189" s="44"/>
      <c r="Q189" s="44" t="s">
        <v>117</v>
      </c>
      <c r="R189" s="45"/>
      <c r="S189" s="46"/>
      <c r="T189" s="67" t="s">
        <v>118</v>
      </c>
    </row>
    <row r="190" spans="1:20">
      <c r="A190" s="63" t="s">
        <v>520</v>
      </c>
      <c r="B190" s="64" t="s">
        <v>60</v>
      </c>
      <c r="C190" s="65" t="s">
        <v>404</v>
      </c>
      <c r="D190" s="41" t="str">
        <f>VLOOKUP(C190,'[22]システム領域略号（対向）'!A:B,2,FALSE)</f>
        <v>ui</v>
      </c>
      <c r="E190" s="63" t="s">
        <v>114</v>
      </c>
      <c r="F190" s="38" t="s">
        <v>114</v>
      </c>
      <c r="G190" s="42" t="str">
        <f>VLOOKUP(F190,'[22]システム領域略号（D）'!A:B,2,FALSE)</f>
        <v>dp</v>
      </c>
      <c r="H190" s="63" t="s">
        <v>138</v>
      </c>
      <c r="I190" s="42" t="str">
        <f t="shared" si="11"/>
        <v>uidpInbound</v>
      </c>
      <c r="J190" s="42" t="str">
        <f>TEXT(COUNTIF(I$4:I190,I190),"000")</f>
        <v>002</v>
      </c>
      <c r="K190" s="42" t="str">
        <f t="shared" si="8"/>
        <v>UIDP0002</v>
      </c>
      <c r="L190" s="42" t="str">
        <f t="shared" si="10"/>
        <v>uidp0002</v>
      </c>
      <c r="M190" s="42"/>
      <c r="N190" s="41" t="str">
        <f t="shared" si="9"/>
        <v>earth-dev-jpn-logic-ls-i-uidp0002</v>
      </c>
      <c r="O190" s="43" t="s">
        <v>116</v>
      </c>
      <c r="P190" s="44"/>
      <c r="Q190" s="44" t="s">
        <v>117</v>
      </c>
      <c r="R190" s="45"/>
      <c r="S190" s="46"/>
      <c r="T190" s="67" t="s">
        <v>118</v>
      </c>
    </row>
    <row r="191" spans="1:20" ht="27" hidden="1">
      <c r="A191" s="63" t="s">
        <v>521</v>
      </c>
      <c r="B191" s="64" t="s">
        <v>522</v>
      </c>
      <c r="C191" s="65" t="s">
        <v>255</v>
      </c>
      <c r="D191" s="41" t="str">
        <f>VLOOKUP(C191,'[22]システム領域略号（対向）'!A:B,2,FALSE)</f>
        <v>ms</v>
      </c>
      <c r="E191" s="63" t="s">
        <v>256</v>
      </c>
      <c r="F191" s="38" t="s">
        <v>256</v>
      </c>
      <c r="G191" s="42" t="str">
        <f>VLOOKUP(F191,'[22]システム領域略号（D）'!A:B,2,FALSE)</f>
        <v>sa</v>
      </c>
      <c r="H191" s="63" t="s">
        <v>115</v>
      </c>
      <c r="I191" s="42" t="str">
        <f t="shared" si="11"/>
        <v>mssaOutbound</v>
      </c>
      <c r="J191" s="42" t="str">
        <f>TEXT(COUNTIF(I$4:I191,I191),"000")</f>
        <v>002</v>
      </c>
      <c r="K191" s="42" t="str">
        <f t="shared" si="8"/>
        <v>SAMS0002</v>
      </c>
      <c r="L191" s="42" t="str">
        <f t="shared" si="10"/>
        <v>sams0002</v>
      </c>
      <c r="M191" s="61" t="str">
        <f>"ifgp"&amp;P191</f>
        <v>ifgpsa01</v>
      </c>
      <c r="N191" s="61" t="str">
        <f>"earth-dev-jpn-logic-ls-"&amp;LOWER(LEFT(H191,1))&amp;"-"&amp;M191</f>
        <v>earth-dev-jpn-logic-ls-o-ifgpsa01</v>
      </c>
      <c r="O191" s="66"/>
      <c r="P191" s="44" t="s">
        <v>447</v>
      </c>
      <c r="Q191" s="44" t="s">
        <v>117</v>
      </c>
      <c r="R191" s="45"/>
      <c r="S191" s="46"/>
      <c r="T191" s="67" t="s">
        <v>118</v>
      </c>
    </row>
    <row r="192" spans="1:20">
      <c r="A192" s="63" t="s">
        <v>523</v>
      </c>
      <c r="B192" s="64" t="s">
        <v>524</v>
      </c>
      <c r="C192" s="65" t="s">
        <v>263</v>
      </c>
      <c r="D192" s="41" t="str">
        <f>VLOOKUP(C192,'[22]システム領域略号（対向）'!A:B,2,FALSE)</f>
        <v>ne</v>
      </c>
      <c r="E192" s="63" t="s">
        <v>114</v>
      </c>
      <c r="F192" s="38" t="s">
        <v>114</v>
      </c>
      <c r="G192" s="42" t="str">
        <f>VLOOKUP(F192,'[22]システム領域略号（D）'!A:B,2,FALSE)</f>
        <v>dp</v>
      </c>
      <c r="H192" s="63" t="s">
        <v>138</v>
      </c>
      <c r="I192" s="42" t="str">
        <f t="shared" si="11"/>
        <v>nedpInbound</v>
      </c>
      <c r="J192" s="42" t="str">
        <f>TEXT(COUNTIF(I$4:I192,I192),"000")</f>
        <v>010</v>
      </c>
      <c r="K192" s="42" t="str">
        <f t="shared" si="8"/>
        <v>NEDP0010</v>
      </c>
      <c r="L192" s="42" t="str">
        <f t="shared" si="10"/>
        <v>nedp0010</v>
      </c>
      <c r="M192" s="42"/>
      <c r="N192" s="41" t="str">
        <f t="shared" si="9"/>
        <v>earth-dev-jpn-logic-ls-i-nedp0010</v>
      </c>
      <c r="O192" s="43" t="s">
        <v>116</v>
      </c>
      <c r="P192" s="44"/>
      <c r="Q192" s="44" t="s">
        <v>117</v>
      </c>
      <c r="R192" s="45"/>
      <c r="S192" s="46"/>
      <c r="T192" s="67" t="s">
        <v>118</v>
      </c>
    </row>
    <row r="193" spans="1:20" ht="27">
      <c r="A193" s="63" t="s">
        <v>525</v>
      </c>
      <c r="B193" s="64" t="s">
        <v>526</v>
      </c>
      <c r="C193" s="65" t="s">
        <v>527</v>
      </c>
      <c r="D193" s="41" t="str">
        <f>VLOOKUP(C193,'[22]システム領域略号（対向）'!A:B,2,FALSE)</f>
        <v>sk</v>
      </c>
      <c r="E193" s="63" t="s">
        <v>114</v>
      </c>
      <c r="F193" s="38" t="s">
        <v>114</v>
      </c>
      <c r="G193" s="42" t="str">
        <f>VLOOKUP(F193,'[22]システム領域略号（D）'!A:B,2,FALSE)</f>
        <v>dp</v>
      </c>
      <c r="H193" s="63" t="s">
        <v>115</v>
      </c>
      <c r="I193" s="42" t="str">
        <f t="shared" si="11"/>
        <v>skdpOutbound</v>
      </c>
      <c r="J193" s="42" t="str">
        <f>TEXT(COUNTIF(I$4:I193,I193),"000")</f>
        <v>001</v>
      </c>
      <c r="K193" s="42" t="str">
        <f t="shared" si="8"/>
        <v>DPSK0001</v>
      </c>
      <c r="L193" s="42" t="str">
        <f t="shared" si="10"/>
        <v>dpsk0001</v>
      </c>
      <c r="M193" s="42"/>
      <c r="N193" s="41" t="str">
        <f t="shared" si="9"/>
        <v>earth-dev-jpn-logic-ls-o-dpsk0001</v>
      </c>
      <c r="O193" s="43" t="s">
        <v>116</v>
      </c>
      <c r="P193" s="44"/>
      <c r="Q193" s="44" t="s">
        <v>117</v>
      </c>
      <c r="R193" s="45"/>
      <c r="S193" s="46"/>
      <c r="T193" s="67" t="s">
        <v>118</v>
      </c>
    </row>
    <row r="194" spans="1:20" ht="40.5">
      <c r="A194" s="63" t="s">
        <v>528</v>
      </c>
      <c r="B194" s="64" t="s">
        <v>61</v>
      </c>
      <c r="C194" s="65" t="s">
        <v>529</v>
      </c>
      <c r="D194" s="41" t="str">
        <f>VLOOKUP(C194,'[22]システム領域略号（対向）'!A:B,2,FALSE)</f>
        <v>uxo</v>
      </c>
      <c r="E194" s="63" t="s">
        <v>114</v>
      </c>
      <c r="F194" s="38" t="s">
        <v>114</v>
      </c>
      <c r="G194" s="42" t="str">
        <f>VLOOKUP(F194,'[22]システム領域略号（D）'!A:B,2,FALSE)</f>
        <v>dp</v>
      </c>
      <c r="H194" s="63" t="s">
        <v>138</v>
      </c>
      <c r="I194" s="42" t="str">
        <f t="shared" si="11"/>
        <v>uxodpInbound</v>
      </c>
      <c r="J194" s="42" t="str">
        <f>TEXT(COUNTIF(I$4:I194,I194),"000")</f>
        <v>001</v>
      </c>
      <c r="K194" s="42" t="str">
        <f t="shared" si="8"/>
        <v>UXODP001</v>
      </c>
      <c r="L194" s="42" t="str">
        <f t="shared" si="10"/>
        <v>uxodp001</v>
      </c>
      <c r="M194" s="42"/>
      <c r="N194" s="41" t="str">
        <f t="shared" si="9"/>
        <v>earth-dev-jpn-logic-ls-i-uxodp001</v>
      </c>
      <c r="O194" s="43" t="s">
        <v>116</v>
      </c>
      <c r="P194" s="44"/>
      <c r="Q194" s="44" t="s">
        <v>117</v>
      </c>
      <c r="R194" s="45"/>
      <c r="S194" s="46"/>
      <c r="T194" s="67" t="s">
        <v>118</v>
      </c>
    </row>
    <row r="195" spans="1:20" ht="40.5">
      <c r="A195" s="63" t="s">
        <v>530</v>
      </c>
      <c r="B195" s="64" t="s">
        <v>62</v>
      </c>
      <c r="C195" s="65" t="s">
        <v>309</v>
      </c>
      <c r="D195" s="41" t="str">
        <f>VLOOKUP(C195,'[22]システム領域略号（対向）'!A:B,2,FALSE)</f>
        <v>os</v>
      </c>
      <c r="E195" s="63" t="s">
        <v>114</v>
      </c>
      <c r="F195" s="38" t="s">
        <v>114</v>
      </c>
      <c r="G195" s="42" t="str">
        <f>VLOOKUP(F195,'[22]システム領域略号（D）'!A:B,2,FALSE)</f>
        <v>dp</v>
      </c>
      <c r="H195" s="63" t="s">
        <v>138</v>
      </c>
      <c r="I195" s="42" t="str">
        <f t="shared" si="11"/>
        <v>osdpInbound</v>
      </c>
      <c r="J195" s="42" t="str">
        <f>TEXT(COUNTIF(I$4:I195,I195),"000")</f>
        <v>001</v>
      </c>
      <c r="K195" s="42" t="str">
        <f t="shared" si="8"/>
        <v>OSDP0001</v>
      </c>
      <c r="L195" s="42" t="str">
        <f t="shared" si="10"/>
        <v>osdp0001</v>
      </c>
      <c r="M195" s="42"/>
      <c r="N195" s="41" t="str">
        <f t="shared" si="9"/>
        <v>earth-dev-jpn-logic-ls-i-osdp0001</v>
      </c>
      <c r="O195" s="43" t="s">
        <v>116</v>
      </c>
      <c r="P195" s="44"/>
      <c r="Q195" s="44" t="s">
        <v>117</v>
      </c>
      <c r="R195" s="45"/>
      <c r="S195" s="46"/>
      <c r="T195" s="67" t="s">
        <v>118</v>
      </c>
    </row>
    <row r="196" spans="1:20" ht="40.5">
      <c r="A196" s="63" t="s">
        <v>531</v>
      </c>
      <c r="B196" s="64" t="s">
        <v>532</v>
      </c>
      <c r="C196" s="65" t="s">
        <v>529</v>
      </c>
      <c r="D196" s="41" t="str">
        <f>VLOOKUP(C196,'[22]システム領域略号（対向）'!A:B,2,FALSE)</f>
        <v>uxo</v>
      </c>
      <c r="E196" s="63" t="s">
        <v>114</v>
      </c>
      <c r="F196" s="38" t="s">
        <v>114</v>
      </c>
      <c r="G196" s="42" t="str">
        <f>VLOOKUP(F196,'[22]システム領域略号（D）'!A:B,2,FALSE)</f>
        <v>dp</v>
      </c>
      <c r="H196" s="63" t="s">
        <v>115</v>
      </c>
      <c r="I196" s="42" t="str">
        <f t="shared" si="11"/>
        <v>uxodpOutbound</v>
      </c>
      <c r="J196" s="42" t="str">
        <f>TEXT(COUNTIF(I$4:I196,I196),"000")</f>
        <v>001</v>
      </c>
      <c r="K196" s="42" t="str">
        <f t="shared" ref="K196:K259" si="12">UPPER(IF(H196="Outbound",G196&amp;D196,D196&amp;G196)&amp;IF(LEN(D196&amp;G196)=4,TEXT(J196,"0000"),J196))</f>
        <v>DPUXO001</v>
      </c>
      <c r="L196" s="42" t="str">
        <f t="shared" si="10"/>
        <v>dpuxo001</v>
      </c>
      <c r="M196" s="42"/>
      <c r="N196" s="41" t="str">
        <f t="shared" si="9"/>
        <v>earth-dev-jpn-logic-ls-o-dpuxo001</v>
      </c>
      <c r="O196" s="43" t="s">
        <v>116</v>
      </c>
      <c r="P196" s="44"/>
      <c r="Q196" s="44" t="s">
        <v>117</v>
      </c>
      <c r="R196" s="45"/>
      <c r="S196" s="46"/>
      <c r="T196" s="67" t="s">
        <v>118</v>
      </c>
    </row>
    <row r="197" spans="1:20" ht="27">
      <c r="A197" s="63" t="s">
        <v>533</v>
      </c>
      <c r="B197" s="64" t="s">
        <v>63</v>
      </c>
      <c r="C197" s="65" t="s">
        <v>297</v>
      </c>
      <c r="D197" s="41" t="str">
        <f>VLOOKUP(C197,'[22]システム領域略号（対向）'!A:B,2,FALSE)</f>
        <v>so</v>
      </c>
      <c r="E197" s="63" t="s">
        <v>114</v>
      </c>
      <c r="F197" s="38" t="s">
        <v>114</v>
      </c>
      <c r="G197" s="42" t="str">
        <f>VLOOKUP(F197,'[22]システム領域略号（D）'!A:B,2,FALSE)</f>
        <v>dp</v>
      </c>
      <c r="H197" s="63" t="s">
        <v>138</v>
      </c>
      <c r="I197" s="42" t="str">
        <f t="shared" si="11"/>
        <v>sodpInbound</v>
      </c>
      <c r="J197" s="42" t="str">
        <f>TEXT(COUNTIF(I$4:I197,I197),"000")</f>
        <v>005</v>
      </c>
      <c r="K197" s="42" t="str">
        <f t="shared" si="12"/>
        <v>SODP0005</v>
      </c>
      <c r="L197" s="42" t="str">
        <f t="shared" si="10"/>
        <v>sodp0005</v>
      </c>
      <c r="M197" s="42"/>
      <c r="N197" s="41" t="str">
        <f t="shared" ref="N197:N260" si="13">"earth-dev-jpn-logic-ls-"&amp;LOWER(LEFT(H197,1))&amp;"-"&amp;L197</f>
        <v>earth-dev-jpn-logic-ls-i-sodp0005</v>
      </c>
      <c r="O197" s="43" t="s">
        <v>116</v>
      </c>
      <c r="P197" s="44"/>
      <c r="Q197" s="44" t="s">
        <v>117</v>
      </c>
      <c r="R197" s="45"/>
      <c r="S197" s="46"/>
      <c r="T197" s="67" t="s">
        <v>118</v>
      </c>
    </row>
    <row r="198" spans="1:20">
      <c r="A198" s="63" t="s">
        <v>534</v>
      </c>
      <c r="B198" s="64" t="s">
        <v>66</v>
      </c>
      <c r="C198" s="65" t="s">
        <v>165</v>
      </c>
      <c r="D198" s="41" t="str">
        <f>VLOOKUP(C198,'[22]システム領域略号（対向）'!A:B,2,FALSE)</f>
        <v>es</v>
      </c>
      <c r="E198" s="63" t="s">
        <v>114</v>
      </c>
      <c r="F198" s="38" t="s">
        <v>114</v>
      </c>
      <c r="G198" s="42" t="str">
        <f>VLOOKUP(F198,'[22]システム領域略号（D）'!A:B,2,FALSE)</f>
        <v>dp</v>
      </c>
      <c r="H198" s="63" t="s">
        <v>138</v>
      </c>
      <c r="I198" s="42" t="str">
        <f t="shared" si="11"/>
        <v>esdpInbound</v>
      </c>
      <c r="J198" s="42" t="str">
        <f>TEXT(COUNTIF(I$4:I198,I198),"000")</f>
        <v>002</v>
      </c>
      <c r="K198" s="42" t="str">
        <f t="shared" si="12"/>
        <v>ESDP0002</v>
      </c>
      <c r="L198" s="42" t="str">
        <f t="shared" ref="L198:L261" si="14">LOWER(K198)</f>
        <v>esdp0002</v>
      </c>
      <c r="M198" s="42"/>
      <c r="N198" s="41" t="str">
        <f t="shared" si="13"/>
        <v>earth-dev-jpn-logic-ls-i-esdp0002</v>
      </c>
      <c r="O198" s="43" t="s">
        <v>116</v>
      </c>
      <c r="P198" s="44"/>
      <c r="Q198" s="44" t="s">
        <v>117</v>
      </c>
      <c r="R198" s="45"/>
      <c r="S198" s="46"/>
      <c r="T198" s="67" t="s">
        <v>118</v>
      </c>
    </row>
    <row r="199" spans="1:20" ht="27">
      <c r="A199" s="63" t="s">
        <v>535</v>
      </c>
      <c r="B199" s="64" t="s">
        <v>68</v>
      </c>
      <c r="C199" s="65" t="s">
        <v>121</v>
      </c>
      <c r="D199" s="41" t="str">
        <f>VLOOKUP(C199,'[22]システム領域略号（対向）'!A:B,2,FALSE)</f>
        <v>ci</v>
      </c>
      <c r="E199" s="63" t="s">
        <v>114</v>
      </c>
      <c r="F199" s="38" t="s">
        <v>114</v>
      </c>
      <c r="G199" s="42" t="str">
        <f>VLOOKUP(F199,'[22]システム領域略号（D）'!A:B,2,FALSE)</f>
        <v>dp</v>
      </c>
      <c r="H199" s="63" t="s">
        <v>138</v>
      </c>
      <c r="I199" s="42" t="str">
        <f t="shared" ref="I199:I262" si="15">D199&amp;G199&amp;H199</f>
        <v>cidpInbound</v>
      </c>
      <c r="J199" s="42" t="str">
        <f>TEXT(COUNTIF(I$4:I199,I199),"000")</f>
        <v>003</v>
      </c>
      <c r="K199" s="42" t="str">
        <f t="shared" si="12"/>
        <v>CIDP0003</v>
      </c>
      <c r="L199" s="42" t="str">
        <f t="shared" si="14"/>
        <v>cidp0003</v>
      </c>
      <c r="M199" s="42"/>
      <c r="N199" s="41" t="str">
        <f t="shared" si="13"/>
        <v>earth-dev-jpn-logic-ls-i-cidp0003</v>
      </c>
      <c r="O199" s="43" t="s">
        <v>116</v>
      </c>
      <c r="P199" s="44"/>
      <c r="Q199" s="44" t="s">
        <v>117</v>
      </c>
      <c r="R199" s="45"/>
      <c r="S199" s="46"/>
      <c r="T199" s="67" t="s">
        <v>118</v>
      </c>
    </row>
    <row r="200" spans="1:20" ht="27">
      <c r="A200" s="63" t="s">
        <v>536</v>
      </c>
      <c r="B200" s="64" t="s">
        <v>69</v>
      </c>
      <c r="C200" s="65" t="s">
        <v>121</v>
      </c>
      <c r="D200" s="41" t="str">
        <f>VLOOKUP(C200,'[22]システム領域略号（対向）'!A:B,2,FALSE)</f>
        <v>ci</v>
      </c>
      <c r="E200" s="63" t="s">
        <v>114</v>
      </c>
      <c r="F200" s="38" t="s">
        <v>114</v>
      </c>
      <c r="G200" s="42" t="str">
        <f>VLOOKUP(F200,'[22]システム領域略号（D）'!A:B,2,FALSE)</f>
        <v>dp</v>
      </c>
      <c r="H200" s="63" t="s">
        <v>138</v>
      </c>
      <c r="I200" s="42" t="str">
        <f t="shared" si="15"/>
        <v>cidpInbound</v>
      </c>
      <c r="J200" s="42" t="str">
        <f>TEXT(COUNTIF(I$4:I200,I200),"000")</f>
        <v>004</v>
      </c>
      <c r="K200" s="42" t="str">
        <f t="shared" si="12"/>
        <v>CIDP0004</v>
      </c>
      <c r="L200" s="42" t="str">
        <f t="shared" si="14"/>
        <v>cidp0004</v>
      </c>
      <c r="M200" s="42"/>
      <c r="N200" s="41" t="str">
        <f t="shared" si="13"/>
        <v>earth-dev-jpn-logic-ls-i-cidp0004</v>
      </c>
      <c r="O200" s="43" t="s">
        <v>116</v>
      </c>
      <c r="P200" s="44"/>
      <c r="Q200" s="44" t="s">
        <v>117</v>
      </c>
      <c r="R200" s="45"/>
      <c r="S200" s="46"/>
      <c r="T200" s="67" t="s">
        <v>118</v>
      </c>
    </row>
    <row r="201" spans="1:20" ht="27">
      <c r="A201" s="63" t="s">
        <v>537</v>
      </c>
      <c r="B201" s="64" t="s">
        <v>70</v>
      </c>
      <c r="C201" s="65" t="s">
        <v>121</v>
      </c>
      <c r="D201" s="41" t="str">
        <f>VLOOKUP(C201,'[22]システム領域略号（対向）'!A:B,2,FALSE)</f>
        <v>ci</v>
      </c>
      <c r="E201" s="63" t="s">
        <v>114</v>
      </c>
      <c r="F201" s="38" t="s">
        <v>114</v>
      </c>
      <c r="G201" s="42" t="str">
        <f>VLOOKUP(F201,'[22]システム領域略号（D）'!A:B,2,FALSE)</f>
        <v>dp</v>
      </c>
      <c r="H201" s="63" t="s">
        <v>138</v>
      </c>
      <c r="I201" s="42" t="str">
        <f t="shared" si="15"/>
        <v>cidpInbound</v>
      </c>
      <c r="J201" s="42" t="str">
        <f>TEXT(COUNTIF(I$4:I201,I201),"000")</f>
        <v>005</v>
      </c>
      <c r="K201" s="42" t="str">
        <f t="shared" si="12"/>
        <v>CIDP0005</v>
      </c>
      <c r="L201" s="42" t="str">
        <f t="shared" si="14"/>
        <v>cidp0005</v>
      </c>
      <c r="M201" s="42"/>
      <c r="N201" s="41" t="str">
        <f t="shared" si="13"/>
        <v>earth-dev-jpn-logic-ls-i-cidp0005</v>
      </c>
      <c r="O201" s="43" t="s">
        <v>116</v>
      </c>
      <c r="P201" s="44"/>
      <c r="Q201" s="44" t="s">
        <v>117</v>
      </c>
      <c r="R201" s="45"/>
      <c r="S201" s="46"/>
      <c r="T201" s="67" t="s">
        <v>118</v>
      </c>
    </row>
    <row r="202" spans="1:20" ht="27" hidden="1">
      <c r="A202" s="63" t="s">
        <v>538</v>
      </c>
      <c r="B202" s="64" t="s">
        <v>539</v>
      </c>
      <c r="C202" s="65" t="s">
        <v>121</v>
      </c>
      <c r="D202" s="41" t="str">
        <f>VLOOKUP(C202,'[22]システム領域略号（対向）'!A:B,2,FALSE)</f>
        <v>ci</v>
      </c>
      <c r="E202" s="63" t="s">
        <v>540</v>
      </c>
      <c r="F202" s="38" t="s">
        <v>540</v>
      </c>
      <c r="G202" s="42" t="str">
        <f>VLOOKUP(F202,'[22]システム領域略号（D）'!A:B,2,FALSE)</f>
        <v>po</v>
      </c>
      <c r="H202" s="63" t="s">
        <v>138</v>
      </c>
      <c r="I202" s="42" t="str">
        <f t="shared" si="15"/>
        <v>cipoInbound</v>
      </c>
      <c r="J202" s="42" t="str">
        <f>TEXT(COUNTIF(I$4:I202,I202),"000")</f>
        <v>001</v>
      </c>
      <c r="K202" s="42" t="str">
        <f t="shared" si="12"/>
        <v>CIPO0001</v>
      </c>
      <c r="L202" s="42" t="str">
        <f t="shared" si="14"/>
        <v>cipo0001</v>
      </c>
      <c r="M202" s="42"/>
      <c r="N202" s="41" t="str">
        <f t="shared" si="13"/>
        <v>earth-dev-jpn-logic-ls-i-cipo0001</v>
      </c>
      <c r="O202" s="66"/>
      <c r="P202" s="44"/>
      <c r="Q202" s="44" t="s">
        <v>117</v>
      </c>
      <c r="R202" s="45"/>
      <c r="S202" s="46"/>
      <c r="T202" s="67" t="s">
        <v>118</v>
      </c>
    </row>
    <row r="203" spans="1:20" ht="27">
      <c r="A203" s="63" t="s">
        <v>541</v>
      </c>
      <c r="B203" s="64" t="s">
        <v>71</v>
      </c>
      <c r="C203" s="65" t="s">
        <v>121</v>
      </c>
      <c r="D203" s="41" t="str">
        <f>VLOOKUP(C203,'[22]システム領域略号（対向）'!A:B,2,FALSE)</f>
        <v>ci</v>
      </c>
      <c r="E203" s="63" t="s">
        <v>114</v>
      </c>
      <c r="F203" s="38" t="s">
        <v>114</v>
      </c>
      <c r="G203" s="42" t="str">
        <f>VLOOKUP(F203,'[22]システム領域略号（D）'!A:B,2,FALSE)</f>
        <v>dp</v>
      </c>
      <c r="H203" s="63" t="s">
        <v>138</v>
      </c>
      <c r="I203" s="42" t="str">
        <f t="shared" si="15"/>
        <v>cidpInbound</v>
      </c>
      <c r="J203" s="42" t="str">
        <f>TEXT(COUNTIF(I$4:I203,I203),"000")</f>
        <v>006</v>
      </c>
      <c r="K203" s="42" t="str">
        <f t="shared" si="12"/>
        <v>CIDP0006</v>
      </c>
      <c r="L203" s="42" t="str">
        <f t="shared" si="14"/>
        <v>cidp0006</v>
      </c>
      <c r="M203" s="42"/>
      <c r="N203" s="41" t="str">
        <f t="shared" si="13"/>
        <v>earth-dev-jpn-logic-ls-i-cidp0006</v>
      </c>
      <c r="O203" s="43" t="s">
        <v>116</v>
      </c>
      <c r="P203" s="44"/>
      <c r="Q203" s="44" t="s">
        <v>117</v>
      </c>
      <c r="R203" s="45"/>
      <c r="S203" s="46"/>
      <c r="T203" s="67" t="s">
        <v>118</v>
      </c>
    </row>
    <row r="204" spans="1:20" ht="27">
      <c r="A204" s="63" t="s">
        <v>542</v>
      </c>
      <c r="B204" s="64" t="s">
        <v>72</v>
      </c>
      <c r="C204" s="65" t="s">
        <v>121</v>
      </c>
      <c r="D204" s="41" t="str">
        <f>VLOOKUP(C204,'[22]システム領域略号（対向）'!A:B,2,FALSE)</f>
        <v>ci</v>
      </c>
      <c r="E204" s="63" t="s">
        <v>114</v>
      </c>
      <c r="F204" s="38" t="s">
        <v>114</v>
      </c>
      <c r="G204" s="42" t="str">
        <f>VLOOKUP(F204,'[22]システム領域略号（D）'!A:B,2,FALSE)</f>
        <v>dp</v>
      </c>
      <c r="H204" s="63" t="s">
        <v>138</v>
      </c>
      <c r="I204" s="42" t="str">
        <f t="shared" si="15"/>
        <v>cidpInbound</v>
      </c>
      <c r="J204" s="42" t="str">
        <f>TEXT(COUNTIF(I$4:I204,I204),"000")</f>
        <v>007</v>
      </c>
      <c r="K204" s="42" t="str">
        <f t="shared" si="12"/>
        <v>CIDP0007</v>
      </c>
      <c r="L204" s="42" t="str">
        <f t="shared" si="14"/>
        <v>cidp0007</v>
      </c>
      <c r="M204" s="42"/>
      <c r="N204" s="41" t="str">
        <f t="shared" si="13"/>
        <v>earth-dev-jpn-logic-ls-i-cidp0007</v>
      </c>
      <c r="O204" s="43" t="s">
        <v>116</v>
      </c>
      <c r="P204" s="44"/>
      <c r="Q204" s="44" t="s">
        <v>117</v>
      </c>
      <c r="R204" s="45"/>
      <c r="S204" s="46"/>
      <c r="T204" s="67" t="s">
        <v>118</v>
      </c>
    </row>
    <row r="205" spans="1:20" ht="27">
      <c r="A205" s="63" t="s">
        <v>543</v>
      </c>
      <c r="B205" s="64" t="s">
        <v>544</v>
      </c>
      <c r="C205" s="65" t="s">
        <v>545</v>
      </c>
      <c r="D205" s="41" t="str">
        <f>VLOOKUP(C205,'[22]システム領域略号（対向）'!A:B,2,FALSE)</f>
        <v>wi</v>
      </c>
      <c r="E205" s="63" t="s">
        <v>114</v>
      </c>
      <c r="F205" s="38" t="s">
        <v>114</v>
      </c>
      <c r="G205" s="42" t="str">
        <f>VLOOKUP(F205,'[22]システム領域略号（D）'!A:B,2,FALSE)</f>
        <v>dp</v>
      </c>
      <c r="H205" s="63" t="s">
        <v>138</v>
      </c>
      <c r="I205" s="42" t="str">
        <f t="shared" si="15"/>
        <v>widpInbound</v>
      </c>
      <c r="J205" s="42" t="str">
        <f>TEXT(COUNTIF(I$4:I205,I205),"000")</f>
        <v>002</v>
      </c>
      <c r="K205" s="42" t="str">
        <f t="shared" si="12"/>
        <v>WIDP0002</v>
      </c>
      <c r="L205" s="42" t="str">
        <f t="shared" si="14"/>
        <v>widp0002</v>
      </c>
      <c r="M205" s="42"/>
      <c r="N205" s="41" t="str">
        <f t="shared" si="13"/>
        <v>earth-dev-jpn-logic-ls-i-widp0002</v>
      </c>
      <c r="O205" s="43" t="s">
        <v>116</v>
      </c>
      <c r="P205" s="44"/>
      <c r="Q205" s="44" t="s">
        <v>117</v>
      </c>
      <c r="R205" s="45"/>
      <c r="S205" s="46"/>
      <c r="T205" s="67" t="s">
        <v>118</v>
      </c>
    </row>
    <row r="206" spans="1:20" ht="27">
      <c r="A206" s="63" t="s">
        <v>546</v>
      </c>
      <c r="B206" s="64" t="s">
        <v>74</v>
      </c>
      <c r="C206" s="65" t="s">
        <v>421</v>
      </c>
      <c r="D206" s="41" t="str">
        <f>VLOOKUP(C206,'[22]システム領域略号（対向）'!A:B,2,FALSE)</f>
        <v>wi</v>
      </c>
      <c r="E206" s="63" t="s">
        <v>114</v>
      </c>
      <c r="F206" s="38" t="s">
        <v>114</v>
      </c>
      <c r="G206" s="42" t="str">
        <f>VLOOKUP(F206,'[22]システム領域略号（D）'!A:B,2,FALSE)</f>
        <v>dp</v>
      </c>
      <c r="H206" s="63" t="s">
        <v>138</v>
      </c>
      <c r="I206" s="42" t="str">
        <f t="shared" si="15"/>
        <v>widpInbound</v>
      </c>
      <c r="J206" s="42" t="str">
        <f>TEXT(COUNTIF(I$4:I206,I206),"000")</f>
        <v>003</v>
      </c>
      <c r="K206" s="42" t="str">
        <f t="shared" si="12"/>
        <v>WIDP0003</v>
      </c>
      <c r="L206" s="42" t="str">
        <f t="shared" si="14"/>
        <v>widp0003</v>
      </c>
      <c r="M206" s="42"/>
      <c r="N206" s="41" t="str">
        <f t="shared" si="13"/>
        <v>earth-dev-jpn-logic-ls-i-widp0003</v>
      </c>
      <c r="O206" s="43" t="s">
        <v>116</v>
      </c>
      <c r="P206" s="44"/>
      <c r="Q206" s="44" t="s">
        <v>117</v>
      </c>
      <c r="R206" s="45"/>
      <c r="S206" s="46"/>
      <c r="T206" s="67" t="s">
        <v>118</v>
      </c>
    </row>
    <row r="207" spans="1:20" ht="27">
      <c r="A207" s="63" t="s">
        <v>547</v>
      </c>
      <c r="B207" s="64" t="s">
        <v>75</v>
      </c>
      <c r="C207" s="65" t="s">
        <v>421</v>
      </c>
      <c r="D207" s="41" t="str">
        <f>VLOOKUP(C207,'[22]システム領域略号（対向）'!A:B,2,FALSE)</f>
        <v>wi</v>
      </c>
      <c r="E207" s="63" t="s">
        <v>114</v>
      </c>
      <c r="F207" s="38" t="s">
        <v>114</v>
      </c>
      <c r="G207" s="42" t="str">
        <f>VLOOKUP(F207,'[22]システム領域略号（D）'!A:B,2,FALSE)</f>
        <v>dp</v>
      </c>
      <c r="H207" s="63" t="s">
        <v>138</v>
      </c>
      <c r="I207" s="42" t="str">
        <f t="shared" si="15"/>
        <v>widpInbound</v>
      </c>
      <c r="J207" s="42" t="str">
        <f>TEXT(COUNTIF(I$4:I207,I207),"000")</f>
        <v>004</v>
      </c>
      <c r="K207" s="42" t="str">
        <f t="shared" si="12"/>
        <v>WIDP0004</v>
      </c>
      <c r="L207" s="42" t="str">
        <f t="shared" si="14"/>
        <v>widp0004</v>
      </c>
      <c r="M207" s="42"/>
      <c r="N207" s="41" t="str">
        <f t="shared" si="13"/>
        <v>earth-dev-jpn-logic-ls-i-widp0004</v>
      </c>
      <c r="O207" s="43" t="s">
        <v>116</v>
      </c>
      <c r="P207" s="44"/>
      <c r="Q207" s="44" t="s">
        <v>117</v>
      </c>
      <c r="R207" s="45"/>
      <c r="S207" s="46"/>
      <c r="T207" s="67" t="s">
        <v>118</v>
      </c>
    </row>
    <row r="208" spans="1:20" ht="27">
      <c r="A208" s="63" t="s">
        <v>548</v>
      </c>
      <c r="B208" s="64" t="s">
        <v>76</v>
      </c>
      <c r="C208" s="65" t="s">
        <v>421</v>
      </c>
      <c r="D208" s="41" t="str">
        <f>VLOOKUP(C208,'[22]システム領域略号（対向）'!A:B,2,FALSE)</f>
        <v>wi</v>
      </c>
      <c r="E208" s="63" t="s">
        <v>114</v>
      </c>
      <c r="F208" s="38" t="s">
        <v>114</v>
      </c>
      <c r="G208" s="42" t="str">
        <f>VLOOKUP(F208,'[22]システム領域略号（D）'!A:B,2,FALSE)</f>
        <v>dp</v>
      </c>
      <c r="H208" s="63" t="s">
        <v>138</v>
      </c>
      <c r="I208" s="42" t="str">
        <f t="shared" si="15"/>
        <v>widpInbound</v>
      </c>
      <c r="J208" s="42" t="str">
        <f>TEXT(COUNTIF(I$4:I208,I208),"000")</f>
        <v>005</v>
      </c>
      <c r="K208" s="42" t="str">
        <f t="shared" si="12"/>
        <v>WIDP0005</v>
      </c>
      <c r="L208" s="42" t="str">
        <f t="shared" si="14"/>
        <v>widp0005</v>
      </c>
      <c r="M208" s="42"/>
      <c r="N208" s="41" t="str">
        <f t="shared" si="13"/>
        <v>earth-dev-jpn-logic-ls-i-widp0005</v>
      </c>
      <c r="O208" s="43" t="s">
        <v>116</v>
      </c>
      <c r="P208" s="44"/>
      <c r="Q208" s="44" t="s">
        <v>117</v>
      </c>
      <c r="R208" s="45"/>
      <c r="S208" s="46"/>
      <c r="T208" s="67" t="s">
        <v>118</v>
      </c>
    </row>
    <row r="209" spans="1:20" ht="27">
      <c r="A209" s="63" t="s">
        <v>549</v>
      </c>
      <c r="B209" s="64" t="s">
        <v>550</v>
      </c>
      <c r="C209" s="65" t="s">
        <v>421</v>
      </c>
      <c r="D209" s="41" t="str">
        <f>VLOOKUP(C209,'[22]システム領域略号（対向）'!A:B,2,FALSE)</f>
        <v>wi</v>
      </c>
      <c r="E209" s="63" t="s">
        <v>114</v>
      </c>
      <c r="F209" s="38" t="s">
        <v>114</v>
      </c>
      <c r="G209" s="42" t="str">
        <f>VLOOKUP(F209,'[22]システム領域略号（D）'!A:B,2,FALSE)</f>
        <v>dp</v>
      </c>
      <c r="H209" s="63" t="s">
        <v>115</v>
      </c>
      <c r="I209" s="42" t="str">
        <f t="shared" si="15"/>
        <v>widpOutbound</v>
      </c>
      <c r="J209" s="42" t="str">
        <f>TEXT(COUNTIF(I$4:I209,I209),"000")</f>
        <v>009</v>
      </c>
      <c r="K209" s="42" t="str">
        <f t="shared" si="12"/>
        <v>DPWI0009</v>
      </c>
      <c r="L209" s="42" t="str">
        <f t="shared" si="14"/>
        <v>dpwi0009</v>
      </c>
      <c r="M209" s="42"/>
      <c r="N209" s="41" t="str">
        <f t="shared" si="13"/>
        <v>earth-dev-jpn-logic-ls-o-dpwi0009</v>
      </c>
      <c r="O209" s="43" t="s">
        <v>116</v>
      </c>
      <c r="P209" s="44"/>
      <c r="Q209" s="44" t="s">
        <v>117</v>
      </c>
      <c r="R209" s="45"/>
      <c r="S209" s="46"/>
      <c r="T209" s="67" t="s">
        <v>118</v>
      </c>
    </row>
    <row r="210" spans="1:20" ht="27">
      <c r="A210" s="63" t="s">
        <v>551</v>
      </c>
      <c r="B210" s="64" t="s">
        <v>552</v>
      </c>
      <c r="C210" s="65" t="s">
        <v>421</v>
      </c>
      <c r="D210" s="41" t="str">
        <f>VLOOKUP(C210,'[22]システム領域略号（対向）'!A:B,2,FALSE)</f>
        <v>wi</v>
      </c>
      <c r="E210" s="63" t="s">
        <v>114</v>
      </c>
      <c r="F210" s="38" t="s">
        <v>114</v>
      </c>
      <c r="G210" s="42" t="str">
        <f>VLOOKUP(F210,'[22]システム領域略号（D）'!A:B,2,FALSE)</f>
        <v>dp</v>
      </c>
      <c r="H210" s="63" t="s">
        <v>115</v>
      </c>
      <c r="I210" s="42" t="str">
        <f t="shared" si="15"/>
        <v>widpOutbound</v>
      </c>
      <c r="J210" s="42" t="str">
        <f>TEXT(COUNTIF(I$4:I210,I210),"000")</f>
        <v>010</v>
      </c>
      <c r="K210" s="42" t="str">
        <f t="shared" si="12"/>
        <v>DPWI0010</v>
      </c>
      <c r="L210" s="42" t="str">
        <f t="shared" si="14"/>
        <v>dpwi0010</v>
      </c>
      <c r="M210" s="42"/>
      <c r="N210" s="41" t="str">
        <f t="shared" si="13"/>
        <v>earth-dev-jpn-logic-ls-o-dpwi0010</v>
      </c>
      <c r="O210" s="43" t="s">
        <v>116</v>
      </c>
      <c r="P210" s="44"/>
      <c r="Q210" s="44" t="s">
        <v>117</v>
      </c>
      <c r="R210" s="45"/>
      <c r="S210" s="46"/>
      <c r="T210" s="67" t="s">
        <v>118</v>
      </c>
    </row>
    <row r="211" spans="1:20" ht="27">
      <c r="A211" s="63" t="s">
        <v>553</v>
      </c>
      <c r="B211" s="64" t="s">
        <v>554</v>
      </c>
      <c r="C211" s="65" t="s">
        <v>421</v>
      </c>
      <c r="D211" s="41" t="str">
        <f>VLOOKUP(C211,'[22]システム領域略号（対向）'!A:B,2,FALSE)</f>
        <v>wi</v>
      </c>
      <c r="E211" s="63" t="s">
        <v>114</v>
      </c>
      <c r="F211" s="38" t="s">
        <v>114</v>
      </c>
      <c r="G211" s="42" t="str">
        <f>VLOOKUP(F211,'[22]システム領域略号（D）'!A:B,2,FALSE)</f>
        <v>dp</v>
      </c>
      <c r="H211" s="63" t="s">
        <v>115</v>
      </c>
      <c r="I211" s="42" t="str">
        <f t="shared" si="15"/>
        <v>widpOutbound</v>
      </c>
      <c r="J211" s="42" t="str">
        <f>TEXT(COUNTIF(I$4:I211,I211),"000")</f>
        <v>011</v>
      </c>
      <c r="K211" s="42" t="str">
        <f t="shared" si="12"/>
        <v>DPWI0011</v>
      </c>
      <c r="L211" s="42" t="str">
        <f t="shared" si="14"/>
        <v>dpwi0011</v>
      </c>
      <c r="M211" s="42"/>
      <c r="N211" s="41" t="str">
        <f t="shared" si="13"/>
        <v>earth-dev-jpn-logic-ls-o-dpwi0011</v>
      </c>
      <c r="O211" s="43" t="s">
        <v>116</v>
      </c>
      <c r="P211" s="44"/>
      <c r="Q211" s="44" t="s">
        <v>117</v>
      </c>
      <c r="R211" s="45"/>
      <c r="S211" s="46"/>
      <c r="T211" s="67" t="s">
        <v>118</v>
      </c>
    </row>
    <row r="212" spans="1:20" ht="27">
      <c r="A212" s="63" t="s">
        <v>555</v>
      </c>
      <c r="B212" s="64" t="s">
        <v>556</v>
      </c>
      <c r="C212" s="65" t="s">
        <v>421</v>
      </c>
      <c r="D212" s="41" t="str">
        <f>VLOOKUP(C212,'[22]システム領域略号（対向）'!A:B,2,FALSE)</f>
        <v>wi</v>
      </c>
      <c r="E212" s="63" t="s">
        <v>114</v>
      </c>
      <c r="F212" s="38" t="s">
        <v>114</v>
      </c>
      <c r="G212" s="42" t="str">
        <f>VLOOKUP(F212,'[22]システム領域略号（D）'!A:B,2,FALSE)</f>
        <v>dp</v>
      </c>
      <c r="H212" s="63" t="s">
        <v>115</v>
      </c>
      <c r="I212" s="42" t="str">
        <f t="shared" si="15"/>
        <v>widpOutbound</v>
      </c>
      <c r="J212" s="42" t="str">
        <f>TEXT(COUNTIF(I$4:I212,I212),"000")</f>
        <v>012</v>
      </c>
      <c r="K212" s="42" t="str">
        <f t="shared" si="12"/>
        <v>DPWI0012</v>
      </c>
      <c r="L212" s="42" t="str">
        <f t="shared" si="14"/>
        <v>dpwi0012</v>
      </c>
      <c r="M212" s="42"/>
      <c r="N212" s="41" t="str">
        <f t="shared" si="13"/>
        <v>earth-dev-jpn-logic-ls-o-dpwi0012</v>
      </c>
      <c r="O212" s="43" t="s">
        <v>116</v>
      </c>
      <c r="P212" s="44"/>
      <c r="Q212" s="44" t="s">
        <v>117</v>
      </c>
      <c r="R212" s="45"/>
      <c r="S212" s="46"/>
      <c r="T212" s="67" t="s">
        <v>118</v>
      </c>
    </row>
    <row r="213" spans="1:20" ht="27">
      <c r="A213" s="63" t="s">
        <v>557</v>
      </c>
      <c r="B213" s="64" t="s">
        <v>558</v>
      </c>
      <c r="C213" s="65" t="s">
        <v>421</v>
      </c>
      <c r="D213" s="41" t="str">
        <f>VLOOKUP(C213,'[22]システム領域略号（対向）'!A:B,2,FALSE)</f>
        <v>wi</v>
      </c>
      <c r="E213" s="63" t="s">
        <v>114</v>
      </c>
      <c r="F213" s="38" t="s">
        <v>114</v>
      </c>
      <c r="G213" s="42" t="str">
        <f>VLOOKUP(F213,'[22]システム領域略号（D）'!A:B,2,FALSE)</f>
        <v>dp</v>
      </c>
      <c r="H213" s="63" t="s">
        <v>115</v>
      </c>
      <c r="I213" s="42" t="str">
        <f t="shared" si="15"/>
        <v>widpOutbound</v>
      </c>
      <c r="J213" s="42" t="str">
        <f>TEXT(COUNTIF(I$4:I213,I213),"000")</f>
        <v>013</v>
      </c>
      <c r="K213" s="42" t="str">
        <f t="shared" si="12"/>
        <v>DPWI0013</v>
      </c>
      <c r="L213" s="42" t="str">
        <f t="shared" si="14"/>
        <v>dpwi0013</v>
      </c>
      <c r="M213" s="42"/>
      <c r="N213" s="41" t="str">
        <f t="shared" si="13"/>
        <v>earth-dev-jpn-logic-ls-o-dpwi0013</v>
      </c>
      <c r="O213" s="43" t="s">
        <v>116</v>
      </c>
      <c r="P213" s="44"/>
      <c r="Q213" s="44" t="s">
        <v>117</v>
      </c>
      <c r="R213" s="45"/>
      <c r="S213" s="46"/>
      <c r="T213" s="67" t="s">
        <v>118</v>
      </c>
    </row>
    <row r="214" spans="1:20" ht="27">
      <c r="A214" s="63" t="s">
        <v>559</v>
      </c>
      <c r="B214" s="64" t="s">
        <v>560</v>
      </c>
      <c r="C214" s="65" t="s">
        <v>421</v>
      </c>
      <c r="D214" s="41" t="str">
        <f>VLOOKUP(C214,'[22]システム領域略号（対向）'!A:B,2,FALSE)</f>
        <v>wi</v>
      </c>
      <c r="E214" s="63" t="s">
        <v>114</v>
      </c>
      <c r="F214" s="38" t="s">
        <v>114</v>
      </c>
      <c r="G214" s="42" t="str">
        <f>VLOOKUP(F214,'[22]システム領域略号（D）'!A:B,2,FALSE)</f>
        <v>dp</v>
      </c>
      <c r="H214" s="63" t="s">
        <v>115</v>
      </c>
      <c r="I214" s="42" t="str">
        <f t="shared" si="15"/>
        <v>widpOutbound</v>
      </c>
      <c r="J214" s="42" t="str">
        <f>TEXT(COUNTIF(I$4:I214,I214),"000")</f>
        <v>014</v>
      </c>
      <c r="K214" s="42" t="str">
        <f t="shared" si="12"/>
        <v>DPWI0014</v>
      </c>
      <c r="L214" s="42" t="str">
        <f t="shared" si="14"/>
        <v>dpwi0014</v>
      </c>
      <c r="M214" s="42"/>
      <c r="N214" s="41" t="str">
        <f t="shared" si="13"/>
        <v>earth-dev-jpn-logic-ls-o-dpwi0014</v>
      </c>
      <c r="O214" s="43" t="s">
        <v>116</v>
      </c>
      <c r="P214" s="44"/>
      <c r="Q214" s="44" t="s">
        <v>117</v>
      </c>
      <c r="R214" s="45"/>
      <c r="S214" s="46"/>
      <c r="T214" s="67" t="s">
        <v>118</v>
      </c>
    </row>
    <row r="215" spans="1:20" ht="40.5">
      <c r="A215" s="63" t="s">
        <v>561</v>
      </c>
      <c r="B215" s="64" t="s">
        <v>77</v>
      </c>
      <c r="C215" s="65" t="s">
        <v>309</v>
      </c>
      <c r="D215" s="41" t="str">
        <f>VLOOKUP(C215,'[22]システム領域略号（対向）'!A:B,2,FALSE)</f>
        <v>os</v>
      </c>
      <c r="E215" s="63" t="s">
        <v>114</v>
      </c>
      <c r="F215" s="38" t="s">
        <v>114</v>
      </c>
      <c r="G215" s="42" t="str">
        <f>VLOOKUP(F215,'[22]システム領域略号（D）'!A:B,2,FALSE)</f>
        <v>dp</v>
      </c>
      <c r="H215" s="63" t="s">
        <v>138</v>
      </c>
      <c r="I215" s="42" t="str">
        <f t="shared" si="15"/>
        <v>osdpInbound</v>
      </c>
      <c r="J215" s="42" t="str">
        <f>TEXT(COUNTIF(I$4:I215,I215),"000")</f>
        <v>002</v>
      </c>
      <c r="K215" s="42" t="str">
        <f t="shared" si="12"/>
        <v>OSDP0002</v>
      </c>
      <c r="L215" s="42" t="str">
        <f t="shared" si="14"/>
        <v>osdp0002</v>
      </c>
      <c r="M215" s="42"/>
      <c r="N215" s="41" t="str">
        <f t="shared" si="13"/>
        <v>earth-dev-jpn-logic-ls-i-osdp0002</v>
      </c>
      <c r="O215" s="43" t="s">
        <v>116</v>
      </c>
      <c r="P215" s="44"/>
      <c r="Q215" s="44" t="s">
        <v>117</v>
      </c>
      <c r="R215" s="45"/>
      <c r="S215" s="46"/>
      <c r="T215" s="67" t="s">
        <v>118</v>
      </c>
    </row>
    <row r="216" spans="1:20">
      <c r="A216" s="63" t="s">
        <v>562</v>
      </c>
      <c r="B216" s="64" t="s">
        <v>78</v>
      </c>
      <c r="C216" s="65" t="s">
        <v>165</v>
      </c>
      <c r="D216" s="41" t="str">
        <f>VLOOKUP(C216,'[22]システム領域略号（対向）'!A:B,2,FALSE)</f>
        <v>es</v>
      </c>
      <c r="E216" s="63" t="s">
        <v>114</v>
      </c>
      <c r="F216" s="38" t="s">
        <v>114</v>
      </c>
      <c r="G216" s="42" t="str">
        <f>VLOOKUP(F216,'[22]システム領域略号（D）'!A:B,2,FALSE)</f>
        <v>dp</v>
      </c>
      <c r="H216" s="63" t="s">
        <v>138</v>
      </c>
      <c r="I216" s="42" t="str">
        <f t="shared" si="15"/>
        <v>esdpInbound</v>
      </c>
      <c r="J216" s="42" t="str">
        <f>TEXT(COUNTIF(I$4:I216,I216),"000")</f>
        <v>003</v>
      </c>
      <c r="K216" s="42" t="str">
        <f t="shared" si="12"/>
        <v>ESDP0003</v>
      </c>
      <c r="L216" s="42" t="str">
        <f t="shared" si="14"/>
        <v>esdp0003</v>
      </c>
      <c r="M216" s="42"/>
      <c r="N216" s="41" t="str">
        <f t="shared" si="13"/>
        <v>earth-dev-jpn-logic-ls-i-esdp0003</v>
      </c>
      <c r="O216" s="43" t="s">
        <v>116</v>
      </c>
      <c r="P216" s="44"/>
      <c r="Q216" s="44" t="s">
        <v>117</v>
      </c>
      <c r="R216" s="45"/>
      <c r="S216" s="46"/>
      <c r="T216" s="67" t="s">
        <v>118</v>
      </c>
    </row>
    <row r="217" spans="1:20" ht="27">
      <c r="A217" s="63" t="s">
        <v>563</v>
      </c>
      <c r="B217" s="64" t="s">
        <v>564</v>
      </c>
      <c r="C217" s="65" t="s">
        <v>565</v>
      </c>
      <c r="D217" s="41" t="str">
        <f>VLOOKUP(C217,'[22]システム領域略号（対向）'!A:B,2,FALSE)</f>
        <v>ucs</v>
      </c>
      <c r="E217" s="63" t="s">
        <v>114</v>
      </c>
      <c r="F217" s="38" t="s">
        <v>114</v>
      </c>
      <c r="G217" s="42" t="str">
        <f>VLOOKUP(F217,'[22]システム領域略号（D）'!A:B,2,FALSE)</f>
        <v>dp</v>
      </c>
      <c r="H217" s="63" t="s">
        <v>115</v>
      </c>
      <c r="I217" s="42" t="str">
        <f t="shared" si="15"/>
        <v>ucsdpOutbound</v>
      </c>
      <c r="J217" s="42" t="str">
        <f>TEXT(COUNTIF(I$4:I217,I217),"000")</f>
        <v>001</v>
      </c>
      <c r="K217" s="42" t="str">
        <f t="shared" si="12"/>
        <v>DPUCS001</v>
      </c>
      <c r="L217" s="42" t="str">
        <f t="shared" si="14"/>
        <v>dpucs001</v>
      </c>
      <c r="M217" s="42"/>
      <c r="N217" s="41" t="str">
        <f t="shared" si="13"/>
        <v>earth-dev-jpn-logic-ls-o-dpucs001</v>
      </c>
      <c r="O217" s="43" t="s">
        <v>116</v>
      </c>
      <c r="P217" s="44"/>
      <c r="Q217" s="44" t="s">
        <v>117</v>
      </c>
      <c r="R217" s="45"/>
      <c r="S217" s="46"/>
      <c r="T217" s="67" t="s">
        <v>118</v>
      </c>
    </row>
    <row r="218" spans="1:20" ht="27">
      <c r="A218" s="63" t="s">
        <v>566</v>
      </c>
      <c r="B218" s="64" t="s">
        <v>567</v>
      </c>
      <c r="C218" s="65" t="s">
        <v>565</v>
      </c>
      <c r="D218" s="41" t="str">
        <f>VLOOKUP(C218,'[22]システム領域略号（対向）'!A:B,2,FALSE)</f>
        <v>ucs</v>
      </c>
      <c r="E218" s="63" t="s">
        <v>114</v>
      </c>
      <c r="F218" s="38" t="s">
        <v>114</v>
      </c>
      <c r="G218" s="42" t="str">
        <f>VLOOKUP(F218,'[22]システム領域略号（D）'!A:B,2,FALSE)</f>
        <v>dp</v>
      </c>
      <c r="H218" s="63" t="s">
        <v>115</v>
      </c>
      <c r="I218" s="42" t="str">
        <f t="shared" si="15"/>
        <v>ucsdpOutbound</v>
      </c>
      <c r="J218" s="42" t="str">
        <f>TEXT(COUNTIF(I$4:I218,I218),"000")</f>
        <v>002</v>
      </c>
      <c r="K218" s="42" t="str">
        <f t="shared" si="12"/>
        <v>DPUCS002</v>
      </c>
      <c r="L218" s="42" t="str">
        <f t="shared" si="14"/>
        <v>dpucs002</v>
      </c>
      <c r="M218" s="42"/>
      <c r="N218" s="41" t="str">
        <f t="shared" si="13"/>
        <v>earth-dev-jpn-logic-ls-o-dpucs002</v>
      </c>
      <c r="O218" s="43" t="s">
        <v>116</v>
      </c>
      <c r="P218" s="44"/>
      <c r="Q218" s="44" t="s">
        <v>117</v>
      </c>
      <c r="R218" s="45"/>
      <c r="S218" s="46"/>
      <c r="T218" s="67" t="s">
        <v>118</v>
      </c>
    </row>
    <row r="219" spans="1:20" ht="27">
      <c r="A219" s="63" t="s">
        <v>568</v>
      </c>
      <c r="B219" s="64" t="s">
        <v>569</v>
      </c>
      <c r="C219" s="65" t="s">
        <v>565</v>
      </c>
      <c r="D219" s="41" t="str">
        <f>VLOOKUP(C219,'[22]システム領域略号（対向）'!A:B,2,FALSE)</f>
        <v>ucs</v>
      </c>
      <c r="E219" s="63" t="s">
        <v>114</v>
      </c>
      <c r="F219" s="38" t="s">
        <v>114</v>
      </c>
      <c r="G219" s="42" t="str">
        <f>VLOOKUP(F219,'[22]システム領域略号（D）'!A:B,2,FALSE)</f>
        <v>dp</v>
      </c>
      <c r="H219" s="63" t="s">
        <v>115</v>
      </c>
      <c r="I219" s="42" t="str">
        <f t="shared" si="15"/>
        <v>ucsdpOutbound</v>
      </c>
      <c r="J219" s="42" t="str">
        <f>TEXT(COUNTIF(I$4:I219,I219),"000")</f>
        <v>003</v>
      </c>
      <c r="K219" s="42" t="str">
        <f t="shared" si="12"/>
        <v>DPUCS003</v>
      </c>
      <c r="L219" s="42" t="str">
        <f t="shared" si="14"/>
        <v>dpucs003</v>
      </c>
      <c r="M219" s="42"/>
      <c r="N219" s="41" t="str">
        <f t="shared" si="13"/>
        <v>earth-dev-jpn-logic-ls-o-dpucs003</v>
      </c>
      <c r="O219" s="43" t="s">
        <v>116</v>
      </c>
      <c r="P219" s="44"/>
      <c r="Q219" s="44" t="s">
        <v>117</v>
      </c>
      <c r="R219" s="45"/>
      <c r="S219" s="46"/>
      <c r="T219" s="67" t="s">
        <v>118</v>
      </c>
    </row>
    <row r="220" spans="1:20" ht="27">
      <c r="A220" s="63" t="s">
        <v>570</v>
      </c>
      <c r="B220" s="64" t="s">
        <v>571</v>
      </c>
      <c r="C220" s="65" t="s">
        <v>565</v>
      </c>
      <c r="D220" s="41" t="str">
        <f>VLOOKUP(C220,'[22]システム領域略号（対向）'!A:B,2,FALSE)</f>
        <v>ucs</v>
      </c>
      <c r="E220" s="63" t="s">
        <v>114</v>
      </c>
      <c r="F220" s="38" t="s">
        <v>114</v>
      </c>
      <c r="G220" s="42" t="str">
        <f>VLOOKUP(F220,'[22]システム領域略号（D）'!A:B,2,FALSE)</f>
        <v>dp</v>
      </c>
      <c r="H220" s="63" t="s">
        <v>115</v>
      </c>
      <c r="I220" s="42" t="str">
        <f t="shared" si="15"/>
        <v>ucsdpOutbound</v>
      </c>
      <c r="J220" s="42" t="str">
        <f>TEXT(COUNTIF(I$4:I220,I220),"000")</f>
        <v>004</v>
      </c>
      <c r="K220" s="42" t="str">
        <f t="shared" si="12"/>
        <v>DPUCS004</v>
      </c>
      <c r="L220" s="42" t="str">
        <f t="shared" si="14"/>
        <v>dpucs004</v>
      </c>
      <c r="M220" s="42"/>
      <c r="N220" s="41" t="str">
        <f t="shared" si="13"/>
        <v>earth-dev-jpn-logic-ls-o-dpucs004</v>
      </c>
      <c r="O220" s="43" t="s">
        <v>116</v>
      </c>
      <c r="P220" s="44"/>
      <c r="Q220" s="44" t="s">
        <v>117</v>
      </c>
      <c r="R220" s="45"/>
      <c r="S220" s="46"/>
      <c r="T220" s="67" t="s">
        <v>118</v>
      </c>
    </row>
    <row r="221" spans="1:20" ht="27">
      <c r="A221" s="63" t="s">
        <v>572</v>
      </c>
      <c r="B221" s="64" t="s">
        <v>573</v>
      </c>
      <c r="C221" s="65" t="s">
        <v>508</v>
      </c>
      <c r="D221" s="41" t="str">
        <f>VLOOKUP(C221,'[22]システム領域略号（対向）'!A:B,2,FALSE)</f>
        <v>oe</v>
      </c>
      <c r="E221" s="63" t="s">
        <v>114</v>
      </c>
      <c r="F221" s="38" t="s">
        <v>114</v>
      </c>
      <c r="G221" s="42" t="str">
        <f>VLOOKUP(F221,'[22]システム領域略号（D）'!A:B,2,FALSE)</f>
        <v>dp</v>
      </c>
      <c r="H221" s="63" t="s">
        <v>115</v>
      </c>
      <c r="I221" s="42" t="str">
        <f t="shared" si="15"/>
        <v>oedpOutbound</v>
      </c>
      <c r="J221" s="42" t="str">
        <f>TEXT(COUNTIF(I$4:I221,I221),"000")</f>
        <v>002</v>
      </c>
      <c r="K221" s="42" t="str">
        <f t="shared" si="12"/>
        <v>DPOE0002</v>
      </c>
      <c r="L221" s="42" t="str">
        <f t="shared" si="14"/>
        <v>dpoe0002</v>
      </c>
      <c r="M221" s="42"/>
      <c r="N221" s="41" t="str">
        <f t="shared" si="13"/>
        <v>earth-dev-jpn-logic-ls-o-dpoe0002</v>
      </c>
      <c r="O221" s="43" t="s">
        <v>116</v>
      </c>
      <c r="P221" s="44"/>
      <c r="Q221" s="44" t="s">
        <v>117</v>
      </c>
      <c r="R221" s="45"/>
      <c r="S221" s="46"/>
      <c r="T221" s="67" t="s">
        <v>118</v>
      </c>
    </row>
    <row r="222" spans="1:20" ht="27">
      <c r="A222" s="63" t="s">
        <v>574</v>
      </c>
      <c r="B222" s="64" t="s">
        <v>575</v>
      </c>
      <c r="C222" s="65" t="s">
        <v>508</v>
      </c>
      <c r="D222" s="41" t="str">
        <f>VLOOKUP(C222,'[22]システム領域略号（対向）'!A:B,2,FALSE)</f>
        <v>oe</v>
      </c>
      <c r="E222" s="63" t="s">
        <v>114</v>
      </c>
      <c r="F222" s="38" t="s">
        <v>114</v>
      </c>
      <c r="G222" s="42" t="str">
        <f>VLOOKUP(F222,'[22]システム領域略号（D）'!A:B,2,FALSE)</f>
        <v>dp</v>
      </c>
      <c r="H222" s="63" t="s">
        <v>115</v>
      </c>
      <c r="I222" s="42" t="str">
        <f t="shared" si="15"/>
        <v>oedpOutbound</v>
      </c>
      <c r="J222" s="42" t="str">
        <f>TEXT(COUNTIF(I$4:I222,I222),"000")</f>
        <v>003</v>
      </c>
      <c r="K222" s="42" t="str">
        <f t="shared" si="12"/>
        <v>DPOE0003</v>
      </c>
      <c r="L222" s="42" t="str">
        <f t="shared" si="14"/>
        <v>dpoe0003</v>
      </c>
      <c r="M222" s="42"/>
      <c r="N222" s="41" t="str">
        <f t="shared" si="13"/>
        <v>earth-dev-jpn-logic-ls-o-dpoe0003</v>
      </c>
      <c r="O222" s="43" t="s">
        <v>116</v>
      </c>
      <c r="P222" s="44"/>
      <c r="Q222" s="44" t="s">
        <v>117</v>
      </c>
      <c r="R222" s="45"/>
      <c r="S222" s="46"/>
      <c r="T222" s="67" t="s">
        <v>118</v>
      </c>
    </row>
    <row r="223" spans="1:20" ht="27">
      <c r="A223" s="63" t="s">
        <v>576</v>
      </c>
      <c r="B223" s="64" t="s">
        <v>577</v>
      </c>
      <c r="C223" s="65" t="s">
        <v>508</v>
      </c>
      <c r="D223" s="41" t="str">
        <f>VLOOKUP(C223,'[22]システム領域略号（対向）'!A:B,2,FALSE)</f>
        <v>oe</v>
      </c>
      <c r="E223" s="63" t="s">
        <v>114</v>
      </c>
      <c r="F223" s="38" t="s">
        <v>114</v>
      </c>
      <c r="G223" s="42" t="str">
        <f>VLOOKUP(F223,'[22]システム領域略号（D）'!A:B,2,FALSE)</f>
        <v>dp</v>
      </c>
      <c r="H223" s="63" t="s">
        <v>115</v>
      </c>
      <c r="I223" s="42" t="str">
        <f t="shared" si="15"/>
        <v>oedpOutbound</v>
      </c>
      <c r="J223" s="42" t="str">
        <f>TEXT(COUNTIF(I$4:I223,I223),"000")</f>
        <v>004</v>
      </c>
      <c r="K223" s="42" t="str">
        <f t="shared" si="12"/>
        <v>DPOE0004</v>
      </c>
      <c r="L223" s="42" t="str">
        <f t="shared" si="14"/>
        <v>dpoe0004</v>
      </c>
      <c r="M223" s="42"/>
      <c r="N223" s="41" t="str">
        <f t="shared" si="13"/>
        <v>earth-dev-jpn-logic-ls-o-dpoe0004</v>
      </c>
      <c r="O223" s="43" t="s">
        <v>116</v>
      </c>
      <c r="P223" s="44"/>
      <c r="Q223" s="44" t="s">
        <v>117</v>
      </c>
      <c r="R223" s="45"/>
      <c r="S223" s="46"/>
      <c r="T223" s="67" t="s">
        <v>118</v>
      </c>
    </row>
    <row r="224" spans="1:20" ht="27">
      <c r="A224" s="63" t="s">
        <v>578</v>
      </c>
      <c r="B224" s="64" t="s">
        <v>579</v>
      </c>
      <c r="C224" s="65" t="s">
        <v>458</v>
      </c>
      <c r="D224" s="41" t="str">
        <f>VLOOKUP(C224,'[22]システム領域略号（対向）'!A:B,2,FALSE)</f>
        <v>jm</v>
      </c>
      <c r="E224" s="63" t="s">
        <v>114</v>
      </c>
      <c r="F224" s="38" t="s">
        <v>114</v>
      </c>
      <c r="G224" s="42" t="str">
        <f>VLOOKUP(F224,'[22]システム領域略号（D）'!A:B,2,FALSE)</f>
        <v>dp</v>
      </c>
      <c r="H224" s="63" t="s">
        <v>115</v>
      </c>
      <c r="I224" s="42" t="str">
        <f t="shared" si="15"/>
        <v>jmdpOutbound</v>
      </c>
      <c r="J224" s="42" t="str">
        <f>TEXT(COUNTIF(I$4:I224,I224),"000")</f>
        <v>001</v>
      </c>
      <c r="K224" s="42" t="str">
        <f t="shared" si="12"/>
        <v>DPJM0001</v>
      </c>
      <c r="L224" s="42" t="str">
        <f t="shared" si="14"/>
        <v>dpjm0001</v>
      </c>
      <c r="M224" s="42"/>
      <c r="N224" s="41" t="str">
        <f t="shared" si="13"/>
        <v>earth-dev-jpn-logic-ls-o-dpjm0001</v>
      </c>
      <c r="O224" s="43" t="s">
        <v>116</v>
      </c>
      <c r="P224" s="44"/>
      <c r="Q224" s="44" t="s">
        <v>117</v>
      </c>
      <c r="R224" s="45"/>
      <c r="S224" s="46"/>
      <c r="T224" s="67" t="s">
        <v>118</v>
      </c>
    </row>
    <row r="225" spans="1:20" ht="27">
      <c r="A225" s="63" t="s">
        <v>580</v>
      </c>
      <c r="B225" s="64" t="s">
        <v>79</v>
      </c>
      <c r="C225" s="65" t="s">
        <v>581</v>
      </c>
      <c r="D225" s="41" t="str">
        <f>VLOOKUP(C225,'[22]システム領域略号（対向）'!A:B,2,FALSE)</f>
        <v>pr</v>
      </c>
      <c r="E225" s="63" t="s">
        <v>114</v>
      </c>
      <c r="F225" s="38" t="s">
        <v>114</v>
      </c>
      <c r="G225" s="42" t="str">
        <f>VLOOKUP(F225,'[22]システム領域略号（D）'!A:B,2,FALSE)</f>
        <v>dp</v>
      </c>
      <c r="H225" s="63" t="s">
        <v>138</v>
      </c>
      <c r="I225" s="42" t="str">
        <f t="shared" si="15"/>
        <v>prdpInbound</v>
      </c>
      <c r="J225" s="42" t="str">
        <f>TEXT(COUNTIF(I$4:I225,I225),"000")</f>
        <v>001</v>
      </c>
      <c r="K225" s="42" t="str">
        <f t="shared" si="12"/>
        <v>PRDP0001</v>
      </c>
      <c r="L225" s="42" t="str">
        <f t="shared" si="14"/>
        <v>prdp0001</v>
      </c>
      <c r="M225" s="42"/>
      <c r="N225" s="41" t="str">
        <f t="shared" si="13"/>
        <v>earth-dev-jpn-logic-ls-i-prdp0001</v>
      </c>
      <c r="O225" s="43" t="s">
        <v>116</v>
      </c>
      <c r="P225" s="44"/>
      <c r="Q225" s="44" t="s">
        <v>117</v>
      </c>
      <c r="R225" s="45"/>
      <c r="S225" s="46"/>
      <c r="T225" s="67" t="s">
        <v>118</v>
      </c>
    </row>
    <row r="226" spans="1:20" ht="27">
      <c r="A226" s="63" t="s">
        <v>582</v>
      </c>
      <c r="B226" s="64" t="s">
        <v>583</v>
      </c>
      <c r="C226" s="65" t="s">
        <v>581</v>
      </c>
      <c r="D226" s="41" t="str">
        <f>VLOOKUP(C226,'[22]システム領域略号（対向）'!A:B,2,FALSE)</f>
        <v>pr</v>
      </c>
      <c r="E226" s="63" t="s">
        <v>114</v>
      </c>
      <c r="F226" s="38" t="s">
        <v>114</v>
      </c>
      <c r="G226" s="42" t="str">
        <f>VLOOKUP(F226,'[22]システム領域略号（D）'!A:B,2,FALSE)</f>
        <v>dp</v>
      </c>
      <c r="H226" s="63" t="s">
        <v>115</v>
      </c>
      <c r="I226" s="42" t="str">
        <f t="shared" si="15"/>
        <v>prdpOutbound</v>
      </c>
      <c r="J226" s="42" t="str">
        <f>TEXT(COUNTIF(I$4:I226,I226),"000")</f>
        <v>001</v>
      </c>
      <c r="K226" s="42" t="str">
        <f t="shared" si="12"/>
        <v>DPPR0001</v>
      </c>
      <c r="L226" s="42" t="str">
        <f t="shared" si="14"/>
        <v>dppr0001</v>
      </c>
      <c r="M226" s="42"/>
      <c r="N226" s="41" t="str">
        <f t="shared" si="13"/>
        <v>earth-dev-jpn-logic-ls-o-dppr0001</v>
      </c>
      <c r="O226" s="43" t="s">
        <v>116</v>
      </c>
      <c r="P226" s="44"/>
      <c r="Q226" s="44" t="s">
        <v>117</v>
      </c>
      <c r="R226" s="45"/>
      <c r="S226" s="46"/>
      <c r="T226" s="67" t="s">
        <v>118</v>
      </c>
    </row>
    <row r="227" spans="1:20" ht="27">
      <c r="A227" s="63" t="s">
        <v>584</v>
      </c>
      <c r="B227" s="64" t="s">
        <v>80</v>
      </c>
      <c r="C227" s="65" t="s">
        <v>581</v>
      </c>
      <c r="D227" s="41" t="str">
        <f>VLOOKUP(C227,'[22]システム領域略号（対向）'!A:B,2,FALSE)</f>
        <v>pr</v>
      </c>
      <c r="E227" s="63" t="s">
        <v>114</v>
      </c>
      <c r="F227" s="38" t="s">
        <v>114</v>
      </c>
      <c r="G227" s="42" t="str">
        <f>VLOOKUP(F227,'[22]システム領域略号（D）'!A:B,2,FALSE)</f>
        <v>dp</v>
      </c>
      <c r="H227" s="63" t="s">
        <v>138</v>
      </c>
      <c r="I227" s="42" t="str">
        <f t="shared" si="15"/>
        <v>prdpInbound</v>
      </c>
      <c r="J227" s="42" t="str">
        <f>TEXT(COUNTIF(I$4:I227,I227),"000")</f>
        <v>002</v>
      </c>
      <c r="K227" s="42" t="str">
        <f t="shared" si="12"/>
        <v>PRDP0002</v>
      </c>
      <c r="L227" s="42" t="str">
        <f t="shared" si="14"/>
        <v>prdp0002</v>
      </c>
      <c r="M227" s="42"/>
      <c r="N227" s="41" t="str">
        <f t="shared" si="13"/>
        <v>earth-dev-jpn-logic-ls-i-prdp0002</v>
      </c>
      <c r="O227" s="43" t="s">
        <v>116</v>
      </c>
      <c r="P227" s="44"/>
      <c r="Q227" s="44" t="s">
        <v>117</v>
      </c>
      <c r="R227" s="45"/>
      <c r="S227" s="46"/>
      <c r="T227" s="67" t="s">
        <v>118</v>
      </c>
    </row>
    <row r="228" spans="1:20" ht="27">
      <c r="A228" s="63" t="s">
        <v>585</v>
      </c>
      <c r="B228" s="64" t="s">
        <v>586</v>
      </c>
      <c r="C228" s="65" t="s">
        <v>581</v>
      </c>
      <c r="D228" s="41" t="str">
        <f>VLOOKUP(C228,'[22]システム領域略号（対向）'!A:B,2,FALSE)</f>
        <v>pr</v>
      </c>
      <c r="E228" s="63" t="s">
        <v>114</v>
      </c>
      <c r="F228" s="38" t="s">
        <v>114</v>
      </c>
      <c r="G228" s="42" t="str">
        <f>VLOOKUP(F228,'[22]システム領域略号（D）'!A:B,2,FALSE)</f>
        <v>dp</v>
      </c>
      <c r="H228" s="63" t="s">
        <v>115</v>
      </c>
      <c r="I228" s="42" t="str">
        <f t="shared" si="15"/>
        <v>prdpOutbound</v>
      </c>
      <c r="J228" s="42" t="str">
        <f>TEXT(COUNTIF(I$4:I228,I228),"000")</f>
        <v>002</v>
      </c>
      <c r="K228" s="42" t="str">
        <f t="shared" si="12"/>
        <v>DPPR0002</v>
      </c>
      <c r="L228" s="42" t="str">
        <f t="shared" si="14"/>
        <v>dppr0002</v>
      </c>
      <c r="M228" s="42"/>
      <c r="N228" s="41" t="str">
        <f t="shared" si="13"/>
        <v>earth-dev-jpn-logic-ls-o-dppr0002</v>
      </c>
      <c r="O228" s="43" t="s">
        <v>116</v>
      </c>
      <c r="P228" s="44"/>
      <c r="Q228" s="44" t="s">
        <v>117</v>
      </c>
      <c r="R228" s="45"/>
      <c r="S228" s="46"/>
      <c r="T228" s="67" t="s">
        <v>118</v>
      </c>
    </row>
    <row r="229" spans="1:20" ht="27">
      <c r="A229" s="63" t="s">
        <v>587</v>
      </c>
      <c r="B229" s="64" t="s">
        <v>81</v>
      </c>
      <c r="C229" s="65" t="s">
        <v>297</v>
      </c>
      <c r="D229" s="41" t="str">
        <f>VLOOKUP(C229,'[22]システム領域略号（対向）'!A:B,2,FALSE)</f>
        <v>so</v>
      </c>
      <c r="E229" s="63" t="s">
        <v>114</v>
      </c>
      <c r="F229" s="38" t="s">
        <v>114</v>
      </c>
      <c r="G229" s="42" t="str">
        <f>VLOOKUP(F229,'[22]システム領域略号（D）'!A:B,2,FALSE)</f>
        <v>dp</v>
      </c>
      <c r="H229" s="63" t="s">
        <v>138</v>
      </c>
      <c r="I229" s="42" t="str">
        <f t="shared" si="15"/>
        <v>sodpInbound</v>
      </c>
      <c r="J229" s="42" t="str">
        <f>TEXT(COUNTIF(I$4:I229,I229),"000")</f>
        <v>006</v>
      </c>
      <c r="K229" s="42" t="str">
        <f t="shared" si="12"/>
        <v>SODP0006</v>
      </c>
      <c r="L229" s="42" t="str">
        <f t="shared" si="14"/>
        <v>sodp0006</v>
      </c>
      <c r="M229" s="42"/>
      <c r="N229" s="41" t="str">
        <f t="shared" si="13"/>
        <v>earth-dev-jpn-logic-ls-i-sodp0006</v>
      </c>
      <c r="O229" s="43" t="s">
        <v>116</v>
      </c>
      <c r="P229" s="44"/>
      <c r="Q229" s="44" t="s">
        <v>117</v>
      </c>
      <c r="R229" s="45"/>
      <c r="S229" s="46"/>
      <c r="T229" s="67" t="s">
        <v>118</v>
      </c>
    </row>
    <row r="230" spans="1:20" ht="27">
      <c r="A230" s="63" t="s">
        <v>588</v>
      </c>
      <c r="B230" s="64" t="s">
        <v>589</v>
      </c>
      <c r="C230" s="65" t="s">
        <v>297</v>
      </c>
      <c r="D230" s="41" t="str">
        <f>VLOOKUP(C230,'[22]システム領域略号（対向）'!A:B,2,FALSE)</f>
        <v>so</v>
      </c>
      <c r="E230" s="63" t="s">
        <v>114</v>
      </c>
      <c r="F230" s="38" t="s">
        <v>114</v>
      </c>
      <c r="G230" s="42" t="str">
        <f>VLOOKUP(F230,'[22]システム領域略号（D）'!A:B,2,FALSE)</f>
        <v>dp</v>
      </c>
      <c r="H230" s="63" t="s">
        <v>115</v>
      </c>
      <c r="I230" s="42" t="str">
        <f t="shared" si="15"/>
        <v>sodpOutbound</v>
      </c>
      <c r="J230" s="42" t="str">
        <f>TEXT(COUNTIF(I$4:I230,I230),"000")</f>
        <v>011</v>
      </c>
      <c r="K230" s="42" t="str">
        <f t="shared" si="12"/>
        <v>DPSO0011</v>
      </c>
      <c r="L230" s="42" t="str">
        <f t="shared" si="14"/>
        <v>dpso0011</v>
      </c>
      <c r="M230" s="42"/>
      <c r="N230" s="41" t="str">
        <f t="shared" si="13"/>
        <v>earth-dev-jpn-logic-ls-o-dpso0011</v>
      </c>
      <c r="O230" s="43" t="s">
        <v>116</v>
      </c>
      <c r="P230" s="44"/>
      <c r="Q230" s="44" t="s">
        <v>117</v>
      </c>
      <c r="R230" s="45"/>
      <c r="S230" s="46"/>
      <c r="T230" s="67" t="s">
        <v>118</v>
      </c>
    </row>
    <row r="231" spans="1:20" ht="27">
      <c r="A231" s="63" t="s">
        <v>590</v>
      </c>
      <c r="B231" s="64" t="s">
        <v>82</v>
      </c>
      <c r="C231" s="65" t="s">
        <v>565</v>
      </c>
      <c r="D231" s="41" t="str">
        <f>VLOOKUP(C231,'[22]システム領域略号（対向）'!A:B,2,FALSE)</f>
        <v>ucs</v>
      </c>
      <c r="E231" s="63" t="s">
        <v>114</v>
      </c>
      <c r="F231" s="38" t="s">
        <v>114</v>
      </c>
      <c r="G231" s="42" t="str">
        <f>VLOOKUP(F231,'[22]システム領域略号（D）'!A:B,2,FALSE)</f>
        <v>dp</v>
      </c>
      <c r="H231" s="63" t="s">
        <v>138</v>
      </c>
      <c r="I231" s="42" t="str">
        <f t="shared" si="15"/>
        <v>ucsdpInbound</v>
      </c>
      <c r="J231" s="42" t="str">
        <f>TEXT(COUNTIF(I$4:I231,I231),"000")</f>
        <v>001</v>
      </c>
      <c r="K231" s="42" t="str">
        <f t="shared" si="12"/>
        <v>UCSDP001</v>
      </c>
      <c r="L231" s="42" t="str">
        <f t="shared" si="14"/>
        <v>ucsdp001</v>
      </c>
      <c r="M231" s="42"/>
      <c r="N231" s="41" t="str">
        <f t="shared" si="13"/>
        <v>earth-dev-jpn-logic-ls-i-ucsdp001</v>
      </c>
      <c r="O231" s="43" t="s">
        <v>116</v>
      </c>
      <c r="P231" s="44"/>
      <c r="Q231" s="44" t="s">
        <v>117</v>
      </c>
      <c r="R231" s="45"/>
      <c r="S231" s="46"/>
      <c r="T231" s="67" t="s">
        <v>118</v>
      </c>
    </row>
    <row r="232" spans="1:20">
      <c r="A232" s="63" t="s">
        <v>591</v>
      </c>
      <c r="B232" s="64" t="s">
        <v>83</v>
      </c>
      <c r="C232" s="65" t="s">
        <v>458</v>
      </c>
      <c r="D232" s="41" t="str">
        <f>VLOOKUP(C232,'[22]システム領域略号（対向）'!A:B,2,FALSE)</f>
        <v>jm</v>
      </c>
      <c r="E232" s="63" t="s">
        <v>114</v>
      </c>
      <c r="F232" s="38" t="s">
        <v>114</v>
      </c>
      <c r="G232" s="42" t="str">
        <f>VLOOKUP(F232,'[22]システム領域略号（D）'!A:B,2,FALSE)</f>
        <v>dp</v>
      </c>
      <c r="H232" s="63" t="s">
        <v>138</v>
      </c>
      <c r="I232" s="42" t="str">
        <f t="shared" si="15"/>
        <v>jmdpInbound</v>
      </c>
      <c r="J232" s="42" t="str">
        <f>TEXT(COUNTIF(I$4:I232,I232),"000")</f>
        <v>003</v>
      </c>
      <c r="K232" s="42" t="str">
        <f t="shared" si="12"/>
        <v>JMDP0003</v>
      </c>
      <c r="L232" s="42" t="str">
        <f t="shared" si="14"/>
        <v>jmdp0003</v>
      </c>
      <c r="M232" s="42"/>
      <c r="N232" s="41" t="str">
        <f t="shared" si="13"/>
        <v>earth-dev-jpn-logic-ls-i-jmdp0003</v>
      </c>
      <c r="O232" s="43" t="s">
        <v>116</v>
      </c>
      <c r="P232" s="44"/>
      <c r="Q232" s="44" t="s">
        <v>117</v>
      </c>
      <c r="R232" s="45"/>
      <c r="S232" s="46"/>
      <c r="T232" s="67" t="s">
        <v>118</v>
      </c>
    </row>
    <row r="233" spans="1:20" ht="27">
      <c r="A233" s="302" t="s">
        <v>592</v>
      </c>
      <c r="B233" s="303" t="s">
        <v>2353</v>
      </c>
      <c r="C233" s="304" t="s">
        <v>251</v>
      </c>
      <c r="D233" s="61" t="str">
        <f>VLOOKUP(C233,'[22]システム領域略号（対向）'!A:B,2,FALSE)</f>
        <v>lv</v>
      </c>
      <c r="E233" s="302" t="s">
        <v>114</v>
      </c>
      <c r="F233" s="100" t="s">
        <v>114</v>
      </c>
      <c r="G233" s="61" t="str">
        <f>VLOOKUP(F233,'[22]システム領域略号（D）'!A:B,2,FALSE)</f>
        <v>dp</v>
      </c>
      <c r="H233" s="302" t="s">
        <v>138</v>
      </c>
      <c r="I233" s="42" t="str">
        <f t="shared" si="15"/>
        <v>lvdpInbound</v>
      </c>
      <c r="J233" s="42" t="str">
        <f>TEXT(COUNTIF(I$4:I233,I233),"000")</f>
        <v>002</v>
      </c>
      <c r="K233" s="42" t="str">
        <f t="shared" si="12"/>
        <v>LVDP0002</v>
      </c>
      <c r="L233" s="42" t="str">
        <f t="shared" si="14"/>
        <v>lvdp0002</v>
      </c>
      <c r="M233" s="42"/>
      <c r="N233" s="41" t="str">
        <f t="shared" si="13"/>
        <v>earth-dev-jpn-logic-ls-i-lvdp0002</v>
      </c>
      <c r="O233" s="43" t="s">
        <v>116</v>
      </c>
      <c r="P233" s="44"/>
      <c r="Q233" s="44" t="s">
        <v>117</v>
      </c>
      <c r="R233" s="45"/>
      <c r="S233" s="46"/>
      <c r="T233" s="67" t="s">
        <v>118</v>
      </c>
    </row>
    <row r="234" spans="1:20" ht="27">
      <c r="A234" s="63" t="s">
        <v>593</v>
      </c>
      <c r="B234" s="64" t="s">
        <v>594</v>
      </c>
      <c r="C234" s="65" t="s">
        <v>251</v>
      </c>
      <c r="D234" s="41" t="str">
        <f>VLOOKUP(C234,'[22]システム領域略号（対向）'!A:B,2,FALSE)</f>
        <v>lv</v>
      </c>
      <c r="E234" s="63" t="s">
        <v>114</v>
      </c>
      <c r="F234" s="38" t="s">
        <v>114</v>
      </c>
      <c r="G234" s="42" t="str">
        <f>VLOOKUP(F234,'[22]システム領域略号（D）'!A:B,2,FALSE)</f>
        <v>dp</v>
      </c>
      <c r="H234" s="63" t="s">
        <v>115</v>
      </c>
      <c r="I234" s="42" t="str">
        <f t="shared" si="15"/>
        <v>lvdpOutbound</v>
      </c>
      <c r="J234" s="42" t="str">
        <f>TEXT(COUNTIF(I$4:I234,I234),"000")</f>
        <v>002</v>
      </c>
      <c r="K234" s="42" t="str">
        <f t="shared" si="12"/>
        <v>DPLV0002</v>
      </c>
      <c r="L234" s="42" t="str">
        <f t="shared" si="14"/>
        <v>dplv0002</v>
      </c>
      <c r="M234" s="42"/>
      <c r="N234" s="41" t="str">
        <f t="shared" si="13"/>
        <v>earth-dev-jpn-logic-ls-o-dplv0002</v>
      </c>
      <c r="O234" s="43" t="s">
        <v>116</v>
      </c>
      <c r="P234" s="44"/>
      <c r="Q234" s="44" t="s">
        <v>117</v>
      </c>
      <c r="R234" s="45"/>
      <c r="S234" s="46"/>
      <c r="T234" s="67" t="s">
        <v>118</v>
      </c>
    </row>
    <row r="235" spans="1:20" hidden="1">
      <c r="A235" s="63" t="s">
        <v>595</v>
      </c>
      <c r="B235" s="64" t="s">
        <v>596</v>
      </c>
      <c r="C235" s="65" t="s">
        <v>597</v>
      </c>
      <c r="D235" s="41" t="str">
        <f>VLOOKUP(C235,'[22]システム領域略号（対向）'!A:B,2,FALSE)</f>
        <v>ef</v>
      </c>
      <c r="E235" s="63" t="s">
        <v>256</v>
      </c>
      <c r="F235" s="38" t="s">
        <v>256</v>
      </c>
      <c r="G235" s="42" t="str">
        <f>VLOOKUP(F235,'[22]システム領域略号（D）'!A:B,2,FALSE)</f>
        <v>sa</v>
      </c>
      <c r="H235" s="63" t="s">
        <v>115</v>
      </c>
      <c r="I235" s="42" t="str">
        <f t="shared" si="15"/>
        <v>efsaOutbound</v>
      </c>
      <c r="J235" s="42" t="str">
        <f>TEXT(COUNTIF(I$4:I235,I235),"000")</f>
        <v>001</v>
      </c>
      <c r="K235" s="42" t="str">
        <f t="shared" si="12"/>
        <v>SAEF0001</v>
      </c>
      <c r="L235" s="42" t="str">
        <f t="shared" si="14"/>
        <v>saef0001</v>
      </c>
      <c r="M235" s="61" t="str">
        <f>"ifgp"&amp;P235</f>
        <v>ifgpsa02</v>
      </c>
      <c r="N235" s="61" t="str">
        <f>"earth-dev-jpn-logic-ls-"&amp;LOWER(LEFT(H235,1))&amp;"-"&amp;M235</f>
        <v>earth-dev-jpn-logic-ls-o-ifgpsa02</v>
      </c>
      <c r="O235" s="66"/>
      <c r="P235" s="44" t="s">
        <v>598</v>
      </c>
      <c r="Q235" s="44" t="s">
        <v>117</v>
      </c>
      <c r="R235" s="45"/>
      <c r="S235" s="46"/>
      <c r="T235" s="67" t="s">
        <v>118</v>
      </c>
    </row>
    <row r="236" spans="1:20" hidden="1">
      <c r="A236" s="63" t="s">
        <v>599</v>
      </c>
      <c r="B236" s="64" t="s">
        <v>600</v>
      </c>
      <c r="C236" s="65" t="s">
        <v>194</v>
      </c>
      <c r="D236" s="41" t="str">
        <f>VLOOKUP(C236,'[22]システム領域略号（対向）'!A:B,2,FALSE)</f>
        <v>fw</v>
      </c>
      <c r="E236" s="63" t="s">
        <v>256</v>
      </c>
      <c r="F236" s="38" t="s">
        <v>256</v>
      </c>
      <c r="G236" s="42" t="str">
        <f>VLOOKUP(F236,'[22]システム領域略号（D）'!A:B,2,FALSE)</f>
        <v>sa</v>
      </c>
      <c r="H236" s="63" t="s">
        <v>115</v>
      </c>
      <c r="I236" s="42" t="str">
        <f t="shared" si="15"/>
        <v>fwsaOutbound</v>
      </c>
      <c r="J236" s="42" t="str">
        <f>TEXT(COUNTIF(I$4:I236,I236),"000")</f>
        <v>001</v>
      </c>
      <c r="K236" s="42" t="str">
        <f t="shared" si="12"/>
        <v>SAFW0001</v>
      </c>
      <c r="L236" s="42" t="str">
        <f t="shared" si="14"/>
        <v>safw0001</v>
      </c>
      <c r="M236" s="42"/>
      <c r="N236" s="41" t="str">
        <f t="shared" si="13"/>
        <v>earth-dev-jpn-logic-ls-o-safw0001</v>
      </c>
      <c r="O236" s="66"/>
      <c r="P236" s="68"/>
      <c r="Q236" s="44" t="s">
        <v>195</v>
      </c>
      <c r="R236" s="45"/>
      <c r="S236" s="46"/>
      <c r="T236" s="67" t="s">
        <v>118</v>
      </c>
    </row>
    <row r="237" spans="1:20" hidden="1">
      <c r="A237" s="63" t="s">
        <v>601</v>
      </c>
      <c r="B237" s="64" t="s">
        <v>602</v>
      </c>
      <c r="C237" s="65" t="s">
        <v>194</v>
      </c>
      <c r="D237" s="41" t="str">
        <f>VLOOKUP(C237,'[22]システム領域略号（対向）'!A:B,2,FALSE)</f>
        <v>fw</v>
      </c>
      <c r="E237" s="63" t="s">
        <v>166</v>
      </c>
      <c r="F237" s="38" t="s">
        <v>166</v>
      </c>
      <c r="G237" s="42" t="str">
        <f>VLOOKUP(F237,'[22]システム領域略号（D）'!A:B,2,FALSE)</f>
        <v>sa</v>
      </c>
      <c r="H237" s="63" t="s">
        <v>115</v>
      </c>
      <c r="I237" s="42" t="str">
        <f t="shared" si="15"/>
        <v>fwsaOutbound</v>
      </c>
      <c r="J237" s="42" t="str">
        <f>TEXT(COUNTIF(I$4:I237,I237),"000")</f>
        <v>002</v>
      </c>
      <c r="K237" s="42" t="str">
        <f t="shared" si="12"/>
        <v>SAFW0002</v>
      </c>
      <c r="L237" s="42" t="str">
        <f t="shared" si="14"/>
        <v>safw0002</v>
      </c>
      <c r="M237" s="42"/>
      <c r="N237" s="41" t="str">
        <f t="shared" si="13"/>
        <v>earth-dev-jpn-logic-ls-o-safw0002</v>
      </c>
      <c r="O237" s="66"/>
      <c r="P237" s="68"/>
      <c r="Q237" s="44" t="s">
        <v>195</v>
      </c>
      <c r="R237" s="45"/>
      <c r="S237" s="46"/>
      <c r="T237" s="67" t="s">
        <v>118</v>
      </c>
    </row>
    <row r="238" spans="1:20" ht="40.5" hidden="1">
      <c r="A238" s="63" t="s">
        <v>603</v>
      </c>
      <c r="B238" s="64" t="s">
        <v>604</v>
      </c>
      <c r="C238" s="65" t="s">
        <v>605</v>
      </c>
      <c r="D238" s="41" t="str">
        <f>VLOOKUP(C238,'[22]システム領域略号（対向）'!A:B,2,FALSE)</f>
        <v>rr</v>
      </c>
      <c r="E238" s="63" t="s">
        <v>256</v>
      </c>
      <c r="F238" s="38" t="s">
        <v>256</v>
      </c>
      <c r="G238" s="42" t="str">
        <f>VLOOKUP(F238,'[22]システム領域略号（D）'!A:B,2,FALSE)</f>
        <v>sa</v>
      </c>
      <c r="H238" s="63" t="s">
        <v>115</v>
      </c>
      <c r="I238" s="42" t="str">
        <f t="shared" si="15"/>
        <v>rrsaOutbound</v>
      </c>
      <c r="J238" s="42" t="str">
        <f>TEXT(COUNTIF(I$4:I238,I238),"000")</f>
        <v>001</v>
      </c>
      <c r="K238" s="42" t="str">
        <f t="shared" si="12"/>
        <v>SARR0001</v>
      </c>
      <c r="L238" s="42" t="str">
        <f t="shared" si="14"/>
        <v>sarr0001</v>
      </c>
      <c r="M238" s="42"/>
      <c r="N238" s="41" t="str">
        <f t="shared" si="13"/>
        <v>earth-dev-jpn-logic-ls-o-sarr0001</v>
      </c>
      <c r="O238" s="66"/>
      <c r="P238" s="44"/>
      <c r="Q238" s="44" t="s">
        <v>117</v>
      </c>
      <c r="R238" s="45"/>
      <c r="S238" s="46"/>
      <c r="T238" s="67" t="s">
        <v>118</v>
      </c>
    </row>
    <row r="239" spans="1:20" ht="40.5" hidden="1">
      <c r="A239" s="63" t="s">
        <v>606</v>
      </c>
      <c r="B239" s="64" t="s">
        <v>607</v>
      </c>
      <c r="C239" s="65" t="s">
        <v>605</v>
      </c>
      <c r="D239" s="41" t="str">
        <f>VLOOKUP(C239,'[22]システム領域略号（対向）'!A:B,2,FALSE)</f>
        <v>rr</v>
      </c>
      <c r="E239" s="63" t="s">
        <v>256</v>
      </c>
      <c r="F239" s="38" t="s">
        <v>256</v>
      </c>
      <c r="G239" s="42" t="str">
        <f>VLOOKUP(F239,'[22]システム領域略号（D）'!A:B,2,FALSE)</f>
        <v>sa</v>
      </c>
      <c r="H239" s="63" t="s">
        <v>115</v>
      </c>
      <c r="I239" s="42" t="str">
        <f t="shared" si="15"/>
        <v>rrsaOutbound</v>
      </c>
      <c r="J239" s="42" t="str">
        <f>TEXT(COUNTIF(I$4:I239,I239),"000")</f>
        <v>002</v>
      </c>
      <c r="K239" s="42" t="str">
        <f t="shared" si="12"/>
        <v>SARR0002</v>
      </c>
      <c r="L239" s="42" t="str">
        <f t="shared" si="14"/>
        <v>sarr0002</v>
      </c>
      <c r="M239" s="42"/>
      <c r="N239" s="41" t="str">
        <f t="shared" si="13"/>
        <v>earth-dev-jpn-logic-ls-o-sarr0002</v>
      </c>
      <c r="O239" s="66"/>
      <c r="P239" s="44"/>
      <c r="Q239" s="44" t="s">
        <v>117</v>
      </c>
      <c r="R239" s="45"/>
      <c r="S239" s="46"/>
      <c r="T239" s="67" t="s">
        <v>118</v>
      </c>
    </row>
    <row r="240" spans="1:20" ht="27" hidden="1">
      <c r="A240" s="63" t="s">
        <v>608</v>
      </c>
      <c r="B240" s="64" t="s">
        <v>609</v>
      </c>
      <c r="C240" s="65" t="s">
        <v>610</v>
      </c>
      <c r="D240" s="41" t="str">
        <f>VLOOKUP(C240,'[22]システム領域略号（対向）'!A:B,2,FALSE)</f>
        <v>uxp</v>
      </c>
      <c r="E240" s="63" t="s">
        <v>256</v>
      </c>
      <c r="F240" s="38" t="s">
        <v>256</v>
      </c>
      <c r="G240" s="42" t="str">
        <f>VLOOKUP(F240,'[22]システム領域略号（D）'!A:B,2,FALSE)</f>
        <v>sa</v>
      </c>
      <c r="H240" s="63" t="s">
        <v>138</v>
      </c>
      <c r="I240" s="42" t="str">
        <f t="shared" si="15"/>
        <v>uxpsaInbound</v>
      </c>
      <c r="J240" s="42" t="str">
        <f>TEXT(COUNTIF(I$4:I240,I240),"000")</f>
        <v>001</v>
      </c>
      <c r="K240" s="42" t="str">
        <f t="shared" si="12"/>
        <v>UXPSA001</v>
      </c>
      <c r="L240" s="42" t="str">
        <f t="shared" si="14"/>
        <v>uxpsa001</v>
      </c>
      <c r="M240" s="42"/>
      <c r="N240" s="41" t="str">
        <f t="shared" si="13"/>
        <v>earth-dev-jpn-logic-ls-i-uxpsa001</v>
      </c>
      <c r="O240" s="66"/>
      <c r="P240" s="44"/>
      <c r="Q240" s="44" t="s">
        <v>117</v>
      </c>
      <c r="R240" s="45"/>
      <c r="S240" s="46"/>
      <c r="T240" s="67" t="s">
        <v>118</v>
      </c>
    </row>
    <row r="241" spans="1:20" ht="27" hidden="1">
      <c r="A241" s="63" t="s">
        <v>611</v>
      </c>
      <c r="B241" s="64" t="s">
        <v>612</v>
      </c>
      <c r="C241" s="65" t="s">
        <v>610</v>
      </c>
      <c r="D241" s="41" t="str">
        <f>VLOOKUP(C241,'[22]システム領域略号（対向）'!A:B,2,FALSE)</f>
        <v>uxp</v>
      </c>
      <c r="E241" s="63" t="s">
        <v>256</v>
      </c>
      <c r="F241" s="38" t="s">
        <v>256</v>
      </c>
      <c r="G241" s="42" t="str">
        <f>VLOOKUP(F241,'[22]システム領域略号（D）'!A:B,2,FALSE)</f>
        <v>sa</v>
      </c>
      <c r="H241" s="63" t="s">
        <v>115</v>
      </c>
      <c r="I241" s="42" t="str">
        <f t="shared" si="15"/>
        <v>uxpsaOutbound</v>
      </c>
      <c r="J241" s="42" t="str">
        <f>TEXT(COUNTIF(I$4:I241,I241),"000")</f>
        <v>001</v>
      </c>
      <c r="K241" s="42" t="str">
        <f t="shared" si="12"/>
        <v>SAUXP001</v>
      </c>
      <c r="L241" s="42" t="str">
        <f t="shared" si="14"/>
        <v>sauxp001</v>
      </c>
      <c r="M241" s="42"/>
      <c r="N241" s="41" t="str">
        <f t="shared" si="13"/>
        <v>earth-dev-jpn-logic-ls-o-sauxp001</v>
      </c>
      <c r="O241" s="66"/>
      <c r="P241" s="44"/>
      <c r="Q241" s="44" t="s">
        <v>117</v>
      </c>
      <c r="R241" s="45"/>
      <c r="S241" s="46"/>
      <c r="T241" s="67" t="s">
        <v>118</v>
      </c>
    </row>
    <row r="242" spans="1:20" ht="27" hidden="1">
      <c r="A242" s="63" t="s">
        <v>613</v>
      </c>
      <c r="B242" s="64" t="s">
        <v>614</v>
      </c>
      <c r="C242" s="65" t="s">
        <v>615</v>
      </c>
      <c r="D242" s="41" t="str">
        <f>VLOOKUP(C242,'[22]システム領域略号（対向）'!A:B,2,FALSE)</f>
        <v>be</v>
      </c>
      <c r="E242" s="63" t="s">
        <v>256</v>
      </c>
      <c r="F242" s="38" t="s">
        <v>256</v>
      </c>
      <c r="G242" s="42" t="str">
        <f>VLOOKUP(F242,'[22]システム領域略号（D）'!A:B,2,FALSE)</f>
        <v>sa</v>
      </c>
      <c r="H242" s="63" t="s">
        <v>115</v>
      </c>
      <c r="I242" s="42" t="str">
        <f t="shared" si="15"/>
        <v>besaOutbound</v>
      </c>
      <c r="J242" s="42" t="str">
        <f>TEXT(COUNTIF(I$4:I242,I242),"000")</f>
        <v>001</v>
      </c>
      <c r="K242" s="42" t="str">
        <f t="shared" si="12"/>
        <v>SABE0001</v>
      </c>
      <c r="L242" s="42" t="str">
        <f>LOWER(K242)</f>
        <v>sabe0001</v>
      </c>
      <c r="M242" s="42"/>
      <c r="N242" s="41" t="str">
        <f t="shared" si="13"/>
        <v>earth-dev-jpn-logic-ls-o-sabe0001</v>
      </c>
      <c r="O242" s="66"/>
      <c r="P242" s="44"/>
      <c r="Q242" s="44" t="s">
        <v>117</v>
      </c>
      <c r="R242" s="45"/>
      <c r="S242" s="46"/>
      <c r="T242" s="67" t="s">
        <v>118</v>
      </c>
    </row>
    <row r="243" spans="1:20" ht="27" hidden="1">
      <c r="A243" s="69" t="s">
        <v>616</v>
      </c>
      <c r="B243" s="64" t="s">
        <v>617</v>
      </c>
      <c r="C243" s="65" t="s">
        <v>615</v>
      </c>
      <c r="D243" s="41" t="str">
        <f>VLOOKUP(C243,'[22]システム領域略号（対向）'!A:B,2,FALSE)</f>
        <v>be</v>
      </c>
      <c r="E243" s="63" t="s">
        <v>256</v>
      </c>
      <c r="F243" s="38" t="s">
        <v>256</v>
      </c>
      <c r="G243" s="42" t="str">
        <f>VLOOKUP(F243,'[22]システム領域略号（D）'!A:B,2,FALSE)</f>
        <v>sa</v>
      </c>
      <c r="H243" s="63" t="s">
        <v>115</v>
      </c>
      <c r="I243" s="42" t="str">
        <f t="shared" si="15"/>
        <v>besaOutbound</v>
      </c>
      <c r="J243" s="42" t="str">
        <f>TEXT(COUNTIF(I$4:I243,I243),"000")</f>
        <v>002</v>
      </c>
      <c r="K243" s="42" t="str">
        <f t="shared" si="12"/>
        <v>SABE0002</v>
      </c>
      <c r="L243" s="42" t="str">
        <f t="shared" si="14"/>
        <v>sabe0002</v>
      </c>
      <c r="M243" s="42"/>
      <c r="N243" s="41" t="str">
        <f t="shared" si="13"/>
        <v>earth-dev-jpn-logic-ls-o-sabe0002</v>
      </c>
      <c r="O243" s="66"/>
      <c r="P243" s="44"/>
      <c r="Q243" s="44" t="s">
        <v>117</v>
      </c>
      <c r="R243" s="45"/>
      <c r="S243" s="46"/>
      <c r="T243" s="67" t="s">
        <v>118</v>
      </c>
    </row>
    <row r="244" spans="1:20" ht="27" hidden="1">
      <c r="A244" s="63" t="s">
        <v>618</v>
      </c>
      <c r="B244" s="64" t="s">
        <v>619</v>
      </c>
      <c r="C244" s="65" t="s">
        <v>620</v>
      </c>
      <c r="D244" s="41" t="str">
        <f>VLOOKUP(C244,'[22]システム領域略号（対向）'!A:B,2,FALSE)</f>
        <v>ec</v>
      </c>
      <c r="E244" s="63" t="s">
        <v>256</v>
      </c>
      <c r="F244" s="38" t="s">
        <v>256</v>
      </c>
      <c r="G244" s="42" t="str">
        <f>VLOOKUP(F244,'[22]システム領域略号（D）'!A:B,2,FALSE)</f>
        <v>sa</v>
      </c>
      <c r="H244" s="63" t="s">
        <v>115</v>
      </c>
      <c r="I244" s="42" t="str">
        <f t="shared" si="15"/>
        <v>ecsaOutbound</v>
      </c>
      <c r="J244" s="42" t="str">
        <f>TEXT(COUNTIF(I$4:I244,I244),"000")</f>
        <v>001</v>
      </c>
      <c r="K244" s="42" t="str">
        <f t="shared" si="12"/>
        <v>SAEC0001</v>
      </c>
      <c r="L244" s="42" t="str">
        <f t="shared" si="14"/>
        <v>saec0001</v>
      </c>
      <c r="M244" s="61" t="str">
        <f>"ifgp"&amp;P244</f>
        <v>ifgpsa03</v>
      </c>
      <c r="N244" s="61" t="str">
        <f>"earth-dev-jpn-logic-ls-"&amp;LOWER(LEFT(H244,1))&amp;"-"&amp;M244</f>
        <v>earth-dev-jpn-logic-ls-o-ifgpsa03</v>
      </c>
      <c r="O244" s="66"/>
      <c r="P244" s="44" t="s">
        <v>621</v>
      </c>
      <c r="Q244" s="44" t="s">
        <v>117</v>
      </c>
      <c r="R244" s="45"/>
      <c r="S244" s="46"/>
      <c r="T244" s="67" t="s">
        <v>118</v>
      </c>
    </row>
    <row r="245" spans="1:20" ht="27" hidden="1">
      <c r="A245" s="63" t="s">
        <v>622</v>
      </c>
      <c r="B245" s="64" t="s">
        <v>623</v>
      </c>
      <c r="C245" s="65" t="s">
        <v>624</v>
      </c>
      <c r="D245" s="41" t="str">
        <f>VLOOKUP(C245,'[22]システム領域略号（対向）'!A:B,2,FALSE)</f>
        <v>ujo</v>
      </c>
      <c r="E245" s="63" t="s">
        <v>625</v>
      </c>
      <c r="F245" s="38" t="s">
        <v>626</v>
      </c>
      <c r="G245" s="42" t="str">
        <f>VLOOKUP(F245,'[22]システム領域略号（D）'!A:B,2,FALSE)</f>
        <v>md</v>
      </c>
      <c r="H245" s="63" t="s">
        <v>138</v>
      </c>
      <c r="I245" s="42" t="str">
        <f t="shared" si="15"/>
        <v>ujomdInbound</v>
      </c>
      <c r="J245" s="42" t="str">
        <f>TEXT(COUNTIF(I$4:I245,I245),"000")</f>
        <v>001</v>
      </c>
      <c r="K245" s="42" t="str">
        <f t="shared" si="12"/>
        <v>UJOMD001</v>
      </c>
      <c r="L245" s="42" t="str">
        <f t="shared" si="14"/>
        <v>ujomd001</v>
      </c>
      <c r="M245" s="42"/>
      <c r="N245" s="41" t="str">
        <f t="shared" si="13"/>
        <v>earth-dev-jpn-logic-ls-i-ujomd001</v>
      </c>
      <c r="O245" s="66" t="s">
        <v>627</v>
      </c>
      <c r="P245" s="44"/>
      <c r="Q245" s="44" t="s">
        <v>117</v>
      </c>
      <c r="R245" s="45"/>
      <c r="S245" s="46"/>
      <c r="T245" s="67" t="s">
        <v>118</v>
      </c>
    </row>
    <row r="246" spans="1:20" ht="27" hidden="1">
      <c r="A246" s="63" t="s">
        <v>628</v>
      </c>
      <c r="B246" s="64" t="s">
        <v>629</v>
      </c>
      <c r="C246" s="65" t="s">
        <v>597</v>
      </c>
      <c r="D246" s="41" t="str">
        <f>VLOOKUP(C246,'[22]システム領域略号（対向）'!A:B,2,FALSE)</f>
        <v>ef</v>
      </c>
      <c r="E246" s="63" t="s">
        <v>625</v>
      </c>
      <c r="F246" s="38" t="s">
        <v>626</v>
      </c>
      <c r="G246" s="42" t="str">
        <f>VLOOKUP(F246,'[22]システム領域略号（D）'!A:B,2,FALSE)</f>
        <v>md</v>
      </c>
      <c r="H246" s="63" t="s">
        <v>115</v>
      </c>
      <c r="I246" s="42" t="str">
        <f t="shared" si="15"/>
        <v>efmdOutbound</v>
      </c>
      <c r="J246" s="42" t="str">
        <f>TEXT(COUNTIF(I$4:I246,I246),"000")</f>
        <v>001</v>
      </c>
      <c r="K246" s="42" t="str">
        <f t="shared" si="12"/>
        <v>MDEF0001</v>
      </c>
      <c r="L246" s="42" t="str">
        <f t="shared" si="14"/>
        <v>mdef0001</v>
      </c>
      <c r="M246" s="61" t="str">
        <f t="shared" ref="M246:M252" si="16">"ifgp"&amp;P246</f>
        <v>ifgpmd01</v>
      </c>
      <c r="N246" s="61" t="str">
        <f t="shared" ref="N246:N252" si="17">"earth-dev-jpn-logic-ls-"&amp;LOWER(LEFT(H246,1))&amp;"-"&amp;M246</f>
        <v>earth-dev-jpn-logic-ls-o-ifgpmd01</v>
      </c>
      <c r="O246" s="66" t="s">
        <v>627</v>
      </c>
      <c r="P246" s="44" t="s">
        <v>630</v>
      </c>
      <c r="Q246" s="44" t="s">
        <v>117</v>
      </c>
      <c r="R246" s="45"/>
      <c r="S246" s="46"/>
      <c r="T246" s="67" t="s">
        <v>118</v>
      </c>
    </row>
    <row r="247" spans="1:20" ht="27" hidden="1">
      <c r="A247" s="63" t="s">
        <v>631</v>
      </c>
      <c r="B247" s="64" t="s">
        <v>632</v>
      </c>
      <c r="C247" s="65" t="s">
        <v>597</v>
      </c>
      <c r="D247" s="41" t="str">
        <f>VLOOKUP(C247,'[22]システム領域略号（対向）'!A:B,2,FALSE)</f>
        <v>ef</v>
      </c>
      <c r="E247" s="63" t="s">
        <v>625</v>
      </c>
      <c r="F247" s="38" t="s">
        <v>626</v>
      </c>
      <c r="G247" s="42" t="str">
        <f>VLOOKUP(F247,'[22]システム領域略号（D）'!A:B,2,FALSE)</f>
        <v>md</v>
      </c>
      <c r="H247" s="63" t="s">
        <v>115</v>
      </c>
      <c r="I247" s="42" t="str">
        <f t="shared" si="15"/>
        <v>efmdOutbound</v>
      </c>
      <c r="J247" s="42" t="str">
        <f>TEXT(COUNTIF(I$4:I247,I247),"000")</f>
        <v>002</v>
      </c>
      <c r="K247" s="42" t="str">
        <f t="shared" si="12"/>
        <v>MDEF0002</v>
      </c>
      <c r="L247" s="42" t="str">
        <f t="shared" si="14"/>
        <v>mdef0002</v>
      </c>
      <c r="M247" s="61" t="str">
        <f t="shared" si="16"/>
        <v>ifgpmd02</v>
      </c>
      <c r="N247" s="61" t="str">
        <f t="shared" si="17"/>
        <v>earth-dev-jpn-logic-ls-o-ifgpmd02</v>
      </c>
      <c r="O247" s="66" t="s">
        <v>627</v>
      </c>
      <c r="P247" s="44" t="s">
        <v>633</v>
      </c>
      <c r="Q247" s="44" t="s">
        <v>117</v>
      </c>
      <c r="R247" s="45"/>
      <c r="S247" s="46"/>
      <c r="T247" s="67" t="s">
        <v>118</v>
      </c>
    </row>
    <row r="248" spans="1:20" ht="27" hidden="1">
      <c r="A248" s="63" t="s">
        <v>634</v>
      </c>
      <c r="B248" s="64" t="s">
        <v>635</v>
      </c>
      <c r="C248" s="65" t="s">
        <v>636</v>
      </c>
      <c r="D248" s="41" t="str">
        <f>VLOOKUP(C248,'[22]システム領域略号（対向）'!A:B,2,FALSE)</f>
        <v>st</v>
      </c>
      <c r="E248" s="63" t="s">
        <v>625</v>
      </c>
      <c r="F248" s="38" t="s">
        <v>626</v>
      </c>
      <c r="G248" s="42" t="str">
        <f>VLOOKUP(F248,'[22]システム領域略号（D）'!A:B,2,FALSE)</f>
        <v>md</v>
      </c>
      <c r="H248" s="63" t="s">
        <v>115</v>
      </c>
      <c r="I248" s="42" t="str">
        <f t="shared" si="15"/>
        <v>stmdOutbound</v>
      </c>
      <c r="J248" s="42" t="str">
        <f>TEXT(COUNTIF(I$4:I248,I248),"000")</f>
        <v>001</v>
      </c>
      <c r="K248" s="42" t="str">
        <f t="shared" si="12"/>
        <v>MDST0001</v>
      </c>
      <c r="L248" s="42" t="str">
        <f t="shared" si="14"/>
        <v>mdst0001</v>
      </c>
      <c r="M248" s="61" t="str">
        <f t="shared" si="16"/>
        <v>ifgpmd01</v>
      </c>
      <c r="N248" s="61" t="str">
        <f t="shared" si="17"/>
        <v>earth-dev-jpn-logic-ls-o-ifgpmd01</v>
      </c>
      <c r="O248" s="66" t="s">
        <v>627</v>
      </c>
      <c r="P248" s="44" t="s">
        <v>630</v>
      </c>
      <c r="Q248" s="44" t="s">
        <v>117</v>
      </c>
      <c r="R248" s="45"/>
      <c r="S248" s="46"/>
      <c r="T248" s="67" t="s">
        <v>118</v>
      </c>
    </row>
    <row r="249" spans="1:20" ht="27" hidden="1">
      <c r="A249" s="63" t="s">
        <v>637</v>
      </c>
      <c r="B249" s="64" t="s">
        <v>638</v>
      </c>
      <c r="C249" s="65" t="s">
        <v>639</v>
      </c>
      <c r="D249" s="41" t="str">
        <f>VLOOKUP(C249,'[22]システム領域略号（対向）'!A:B,2,FALSE)</f>
        <v>uzs</v>
      </c>
      <c r="E249" s="63" t="s">
        <v>625</v>
      </c>
      <c r="F249" s="38" t="s">
        <v>626</v>
      </c>
      <c r="G249" s="42" t="str">
        <f>VLOOKUP(F249,'[22]システム領域略号（D）'!A:B,2,FALSE)</f>
        <v>md</v>
      </c>
      <c r="H249" s="63" t="s">
        <v>115</v>
      </c>
      <c r="I249" s="42" t="str">
        <f t="shared" si="15"/>
        <v>uzsmdOutbound</v>
      </c>
      <c r="J249" s="42" t="str">
        <f>TEXT(COUNTIF(I$4:I249,I249),"000")</f>
        <v>001</v>
      </c>
      <c r="K249" s="42" t="str">
        <f t="shared" si="12"/>
        <v>MDUZS001</v>
      </c>
      <c r="L249" s="42" t="str">
        <f t="shared" si="14"/>
        <v>mduzs001</v>
      </c>
      <c r="M249" s="61" t="str">
        <f t="shared" si="16"/>
        <v>ifgpmd04</v>
      </c>
      <c r="N249" s="61" t="str">
        <f t="shared" si="17"/>
        <v>earth-dev-jpn-logic-ls-o-ifgpmd04</v>
      </c>
      <c r="O249" s="66" t="s">
        <v>627</v>
      </c>
      <c r="P249" s="44" t="s">
        <v>640</v>
      </c>
      <c r="Q249" s="44" t="s">
        <v>117</v>
      </c>
      <c r="R249" s="45"/>
      <c r="S249" s="46"/>
      <c r="T249" s="67" t="s">
        <v>118</v>
      </c>
    </row>
    <row r="250" spans="1:20" ht="27" hidden="1">
      <c r="A250" s="63" t="s">
        <v>641</v>
      </c>
      <c r="B250" s="64" t="s">
        <v>638</v>
      </c>
      <c r="C250" s="65" t="s">
        <v>295</v>
      </c>
      <c r="D250" s="41" t="str">
        <f>VLOOKUP(C250,'[22]システム領域略号（対向）'!A:B,2,FALSE)</f>
        <v>oe</v>
      </c>
      <c r="E250" s="63" t="s">
        <v>625</v>
      </c>
      <c r="F250" s="38" t="s">
        <v>626</v>
      </c>
      <c r="G250" s="42" t="str">
        <f>VLOOKUP(F250,'[22]システム領域略号（D）'!A:B,2,FALSE)</f>
        <v>md</v>
      </c>
      <c r="H250" s="63" t="s">
        <v>115</v>
      </c>
      <c r="I250" s="42" t="str">
        <f t="shared" si="15"/>
        <v>oemdOutbound</v>
      </c>
      <c r="J250" s="42" t="str">
        <f>TEXT(COUNTIF(I$4:I250,I250),"000")</f>
        <v>001</v>
      </c>
      <c r="K250" s="42" t="str">
        <f t="shared" si="12"/>
        <v>MDOE0001</v>
      </c>
      <c r="L250" s="42" t="str">
        <f t="shared" si="14"/>
        <v>mdoe0001</v>
      </c>
      <c r="M250" s="61" t="str">
        <f t="shared" si="16"/>
        <v>ifgpmd04</v>
      </c>
      <c r="N250" s="61" t="str">
        <f t="shared" si="17"/>
        <v>earth-dev-jpn-logic-ls-o-ifgpmd04</v>
      </c>
      <c r="O250" s="66" t="s">
        <v>627</v>
      </c>
      <c r="P250" s="44" t="s">
        <v>640</v>
      </c>
      <c r="Q250" s="44" t="s">
        <v>117</v>
      </c>
      <c r="R250" s="45"/>
      <c r="S250" s="46"/>
      <c r="T250" s="67" t="s">
        <v>118</v>
      </c>
    </row>
    <row r="251" spans="1:20" ht="27" hidden="1">
      <c r="A251" s="63" t="s">
        <v>642</v>
      </c>
      <c r="B251" s="64" t="s">
        <v>643</v>
      </c>
      <c r="C251" s="65" t="s">
        <v>644</v>
      </c>
      <c r="D251" s="41" t="str">
        <f>VLOOKUP(C251,'[22]システム領域略号（対向）'!A:B,2,FALSE)</f>
        <v>upc</v>
      </c>
      <c r="E251" s="63" t="s">
        <v>625</v>
      </c>
      <c r="F251" s="38" t="s">
        <v>626</v>
      </c>
      <c r="G251" s="42" t="str">
        <f>VLOOKUP(F251,'[22]システム領域略号（D）'!A:B,2,FALSE)</f>
        <v>md</v>
      </c>
      <c r="H251" s="63" t="s">
        <v>115</v>
      </c>
      <c r="I251" s="42" t="str">
        <f t="shared" si="15"/>
        <v>upcmdOutbound</v>
      </c>
      <c r="J251" s="42" t="str">
        <f>TEXT(COUNTIF(I$4:I251,I251),"000")</f>
        <v>001</v>
      </c>
      <c r="K251" s="42" t="str">
        <f t="shared" si="12"/>
        <v>MDUPC001</v>
      </c>
      <c r="L251" s="42" t="str">
        <f t="shared" si="14"/>
        <v>mdupc001</v>
      </c>
      <c r="M251" s="61" t="str">
        <f t="shared" si="16"/>
        <v>ifgpmd06</v>
      </c>
      <c r="N251" s="61" t="str">
        <f t="shared" si="17"/>
        <v>earth-dev-jpn-logic-ls-o-ifgpmd06</v>
      </c>
      <c r="O251" s="66" t="s">
        <v>627</v>
      </c>
      <c r="P251" s="44" t="s">
        <v>645</v>
      </c>
      <c r="Q251" s="44" t="s">
        <v>117</v>
      </c>
      <c r="R251" s="45"/>
      <c r="S251" s="46"/>
      <c r="T251" s="67" t="s">
        <v>118</v>
      </c>
    </row>
    <row r="252" spans="1:20" ht="27" hidden="1">
      <c r="A252" s="63" t="s">
        <v>646</v>
      </c>
      <c r="B252" s="64" t="s">
        <v>647</v>
      </c>
      <c r="C252" s="65" t="s">
        <v>644</v>
      </c>
      <c r="D252" s="41" t="str">
        <f>VLOOKUP(C252,'[22]システム領域略号（対向）'!A:B,2,FALSE)</f>
        <v>upc</v>
      </c>
      <c r="E252" s="63" t="s">
        <v>625</v>
      </c>
      <c r="F252" s="38" t="s">
        <v>626</v>
      </c>
      <c r="G252" s="42" t="str">
        <f>VLOOKUP(F252,'[22]システム領域略号（D）'!A:B,2,FALSE)</f>
        <v>md</v>
      </c>
      <c r="H252" s="63" t="s">
        <v>115</v>
      </c>
      <c r="I252" s="42" t="str">
        <f t="shared" si="15"/>
        <v>upcmdOutbound</v>
      </c>
      <c r="J252" s="42" t="str">
        <f>TEXT(COUNTIF(I$4:I252,I252),"000")</f>
        <v>002</v>
      </c>
      <c r="K252" s="42" t="str">
        <f t="shared" si="12"/>
        <v>MDUPC002</v>
      </c>
      <c r="L252" s="42" t="str">
        <f t="shared" si="14"/>
        <v>mdupc002</v>
      </c>
      <c r="M252" s="61" t="str">
        <f t="shared" si="16"/>
        <v>ifgpmd01</v>
      </c>
      <c r="N252" s="61" t="str">
        <f t="shared" si="17"/>
        <v>earth-dev-jpn-logic-ls-o-ifgpmd01</v>
      </c>
      <c r="O252" s="66" t="s">
        <v>627</v>
      </c>
      <c r="P252" s="44" t="s">
        <v>630</v>
      </c>
      <c r="Q252" s="44" t="s">
        <v>117</v>
      </c>
      <c r="R252" s="45"/>
      <c r="S252" s="46"/>
      <c r="T252" s="67" t="s">
        <v>118</v>
      </c>
    </row>
    <row r="253" spans="1:20" ht="27" hidden="1">
      <c r="A253" s="70" t="s">
        <v>648</v>
      </c>
      <c r="B253" s="64" t="s">
        <v>649</v>
      </c>
      <c r="C253" s="64" t="s">
        <v>650</v>
      </c>
      <c r="D253" s="41" t="str">
        <f>VLOOKUP(C253,'[22]システム領域略号（対向）'!A:B,2,FALSE)</f>
        <v>upc</v>
      </c>
      <c r="E253" s="63" t="s">
        <v>625</v>
      </c>
      <c r="F253" s="38" t="s">
        <v>626</v>
      </c>
      <c r="G253" s="42" t="str">
        <f>VLOOKUP(F253,'[22]システム領域略号（D）'!A:B,2,FALSE)</f>
        <v>md</v>
      </c>
      <c r="H253" s="63" t="s">
        <v>138</v>
      </c>
      <c r="I253" s="42" t="str">
        <f t="shared" si="15"/>
        <v>upcmdInbound</v>
      </c>
      <c r="J253" s="42" t="str">
        <f>TEXT(COUNTIF(I$4:I253,I253),"000")</f>
        <v>001</v>
      </c>
      <c r="K253" s="42" t="str">
        <f t="shared" si="12"/>
        <v>UPCMD001</v>
      </c>
      <c r="L253" s="42" t="str">
        <f t="shared" si="14"/>
        <v>upcmd001</v>
      </c>
      <c r="M253" s="42"/>
      <c r="N253" s="41" t="str">
        <f t="shared" si="13"/>
        <v>earth-dev-jpn-logic-ls-i-upcmd001</v>
      </c>
      <c r="O253" s="66" t="s">
        <v>651</v>
      </c>
      <c r="P253" s="44"/>
      <c r="Q253" s="44" t="s">
        <v>117</v>
      </c>
      <c r="R253" s="45"/>
      <c r="S253" s="46"/>
      <c r="T253" s="67" t="s">
        <v>118</v>
      </c>
    </row>
    <row r="254" spans="1:20" ht="27" hidden="1">
      <c r="A254" s="63" t="s">
        <v>652</v>
      </c>
      <c r="B254" s="64" t="s">
        <v>653</v>
      </c>
      <c r="C254" s="65" t="s">
        <v>654</v>
      </c>
      <c r="D254" s="41" t="str">
        <f>VLOOKUP(C254,'[22]システム領域略号（対向）'!A:B,2,FALSE)</f>
        <v>nf</v>
      </c>
      <c r="E254" s="63" t="s">
        <v>625</v>
      </c>
      <c r="F254" s="38" t="s">
        <v>626</v>
      </c>
      <c r="G254" s="42" t="str">
        <f>VLOOKUP(F254,'[22]システム領域略号（D）'!A:B,2,FALSE)</f>
        <v>md</v>
      </c>
      <c r="H254" s="63" t="s">
        <v>115</v>
      </c>
      <c r="I254" s="42" t="str">
        <f t="shared" si="15"/>
        <v>nfmdOutbound</v>
      </c>
      <c r="J254" s="42" t="str">
        <f>TEXT(COUNTIF(I$4:I254,I254),"000")</f>
        <v>001</v>
      </c>
      <c r="K254" s="42" t="str">
        <f t="shared" si="12"/>
        <v>MDNF0001</v>
      </c>
      <c r="L254" s="42" t="str">
        <f t="shared" si="14"/>
        <v>mdnf0001</v>
      </c>
      <c r="M254" s="61" t="str">
        <f>"ifgp"&amp;P254</f>
        <v>ifgpmd01</v>
      </c>
      <c r="N254" s="61" t="str">
        <f>"earth-dev-jpn-logic-ls-"&amp;LOWER(LEFT(H254,1))&amp;"-"&amp;M254</f>
        <v>earth-dev-jpn-logic-ls-o-ifgpmd01</v>
      </c>
      <c r="O254" s="66" t="s">
        <v>627</v>
      </c>
      <c r="P254" s="44" t="s">
        <v>630</v>
      </c>
      <c r="Q254" s="44" t="s">
        <v>117</v>
      </c>
      <c r="R254" s="45"/>
      <c r="S254" s="46"/>
      <c r="T254" s="67" t="s">
        <v>118</v>
      </c>
    </row>
    <row r="255" spans="1:20" ht="27" hidden="1">
      <c r="A255" s="63" t="s">
        <v>655</v>
      </c>
      <c r="B255" s="64" t="s">
        <v>656</v>
      </c>
      <c r="C255" s="65" t="s">
        <v>654</v>
      </c>
      <c r="D255" s="41" t="str">
        <f>VLOOKUP(C255,'[22]システム領域略号（対向）'!A:B,2,FALSE)</f>
        <v>nf</v>
      </c>
      <c r="E255" s="63" t="s">
        <v>625</v>
      </c>
      <c r="F255" s="38" t="s">
        <v>626</v>
      </c>
      <c r="G255" s="42" t="str">
        <f>VLOOKUP(F255,'[22]システム領域略号（D）'!A:B,2,FALSE)</f>
        <v>md</v>
      </c>
      <c r="H255" s="63" t="s">
        <v>115</v>
      </c>
      <c r="I255" s="42" t="str">
        <f t="shared" si="15"/>
        <v>nfmdOutbound</v>
      </c>
      <c r="J255" s="42" t="str">
        <f>TEXT(COUNTIF(I$4:I255,I255),"000")</f>
        <v>002</v>
      </c>
      <c r="K255" s="42" t="str">
        <f t="shared" si="12"/>
        <v>MDNF0002</v>
      </c>
      <c r="L255" s="42" t="str">
        <f t="shared" si="14"/>
        <v>mdnf0002</v>
      </c>
      <c r="M255" s="61" t="str">
        <f>"ifgp"&amp;P255</f>
        <v>ifgpmd02</v>
      </c>
      <c r="N255" s="61" t="str">
        <f>"earth-dev-jpn-logic-ls-"&amp;LOWER(LEFT(H255,1))&amp;"-"&amp;M255</f>
        <v>earth-dev-jpn-logic-ls-o-ifgpmd02</v>
      </c>
      <c r="O255" s="66" t="s">
        <v>627</v>
      </c>
      <c r="P255" s="44" t="s">
        <v>633</v>
      </c>
      <c r="Q255" s="44" t="s">
        <v>117</v>
      </c>
      <c r="R255" s="45"/>
      <c r="S255" s="46"/>
      <c r="T255" s="67" t="s">
        <v>118</v>
      </c>
    </row>
    <row r="256" spans="1:20" ht="27" hidden="1">
      <c r="A256" s="63" t="s">
        <v>657</v>
      </c>
      <c r="B256" s="64" t="s">
        <v>658</v>
      </c>
      <c r="C256" s="65" t="s">
        <v>255</v>
      </c>
      <c r="D256" s="41" t="str">
        <f>VLOOKUP(C256,'[22]システム領域略号（対向）'!A:B,2,FALSE)</f>
        <v>ms</v>
      </c>
      <c r="E256" s="63" t="s">
        <v>625</v>
      </c>
      <c r="F256" s="38" t="s">
        <v>626</v>
      </c>
      <c r="G256" s="42" t="str">
        <f>VLOOKUP(F256,'[22]システム領域略号（D）'!A:B,2,FALSE)</f>
        <v>md</v>
      </c>
      <c r="H256" s="63" t="s">
        <v>115</v>
      </c>
      <c r="I256" s="42" t="str">
        <f t="shared" si="15"/>
        <v>msmdOutbound</v>
      </c>
      <c r="J256" s="42" t="str">
        <f>TEXT(COUNTIF(I$4:I256,I256),"000")</f>
        <v>001</v>
      </c>
      <c r="K256" s="42" t="str">
        <f t="shared" si="12"/>
        <v>MDMS0001</v>
      </c>
      <c r="L256" s="42" t="str">
        <f t="shared" si="14"/>
        <v>mdms0001</v>
      </c>
      <c r="M256" s="61" t="str">
        <f>"ifgp"&amp;P256</f>
        <v>ifgpmd06</v>
      </c>
      <c r="N256" s="61" t="str">
        <f>"earth-dev-jpn-logic-ls-"&amp;LOWER(LEFT(H256,1))&amp;"-"&amp;M256</f>
        <v>earth-dev-jpn-logic-ls-o-ifgpmd06</v>
      </c>
      <c r="O256" s="66" t="s">
        <v>627</v>
      </c>
      <c r="P256" s="44" t="s">
        <v>645</v>
      </c>
      <c r="Q256" s="44" t="s">
        <v>117</v>
      </c>
      <c r="R256" s="45"/>
      <c r="S256" s="46"/>
      <c r="T256" s="67" t="s">
        <v>118</v>
      </c>
    </row>
    <row r="257" spans="1:20" ht="27" hidden="1">
      <c r="A257" s="63" t="s">
        <v>659</v>
      </c>
      <c r="B257" s="64" t="s">
        <v>660</v>
      </c>
      <c r="C257" s="65" t="s">
        <v>255</v>
      </c>
      <c r="D257" s="41" t="str">
        <f>VLOOKUP(C257,'[22]システム領域略号（対向）'!A:B,2,FALSE)</f>
        <v>ms</v>
      </c>
      <c r="E257" s="63" t="s">
        <v>625</v>
      </c>
      <c r="F257" s="38" t="s">
        <v>626</v>
      </c>
      <c r="G257" s="42" t="str">
        <f>VLOOKUP(F257,'[22]システム領域略号（D）'!A:B,2,FALSE)</f>
        <v>md</v>
      </c>
      <c r="H257" s="63" t="s">
        <v>115</v>
      </c>
      <c r="I257" s="42" t="str">
        <f t="shared" si="15"/>
        <v>msmdOutbound</v>
      </c>
      <c r="J257" s="42" t="str">
        <f>TEXT(COUNTIF(I$4:I257,I257),"000")</f>
        <v>002</v>
      </c>
      <c r="K257" s="42" t="str">
        <f t="shared" si="12"/>
        <v>MDMS0002</v>
      </c>
      <c r="L257" s="42" t="str">
        <f t="shared" si="14"/>
        <v>mdms0002</v>
      </c>
      <c r="M257" s="61" t="str">
        <f>"ifgp"&amp;P257</f>
        <v>ifgpmd01</v>
      </c>
      <c r="N257" s="61" t="str">
        <f>"earth-dev-jpn-logic-ls-"&amp;LOWER(LEFT(H257,1))&amp;"-"&amp;M257</f>
        <v>earth-dev-jpn-logic-ls-o-ifgpmd01</v>
      </c>
      <c r="O257" s="66" t="s">
        <v>627</v>
      </c>
      <c r="P257" s="44" t="s">
        <v>630</v>
      </c>
      <c r="Q257" s="44" t="s">
        <v>117</v>
      </c>
      <c r="R257" s="45"/>
      <c r="S257" s="46"/>
      <c r="T257" s="67" t="s">
        <v>118</v>
      </c>
    </row>
    <row r="258" spans="1:20" ht="27" hidden="1">
      <c r="A258" s="63" t="s">
        <v>661</v>
      </c>
      <c r="B258" s="64" t="s">
        <v>662</v>
      </c>
      <c r="C258" s="65" t="s">
        <v>663</v>
      </c>
      <c r="D258" s="41" t="str">
        <f>VLOOKUP(C258,'[22]システム領域略号（対向）'!A:B,2,FALSE)</f>
        <v>pk</v>
      </c>
      <c r="E258" s="63" t="s">
        <v>625</v>
      </c>
      <c r="F258" s="38" t="s">
        <v>626</v>
      </c>
      <c r="G258" s="42" t="str">
        <f>VLOOKUP(F258,'[22]システム領域略号（D）'!A:B,2,FALSE)</f>
        <v>md</v>
      </c>
      <c r="H258" s="63" t="s">
        <v>115</v>
      </c>
      <c r="I258" s="42" t="str">
        <f t="shared" si="15"/>
        <v>pkmdOutbound</v>
      </c>
      <c r="J258" s="42" t="str">
        <f>TEXT(COUNTIF(I$4:I258,I258),"000")</f>
        <v>001</v>
      </c>
      <c r="K258" s="42" t="str">
        <f t="shared" si="12"/>
        <v>MDPK0001</v>
      </c>
      <c r="L258" s="42" t="str">
        <f t="shared" si="14"/>
        <v>mdpk0001</v>
      </c>
      <c r="M258" s="42"/>
      <c r="N258" s="41" t="str">
        <f t="shared" si="13"/>
        <v>earth-dev-jpn-logic-ls-o-mdpk0001</v>
      </c>
      <c r="O258" s="66" t="s">
        <v>627</v>
      </c>
      <c r="P258" s="44"/>
      <c r="Q258" s="44" t="s">
        <v>117</v>
      </c>
      <c r="R258" s="45"/>
      <c r="S258" s="46"/>
      <c r="T258" s="67" t="s">
        <v>118</v>
      </c>
    </row>
    <row r="259" spans="1:20" ht="27" hidden="1">
      <c r="A259" s="63" t="s">
        <v>664</v>
      </c>
      <c r="B259" s="64" t="s">
        <v>665</v>
      </c>
      <c r="C259" s="65" t="s">
        <v>663</v>
      </c>
      <c r="D259" s="41" t="str">
        <f>VLOOKUP(C259,'[22]システム領域略号（対向）'!A:B,2,FALSE)</f>
        <v>pk</v>
      </c>
      <c r="E259" s="63" t="s">
        <v>625</v>
      </c>
      <c r="F259" s="38" t="s">
        <v>626</v>
      </c>
      <c r="G259" s="42" t="str">
        <f>VLOOKUP(F259,'[22]システム領域略号（D）'!A:B,2,FALSE)</f>
        <v>md</v>
      </c>
      <c r="H259" s="63" t="s">
        <v>115</v>
      </c>
      <c r="I259" s="42" t="str">
        <f t="shared" si="15"/>
        <v>pkmdOutbound</v>
      </c>
      <c r="J259" s="42" t="str">
        <f>TEXT(COUNTIF(I$4:I259,I259),"000")</f>
        <v>002</v>
      </c>
      <c r="K259" s="42" t="str">
        <f t="shared" si="12"/>
        <v>MDPK0002</v>
      </c>
      <c r="L259" s="42" t="str">
        <f t="shared" si="14"/>
        <v>mdpk0002</v>
      </c>
      <c r="M259" s="42"/>
      <c r="N259" s="41" t="str">
        <f t="shared" si="13"/>
        <v>earth-dev-jpn-logic-ls-o-mdpk0002</v>
      </c>
      <c r="O259" s="66" t="s">
        <v>627</v>
      </c>
      <c r="P259" s="47"/>
      <c r="Q259" s="44" t="s">
        <v>117</v>
      </c>
      <c r="R259" s="45"/>
      <c r="S259" s="46"/>
      <c r="T259" s="67" t="s">
        <v>118</v>
      </c>
    </row>
    <row r="260" spans="1:20" ht="27" hidden="1">
      <c r="A260" s="63" t="s">
        <v>666</v>
      </c>
      <c r="B260" s="64" t="s">
        <v>667</v>
      </c>
      <c r="C260" s="65" t="s">
        <v>458</v>
      </c>
      <c r="D260" s="41" t="str">
        <f>VLOOKUP(C260,'[22]システム領域略号（対向）'!A:B,2,FALSE)</f>
        <v>jm</v>
      </c>
      <c r="E260" s="63" t="s">
        <v>625</v>
      </c>
      <c r="F260" s="38" t="s">
        <v>626</v>
      </c>
      <c r="G260" s="42" t="str">
        <f>VLOOKUP(F260,'[22]システム領域略号（D）'!A:B,2,FALSE)</f>
        <v>md</v>
      </c>
      <c r="H260" s="63" t="s">
        <v>115</v>
      </c>
      <c r="I260" s="42" t="str">
        <f t="shared" si="15"/>
        <v>jmmdOutbound</v>
      </c>
      <c r="J260" s="42" t="str">
        <f>TEXT(COUNTIF(I$4:I260,I260),"000")</f>
        <v>001</v>
      </c>
      <c r="K260" s="42" t="str">
        <f t="shared" ref="K260:K277" si="18">UPPER(IF(H260="Outbound",G260&amp;D260,D260&amp;G260)&amp;IF(LEN(D260&amp;G260)=4,TEXT(J260,"0000"),J260))</f>
        <v>MDJM0001</v>
      </c>
      <c r="L260" s="42" t="str">
        <f t="shared" si="14"/>
        <v>mdjm0001</v>
      </c>
      <c r="M260" s="42"/>
      <c r="N260" s="41" t="str">
        <f t="shared" si="13"/>
        <v>earth-dev-jpn-logic-ls-o-mdjm0001</v>
      </c>
      <c r="O260" s="66" t="s">
        <v>627</v>
      </c>
      <c r="P260" s="44"/>
      <c r="Q260" s="44" t="s">
        <v>117</v>
      </c>
      <c r="R260" s="45"/>
      <c r="S260" s="46"/>
      <c r="T260" s="67" t="s">
        <v>118</v>
      </c>
    </row>
    <row r="261" spans="1:20" ht="27" hidden="1">
      <c r="A261" s="63" t="s">
        <v>668</v>
      </c>
      <c r="B261" s="64" t="s">
        <v>669</v>
      </c>
      <c r="C261" s="65" t="s">
        <v>670</v>
      </c>
      <c r="D261" s="41" t="str">
        <f>VLOOKUP(C261,'[22]システム領域略号（対向）'!A:B,2,FALSE)</f>
        <v>utr</v>
      </c>
      <c r="E261" s="63" t="s">
        <v>625</v>
      </c>
      <c r="F261" s="38" t="s">
        <v>626</v>
      </c>
      <c r="G261" s="42" t="str">
        <f>VLOOKUP(F261,'[22]システム領域略号（D）'!A:B,2,FALSE)</f>
        <v>md</v>
      </c>
      <c r="H261" s="63" t="s">
        <v>115</v>
      </c>
      <c r="I261" s="42" t="str">
        <f t="shared" si="15"/>
        <v>utrmdOutbound</v>
      </c>
      <c r="J261" s="42" t="str">
        <f>TEXT(COUNTIF(I$4:I261,I261),"000")</f>
        <v>001</v>
      </c>
      <c r="K261" s="42" t="str">
        <f t="shared" si="18"/>
        <v>MDUTR001</v>
      </c>
      <c r="L261" s="42" t="str">
        <f t="shared" si="14"/>
        <v>mdutr001</v>
      </c>
      <c r="M261" s="42"/>
      <c r="N261" s="41" t="str">
        <f t="shared" ref="N261:N321" si="19">"earth-dev-jpn-logic-ls-"&amp;LOWER(LEFT(H261,1))&amp;"-"&amp;L261</f>
        <v>earth-dev-jpn-logic-ls-o-mdutr001</v>
      </c>
      <c r="O261" s="66" t="s">
        <v>627</v>
      </c>
      <c r="P261" s="44"/>
      <c r="Q261" s="44" t="s">
        <v>117</v>
      </c>
      <c r="R261" s="45"/>
      <c r="S261" s="46"/>
      <c r="T261" s="67" t="s">
        <v>118</v>
      </c>
    </row>
    <row r="262" spans="1:20" ht="27" hidden="1">
      <c r="A262" s="63" t="s">
        <v>671</v>
      </c>
      <c r="B262" s="64" t="s">
        <v>672</v>
      </c>
      <c r="C262" s="65" t="s">
        <v>620</v>
      </c>
      <c r="D262" s="41" t="str">
        <f>VLOOKUP(C262,'[22]システム領域略号（対向）'!A:B,2,FALSE)</f>
        <v>ec</v>
      </c>
      <c r="E262" s="63" t="s">
        <v>625</v>
      </c>
      <c r="F262" s="38" t="s">
        <v>626</v>
      </c>
      <c r="G262" s="42" t="str">
        <f>VLOOKUP(F262,'[22]システム領域略号（D）'!A:B,2,FALSE)</f>
        <v>md</v>
      </c>
      <c r="H262" s="63" t="s">
        <v>115</v>
      </c>
      <c r="I262" s="42" t="str">
        <f t="shared" si="15"/>
        <v>ecmdOutbound</v>
      </c>
      <c r="J262" s="42" t="str">
        <f>TEXT(COUNTIF(I$4:I262,I262),"000")</f>
        <v>001</v>
      </c>
      <c r="K262" s="42" t="str">
        <f t="shared" si="18"/>
        <v>MDEC0001</v>
      </c>
      <c r="L262" s="42" t="str">
        <f t="shared" ref="L262:L277" si="20">LOWER(K262)</f>
        <v>mdec0001</v>
      </c>
      <c r="M262" s="61" t="str">
        <f>"ifgp"&amp;P262</f>
        <v>ifgpmd01</v>
      </c>
      <c r="N262" s="61" t="str">
        <f>"earth-dev-jpn-logic-ls-"&amp;LOWER(LEFT(H262,1))&amp;"-"&amp;M262</f>
        <v>earth-dev-jpn-logic-ls-o-ifgpmd01</v>
      </c>
      <c r="O262" s="66" t="s">
        <v>627</v>
      </c>
      <c r="P262" s="44" t="s">
        <v>630</v>
      </c>
      <c r="Q262" s="44" t="s">
        <v>117</v>
      </c>
      <c r="R262" s="45"/>
      <c r="S262" s="46"/>
      <c r="T262" s="67" t="s">
        <v>118</v>
      </c>
    </row>
    <row r="263" spans="1:20" ht="27" hidden="1">
      <c r="A263" s="71" t="s">
        <v>673</v>
      </c>
      <c r="B263" s="72" t="s">
        <v>674</v>
      </c>
      <c r="C263" s="73" t="s">
        <v>675</v>
      </c>
      <c r="D263" s="74" t="str">
        <f>VLOOKUP(C263,'[22]システム領域略号（対向）'!A:B,2,FALSE)</f>
        <v>fp</v>
      </c>
      <c r="E263" s="71" t="s">
        <v>676</v>
      </c>
      <c r="F263" s="75" t="s">
        <v>677</v>
      </c>
      <c r="G263" s="74" t="str">
        <f>VLOOKUP(F263,'[22]システム領域略号（D）'!A:B,2,FALSE)</f>
        <v>fc</v>
      </c>
      <c r="H263" s="71" t="s">
        <v>115</v>
      </c>
      <c r="I263" s="74" t="str">
        <f t="shared" ref="I263:I326" si="21">D263&amp;G263&amp;H263</f>
        <v>fpfcOutbound</v>
      </c>
      <c r="J263" s="74" t="str">
        <f>TEXT(COUNTIF(I$4:I263,I263),"000")</f>
        <v>001</v>
      </c>
      <c r="K263" s="42" t="str">
        <f t="shared" si="18"/>
        <v>FCFP0001</v>
      </c>
      <c r="L263" s="42" t="str">
        <f t="shared" si="20"/>
        <v>fcfp0001</v>
      </c>
      <c r="M263" s="74" t="str">
        <f>"ifgp"&amp;P263</f>
        <v>ifgpfc01</v>
      </c>
      <c r="N263" s="74" t="str">
        <f>"earth-dev-jpn-logic-ls-"&amp;LOWER(LEFT(H263,1))&amp;"-"&amp;M263</f>
        <v>earth-dev-jpn-logic-ls-o-ifgpfc01</v>
      </c>
      <c r="O263" s="76" t="s">
        <v>678</v>
      </c>
      <c r="P263" s="77" t="s">
        <v>679</v>
      </c>
      <c r="Q263" s="77" t="s">
        <v>117</v>
      </c>
      <c r="R263" s="45"/>
      <c r="S263" s="46"/>
      <c r="T263" s="67" t="s">
        <v>118</v>
      </c>
    </row>
    <row r="264" spans="1:20" ht="27" hidden="1">
      <c r="A264" s="71" t="s">
        <v>680</v>
      </c>
      <c r="B264" s="72" t="s">
        <v>681</v>
      </c>
      <c r="C264" s="73" t="s">
        <v>675</v>
      </c>
      <c r="D264" s="74" t="str">
        <f>VLOOKUP(C264,'[22]システム領域略号（対向）'!A:B,2,FALSE)</f>
        <v>fp</v>
      </c>
      <c r="E264" s="71" t="s">
        <v>676</v>
      </c>
      <c r="F264" s="75" t="s">
        <v>677</v>
      </c>
      <c r="G264" s="74" t="str">
        <f>VLOOKUP(F264,'[22]システム領域略号（D）'!A:B,2,FALSE)</f>
        <v>fc</v>
      </c>
      <c r="H264" s="71" t="s">
        <v>115</v>
      </c>
      <c r="I264" s="74" t="str">
        <f t="shared" si="21"/>
        <v>fpfcOutbound</v>
      </c>
      <c r="J264" s="74" t="str">
        <f>TEXT(COUNTIF(I$4:I264,I264),"000")</f>
        <v>002</v>
      </c>
      <c r="K264" s="42" t="str">
        <f t="shared" si="18"/>
        <v>FCFP0002</v>
      </c>
      <c r="L264" s="42" t="str">
        <f t="shared" si="20"/>
        <v>fcfp0002</v>
      </c>
      <c r="M264" s="74" t="str">
        <f>"ifgp"&amp;P264</f>
        <v>ifgpfc01</v>
      </c>
      <c r="N264" s="74" t="str">
        <f>"earth-dev-jpn-logic-ls-"&amp;LOWER(LEFT(H264,1))&amp;"-"&amp;M264</f>
        <v>earth-dev-jpn-logic-ls-o-ifgpfc01</v>
      </c>
      <c r="O264" s="76" t="s">
        <v>678</v>
      </c>
      <c r="P264" s="77" t="s">
        <v>679</v>
      </c>
      <c r="Q264" s="77" t="s">
        <v>117</v>
      </c>
      <c r="R264" s="45"/>
      <c r="S264" s="46"/>
      <c r="T264" s="67" t="s">
        <v>118</v>
      </c>
    </row>
    <row r="265" spans="1:20" ht="27" hidden="1">
      <c r="A265" s="71" t="s">
        <v>682</v>
      </c>
      <c r="B265" s="72" t="s">
        <v>683</v>
      </c>
      <c r="C265" s="73" t="s">
        <v>160</v>
      </c>
      <c r="D265" s="74" t="str">
        <f>VLOOKUP(C265,'[22]システム領域略号（対向）'!A:B,2,FALSE)</f>
        <v>ep</v>
      </c>
      <c r="E265" s="71" t="s">
        <v>676</v>
      </c>
      <c r="F265" s="75" t="s">
        <v>677</v>
      </c>
      <c r="G265" s="74" t="str">
        <f>VLOOKUP(F265,'[22]システム領域略号（D）'!A:B,2,FALSE)</f>
        <v>fc</v>
      </c>
      <c r="H265" s="71" t="s">
        <v>115</v>
      </c>
      <c r="I265" s="74" t="str">
        <f t="shared" si="21"/>
        <v>epfcOutbound</v>
      </c>
      <c r="J265" s="74" t="str">
        <f>TEXT(COUNTIF(I$4:I265,I265),"000")</f>
        <v>001</v>
      </c>
      <c r="K265" s="42" t="str">
        <f t="shared" si="18"/>
        <v>FCEP0001</v>
      </c>
      <c r="L265" s="42" t="str">
        <f t="shared" si="20"/>
        <v>fcep0001</v>
      </c>
      <c r="M265" s="74"/>
      <c r="N265" s="74" t="str">
        <f t="shared" si="19"/>
        <v>earth-dev-jpn-logic-ls-o-fcep0001</v>
      </c>
      <c r="O265" s="76" t="s">
        <v>678</v>
      </c>
      <c r="P265" s="77"/>
      <c r="Q265" s="77" t="s">
        <v>117</v>
      </c>
      <c r="R265" s="45"/>
      <c r="S265" s="46"/>
      <c r="T265" s="67" t="s">
        <v>118</v>
      </c>
    </row>
    <row r="266" spans="1:20" ht="27" hidden="1">
      <c r="A266" s="71" t="s">
        <v>684</v>
      </c>
      <c r="B266" s="72" t="s">
        <v>685</v>
      </c>
      <c r="C266" s="73" t="s">
        <v>160</v>
      </c>
      <c r="D266" s="74" t="str">
        <f>VLOOKUP(C266,'[22]システム領域略号（対向）'!A:B,2,FALSE)</f>
        <v>ep</v>
      </c>
      <c r="E266" s="71" t="s">
        <v>676</v>
      </c>
      <c r="F266" s="75" t="s">
        <v>677</v>
      </c>
      <c r="G266" s="74" t="str">
        <f>VLOOKUP(F266,'[22]システム領域略号（D）'!A:B,2,FALSE)</f>
        <v>fc</v>
      </c>
      <c r="H266" s="71" t="s">
        <v>115</v>
      </c>
      <c r="I266" s="74" t="str">
        <f t="shared" si="21"/>
        <v>epfcOutbound</v>
      </c>
      <c r="J266" s="74" t="str">
        <f>TEXT(COUNTIF(I$4:I266,I266),"000")</f>
        <v>002</v>
      </c>
      <c r="K266" s="42" t="str">
        <f t="shared" si="18"/>
        <v>FCEP0002</v>
      </c>
      <c r="L266" s="42" t="str">
        <f t="shared" si="20"/>
        <v>fcep0002</v>
      </c>
      <c r="M266" s="74"/>
      <c r="N266" s="74" t="str">
        <f t="shared" si="19"/>
        <v>earth-dev-jpn-logic-ls-o-fcep0002</v>
      </c>
      <c r="O266" s="76" t="s">
        <v>678</v>
      </c>
      <c r="P266" s="77"/>
      <c r="Q266" s="77" t="s">
        <v>117</v>
      </c>
      <c r="R266" s="45"/>
      <c r="S266" s="46"/>
      <c r="T266" s="67" t="s">
        <v>118</v>
      </c>
    </row>
    <row r="267" spans="1:20" ht="27" hidden="1">
      <c r="A267" s="71" t="s">
        <v>686</v>
      </c>
      <c r="B267" s="72" t="s">
        <v>687</v>
      </c>
      <c r="C267" s="73" t="s">
        <v>688</v>
      </c>
      <c r="D267" s="74" t="str">
        <f>VLOOKUP(C267,'[22]システム領域略号（対向）'!A:B,2,FALSE)</f>
        <v>ume</v>
      </c>
      <c r="E267" s="71" t="s">
        <v>676</v>
      </c>
      <c r="F267" s="75" t="s">
        <v>677</v>
      </c>
      <c r="G267" s="74" t="str">
        <f>VLOOKUP(F267,'[22]システム領域略号（D）'!A:B,2,FALSE)</f>
        <v>fc</v>
      </c>
      <c r="H267" s="71" t="s">
        <v>115</v>
      </c>
      <c r="I267" s="74" t="str">
        <f t="shared" si="21"/>
        <v>umefcOutbound</v>
      </c>
      <c r="J267" s="74" t="str">
        <f>TEXT(COUNTIF(I$4:I267,I267),"000")</f>
        <v>001</v>
      </c>
      <c r="K267" s="42" t="str">
        <f t="shared" si="18"/>
        <v>FCUME001</v>
      </c>
      <c r="L267" s="42" t="str">
        <f t="shared" si="20"/>
        <v>fcume001</v>
      </c>
      <c r="M267" s="74"/>
      <c r="N267" s="74" t="str">
        <f t="shared" si="19"/>
        <v>earth-dev-jpn-logic-ls-o-fcume001</v>
      </c>
      <c r="O267" s="76" t="s">
        <v>678</v>
      </c>
      <c r="P267" s="77"/>
      <c r="Q267" s="77" t="s">
        <v>117</v>
      </c>
      <c r="R267" s="45"/>
      <c r="S267" s="46"/>
      <c r="T267" s="67" t="s">
        <v>118</v>
      </c>
    </row>
    <row r="268" spans="1:20" ht="27" hidden="1">
      <c r="A268" s="71" t="s">
        <v>689</v>
      </c>
      <c r="B268" s="72" t="s">
        <v>690</v>
      </c>
      <c r="C268" s="73" t="s">
        <v>688</v>
      </c>
      <c r="D268" s="74" t="str">
        <f>VLOOKUP(C268,'[22]システム領域略号（対向）'!A:B,2,FALSE)</f>
        <v>ume</v>
      </c>
      <c r="E268" s="71" t="s">
        <v>676</v>
      </c>
      <c r="F268" s="75" t="s">
        <v>677</v>
      </c>
      <c r="G268" s="74" t="str">
        <f>VLOOKUP(F268,'[22]システム領域略号（D）'!A:B,2,FALSE)</f>
        <v>fc</v>
      </c>
      <c r="H268" s="71" t="s">
        <v>115</v>
      </c>
      <c r="I268" s="74" t="str">
        <f t="shared" si="21"/>
        <v>umefcOutbound</v>
      </c>
      <c r="J268" s="74" t="str">
        <f>TEXT(COUNTIF(I$4:I268,I268),"000")</f>
        <v>002</v>
      </c>
      <c r="K268" s="42" t="str">
        <f t="shared" si="18"/>
        <v>FCUME002</v>
      </c>
      <c r="L268" s="42" t="str">
        <f t="shared" si="20"/>
        <v>fcume002</v>
      </c>
      <c r="M268" s="74" t="str">
        <f>"ifgp"&amp;P268</f>
        <v>ifgpfc02</v>
      </c>
      <c r="N268" s="74" t="str">
        <f>"earth-dev-jpn-logic-ls-"&amp;LOWER(LEFT(H268,1))&amp;"-"&amp;M268</f>
        <v>earth-dev-jpn-logic-ls-o-ifgpfc02</v>
      </c>
      <c r="O268" s="76" t="s">
        <v>678</v>
      </c>
      <c r="P268" s="77" t="s">
        <v>691</v>
      </c>
      <c r="Q268" s="77" t="s">
        <v>117</v>
      </c>
      <c r="R268" s="45"/>
      <c r="S268" s="46"/>
      <c r="T268" s="67" t="s">
        <v>118</v>
      </c>
    </row>
    <row r="269" spans="1:20" ht="40.5" hidden="1">
      <c r="A269" s="71" t="s">
        <v>692</v>
      </c>
      <c r="B269" s="72" t="s">
        <v>693</v>
      </c>
      <c r="C269" s="73" t="s">
        <v>694</v>
      </c>
      <c r="D269" s="74" t="str">
        <f>VLOOKUP(C269,'[22]システム領域略号（対向）'!A:B,2,FALSE)</f>
        <v>usf</v>
      </c>
      <c r="E269" s="71" t="s">
        <v>676</v>
      </c>
      <c r="F269" s="75" t="s">
        <v>677</v>
      </c>
      <c r="G269" s="74" t="str">
        <f>VLOOKUP(F269,'[22]システム領域略号（D）'!A:B,2,FALSE)</f>
        <v>fc</v>
      </c>
      <c r="H269" s="71" t="s">
        <v>115</v>
      </c>
      <c r="I269" s="74" t="str">
        <f t="shared" si="21"/>
        <v>usffcOutbound</v>
      </c>
      <c r="J269" s="74" t="str">
        <f>TEXT(COUNTIF(I$4:I269,I269),"000")</f>
        <v>001</v>
      </c>
      <c r="K269" s="42" t="str">
        <f t="shared" si="18"/>
        <v>FCUSF001</v>
      </c>
      <c r="L269" s="42" t="str">
        <f t="shared" si="20"/>
        <v>fcusf001</v>
      </c>
      <c r="M269" s="74"/>
      <c r="N269" s="74" t="str">
        <f t="shared" si="19"/>
        <v>earth-dev-jpn-logic-ls-o-fcusf001</v>
      </c>
      <c r="O269" s="76" t="s">
        <v>678</v>
      </c>
      <c r="P269" s="77"/>
      <c r="Q269" s="77" t="s">
        <v>117</v>
      </c>
      <c r="R269" s="45"/>
      <c r="S269" s="46"/>
      <c r="T269" s="67" t="s">
        <v>118</v>
      </c>
    </row>
    <row r="270" spans="1:20" ht="27" hidden="1">
      <c r="A270" s="71" t="s">
        <v>695</v>
      </c>
      <c r="B270" s="72" t="s">
        <v>696</v>
      </c>
      <c r="C270" s="73" t="s">
        <v>345</v>
      </c>
      <c r="D270" s="74" t="str">
        <f>VLOOKUP(C270,'[22]システム領域略号（対向）'!A:B,2,FALSE)</f>
        <v>sn</v>
      </c>
      <c r="E270" s="71" t="s">
        <v>676</v>
      </c>
      <c r="F270" s="75" t="s">
        <v>677</v>
      </c>
      <c r="G270" s="74" t="str">
        <f>VLOOKUP(F270,'[22]システム領域略号（D）'!A:B,2,FALSE)</f>
        <v>fc</v>
      </c>
      <c r="H270" s="71" t="s">
        <v>115</v>
      </c>
      <c r="I270" s="74" t="str">
        <f t="shared" si="21"/>
        <v>snfcOutbound</v>
      </c>
      <c r="J270" s="74" t="str">
        <f>TEXT(COUNTIF(I$4:I270,I270),"000")</f>
        <v>001</v>
      </c>
      <c r="K270" s="42" t="str">
        <f t="shared" si="18"/>
        <v>FCSN0001</v>
      </c>
      <c r="L270" s="42" t="str">
        <f t="shared" si="20"/>
        <v>fcsn0001</v>
      </c>
      <c r="M270" s="74"/>
      <c r="N270" s="74" t="str">
        <f t="shared" si="19"/>
        <v>earth-dev-jpn-logic-ls-o-fcsn0001</v>
      </c>
      <c r="O270" s="76" t="s">
        <v>678</v>
      </c>
      <c r="P270" s="77"/>
      <c r="Q270" s="77" t="s">
        <v>117</v>
      </c>
      <c r="R270" s="45"/>
      <c r="S270" s="46"/>
      <c r="T270" s="67" t="s">
        <v>118</v>
      </c>
    </row>
    <row r="271" spans="1:20" ht="27" hidden="1">
      <c r="A271" s="71" t="s">
        <v>697</v>
      </c>
      <c r="B271" s="72" t="s">
        <v>698</v>
      </c>
      <c r="C271" s="73" t="s">
        <v>160</v>
      </c>
      <c r="D271" s="74" t="str">
        <f>VLOOKUP(C271,'[22]システム領域略号（対向）'!A:B,2,FALSE)</f>
        <v>ep</v>
      </c>
      <c r="E271" s="71" t="s">
        <v>676</v>
      </c>
      <c r="F271" s="75" t="s">
        <v>677</v>
      </c>
      <c r="G271" s="74" t="str">
        <f>VLOOKUP(F271,'[22]システム領域略号（D）'!A:B,2,FALSE)</f>
        <v>fc</v>
      </c>
      <c r="H271" s="71" t="s">
        <v>115</v>
      </c>
      <c r="I271" s="74" t="str">
        <f t="shared" si="21"/>
        <v>epfcOutbound</v>
      </c>
      <c r="J271" s="74" t="str">
        <f>TEXT(COUNTIF(I$4:I271,I271),"000")</f>
        <v>003</v>
      </c>
      <c r="K271" s="42" t="str">
        <f t="shared" si="18"/>
        <v>FCEP0003</v>
      </c>
      <c r="L271" s="42" t="str">
        <f t="shared" si="20"/>
        <v>fcep0003</v>
      </c>
      <c r="M271" s="74"/>
      <c r="N271" s="74" t="str">
        <f t="shared" si="19"/>
        <v>earth-dev-jpn-logic-ls-o-fcep0003</v>
      </c>
      <c r="O271" s="76" t="s">
        <v>678</v>
      </c>
      <c r="P271" s="77"/>
      <c r="Q271" s="77" t="s">
        <v>117</v>
      </c>
      <c r="R271" s="45"/>
      <c r="S271" s="46"/>
      <c r="T271" s="67" t="s">
        <v>118</v>
      </c>
    </row>
    <row r="272" spans="1:20" ht="27" hidden="1">
      <c r="A272" s="71" t="s">
        <v>699</v>
      </c>
      <c r="B272" s="72" t="s">
        <v>700</v>
      </c>
      <c r="C272" s="73" t="s">
        <v>113</v>
      </c>
      <c r="D272" s="74" t="str">
        <f>VLOOKUP(C272,'[22]システム領域略号（対向）'!A:B,2,FALSE)</f>
        <v>sj</v>
      </c>
      <c r="E272" s="71" t="s">
        <v>676</v>
      </c>
      <c r="F272" s="75" t="s">
        <v>677</v>
      </c>
      <c r="G272" s="74" t="str">
        <f>VLOOKUP(F272,'[22]システム領域略号（D）'!A:B,2,FALSE)</f>
        <v>fc</v>
      </c>
      <c r="H272" s="71" t="s">
        <v>115</v>
      </c>
      <c r="I272" s="74" t="str">
        <f t="shared" si="21"/>
        <v>sjfcOutbound</v>
      </c>
      <c r="J272" s="74" t="str">
        <f>TEXT(COUNTIF(I$4:I272,I272),"000")</f>
        <v>001</v>
      </c>
      <c r="K272" s="42" t="str">
        <f t="shared" si="18"/>
        <v>FCSJ0001</v>
      </c>
      <c r="L272" s="42" t="str">
        <f t="shared" si="20"/>
        <v>fcsj0001</v>
      </c>
      <c r="M272" s="74"/>
      <c r="N272" s="74" t="str">
        <f t="shared" si="19"/>
        <v>earth-dev-jpn-logic-ls-o-fcsj0001</v>
      </c>
      <c r="O272" s="76" t="s">
        <v>678</v>
      </c>
      <c r="P272" s="77"/>
      <c r="Q272" s="77" t="s">
        <v>117</v>
      </c>
      <c r="R272" s="45"/>
      <c r="S272" s="46"/>
      <c r="T272" s="67" t="s">
        <v>118</v>
      </c>
    </row>
    <row r="273" spans="1:20" ht="27" hidden="1">
      <c r="A273" s="71" t="s">
        <v>701</v>
      </c>
      <c r="B273" s="72" t="s">
        <v>702</v>
      </c>
      <c r="C273" s="73" t="s">
        <v>113</v>
      </c>
      <c r="D273" s="74" t="str">
        <f>VLOOKUP(C273,'[22]システム領域略号（対向）'!A:B,2,FALSE)</f>
        <v>sj</v>
      </c>
      <c r="E273" s="71" t="s">
        <v>676</v>
      </c>
      <c r="F273" s="75" t="s">
        <v>677</v>
      </c>
      <c r="G273" s="74" t="str">
        <f>VLOOKUP(F273,'[22]システム領域略号（D）'!A:B,2,FALSE)</f>
        <v>fc</v>
      </c>
      <c r="H273" s="71" t="s">
        <v>115</v>
      </c>
      <c r="I273" s="74" t="str">
        <f t="shared" si="21"/>
        <v>sjfcOutbound</v>
      </c>
      <c r="J273" s="74" t="str">
        <f>TEXT(COUNTIF(I$4:I273,I273),"000")</f>
        <v>002</v>
      </c>
      <c r="K273" s="42" t="str">
        <f t="shared" si="18"/>
        <v>FCSJ0002</v>
      </c>
      <c r="L273" s="42" t="str">
        <f t="shared" si="20"/>
        <v>fcsj0002</v>
      </c>
      <c r="M273" s="74"/>
      <c r="N273" s="74" t="str">
        <f t="shared" si="19"/>
        <v>earth-dev-jpn-logic-ls-o-fcsj0002</v>
      </c>
      <c r="O273" s="76" t="s">
        <v>678</v>
      </c>
      <c r="P273" s="77"/>
      <c r="Q273" s="77" t="s">
        <v>117</v>
      </c>
      <c r="R273" s="45"/>
      <c r="S273" s="46"/>
      <c r="T273" s="67" t="s">
        <v>118</v>
      </c>
    </row>
    <row r="274" spans="1:20" ht="27" hidden="1">
      <c r="A274" s="63" t="s">
        <v>703</v>
      </c>
      <c r="B274" s="64" t="s">
        <v>704</v>
      </c>
      <c r="C274" s="65" t="s">
        <v>705</v>
      </c>
      <c r="D274" s="41" t="str">
        <f>VLOOKUP(C274,'[22]システム領域略号（対向）'!A:B,2,FALSE)</f>
        <v>uds</v>
      </c>
      <c r="E274" s="63" t="s">
        <v>676</v>
      </c>
      <c r="F274" s="38" t="s">
        <v>706</v>
      </c>
      <c r="G274" s="42" t="str">
        <f>VLOOKUP(F274,'[22]システム領域略号（D）'!A:B,2,FALSE)</f>
        <v>ad</v>
      </c>
      <c r="H274" s="63" t="s">
        <v>115</v>
      </c>
      <c r="I274" s="42" t="str">
        <f t="shared" si="21"/>
        <v>udsadOutbound</v>
      </c>
      <c r="J274" s="42" t="str">
        <f>TEXT(COUNTIF(I$4:I274,I274),"000")</f>
        <v>001</v>
      </c>
      <c r="K274" s="42" t="str">
        <f t="shared" si="18"/>
        <v>ADUDS001</v>
      </c>
      <c r="L274" s="42" t="str">
        <f t="shared" si="20"/>
        <v>aduds001</v>
      </c>
      <c r="M274" s="42"/>
      <c r="N274" s="41" t="str">
        <f t="shared" si="19"/>
        <v>earth-dev-jpn-logic-ls-o-aduds001</v>
      </c>
      <c r="O274" s="66"/>
      <c r="P274" s="44"/>
      <c r="Q274" s="44" t="s">
        <v>117</v>
      </c>
      <c r="R274" s="45"/>
      <c r="S274" s="46"/>
      <c r="T274" s="67" t="s">
        <v>118</v>
      </c>
    </row>
    <row r="275" spans="1:20" ht="27" hidden="1">
      <c r="A275" s="63" t="s">
        <v>707</v>
      </c>
      <c r="B275" s="64" t="s">
        <v>708</v>
      </c>
      <c r="C275" s="65" t="s">
        <v>709</v>
      </c>
      <c r="D275" s="41" t="str">
        <f>VLOOKUP(C275,'[22]システム領域略号（対向）'!A:B,2,FALSE)</f>
        <v>uds</v>
      </c>
      <c r="E275" s="63" t="s">
        <v>676</v>
      </c>
      <c r="F275" s="38" t="s">
        <v>706</v>
      </c>
      <c r="G275" s="42" t="str">
        <f>VLOOKUP(F275,'[22]システム領域略号（D）'!A:B,2,FALSE)</f>
        <v>ad</v>
      </c>
      <c r="H275" s="63" t="s">
        <v>115</v>
      </c>
      <c r="I275" s="42" t="str">
        <f t="shared" si="21"/>
        <v>udsadOutbound</v>
      </c>
      <c r="J275" s="42" t="str">
        <f>TEXT(COUNTIF(I$4:I275,I275),"000")</f>
        <v>002</v>
      </c>
      <c r="K275" s="42" t="str">
        <f t="shared" si="18"/>
        <v>ADUDS002</v>
      </c>
      <c r="L275" s="42" t="str">
        <f t="shared" si="20"/>
        <v>aduds002</v>
      </c>
      <c r="M275" s="61" t="str">
        <f>"ifgp"&amp;P275</f>
        <v>ifgpfc04</v>
      </c>
      <c r="N275" s="61" t="str">
        <f>"earth-dev-jpn-logic-ls-"&amp;LOWER(LEFT(H275,1))&amp;"-"&amp;M275</f>
        <v>earth-dev-jpn-logic-ls-o-ifgpfc04</v>
      </c>
      <c r="O275" s="66"/>
      <c r="P275" s="44" t="s">
        <v>710</v>
      </c>
      <c r="Q275" s="44" t="s">
        <v>117</v>
      </c>
      <c r="R275" s="45"/>
      <c r="S275" s="46"/>
      <c r="T275" s="67" t="s">
        <v>118</v>
      </c>
    </row>
    <row r="276" spans="1:20" ht="27" hidden="1">
      <c r="A276" s="63" t="s">
        <v>711</v>
      </c>
      <c r="B276" s="64" t="s">
        <v>712</v>
      </c>
      <c r="C276" s="65" t="s">
        <v>713</v>
      </c>
      <c r="D276" s="41" t="str">
        <f>VLOOKUP(C276,'[22]システム領域略号（対向）'!A:B,2,FALSE)</f>
        <v>ubd</v>
      </c>
      <c r="E276" s="63" t="s">
        <v>676</v>
      </c>
      <c r="F276" s="38" t="s">
        <v>706</v>
      </c>
      <c r="G276" s="42" t="str">
        <f>VLOOKUP(F276,'[22]システム領域略号（D）'!A:B,2,FALSE)</f>
        <v>ad</v>
      </c>
      <c r="H276" s="63" t="s">
        <v>115</v>
      </c>
      <c r="I276" s="42" t="str">
        <f t="shared" si="21"/>
        <v>ubdadOutbound</v>
      </c>
      <c r="J276" s="42" t="str">
        <f>TEXT(COUNTIF(I$4:I276,I276),"000")</f>
        <v>001</v>
      </c>
      <c r="K276" s="42" t="str">
        <f t="shared" si="18"/>
        <v>ADUBD001</v>
      </c>
      <c r="L276" s="42" t="str">
        <f t="shared" si="20"/>
        <v>adubd001</v>
      </c>
      <c r="M276" s="42"/>
      <c r="N276" s="41" t="str">
        <f t="shared" si="19"/>
        <v>earth-dev-jpn-logic-ls-o-adubd001</v>
      </c>
      <c r="O276" s="66"/>
      <c r="P276" s="44"/>
      <c r="Q276" s="44" t="s">
        <v>195</v>
      </c>
      <c r="R276" s="45"/>
      <c r="S276" s="46"/>
      <c r="T276" s="67" t="s">
        <v>118</v>
      </c>
    </row>
    <row r="277" spans="1:20" ht="27" hidden="1">
      <c r="A277" s="71" t="s">
        <v>714</v>
      </c>
      <c r="B277" s="72" t="s">
        <v>715</v>
      </c>
      <c r="C277" s="73" t="s">
        <v>705</v>
      </c>
      <c r="D277" s="74" t="str">
        <f>VLOOKUP(C277,'[22]システム領域略号（対向）'!A:B,2,FALSE)</f>
        <v>uds</v>
      </c>
      <c r="E277" s="71" t="s">
        <v>676</v>
      </c>
      <c r="F277" s="75" t="s">
        <v>677</v>
      </c>
      <c r="G277" s="74" t="str">
        <f>VLOOKUP(F277,'[22]システム領域略号（D）'!A:B,2,FALSE)</f>
        <v>fc</v>
      </c>
      <c r="H277" s="71" t="s">
        <v>115</v>
      </c>
      <c r="I277" s="74" t="str">
        <f t="shared" si="21"/>
        <v>udsfcOutbound</v>
      </c>
      <c r="J277" s="74" t="str">
        <f>TEXT(COUNTIF(I$4:I277,I277),"000")</f>
        <v>001</v>
      </c>
      <c r="K277" s="42" t="str">
        <f t="shared" si="18"/>
        <v>FCUDS001</v>
      </c>
      <c r="L277" s="42" t="str">
        <f t="shared" si="20"/>
        <v>fcuds001</v>
      </c>
      <c r="M277" s="74"/>
      <c r="N277" s="74" t="str">
        <f t="shared" si="19"/>
        <v>earth-dev-jpn-logic-ls-o-fcuds001</v>
      </c>
      <c r="O277" s="76" t="s">
        <v>678</v>
      </c>
      <c r="P277" s="77"/>
      <c r="Q277" s="77" t="s">
        <v>117</v>
      </c>
      <c r="R277" s="45"/>
      <c r="S277" s="46"/>
      <c r="T277" s="67" t="s">
        <v>118</v>
      </c>
    </row>
    <row r="278" spans="1:20" ht="27" hidden="1">
      <c r="A278" s="71" t="s">
        <v>716</v>
      </c>
      <c r="B278" s="72" t="s">
        <v>717</v>
      </c>
      <c r="C278" s="73" t="s">
        <v>718</v>
      </c>
      <c r="D278" s="74" t="s">
        <v>719</v>
      </c>
      <c r="E278" s="71" t="s">
        <v>676</v>
      </c>
      <c r="F278" s="75" t="s">
        <v>677</v>
      </c>
      <c r="G278" s="74" t="str">
        <f>VLOOKUP(F278,'[22]システム領域略号（D）'!A:B,2,FALSE)</f>
        <v>fc</v>
      </c>
      <c r="H278" s="71" t="s">
        <v>115</v>
      </c>
      <c r="I278" s="74" t="str">
        <f t="shared" si="21"/>
        <v>要確認fcOutbound</v>
      </c>
      <c r="J278" s="74" t="str">
        <f>TEXT(COUNTIF(I$4:I278,I278),"000")</f>
        <v>001</v>
      </c>
      <c r="K278" s="74"/>
      <c r="L278" s="74"/>
      <c r="M278" s="74"/>
      <c r="N278" s="74" t="str">
        <f t="shared" si="19"/>
        <v>earth-dev-jpn-logic-ls-o-</v>
      </c>
      <c r="O278" s="76" t="s">
        <v>678</v>
      </c>
      <c r="P278" s="77"/>
      <c r="Q278" s="77" t="s">
        <v>117</v>
      </c>
      <c r="R278" s="45"/>
      <c r="S278" s="46"/>
      <c r="T278" s="67" t="s">
        <v>118</v>
      </c>
    </row>
    <row r="279" spans="1:20" ht="27" hidden="1">
      <c r="A279" s="71" t="s">
        <v>720</v>
      </c>
      <c r="B279" s="72" t="s">
        <v>721</v>
      </c>
      <c r="C279" s="73" t="s">
        <v>722</v>
      </c>
      <c r="D279" s="74" t="s">
        <v>719</v>
      </c>
      <c r="E279" s="71" t="s">
        <v>676</v>
      </c>
      <c r="F279" s="75" t="s">
        <v>677</v>
      </c>
      <c r="G279" s="74" t="str">
        <f>VLOOKUP(F279,'[22]システム領域略号（D）'!A:B,2,FALSE)</f>
        <v>fc</v>
      </c>
      <c r="H279" s="71" t="s">
        <v>115</v>
      </c>
      <c r="I279" s="74" t="str">
        <f t="shared" si="21"/>
        <v>要確認fcOutbound</v>
      </c>
      <c r="J279" s="74" t="str">
        <f>TEXT(COUNTIF(I$4:I279,I279),"000")</f>
        <v>002</v>
      </c>
      <c r="K279" s="74"/>
      <c r="L279" s="74"/>
      <c r="M279" s="74"/>
      <c r="N279" s="74" t="str">
        <f t="shared" si="19"/>
        <v>earth-dev-jpn-logic-ls-o-</v>
      </c>
      <c r="O279" s="76" t="s">
        <v>678</v>
      </c>
      <c r="P279" s="77"/>
      <c r="Q279" s="77" t="s">
        <v>117</v>
      </c>
      <c r="R279" s="45"/>
      <c r="S279" s="46"/>
      <c r="T279" s="67" t="s">
        <v>118</v>
      </c>
    </row>
    <row r="280" spans="1:20" ht="27" hidden="1">
      <c r="A280" s="63" t="s">
        <v>723</v>
      </c>
      <c r="B280" s="64" t="s">
        <v>724</v>
      </c>
      <c r="C280" s="78" t="s">
        <v>705</v>
      </c>
      <c r="D280" s="79" t="s">
        <v>725</v>
      </c>
      <c r="E280" s="80" t="s">
        <v>676</v>
      </c>
      <c r="F280" s="81" t="s">
        <v>726</v>
      </c>
      <c r="G280" s="82" t="s">
        <v>727</v>
      </c>
      <c r="H280" s="80" t="s">
        <v>115</v>
      </c>
      <c r="I280" s="82" t="s">
        <v>728</v>
      </c>
      <c r="J280" s="83" t="s">
        <v>729</v>
      </c>
      <c r="K280" s="79" t="str">
        <f t="shared" ref="K280:K285" si="22">UPPER(IF(H280="Outbound",G280&amp;D280,D280&amp;G280)&amp;IF(LEN(D280&amp;G280)=4,TEXT(J280,"0000"),J280))</f>
        <v>ADUDS007</v>
      </c>
      <c r="L280" s="79" t="str">
        <f t="shared" ref="L280:L285" si="23">LOWER(K280)</f>
        <v>aduds007</v>
      </c>
      <c r="M280" s="79"/>
      <c r="N280" s="79" t="s">
        <v>730</v>
      </c>
      <c r="O280" s="66"/>
      <c r="P280" s="44"/>
      <c r="Q280" s="44" t="s">
        <v>117</v>
      </c>
      <c r="R280" s="45"/>
      <c r="S280" s="46"/>
      <c r="T280" s="67" t="s">
        <v>118</v>
      </c>
    </row>
    <row r="281" spans="1:20" ht="27" hidden="1">
      <c r="A281" s="63" t="s">
        <v>731</v>
      </c>
      <c r="B281" s="64" t="s">
        <v>732</v>
      </c>
      <c r="C281" s="78" t="s">
        <v>705</v>
      </c>
      <c r="D281" s="79" t="s">
        <v>725</v>
      </c>
      <c r="E281" s="80" t="s">
        <v>676</v>
      </c>
      <c r="F281" s="81" t="s">
        <v>726</v>
      </c>
      <c r="G281" s="82" t="s">
        <v>727</v>
      </c>
      <c r="H281" s="80" t="s">
        <v>115</v>
      </c>
      <c r="I281" s="82" t="s">
        <v>728</v>
      </c>
      <c r="J281" s="84" t="s">
        <v>733</v>
      </c>
      <c r="K281" s="79" t="str">
        <f t="shared" si="22"/>
        <v>ADUDS008</v>
      </c>
      <c r="L281" s="79" t="str">
        <f t="shared" si="23"/>
        <v>aduds008</v>
      </c>
      <c r="M281" s="79"/>
      <c r="N281" s="79" t="s">
        <v>734</v>
      </c>
      <c r="O281" s="66"/>
      <c r="P281" s="44"/>
      <c r="Q281" s="44" t="s">
        <v>117</v>
      </c>
      <c r="R281" s="45"/>
      <c r="S281" s="46"/>
      <c r="T281" s="67" t="s">
        <v>118</v>
      </c>
    </row>
    <row r="282" spans="1:20" ht="27" hidden="1">
      <c r="A282" s="63" t="s">
        <v>735</v>
      </c>
      <c r="B282" s="64" t="s">
        <v>736</v>
      </c>
      <c r="C282" s="78" t="s">
        <v>705</v>
      </c>
      <c r="D282" s="79" t="s">
        <v>725</v>
      </c>
      <c r="E282" s="80" t="s">
        <v>676</v>
      </c>
      <c r="F282" s="81" t="s">
        <v>726</v>
      </c>
      <c r="G282" s="82" t="s">
        <v>727</v>
      </c>
      <c r="H282" s="80" t="s">
        <v>115</v>
      </c>
      <c r="I282" s="82" t="s">
        <v>728</v>
      </c>
      <c r="J282" s="84" t="s">
        <v>737</v>
      </c>
      <c r="K282" s="79" t="str">
        <f t="shared" si="22"/>
        <v>ADUDS009</v>
      </c>
      <c r="L282" s="79" t="str">
        <f t="shared" si="23"/>
        <v>aduds009</v>
      </c>
      <c r="M282" s="79"/>
      <c r="N282" s="79" t="s">
        <v>738</v>
      </c>
      <c r="O282" s="66"/>
      <c r="P282" s="44"/>
      <c r="Q282" s="44" t="s">
        <v>117</v>
      </c>
      <c r="R282" s="45"/>
      <c r="S282" s="46"/>
      <c r="T282" s="67" t="s">
        <v>118</v>
      </c>
    </row>
    <row r="283" spans="1:20" ht="27" hidden="1">
      <c r="A283" s="63" t="s">
        <v>739</v>
      </c>
      <c r="B283" s="64" t="s">
        <v>740</v>
      </c>
      <c r="C283" s="78" t="s">
        <v>705</v>
      </c>
      <c r="D283" s="79" t="s">
        <v>725</v>
      </c>
      <c r="E283" s="80" t="s">
        <v>676</v>
      </c>
      <c r="F283" s="81" t="s">
        <v>726</v>
      </c>
      <c r="G283" s="82" t="s">
        <v>727</v>
      </c>
      <c r="H283" s="80" t="s">
        <v>115</v>
      </c>
      <c r="I283" s="82" t="s">
        <v>728</v>
      </c>
      <c r="J283" s="84" t="s">
        <v>741</v>
      </c>
      <c r="K283" s="79" t="str">
        <f t="shared" si="22"/>
        <v>ADUDS010</v>
      </c>
      <c r="L283" s="79" t="str">
        <f t="shared" si="23"/>
        <v>aduds010</v>
      </c>
      <c r="M283" s="79"/>
      <c r="N283" s="79" t="s">
        <v>742</v>
      </c>
      <c r="O283" s="66"/>
      <c r="P283" s="44"/>
      <c r="Q283" s="44" t="s">
        <v>117</v>
      </c>
      <c r="R283" s="45"/>
      <c r="S283" s="46"/>
      <c r="T283" s="67" t="s">
        <v>118</v>
      </c>
    </row>
    <row r="284" spans="1:20" ht="27" hidden="1">
      <c r="A284" s="63" t="s">
        <v>743</v>
      </c>
      <c r="B284" s="64" t="s">
        <v>744</v>
      </c>
      <c r="C284" s="78" t="s">
        <v>705</v>
      </c>
      <c r="D284" s="79" t="s">
        <v>725</v>
      </c>
      <c r="E284" s="80" t="s">
        <v>676</v>
      </c>
      <c r="F284" s="81" t="s">
        <v>726</v>
      </c>
      <c r="G284" s="82" t="s">
        <v>727</v>
      </c>
      <c r="H284" s="80" t="s">
        <v>115</v>
      </c>
      <c r="I284" s="82" t="s">
        <v>728</v>
      </c>
      <c r="J284" s="84" t="s">
        <v>745</v>
      </c>
      <c r="K284" s="79" t="str">
        <f t="shared" si="22"/>
        <v>ADUDS011</v>
      </c>
      <c r="L284" s="79" t="str">
        <f t="shared" si="23"/>
        <v>aduds011</v>
      </c>
      <c r="M284" s="79"/>
      <c r="N284" s="79" t="s">
        <v>746</v>
      </c>
      <c r="O284" s="66"/>
      <c r="P284" s="44"/>
      <c r="Q284" s="44" t="s">
        <v>117</v>
      </c>
      <c r="R284" s="45"/>
      <c r="S284" s="46"/>
      <c r="T284" s="67" t="s">
        <v>118</v>
      </c>
    </row>
    <row r="285" spans="1:20" ht="27" hidden="1">
      <c r="A285" s="63" t="s">
        <v>747</v>
      </c>
      <c r="B285" s="64" t="s">
        <v>748</v>
      </c>
      <c r="C285" s="78" t="s">
        <v>705</v>
      </c>
      <c r="D285" s="79" t="s">
        <v>725</v>
      </c>
      <c r="E285" s="80" t="s">
        <v>676</v>
      </c>
      <c r="F285" s="81" t="s">
        <v>726</v>
      </c>
      <c r="G285" s="82" t="s">
        <v>727</v>
      </c>
      <c r="H285" s="80" t="s">
        <v>115</v>
      </c>
      <c r="I285" s="82" t="s">
        <v>728</v>
      </c>
      <c r="J285" s="84" t="s">
        <v>749</v>
      </c>
      <c r="K285" s="79" t="str">
        <f t="shared" si="22"/>
        <v>ADUDS012</v>
      </c>
      <c r="L285" s="79" t="str">
        <f t="shared" si="23"/>
        <v>aduds012</v>
      </c>
      <c r="M285" s="79"/>
      <c r="N285" s="79" t="s">
        <v>750</v>
      </c>
      <c r="O285" s="66"/>
      <c r="P285" s="44"/>
      <c r="Q285" s="44" t="s">
        <v>117</v>
      </c>
      <c r="R285" s="45"/>
      <c r="S285" s="46"/>
      <c r="T285" s="67" t="s">
        <v>118</v>
      </c>
    </row>
    <row r="286" spans="1:20" ht="27" hidden="1">
      <c r="A286" s="71" t="s">
        <v>751</v>
      </c>
      <c r="B286" s="72" t="s">
        <v>752</v>
      </c>
      <c r="C286" s="73" t="s">
        <v>753</v>
      </c>
      <c r="D286" s="74" t="str">
        <f>VLOOKUP(C286,'[22]システム領域略号（対向）'!A:B,2,FALSE)</f>
        <v>ufb</v>
      </c>
      <c r="E286" s="71" t="s">
        <v>676</v>
      </c>
      <c r="F286" s="75" t="s">
        <v>677</v>
      </c>
      <c r="G286" s="74" t="str">
        <f>VLOOKUP(F286,'[22]システム領域略号（D）'!A:B,2,FALSE)</f>
        <v>fc</v>
      </c>
      <c r="H286" s="71" t="s">
        <v>115</v>
      </c>
      <c r="I286" s="74" t="str">
        <f t="shared" si="21"/>
        <v>ufbfcOutbound</v>
      </c>
      <c r="J286" s="74" t="str">
        <f>TEXT(COUNTIF(I$4:I286,I286),"000")</f>
        <v>001</v>
      </c>
      <c r="K286" s="42" t="str">
        <f>UPPER(IF(H286="Outbound",G286&amp;D286,D286&amp;G286)&amp;IF(LEN(D286&amp;G286)=4,TEXT(J286,"0000"),J286))</f>
        <v>FCUFB001</v>
      </c>
      <c r="L286" s="42" t="str">
        <f>LOWER(K286)</f>
        <v>fcufb001</v>
      </c>
      <c r="M286" s="74"/>
      <c r="N286" s="74" t="str">
        <f t="shared" si="19"/>
        <v>earth-dev-jpn-logic-ls-o-fcufb001</v>
      </c>
      <c r="O286" s="76" t="s">
        <v>678</v>
      </c>
      <c r="P286" s="77"/>
      <c r="Q286" s="77" t="s">
        <v>117</v>
      </c>
      <c r="R286" s="45"/>
      <c r="S286" s="46"/>
      <c r="T286" s="67" t="s">
        <v>118</v>
      </c>
    </row>
    <row r="287" spans="1:20" ht="27" hidden="1">
      <c r="A287" s="71" t="s">
        <v>754</v>
      </c>
      <c r="B287" s="72" t="s">
        <v>755</v>
      </c>
      <c r="C287" s="73" t="s">
        <v>705</v>
      </c>
      <c r="D287" s="74" t="str">
        <f>VLOOKUP(C287,'[22]システム領域略号（対向）'!A:B,2,FALSE)</f>
        <v>uds</v>
      </c>
      <c r="E287" s="71" t="s">
        <v>676</v>
      </c>
      <c r="F287" s="75" t="s">
        <v>677</v>
      </c>
      <c r="G287" s="74" t="str">
        <f>VLOOKUP(F287,'[22]システム領域略号（D）'!A:B,2,FALSE)</f>
        <v>fc</v>
      </c>
      <c r="H287" s="71" t="s">
        <v>115</v>
      </c>
      <c r="I287" s="74" t="str">
        <f t="shared" si="21"/>
        <v>udsfcOutbound</v>
      </c>
      <c r="J287" s="74" t="str">
        <f>TEXT(COUNTIF(I$4:I287,I287),"000")</f>
        <v>002</v>
      </c>
      <c r="K287" s="42" t="str">
        <f t="shared" ref="K287:K350" si="24">UPPER(IF(H287="Outbound",G287&amp;D287,D287&amp;G287)&amp;IF(LEN(D287&amp;G287)=4,TEXT(J287,"0000"),J287))</f>
        <v>FCUDS002</v>
      </c>
      <c r="L287" s="42" t="str">
        <f t="shared" ref="L287:L350" si="25">LOWER(K287)</f>
        <v>fcuds002</v>
      </c>
      <c r="M287" s="74" t="str">
        <f>"ifgp"&amp;P287</f>
        <v>ifgpfc05</v>
      </c>
      <c r="N287" s="74" t="str">
        <f>"earth-dev-jpn-logic-ls-"&amp;LOWER(LEFT(H287,1))&amp;"-"&amp;M287</f>
        <v>earth-dev-jpn-logic-ls-o-ifgpfc05</v>
      </c>
      <c r="O287" s="76" t="s">
        <v>678</v>
      </c>
      <c r="P287" s="77" t="s">
        <v>756</v>
      </c>
      <c r="Q287" s="77" t="s">
        <v>117</v>
      </c>
      <c r="R287" s="45"/>
      <c r="S287" s="46"/>
      <c r="T287" s="67" t="s">
        <v>118</v>
      </c>
    </row>
    <row r="288" spans="1:20" ht="27" hidden="1">
      <c r="A288" s="63" t="s">
        <v>757</v>
      </c>
      <c r="B288" s="64" t="s">
        <v>758</v>
      </c>
      <c r="C288" s="65" t="s">
        <v>709</v>
      </c>
      <c r="D288" s="41" t="str">
        <f>VLOOKUP(C288,'[22]システム領域略号（対向）'!A:B,2,FALSE)</f>
        <v>uds</v>
      </c>
      <c r="E288" s="63" t="s">
        <v>676</v>
      </c>
      <c r="F288" s="38" t="s">
        <v>706</v>
      </c>
      <c r="G288" s="42" t="str">
        <f>VLOOKUP(F288,'[22]システム領域略号（D）'!A:B,2,FALSE)</f>
        <v>ad</v>
      </c>
      <c r="H288" s="63" t="s">
        <v>115</v>
      </c>
      <c r="I288" s="42" t="str">
        <f t="shared" si="21"/>
        <v>udsadOutbound</v>
      </c>
      <c r="J288" s="85" t="s">
        <v>247</v>
      </c>
      <c r="K288" s="82" t="str">
        <f t="shared" si="24"/>
        <v>ADUDS003</v>
      </c>
      <c r="L288" s="82" t="str">
        <f t="shared" si="25"/>
        <v>aduds003</v>
      </c>
      <c r="M288" s="61" t="str">
        <f>"ifgp"&amp;P288</f>
        <v>ifgpfc06</v>
      </c>
      <c r="N288" s="61" t="str">
        <f>"earth-dev-jpn-logic-ls-"&amp;LOWER(LEFT(H288,1))&amp;"-"&amp;M288</f>
        <v>earth-dev-jpn-logic-ls-o-ifgpfc06</v>
      </c>
      <c r="O288" s="66"/>
      <c r="P288" s="44" t="s">
        <v>759</v>
      </c>
      <c r="Q288" s="44" t="s">
        <v>117</v>
      </c>
      <c r="R288" s="45"/>
      <c r="S288" s="46"/>
      <c r="T288" s="67" t="s">
        <v>118</v>
      </c>
    </row>
    <row r="289" spans="1:20" ht="27" hidden="1">
      <c r="A289" s="63" t="s">
        <v>760</v>
      </c>
      <c r="B289" s="64" t="s">
        <v>761</v>
      </c>
      <c r="C289" s="65" t="s">
        <v>709</v>
      </c>
      <c r="D289" s="41" t="str">
        <f>VLOOKUP(C289,'[22]システム領域略号（対向）'!A:B,2,FALSE)</f>
        <v>uds</v>
      </c>
      <c r="E289" s="63" t="s">
        <v>676</v>
      </c>
      <c r="F289" s="38" t="s">
        <v>706</v>
      </c>
      <c r="G289" s="42" t="str">
        <f>VLOOKUP(F289,'[22]システム領域略号（D）'!A:B,2,FALSE)</f>
        <v>ad</v>
      </c>
      <c r="H289" s="63" t="s">
        <v>115</v>
      </c>
      <c r="I289" s="42" t="str">
        <f t="shared" si="21"/>
        <v>udsadOutbound</v>
      </c>
      <c r="J289" s="85" t="s">
        <v>762</v>
      </c>
      <c r="K289" s="82" t="str">
        <f t="shared" si="24"/>
        <v>ADUDS004</v>
      </c>
      <c r="L289" s="82" t="str">
        <f t="shared" si="25"/>
        <v>aduds004</v>
      </c>
      <c r="M289" s="42"/>
      <c r="N289" s="41" t="str">
        <f t="shared" si="19"/>
        <v>earth-dev-jpn-logic-ls-o-aduds004</v>
      </c>
      <c r="O289" s="66"/>
      <c r="P289" s="44"/>
      <c r="Q289" s="44" t="s">
        <v>117</v>
      </c>
      <c r="R289" s="45"/>
      <c r="S289" s="46"/>
      <c r="T289" s="67" t="s">
        <v>118</v>
      </c>
    </row>
    <row r="290" spans="1:20" ht="27" hidden="1">
      <c r="A290" s="63" t="s">
        <v>763</v>
      </c>
      <c r="B290" s="64" t="s">
        <v>764</v>
      </c>
      <c r="C290" s="65" t="s">
        <v>765</v>
      </c>
      <c r="D290" s="41" t="str">
        <f>VLOOKUP(C290,'[22]システム領域略号（対向）'!A:B,2,FALSE)</f>
        <v>cb</v>
      </c>
      <c r="E290" s="63" t="s">
        <v>676</v>
      </c>
      <c r="F290" s="38" t="s">
        <v>706</v>
      </c>
      <c r="G290" s="42" t="str">
        <f>VLOOKUP(F290,'[22]システム領域略号（D）'!A:B,2,FALSE)</f>
        <v>ad</v>
      </c>
      <c r="H290" s="63" t="s">
        <v>115</v>
      </c>
      <c r="I290" s="42" t="str">
        <f t="shared" si="21"/>
        <v>cbadOutbound</v>
      </c>
      <c r="J290" s="42" t="str">
        <f>TEXT(COUNTIF(I$4:I290,I290),"000")</f>
        <v>001</v>
      </c>
      <c r="K290" s="42" t="str">
        <f t="shared" si="24"/>
        <v>ADCB0001</v>
      </c>
      <c r="L290" s="42" t="str">
        <f t="shared" si="25"/>
        <v>adcb0001</v>
      </c>
      <c r="M290" s="61" t="str">
        <f>"ifgp"&amp;P290</f>
        <v>ifgpfc04</v>
      </c>
      <c r="N290" s="61" t="str">
        <f>"earth-dev-jpn-logic-ls-"&amp;LOWER(LEFT(H290,1))&amp;"-"&amp;M290</f>
        <v>earth-dev-jpn-logic-ls-o-ifgpfc04</v>
      </c>
      <c r="O290" s="66"/>
      <c r="P290" s="44" t="s">
        <v>710</v>
      </c>
      <c r="Q290" s="44" t="s">
        <v>117</v>
      </c>
      <c r="R290" s="45"/>
      <c r="S290" s="46"/>
      <c r="T290" s="67" t="s">
        <v>118</v>
      </c>
    </row>
    <row r="291" spans="1:20" ht="27" hidden="1">
      <c r="A291" s="63" t="s">
        <v>766</v>
      </c>
      <c r="B291" s="64" t="s">
        <v>767</v>
      </c>
      <c r="C291" s="65" t="s">
        <v>765</v>
      </c>
      <c r="D291" s="41" t="str">
        <f>VLOOKUP(C291,'[22]システム領域略号（対向）'!A:B,2,FALSE)</f>
        <v>cb</v>
      </c>
      <c r="E291" s="63" t="s">
        <v>676</v>
      </c>
      <c r="F291" s="38" t="s">
        <v>706</v>
      </c>
      <c r="G291" s="42" t="str">
        <f>VLOOKUP(F291,'[22]システム領域略号（D）'!A:B,2,FALSE)</f>
        <v>ad</v>
      </c>
      <c r="H291" s="63" t="s">
        <v>115</v>
      </c>
      <c r="I291" s="42" t="str">
        <f t="shared" si="21"/>
        <v>cbadOutbound</v>
      </c>
      <c r="J291" s="42" t="str">
        <f>TEXT(COUNTIF(I$4:I291,I291),"000")</f>
        <v>002</v>
      </c>
      <c r="K291" s="42" t="str">
        <f t="shared" si="24"/>
        <v>ADCB0002</v>
      </c>
      <c r="L291" s="42" t="str">
        <f t="shared" si="25"/>
        <v>adcb0002</v>
      </c>
      <c r="M291" s="61" t="str">
        <f>"ifgp"&amp;P291</f>
        <v>ifgpfc07</v>
      </c>
      <c r="N291" s="61" t="str">
        <f>"earth-dev-jpn-logic-ls-"&amp;LOWER(LEFT(H291,1))&amp;"-"&amp;M291</f>
        <v>earth-dev-jpn-logic-ls-o-ifgpfc07</v>
      </c>
      <c r="O291" s="66"/>
      <c r="P291" s="44" t="s">
        <v>768</v>
      </c>
      <c r="Q291" s="44" t="s">
        <v>117</v>
      </c>
      <c r="R291" s="45"/>
      <c r="S291" s="46"/>
      <c r="T291" s="67" t="s">
        <v>118</v>
      </c>
    </row>
    <row r="292" spans="1:20" ht="27" hidden="1">
      <c r="A292" s="63" t="s">
        <v>769</v>
      </c>
      <c r="B292" s="64" t="s">
        <v>770</v>
      </c>
      <c r="C292" s="65" t="s">
        <v>765</v>
      </c>
      <c r="D292" s="41" t="str">
        <f>VLOOKUP(C292,'[22]システム領域略号（対向）'!A:B,2,FALSE)</f>
        <v>cb</v>
      </c>
      <c r="E292" s="63" t="s">
        <v>676</v>
      </c>
      <c r="F292" s="38" t="s">
        <v>706</v>
      </c>
      <c r="G292" s="42" t="str">
        <f>VLOOKUP(F292,'[22]システム領域略号（D）'!A:B,2,FALSE)</f>
        <v>ad</v>
      </c>
      <c r="H292" s="63" t="s">
        <v>115</v>
      </c>
      <c r="I292" s="42" t="str">
        <f t="shared" si="21"/>
        <v>cbadOutbound</v>
      </c>
      <c r="J292" s="42" t="str">
        <f>TEXT(COUNTIF(I$4:I292,I292),"000")</f>
        <v>003</v>
      </c>
      <c r="K292" s="42" t="str">
        <f t="shared" si="24"/>
        <v>ADCB0003</v>
      </c>
      <c r="L292" s="42" t="str">
        <f t="shared" si="25"/>
        <v>adcb0003</v>
      </c>
      <c r="M292" s="61" t="str">
        <f>"ifgp"&amp;P292</f>
        <v>ifgpfc06</v>
      </c>
      <c r="N292" s="61" t="str">
        <f>"earth-dev-jpn-logic-ls-"&amp;LOWER(LEFT(H292,1))&amp;"-"&amp;M292</f>
        <v>earth-dev-jpn-logic-ls-o-ifgpfc06</v>
      </c>
      <c r="O292" s="66"/>
      <c r="P292" s="44" t="s">
        <v>759</v>
      </c>
      <c r="Q292" s="44" t="s">
        <v>117</v>
      </c>
      <c r="R292" s="45"/>
      <c r="S292" s="46"/>
      <c r="T292" s="67" t="s">
        <v>118</v>
      </c>
    </row>
    <row r="293" spans="1:20" ht="27" hidden="1">
      <c r="A293" s="71" t="s">
        <v>771</v>
      </c>
      <c r="B293" s="72" t="s">
        <v>772</v>
      </c>
      <c r="C293" s="73" t="s">
        <v>765</v>
      </c>
      <c r="D293" s="74" t="str">
        <f>VLOOKUP(C293,'[22]システム領域略号（対向）'!A:B,2,FALSE)</f>
        <v>cb</v>
      </c>
      <c r="E293" s="71" t="s">
        <v>676</v>
      </c>
      <c r="F293" s="75" t="s">
        <v>677</v>
      </c>
      <c r="G293" s="74" t="str">
        <f>VLOOKUP(F293,'[22]システム領域略号（D）'!A:B,2,FALSE)</f>
        <v>fc</v>
      </c>
      <c r="H293" s="71" t="s">
        <v>115</v>
      </c>
      <c r="I293" s="74" t="str">
        <f t="shared" si="21"/>
        <v>cbfcOutbound</v>
      </c>
      <c r="J293" s="74" t="str">
        <f>TEXT(COUNTIF(I$4:I293,I293),"000")</f>
        <v>001</v>
      </c>
      <c r="K293" s="42" t="str">
        <f t="shared" si="24"/>
        <v>FCCB0001</v>
      </c>
      <c r="L293" s="42" t="str">
        <f t="shared" si="25"/>
        <v>fccb0001</v>
      </c>
      <c r="M293" s="74"/>
      <c r="N293" s="74" t="str">
        <f t="shared" si="19"/>
        <v>earth-dev-jpn-logic-ls-o-fccb0001</v>
      </c>
      <c r="O293" s="76" t="s">
        <v>678</v>
      </c>
      <c r="P293" s="77"/>
      <c r="Q293" s="77" t="s">
        <v>117</v>
      </c>
      <c r="R293" s="45"/>
      <c r="S293" s="46"/>
      <c r="T293" s="67" t="s">
        <v>118</v>
      </c>
    </row>
    <row r="294" spans="1:20" ht="27" hidden="1">
      <c r="A294" s="71" t="s">
        <v>773</v>
      </c>
      <c r="B294" s="72" t="s">
        <v>774</v>
      </c>
      <c r="C294" s="73" t="s">
        <v>765</v>
      </c>
      <c r="D294" s="74" t="str">
        <f>VLOOKUP(C294,'[22]システム領域略号（対向）'!A:B,2,FALSE)</f>
        <v>cb</v>
      </c>
      <c r="E294" s="71" t="s">
        <v>676</v>
      </c>
      <c r="F294" s="75" t="s">
        <v>677</v>
      </c>
      <c r="G294" s="74" t="str">
        <f>VLOOKUP(F294,'[22]システム領域略号（D）'!A:B,2,FALSE)</f>
        <v>fc</v>
      </c>
      <c r="H294" s="71" t="s">
        <v>115</v>
      </c>
      <c r="I294" s="74" t="str">
        <f t="shared" si="21"/>
        <v>cbfcOutbound</v>
      </c>
      <c r="J294" s="74" t="str">
        <f>TEXT(COUNTIF(I$4:I294,I294),"000")</f>
        <v>002</v>
      </c>
      <c r="K294" s="42" t="str">
        <f t="shared" si="24"/>
        <v>FCCB0002</v>
      </c>
      <c r="L294" s="42" t="str">
        <f t="shared" si="25"/>
        <v>fccb0002</v>
      </c>
      <c r="M294" s="74"/>
      <c r="N294" s="74" t="str">
        <f t="shared" si="19"/>
        <v>earth-dev-jpn-logic-ls-o-fccb0002</v>
      </c>
      <c r="O294" s="76" t="s">
        <v>678</v>
      </c>
      <c r="P294" s="77"/>
      <c r="Q294" s="77" t="s">
        <v>117</v>
      </c>
      <c r="R294" s="45"/>
      <c r="S294" s="46"/>
      <c r="T294" s="67" t="s">
        <v>118</v>
      </c>
    </row>
    <row r="295" spans="1:20" ht="27" hidden="1">
      <c r="A295" s="71" t="s">
        <v>775</v>
      </c>
      <c r="B295" s="72" t="s">
        <v>776</v>
      </c>
      <c r="C295" s="73" t="s">
        <v>765</v>
      </c>
      <c r="D295" s="74" t="str">
        <f>VLOOKUP(C295,'[22]システム領域略号（対向）'!A:B,2,FALSE)</f>
        <v>cb</v>
      </c>
      <c r="E295" s="71" t="s">
        <v>676</v>
      </c>
      <c r="F295" s="75" t="s">
        <v>677</v>
      </c>
      <c r="G295" s="74" t="str">
        <f>VLOOKUP(F295,'[22]システム領域略号（D）'!A:B,2,FALSE)</f>
        <v>fc</v>
      </c>
      <c r="H295" s="71" t="s">
        <v>115</v>
      </c>
      <c r="I295" s="74" t="str">
        <f t="shared" si="21"/>
        <v>cbfcOutbound</v>
      </c>
      <c r="J295" s="74" t="str">
        <f>TEXT(COUNTIF(I$4:I295,I295),"000")</f>
        <v>003</v>
      </c>
      <c r="K295" s="42" t="str">
        <f t="shared" si="24"/>
        <v>FCCB0003</v>
      </c>
      <c r="L295" s="42" t="str">
        <f t="shared" si="25"/>
        <v>fccb0003</v>
      </c>
      <c r="M295" s="74"/>
      <c r="N295" s="74" t="str">
        <f t="shared" si="19"/>
        <v>earth-dev-jpn-logic-ls-o-fccb0003</v>
      </c>
      <c r="O295" s="76" t="s">
        <v>678</v>
      </c>
      <c r="P295" s="77"/>
      <c r="Q295" s="77" t="s">
        <v>117</v>
      </c>
      <c r="R295" s="45"/>
      <c r="S295" s="46"/>
      <c r="T295" s="67" t="s">
        <v>118</v>
      </c>
    </row>
    <row r="296" spans="1:20" ht="27" hidden="1">
      <c r="A296" s="71" t="s">
        <v>777</v>
      </c>
      <c r="B296" s="72" t="s">
        <v>778</v>
      </c>
      <c r="C296" s="73" t="s">
        <v>765</v>
      </c>
      <c r="D296" s="74" t="str">
        <f>VLOOKUP(C296,'[22]システム領域略号（対向）'!A:B,2,FALSE)</f>
        <v>cb</v>
      </c>
      <c r="E296" s="71" t="s">
        <v>676</v>
      </c>
      <c r="F296" s="75" t="s">
        <v>677</v>
      </c>
      <c r="G296" s="74" t="str">
        <f>VLOOKUP(F296,'[22]システム領域略号（D）'!A:B,2,FALSE)</f>
        <v>fc</v>
      </c>
      <c r="H296" s="71" t="s">
        <v>115</v>
      </c>
      <c r="I296" s="74" t="str">
        <f t="shared" si="21"/>
        <v>cbfcOutbound</v>
      </c>
      <c r="J296" s="74" t="str">
        <f>TEXT(COUNTIF(I$4:I296,I296),"000")</f>
        <v>004</v>
      </c>
      <c r="K296" s="42" t="str">
        <f t="shared" si="24"/>
        <v>FCCB0004</v>
      </c>
      <c r="L296" s="42" t="str">
        <f t="shared" si="25"/>
        <v>fccb0004</v>
      </c>
      <c r="M296" s="74"/>
      <c r="N296" s="74" t="str">
        <f t="shared" si="19"/>
        <v>earth-dev-jpn-logic-ls-o-fccb0004</v>
      </c>
      <c r="O296" s="76" t="s">
        <v>678</v>
      </c>
      <c r="P296" s="77"/>
      <c r="Q296" s="77" t="s">
        <v>117</v>
      </c>
      <c r="R296" s="45"/>
      <c r="S296" s="46"/>
      <c r="T296" s="67" t="s">
        <v>118</v>
      </c>
    </row>
    <row r="297" spans="1:20" ht="27" hidden="1">
      <c r="A297" s="71" t="s">
        <v>779</v>
      </c>
      <c r="B297" s="72" t="s">
        <v>780</v>
      </c>
      <c r="C297" s="73" t="s">
        <v>765</v>
      </c>
      <c r="D297" s="74" t="str">
        <f>VLOOKUP(C297,'[22]システム領域略号（対向）'!A:B,2,FALSE)</f>
        <v>cb</v>
      </c>
      <c r="E297" s="71" t="s">
        <v>676</v>
      </c>
      <c r="F297" s="75" t="s">
        <v>677</v>
      </c>
      <c r="G297" s="74" t="str">
        <f>VLOOKUP(F297,'[22]システム領域略号（D）'!A:B,2,FALSE)</f>
        <v>fc</v>
      </c>
      <c r="H297" s="71" t="s">
        <v>115</v>
      </c>
      <c r="I297" s="74" t="str">
        <f t="shared" si="21"/>
        <v>cbfcOutbound</v>
      </c>
      <c r="J297" s="74" t="str">
        <f>TEXT(COUNTIF(I$4:I297,I297),"000")</f>
        <v>005</v>
      </c>
      <c r="K297" s="42" t="str">
        <f t="shared" si="24"/>
        <v>FCCB0005</v>
      </c>
      <c r="L297" s="42" t="str">
        <f t="shared" si="25"/>
        <v>fccb0005</v>
      </c>
      <c r="M297" s="74" t="str">
        <f>"ifgp"&amp;P297</f>
        <v>ifgpfc08</v>
      </c>
      <c r="N297" s="74" t="str">
        <f>"earth-dev-jpn-logic-ls-"&amp;LOWER(LEFT(H297,1))&amp;"-"&amp;M297</f>
        <v>earth-dev-jpn-logic-ls-o-ifgpfc08</v>
      </c>
      <c r="O297" s="76" t="s">
        <v>678</v>
      </c>
      <c r="P297" s="77" t="s">
        <v>781</v>
      </c>
      <c r="Q297" s="77" t="s">
        <v>117</v>
      </c>
      <c r="R297" s="45"/>
      <c r="S297" s="46"/>
      <c r="T297" s="67" t="s">
        <v>118</v>
      </c>
    </row>
    <row r="298" spans="1:20" ht="27" hidden="1">
      <c r="A298" s="71" t="s">
        <v>782</v>
      </c>
      <c r="B298" s="72" t="s">
        <v>783</v>
      </c>
      <c r="C298" s="73" t="s">
        <v>765</v>
      </c>
      <c r="D298" s="74" t="str">
        <f>VLOOKUP(C298,'[22]システム領域略号（対向）'!A:B,2,FALSE)</f>
        <v>cb</v>
      </c>
      <c r="E298" s="71" t="s">
        <v>676</v>
      </c>
      <c r="F298" s="75" t="s">
        <v>677</v>
      </c>
      <c r="G298" s="74" t="str">
        <f>VLOOKUP(F298,'[22]システム領域略号（D）'!A:B,2,FALSE)</f>
        <v>fc</v>
      </c>
      <c r="H298" s="71" t="s">
        <v>115</v>
      </c>
      <c r="I298" s="74" t="str">
        <f t="shared" si="21"/>
        <v>cbfcOutbound</v>
      </c>
      <c r="J298" s="74" t="str">
        <f>TEXT(COUNTIF(I$4:I298,I298),"000")</f>
        <v>006</v>
      </c>
      <c r="K298" s="42" t="str">
        <f t="shared" si="24"/>
        <v>FCCB0006</v>
      </c>
      <c r="L298" s="42" t="str">
        <f t="shared" si="25"/>
        <v>fccb0006</v>
      </c>
      <c r="M298" s="74" t="str">
        <f>"ifgp"&amp;P298</f>
        <v>ifgpfc09</v>
      </c>
      <c r="N298" s="74" t="str">
        <f>"earth-dev-jpn-logic-ls-"&amp;LOWER(LEFT(H298,1))&amp;"-"&amp;M298</f>
        <v>earth-dev-jpn-logic-ls-o-ifgpfc09</v>
      </c>
      <c r="O298" s="76" t="s">
        <v>678</v>
      </c>
      <c r="P298" s="77" t="s">
        <v>784</v>
      </c>
      <c r="Q298" s="77" t="s">
        <v>117</v>
      </c>
      <c r="R298" s="45"/>
      <c r="S298" s="46"/>
      <c r="T298" s="67" t="s">
        <v>118</v>
      </c>
    </row>
    <row r="299" spans="1:20" ht="27" hidden="1">
      <c r="A299" s="71" t="s">
        <v>785</v>
      </c>
      <c r="B299" s="72" t="s">
        <v>786</v>
      </c>
      <c r="C299" s="73" t="s">
        <v>765</v>
      </c>
      <c r="D299" s="74" t="str">
        <f>VLOOKUP(C299,'[22]システム領域略号（対向）'!A:B,2,FALSE)</f>
        <v>cb</v>
      </c>
      <c r="E299" s="71" t="s">
        <v>676</v>
      </c>
      <c r="F299" s="75" t="s">
        <v>677</v>
      </c>
      <c r="G299" s="74" t="str">
        <f>VLOOKUP(F299,'[22]システム領域略号（D）'!A:B,2,FALSE)</f>
        <v>fc</v>
      </c>
      <c r="H299" s="71" t="s">
        <v>115</v>
      </c>
      <c r="I299" s="74" t="str">
        <f t="shared" si="21"/>
        <v>cbfcOutbound</v>
      </c>
      <c r="J299" s="74" t="str">
        <f>TEXT(COUNTIF(I$4:I299,I299),"000")</f>
        <v>007</v>
      </c>
      <c r="K299" s="42" t="str">
        <f t="shared" si="24"/>
        <v>FCCB0007</v>
      </c>
      <c r="L299" s="42" t="str">
        <f t="shared" si="25"/>
        <v>fccb0007</v>
      </c>
      <c r="M299" s="74"/>
      <c r="N299" s="74" t="str">
        <f t="shared" si="19"/>
        <v>earth-dev-jpn-logic-ls-o-fccb0007</v>
      </c>
      <c r="O299" s="76" t="s">
        <v>678</v>
      </c>
      <c r="P299" s="77"/>
      <c r="Q299" s="77" t="s">
        <v>117</v>
      </c>
      <c r="R299" s="45"/>
      <c r="S299" s="46"/>
      <c r="T299" s="67" t="s">
        <v>118</v>
      </c>
    </row>
    <row r="300" spans="1:20" ht="27" hidden="1">
      <c r="A300" s="63" t="s">
        <v>787</v>
      </c>
      <c r="B300" s="64" t="s">
        <v>788</v>
      </c>
      <c r="C300" s="65" t="s">
        <v>765</v>
      </c>
      <c r="D300" s="41" t="str">
        <f>VLOOKUP(C300,'[22]システム領域略号（対向）'!A:B,2,FALSE)</f>
        <v>cb</v>
      </c>
      <c r="E300" s="63" t="s">
        <v>676</v>
      </c>
      <c r="F300" s="38" t="s">
        <v>706</v>
      </c>
      <c r="G300" s="42" t="str">
        <f>VLOOKUP(F300,'[22]システム領域略号（D）'!A:B,2,FALSE)</f>
        <v>ad</v>
      </c>
      <c r="H300" s="63" t="s">
        <v>115</v>
      </c>
      <c r="I300" s="42" t="str">
        <f t="shared" si="21"/>
        <v>cbadOutbound</v>
      </c>
      <c r="J300" s="42" t="str">
        <f>TEXT(COUNTIF(I$4:I300,I300),"000")</f>
        <v>004</v>
      </c>
      <c r="K300" s="42" t="str">
        <f t="shared" si="24"/>
        <v>ADCB0004</v>
      </c>
      <c r="L300" s="42" t="str">
        <f t="shared" si="25"/>
        <v>adcb0004</v>
      </c>
      <c r="M300" s="61" t="str">
        <f>"ifgp"&amp;P300</f>
        <v>ifgpfc10</v>
      </c>
      <c r="N300" s="61" t="str">
        <f>"earth-dev-jpn-logic-ls-"&amp;LOWER(LEFT(H300,1))&amp;"-"&amp;M300</f>
        <v>earth-dev-jpn-logic-ls-o-ifgpfc10</v>
      </c>
      <c r="O300" s="66"/>
      <c r="P300" s="44" t="s">
        <v>789</v>
      </c>
      <c r="Q300" s="44" t="s">
        <v>117</v>
      </c>
      <c r="R300" s="45"/>
      <c r="S300" s="46"/>
      <c r="T300" s="67" t="s">
        <v>118</v>
      </c>
    </row>
    <row r="301" spans="1:20" ht="27" hidden="1">
      <c r="A301" s="63" t="s">
        <v>790</v>
      </c>
      <c r="B301" s="64" t="s">
        <v>791</v>
      </c>
      <c r="C301" s="65" t="s">
        <v>765</v>
      </c>
      <c r="D301" s="41" t="str">
        <f>VLOOKUP(C301,'[22]システム領域略号（対向）'!A:B,2,FALSE)</f>
        <v>cb</v>
      </c>
      <c r="E301" s="63" t="s">
        <v>676</v>
      </c>
      <c r="F301" s="38" t="s">
        <v>706</v>
      </c>
      <c r="G301" s="42" t="str">
        <f>VLOOKUP(F301,'[22]システム領域略号（D）'!A:B,2,FALSE)</f>
        <v>ad</v>
      </c>
      <c r="H301" s="63" t="s">
        <v>115</v>
      </c>
      <c r="I301" s="42" t="str">
        <f t="shared" si="21"/>
        <v>cbadOutbound</v>
      </c>
      <c r="J301" s="42" t="str">
        <f>TEXT(COUNTIF(I$4:I301,I301),"000")</f>
        <v>005</v>
      </c>
      <c r="K301" s="42" t="str">
        <f t="shared" si="24"/>
        <v>ADCB0005</v>
      </c>
      <c r="L301" s="42" t="str">
        <f t="shared" si="25"/>
        <v>adcb0005</v>
      </c>
      <c r="M301" s="42"/>
      <c r="N301" s="41" t="str">
        <f t="shared" si="19"/>
        <v>earth-dev-jpn-logic-ls-o-adcb0005</v>
      </c>
      <c r="O301" s="66"/>
      <c r="P301" s="44"/>
      <c r="Q301" s="44" t="s">
        <v>117</v>
      </c>
      <c r="R301" s="45"/>
      <c r="S301" s="46"/>
      <c r="T301" s="67" t="s">
        <v>118</v>
      </c>
    </row>
    <row r="302" spans="1:20" ht="27" hidden="1">
      <c r="A302" s="63" t="s">
        <v>792</v>
      </c>
      <c r="B302" s="64" t="s">
        <v>793</v>
      </c>
      <c r="C302" s="65" t="s">
        <v>765</v>
      </c>
      <c r="D302" s="41" t="str">
        <f>VLOOKUP(C302,'[22]システム領域略号（対向）'!A:B,2,FALSE)</f>
        <v>cb</v>
      </c>
      <c r="E302" s="63" t="s">
        <v>676</v>
      </c>
      <c r="F302" s="38" t="s">
        <v>706</v>
      </c>
      <c r="G302" s="42" t="str">
        <f>VLOOKUP(F302,'[22]システム領域略号（D）'!A:B,2,FALSE)</f>
        <v>ad</v>
      </c>
      <c r="H302" s="63" t="s">
        <v>115</v>
      </c>
      <c r="I302" s="42" t="str">
        <f t="shared" si="21"/>
        <v>cbadOutbound</v>
      </c>
      <c r="J302" s="42" t="str">
        <f>TEXT(COUNTIF(I$4:I302,I302),"000")</f>
        <v>006</v>
      </c>
      <c r="K302" s="42" t="str">
        <f t="shared" si="24"/>
        <v>ADCB0006</v>
      </c>
      <c r="L302" s="42" t="str">
        <f t="shared" si="25"/>
        <v>adcb0006</v>
      </c>
      <c r="M302" s="61" t="str">
        <f>"ifgp"&amp;P302</f>
        <v>ifgpfc10</v>
      </c>
      <c r="N302" s="61" t="str">
        <f>"earth-dev-jpn-logic-ls-"&amp;LOWER(LEFT(H302,1))&amp;"-"&amp;M302</f>
        <v>earth-dev-jpn-logic-ls-o-ifgpfc10</v>
      </c>
      <c r="O302" s="66"/>
      <c r="P302" s="44" t="s">
        <v>789</v>
      </c>
      <c r="Q302" s="44" t="s">
        <v>117</v>
      </c>
      <c r="R302" s="45"/>
      <c r="S302" s="46"/>
      <c r="T302" s="67" t="s">
        <v>118</v>
      </c>
    </row>
    <row r="303" spans="1:20" ht="27" hidden="1">
      <c r="A303" s="63" t="s">
        <v>794</v>
      </c>
      <c r="B303" s="64" t="s">
        <v>795</v>
      </c>
      <c r="C303" s="65" t="s">
        <v>765</v>
      </c>
      <c r="D303" s="41" t="str">
        <f>VLOOKUP(C303,'[22]システム領域略号（対向）'!A:B,2,FALSE)</f>
        <v>cb</v>
      </c>
      <c r="E303" s="63" t="s">
        <v>676</v>
      </c>
      <c r="F303" s="38" t="s">
        <v>706</v>
      </c>
      <c r="G303" s="42" t="str">
        <f>VLOOKUP(F303,'[22]システム領域略号（D）'!A:B,2,FALSE)</f>
        <v>ad</v>
      </c>
      <c r="H303" s="63" t="s">
        <v>115</v>
      </c>
      <c r="I303" s="42" t="str">
        <f t="shared" si="21"/>
        <v>cbadOutbound</v>
      </c>
      <c r="J303" s="42" t="str">
        <f>TEXT(COUNTIF(I$4:I303,I303),"000")</f>
        <v>007</v>
      </c>
      <c r="K303" s="42" t="str">
        <f t="shared" si="24"/>
        <v>ADCB0007</v>
      </c>
      <c r="L303" s="42" t="str">
        <f t="shared" si="25"/>
        <v>adcb0007</v>
      </c>
      <c r="M303" s="42"/>
      <c r="N303" s="41" t="str">
        <f t="shared" si="19"/>
        <v>earth-dev-jpn-logic-ls-o-adcb0007</v>
      </c>
      <c r="O303" s="66"/>
      <c r="P303" s="44"/>
      <c r="Q303" s="44" t="s">
        <v>117</v>
      </c>
      <c r="R303" s="45"/>
      <c r="S303" s="46"/>
      <c r="T303" s="67" t="s">
        <v>118</v>
      </c>
    </row>
    <row r="304" spans="1:20" ht="27" hidden="1">
      <c r="A304" s="63" t="s">
        <v>796</v>
      </c>
      <c r="B304" s="64" t="s">
        <v>797</v>
      </c>
      <c r="C304" s="65" t="s">
        <v>765</v>
      </c>
      <c r="D304" s="41" t="str">
        <f>VLOOKUP(C304,'[22]システム領域略号（対向）'!A:B,2,FALSE)</f>
        <v>cb</v>
      </c>
      <c r="E304" s="63" t="s">
        <v>676</v>
      </c>
      <c r="F304" s="38" t="s">
        <v>706</v>
      </c>
      <c r="G304" s="42" t="str">
        <f>VLOOKUP(F304,'[22]システム領域略号（D）'!A:B,2,FALSE)</f>
        <v>ad</v>
      </c>
      <c r="H304" s="63" t="s">
        <v>115</v>
      </c>
      <c r="I304" s="42" t="str">
        <f t="shared" si="21"/>
        <v>cbadOutbound</v>
      </c>
      <c r="J304" s="42" t="str">
        <f>TEXT(COUNTIF(I$4:I304,I304),"000")</f>
        <v>008</v>
      </c>
      <c r="K304" s="42" t="str">
        <f>UPPER(IF(H304="Outbound",G304&amp;D304,D304&amp;G304)&amp;IF(LEN(D304&amp;G304)=4,TEXT(J304,"0000"),J304))</f>
        <v>ADCB0008</v>
      </c>
      <c r="L304" s="42" t="str">
        <f t="shared" si="25"/>
        <v>adcb0008</v>
      </c>
      <c r="M304" s="42"/>
      <c r="N304" s="41" t="str">
        <f t="shared" si="19"/>
        <v>earth-dev-jpn-logic-ls-o-adcb0008</v>
      </c>
      <c r="O304" s="66"/>
      <c r="P304" s="44"/>
      <c r="Q304" s="44" t="s">
        <v>117</v>
      </c>
      <c r="R304" s="45"/>
      <c r="S304" s="46"/>
      <c r="T304" s="67" t="s">
        <v>118</v>
      </c>
    </row>
    <row r="305" spans="1:20" ht="27" hidden="1">
      <c r="A305" s="63" t="s">
        <v>798</v>
      </c>
      <c r="B305" s="64" t="s">
        <v>799</v>
      </c>
      <c r="C305" s="65" t="s">
        <v>765</v>
      </c>
      <c r="D305" s="41" t="str">
        <f>VLOOKUP(C305,'[22]システム領域略号（対向）'!A:B,2,FALSE)</f>
        <v>cb</v>
      </c>
      <c r="E305" s="63" t="s">
        <v>676</v>
      </c>
      <c r="F305" s="38" t="s">
        <v>706</v>
      </c>
      <c r="G305" s="42" t="str">
        <f>VLOOKUP(F305,'[22]システム領域略号（D）'!A:B,2,FALSE)</f>
        <v>ad</v>
      </c>
      <c r="H305" s="63" t="s">
        <v>115</v>
      </c>
      <c r="I305" s="42" t="str">
        <f t="shared" si="21"/>
        <v>cbadOutbound</v>
      </c>
      <c r="J305" s="42" t="str">
        <f>TEXT(COUNTIF(I$4:I305,I305),"000")</f>
        <v>009</v>
      </c>
      <c r="K305" s="42" t="str">
        <f t="shared" si="24"/>
        <v>ADCB0009</v>
      </c>
      <c r="L305" s="42" t="str">
        <f t="shared" si="25"/>
        <v>adcb0009</v>
      </c>
      <c r="M305" s="42"/>
      <c r="N305" s="41" t="str">
        <f t="shared" si="19"/>
        <v>earth-dev-jpn-logic-ls-o-adcb0009</v>
      </c>
      <c r="O305" s="66"/>
      <c r="P305" s="44"/>
      <c r="Q305" s="44" t="s">
        <v>117</v>
      </c>
      <c r="R305" s="45"/>
      <c r="S305" s="46"/>
      <c r="T305" s="67" t="s">
        <v>118</v>
      </c>
    </row>
    <row r="306" spans="1:20" ht="27" hidden="1">
      <c r="A306" s="63" t="s">
        <v>800</v>
      </c>
      <c r="B306" s="64" t="s">
        <v>801</v>
      </c>
      <c r="C306" s="65" t="s">
        <v>765</v>
      </c>
      <c r="D306" s="41" t="str">
        <f>VLOOKUP(C306,'[22]システム領域略号（対向）'!A:B,2,FALSE)</f>
        <v>cb</v>
      </c>
      <c r="E306" s="63" t="s">
        <v>676</v>
      </c>
      <c r="F306" s="38" t="s">
        <v>706</v>
      </c>
      <c r="G306" s="42" t="str">
        <f>VLOOKUP(F306,'[22]システム領域略号（D）'!A:B,2,FALSE)</f>
        <v>ad</v>
      </c>
      <c r="H306" s="63" t="s">
        <v>115</v>
      </c>
      <c r="I306" s="42" t="str">
        <f t="shared" si="21"/>
        <v>cbadOutbound</v>
      </c>
      <c r="J306" s="42" t="str">
        <f>TEXT(COUNTIF(I$4:I306,I306),"000")</f>
        <v>010</v>
      </c>
      <c r="K306" s="42" t="str">
        <f t="shared" si="24"/>
        <v>ADCB0010</v>
      </c>
      <c r="L306" s="42" t="str">
        <f t="shared" si="25"/>
        <v>adcb0010</v>
      </c>
      <c r="M306" s="42"/>
      <c r="N306" s="41" t="str">
        <f t="shared" si="19"/>
        <v>earth-dev-jpn-logic-ls-o-adcb0010</v>
      </c>
      <c r="O306" s="66"/>
      <c r="P306" s="44"/>
      <c r="Q306" s="44" t="s">
        <v>117</v>
      </c>
      <c r="R306" s="45"/>
      <c r="S306" s="46"/>
      <c r="T306" s="67" t="s">
        <v>118</v>
      </c>
    </row>
    <row r="307" spans="1:20" ht="27" hidden="1">
      <c r="A307" s="63" t="s">
        <v>802</v>
      </c>
      <c r="B307" s="64" t="s">
        <v>803</v>
      </c>
      <c r="C307" s="65" t="s">
        <v>765</v>
      </c>
      <c r="D307" s="41" t="str">
        <f>VLOOKUP(C307,'[22]システム領域略号（対向）'!A:B,2,FALSE)</f>
        <v>cb</v>
      </c>
      <c r="E307" s="63" t="s">
        <v>676</v>
      </c>
      <c r="F307" s="38" t="s">
        <v>706</v>
      </c>
      <c r="G307" s="42" t="str">
        <f>VLOOKUP(F307,'[22]システム領域略号（D）'!A:B,2,FALSE)</f>
        <v>ad</v>
      </c>
      <c r="H307" s="63" t="s">
        <v>115</v>
      </c>
      <c r="I307" s="42" t="str">
        <f t="shared" si="21"/>
        <v>cbadOutbound</v>
      </c>
      <c r="J307" s="42" t="str">
        <f>TEXT(COUNTIF(I$4:I307,I307),"000")</f>
        <v>011</v>
      </c>
      <c r="K307" s="42" t="str">
        <f t="shared" si="24"/>
        <v>ADCB0011</v>
      </c>
      <c r="L307" s="42" t="str">
        <f t="shared" si="25"/>
        <v>adcb0011</v>
      </c>
      <c r="M307" s="42"/>
      <c r="N307" s="41" t="str">
        <f t="shared" si="19"/>
        <v>earth-dev-jpn-logic-ls-o-adcb0011</v>
      </c>
      <c r="O307" s="66"/>
      <c r="P307" s="44"/>
      <c r="Q307" s="44" t="s">
        <v>117</v>
      </c>
      <c r="R307" s="45"/>
      <c r="S307" s="46"/>
      <c r="T307" s="67" t="s">
        <v>118</v>
      </c>
    </row>
    <row r="308" spans="1:20" ht="27" hidden="1">
      <c r="A308" s="63" t="s">
        <v>804</v>
      </c>
      <c r="B308" s="64" t="s">
        <v>805</v>
      </c>
      <c r="C308" s="65" t="s">
        <v>765</v>
      </c>
      <c r="D308" s="41" t="str">
        <f>VLOOKUP(C308,'[22]システム領域略号（対向）'!A:B,2,FALSE)</f>
        <v>cb</v>
      </c>
      <c r="E308" s="63" t="s">
        <v>676</v>
      </c>
      <c r="F308" s="38" t="s">
        <v>706</v>
      </c>
      <c r="G308" s="42" t="str">
        <f>VLOOKUP(F308,'[22]システム領域略号（D）'!A:B,2,FALSE)</f>
        <v>ad</v>
      </c>
      <c r="H308" s="63" t="s">
        <v>115</v>
      </c>
      <c r="I308" s="42" t="str">
        <f t="shared" si="21"/>
        <v>cbadOutbound</v>
      </c>
      <c r="J308" s="42" t="str">
        <f>TEXT(COUNTIF(I$4:I308,I308),"000")</f>
        <v>012</v>
      </c>
      <c r="K308" s="42" t="str">
        <f t="shared" si="24"/>
        <v>ADCB0012</v>
      </c>
      <c r="L308" s="42" t="str">
        <f t="shared" si="25"/>
        <v>adcb0012</v>
      </c>
      <c r="M308" s="42"/>
      <c r="N308" s="41" t="str">
        <f t="shared" si="19"/>
        <v>earth-dev-jpn-logic-ls-o-adcb0012</v>
      </c>
      <c r="O308" s="66"/>
      <c r="P308" s="44"/>
      <c r="Q308" s="44" t="s">
        <v>117</v>
      </c>
      <c r="R308" s="45"/>
      <c r="S308" s="46"/>
      <c r="T308" s="67" t="s">
        <v>118</v>
      </c>
    </row>
    <row r="309" spans="1:20" ht="27" hidden="1">
      <c r="A309" s="63" t="s">
        <v>806</v>
      </c>
      <c r="B309" s="64" t="s">
        <v>807</v>
      </c>
      <c r="C309" s="65" t="s">
        <v>765</v>
      </c>
      <c r="D309" s="41" t="str">
        <f>VLOOKUP(C309,'[22]システム領域略号（対向）'!A:B,2,FALSE)</f>
        <v>cb</v>
      </c>
      <c r="E309" s="63" t="s">
        <v>676</v>
      </c>
      <c r="F309" s="38" t="s">
        <v>706</v>
      </c>
      <c r="G309" s="42" t="str">
        <f>VLOOKUP(F309,'[22]システム領域略号（D）'!A:B,2,FALSE)</f>
        <v>ad</v>
      </c>
      <c r="H309" s="63" t="s">
        <v>115</v>
      </c>
      <c r="I309" s="42" t="str">
        <f t="shared" si="21"/>
        <v>cbadOutbound</v>
      </c>
      <c r="J309" s="42" t="str">
        <f>TEXT(COUNTIF(I$4:I309,I309),"000")</f>
        <v>013</v>
      </c>
      <c r="K309" s="42" t="str">
        <f t="shared" si="24"/>
        <v>ADCB0013</v>
      </c>
      <c r="L309" s="42" t="str">
        <f t="shared" si="25"/>
        <v>adcb0013</v>
      </c>
      <c r="M309" s="42"/>
      <c r="N309" s="41" t="str">
        <f t="shared" si="19"/>
        <v>earth-dev-jpn-logic-ls-o-adcb0013</v>
      </c>
      <c r="O309" s="66"/>
      <c r="P309" s="44"/>
      <c r="Q309" s="44" t="s">
        <v>117</v>
      </c>
      <c r="R309" s="45"/>
      <c r="S309" s="46"/>
      <c r="T309" s="67" t="s">
        <v>118</v>
      </c>
    </row>
    <row r="310" spans="1:20" ht="27" hidden="1">
      <c r="A310" s="71" t="s">
        <v>808</v>
      </c>
      <c r="B310" s="72" t="s">
        <v>809</v>
      </c>
      <c r="C310" s="73" t="s">
        <v>765</v>
      </c>
      <c r="D310" s="74" t="str">
        <f>VLOOKUP(C310,'[22]システム領域略号（対向）'!A:B,2,FALSE)</f>
        <v>cb</v>
      </c>
      <c r="E310" s="71" t="s">
        <v>676</v>
      </c>
      <c r="F310" s="75" t="s">
        <v>677</v>
      </c>
      <c r="G310" s="74" t="str">
        <f>VLOOKUP(F310,'[22]システム領域略号（D）'!A:B,2,FALSE)</f>
        <v>fc</v>
      </c>
      <c r="H310" s="71" t="s">
        <v>115</v>
      </c>
      <c r="I310" s="74" t="str">
        <f t="shared" si="21"/>
        <v>cbfcOutbound</v>
      </c>
      <c r="J310" s="74" t="str">
        <f>TEXT(COUNTIF(I$4:I310,I310),"000")</f>
        <v>008</v>
      </c>
      <c r="K310" s="42" t="str">
        <f t="shared" si="24"/>
        <v>FCCB0008</v>
      </c>
      <c r="L310" s="42" t="str">
        <f t="shared" si="25"/>
        <v>fccb0008</v>
      </c>
      <c r="M310" s="74"/>
      <c r="N310" s="74" t="str">
        <f t="shared" si="19"/>
        <v>earth-dev-jpn-logic-ls-o-fccb0008</v>
      </c>
      <c r="O310" s="76" t="s">
        <v>678</v>
      </c>
      <c r="P310" s="77"/>
      <c r="Q310" s="77" t="s">
        <v>117</v>
      </c>
      <c r="R310" s="45"/>
      <c r="S310" s="46"/>
      <c r="T310" s="67" t="s">
        <v>118</v>
      </c>
    </row>
    <row r="311" spans="1:20" ht="27" hidden="1">
      <c r="A311" s="71" t="s">
        <v>810</v>
      </c>
      <c r="B311" s="72" t="s">
        <v>811</v>
      </c>
      <c r="C311" s="73" t="s">
        <v>199</v>
      </c>
      <c r="D311" s="74" t="str">
        <f>VLOOKUP(C311,'[22]システム領域略号（対向）'!A:B,2,FALSE)</f>
        <v>fv</v>
      </c>
      <c r="E311" s="71" t="s">
        <v>676</v>
      </c>
      <c r="F311" s="75" t="s">
        <v>677</v>
      </c>
      <c r="G311" s="74" t="str">
        <f>VLOOKUP(F311,'[22]システム領域略号（D）'!A:B,2,FALSE)</f>
        <v>fc</v>
      </c>
      <c r="H311" s="71" t="s">
        <v>115</v>
      </c>
      <c r="I311" s="74" t="str">
        <f t="shared" si="21"/>
        <v>fvfcOutbound</v>
      </c>
      <c r="J311" s="74" t="str">
        <f>TEXT(COUNTIF(I$4:I311,I311),"000")</f>
        <v>001</v>
      </c>
      <c r="K311" s="42" t="str">
        <f t="shared" si="24"/>
        <v>FCFV0001</v>
      </c>
      <c r="L311" s="42" t="str">
        <f t="shared" si="25"/>
        <v>fcfv0001</v>
      </c>
      <c r="M311" s="74"/>
      <c r="N311" s="74" t="str">
        <f t="shared" si="19"/>
        <v>earth-dev-jpn-logic-ls-o-fcfv0001</v>
      </c>
      <c r="O311" s="76" t="s">
        <v>678</v>
      </c>
      <c r="P311" s="77"/>
      <c r="Q311" s="77" t="s">
        <v>195</v>
      </c>
      <c r="R311" s="45"/>
      <c r="S311" s="46"/>
      <c r="T311" s="67" t="s">
        <v>118</v>
      </c>
    </row>
    <row r="312" spans="1:20" ht="27" hidden="1">
      <c r="A312" s="71" t="s">
        <v>812</v>
      </c>
      <c r="B312" s="72" t="s">
        <v>813</v>
      </c>
      <c r="C312" s="73" t="s">
        <v>199</v>
      </c>
      <c r="D312" s="74" t="str">
        <f>VLOOKUP(C312,'[22]システム領域略号（対向）'!A:B,2,FALSE)</f>
        <v>fv</v>
      </c>
      <c r="E312" s="71" t="s">
        <v>676</v>
      </c>
      <c r="F312" s="75" t="s">
        <v>677</v>
      </c>
      <c r="G312" s="74" t="str">
        <f>VLOOKUP(F312,'[22]システム領域略号（D）'!A:B,2,FALSE)</f>
        <v>fc</v>
      </c>
      <c r="H312" s="71" t="s">
        <v>115</v>
      </c>
      <c r="I312" s="74" t="str">
        <f t="shared" si="21"/>
        <v>fvfcOutbound</v>
      </c>
      <c r="J312" s="74" t="str">
        <f>TEXT(COUNTIF(I$4:I312,I312),"000")</f>
        <v>002</v>
      </c>
      <c r="K312" s="42" t="str">
        <f t="shared" si="24"/>
        <v>FCFV0002</v>
      </c>
      <c r="L312" s="42" t="str">
        <f t="shared" si="25"/>
        <v>fcfv0002</v>
      </c>
      <c r="M312" s="74"/>
      <c r="N312" s="74" t="str">
        <f t="shared" si="19"/>
        <v>earth-dev-jpn-logic-ls-o-fcfv0002</v>
      </c>
      <c r="O312" s="76" t="s">
        <v>678</v>
      </c>
      <c r="P312" s="77"/>
      <c r="Q312" s="77" t="s">
        <v>195</v>
      </c>
      <c r="R312" s="45"/>
      <c r="S312" s="46"/>
      <c r="T312" s="67" t="s">
        <v>118</v>
      </c>
    </row>
    <row r="313" spans="1:20" ht="27" hidden="1">
      <c r="A313" s="71" t="s">
        <v>814</v>
      </c>
      <c r="B313" s="72" t="s">
        <v>815</v>
      </c>
      <c r="C313" s="73" t="s">
        <v>199</v>
      </c>
      <c r="D313" s="74" t="str">
        <f>VLOOKUP(C313,'[22]システム領域略号（対向）'!A:B,2,FALSE)</f>
        <v>fv</v>
      </c>
      <c r="E313" s="71" t="s">
        <v>676</v>
      </c>
      <c r="F313" s="75" t="s">
        <v>677</v>
      </c>
      <c r="G313" s="74" t="str">
        <f>VLOOKUP(F313,'[22]システム領域略号（D）'!A:B,2,FALSE)</f>
        <v>fc</v>
      </c>
      <c r="H313" s="71" t="s">
        <v>115</v>
      </c>
      <c r="I313" s="74" t="str">
        <f t="shared" si="21"/>
        <v>fvfcOutbound</v>
      </c>
      <c r="J313" s="74" t="str">
        <f>TEXT(COUNTIF(I$4:I313,I313),"000")</f>
        <v>003</v>
      </c>
      <c r="K313" s="42" t="str">
        <f t="shared" si="24"/>
        <v>FCFV0003</v>
      </c>
      <c r="L313" s="42" t="str">
        <f t="shared" si="25"/>
        <v>fcfv0003</v>
      </c>
      <c r="M313" s="74"/>
      <c r="N313" s="74" t="str">
        <f t="shared" si="19"/>
        <v>earth-dev-jpn-logic-ls-o-fcfv0003</v>
      </c>
      <c r="O313" s="76" t="s">
        <v>678</v>
      </c>
      <c r="P313" s="77"/>
      <c r="Q313" s="77" t="s">
        <v>195</v>
      </c>
      <c r="R313" s="45"/>
      <c r="S313" s="46"/>
      <c r="T313" s="67" t="s">
        <v>118</v>
      </c>
    </row>
    <row r="314" spans="1:20" ht="27" hidden="1">
      <c r="A314" s="71" t="s">
        <v>816</v>
      </c>
      <c r="B314" s="72" t="s">
        <v>817</v>
      </c>
      <c r="C314" s="73" t="s">
        <v>199</v>
      </c>
      <c r="D314" s="74" t="str">
        <f>VLOOKUP(C314,'[22]システム領域略号（対向）'!A:B,2,FALSE)</f>
        <v>fv</v>
      </c>
      <c r="E314" s="71" t="s">
        <v>676</v>
      </c>
      <c r="F314" s="75" t="s">
        <v>677</v>
      </c>
      <c r="G314" s="74" t="str">
        <f>VLOOKUP(F314,'[22]システム領域略号（D）'!A:B,2,FALSE)</f>
        <v>fc</v>
      </c>
      <c r="H314" s="71" t="s">
        <v>115</v>
      </c>
      <c r="I314" s="74" t="str">
        <f t="shared" si="21"/>
        <v>fvfcOutbound</v>
      </c>
      <c r="J314" s="74" t="str">
        <f>TEXT(COUNTIF(I$4:I314,I314),"000")</f>
        <v>004</v>
      </c>
      <c r="K314" s="42" t="str">
        <f t="shared" si="24"/>
        <v>FCFV0004</v>
      </c>
      <c r="L314" s="42" t="str">
        <f t="shared" si="25"/>
        <v>fcfv0004</v>
      </c>
      <c r="M314" s="74"/>
      <c r="N314" s="74" t="str">
        <f t="shared" si="19"/>
        <v>earth-dev-jpn-logic-ls-o-fcfv0004</v>
      </c>
      <c r="O314" s="76" t="s">
        <v>678</v>
      </c>
      <c r="P314" s="77"/>
      <c r="Q314" s="77" t="s">
        <v>195</v>
      </c>
      <c r="R314" s="45"/>
      <c r="S314" s="46"/>
      <c r="T314" s="67" t="s">
        <v>118</v>
      </c>
    </row>
    <row r="315" spans="1:20" ht="27" hidden="1">
      <c r="A315" s="71" t="s">
        <v>818</v>
      </c>
      <c r="B315" s="72" t="s">
        <v>819</v>
      </c>
      <c r="C315" s="73" t="s">
        <v>199</v>
      </c>
      <c r="D315" s="74" t="str">
        <f>VLOOKUP(C315,'[22]システム領域略号（対向）'!A:B,2,FALSE)</f>
        <v>fv</v>
      </c>
      <c r="E315" s="71" t="s">
        <v>676</v>
      </c>
      <c r="F315" s="75" t="s">
        <v>677</v>
      </c>
      <c r="G315" s="74" t="str">
        <f>VLOOKUP(F315,'[22]システム領域略号（D）'!A:B,2,FALSE)</f>
        <v>fc</v>
      </c>
      <c r="H315" s="71" t="s">
        <v>115</v>
      </c>
      <c r="I315" s="74" t="str">
        <f t="shared" si="21"/>
        <v>fvfcOutbound</v>
      </c>
      <c r="J315" s="74" t="str">
        <f>TEXT(COUNTIF(I$4:I315,I315),"000")</f>
        <v>005</v>
      </c>
      <c r="K315" s="42" t="str">
        <f t="shared" si="24"/>
        <v>FCFV0005</v>
      </c>
      <c r="L315" s="42" t="str">
        <f t="shared" si="25"/>
        <v>fcfv0005</v>
      </c>
      <c r="M315" s="74"/>
      <c r="N315" s="74" t="str">
        <f t="shared" si="19"/>
        <v>earth-dev-jpn-logic-ls-o-fcfv0005</v>
      </c>
      <c r="O315" s="76" t="s">
        <v>678</v>
      </c>
      <c r="P315" s="77"/>
      <c r="Q315" s="77" t="s">
        <v>195</v>
      </c>
      <c r="R315" s="45"/>
      <c r="S315" s="46"/>
      <c r="T315" s="67" t="s">
        <v>118</v>
      </c>
    </row>
    <row r="316" spans="1:20" ht="27" hidden="1">
      <c r="A316" s="71" t="s">
        <v>820</v>
      </c>
      <c r="B316" s="72" t="s">
        <v>821</v>
      </c>
      <c r="C316" s="73" t="s">
        <v>199</v>
      </c>
      <c r="D316" s="74" t="str">
        <f>VLOOKUP(C316,'[22]システム領域略号（対向）'!A:B,2,FALSE)</f>
        <v>fv</v>
      </c>
      <c r="E316" s="71" t="s">
        <v>676</v>
      </c>
      <c r="F316" s="75" t="s">
        <v>677</v>
      </c>
      <c r="G316" s="74" t="str">
        <f>VLOOKUP(F316,'[22]システム領域略号（D）'!A:B,2,FALSE)</f>
        <v>fc</v>
      </c>
      <c r="H316" s="71" t="s">
        <v>115</v>
      </c>
      <c r="I316" s="74" t="str">
        <f t="shared" si="21"/>
        <v>fvfcOutbound</v>
      </c>
      <c r="J316" s="74" t="str">
        <f>TEXT(COUNTIF(I$4:I316,I316),"000")</f>
        <v>006</v>
      </c>
      <c r="K316" s="42" t="str">
        <f t="shared" si="24"/>
        <v>FCFV0006</v>
      </c>
      <c r="L316" s="42" t="str">
        <f t="shared" si="25"/>
        <v>fcfv0006</v>
      </c>
      <c r="M316" s="74"/>
      <c r="N316" s="74" t="str">
        <f t="shared" si="19"/>
        <v>earth-dev-jpn-logic-ls-o-fcfv0006</v>
      </c>
      <c r="O316" s="76" t="s">
        <v>678</v>
      </c>
      <c r="P316" s="77"/>
      <c r="Q316" s="77" t="s">
        <v>195</v>
      </c>
      <c r="R316" s="45"/>
      <c r="S316" s="46"/>
      <c r="T316" s="67" t="s">
        <v>118</v>
      </c>
    </row>
    <row r="317" spans="1:20" ht="27" hidden="1">
      <c r="A317" s="71" t="s">
        <v>822</v>
      </c>
      <c r="B317" s="72" t="s">
        <v>823</v>
      </c>
      <c r="C317" s="73" t="s">
        <v>199</v>
      </c>
      <c r="D317" s="74" t="str">
        <f>VLOOKUP(C317,'[22]システム領域略号（対向）'!A:B,2,FALSE)</f>
        <v>fv</v>
      </c>
      <c r="E317" s="71" t="s">
        <v>676</v>
      </c>
      <c r="F317" s="75" t="s">
        <v>677</v>
      </c>
      <c r="G317" s="74" t="str">
        <f>VLOOKUP(F317,'[22]システム領域略号（D）'!A:B,2,FALSE)</f>
        <v>fc</v>
      </c>
      <c r="H317" s="71" t="s">
        <v>115</v>
      </c>
      <c r="I317" s="74" t="str">
        <f t="shared" si="21"/>
        <v>fvfcOutbound</v>
      </c>
      <c r="J317" s="74" t="str">
        <f>TEXT(COUNTIF(I$4:I317,I317),"000")</f>
        <v>007</v>
      </c>
      <c r="K317" s="42" t="str">
        <f t="shared" si="24"/>
        <v>FCFV0007</v>
      </c>
      <c r="L317" s="42" t="str">
        <f t="shared" si="25"/>
        <v>fcfv0007</v>
      </c>
      <c r="M317" s="74"/>
      <c r="N317" s="74" t="str">
        <f t="shared" si="19"/>
        <v>earth-dev-jpn-logic-ls-o-fcfv0007</v>
      </c>
      <c r="O317" s="76" t="s">
        <v>678</v>
      </c>
      <c r="P317" s="77"/>
      <c r="Q317" s="77" t="s">
        <v>195</v>
      </c>
      <c r="R317" s="45"/>
      <c r="S317" s="46"/>
      <c r="T317" s="67" t="s">
        <v>118</v>
      </c>
    </row>
    <row r="318" spans="1:20" ht="27" hidden="1">
      <c r="A318" s="71" t="s">
        <v>824</v>
      </c>
      <c r="B318" s="72" t="s">
        <v>825</v>
      </c>
      <c r="C318" s="73" t="s">
        <v>199</v>
      </c>
      <c r="D318" s="74" t="str">
        <f>VLOOKUP(C318,'[22]システム領域略号（対向）'!A:B,2,FALSE)</f>
        <v>fv</v>
      </c>
      <c r="E318" s="71" t="s">
        <v>676</v>
      </c>
      <c r="F318" s="75" t="s">
        <v>677</v>
      </c>
      <c r="G318" s="74" t="str">
        <f>VLOOKUP(F318,'[22]システム領域略号（D）'!A:B,2,FALSE)</f>
        <v>fc</v>
      </c>
      <c r="H318" s="71" t="s">
        <v>115</v>
      </c>
      <c r="I318" s="74" t="str">
        <f t="shared" si="21"/>
        <v>fvfcOutbound</v>
      </c>
      <c r="J318" s="74" t="str">
        <f>TEXT(COUNTIF(I$4:I318,I318),"000")</f>
        <v>008</v>
      </c>
      <c r="K318" s="42" t="str">
        <f t="shared" si="24"/>
        <v>FCFV0008</v>
      </c>
      <c r="L318" s="42" t="str">
        <f t="shared" si="25"/>
        <v>fcfv0008</v>
      </c>
      <c r="M318" s="74"/>
      <c r="N318" s="74" t="str">
        <f t="shared" si="19"/>
        <v>earth-dev-jpn-logic-ls-o-fcfv0008</v>
      </c>
      <c r="O318" s="76" t="s">
        <v>678</v>
      </c>
      <c r="P318" s="77"/>
      <c r="Q318" s="77" t="s">
        <v>195</v>
      </c>
      <c r="R318" s="45"/>
      <c r="S318" s="46"/>
      <c r="T318" s="67" t="s">
        <v>118</v>
      </c>
    </row>
    <row r="319" spans="1:20" ht="27" hidden="1">
      <c r="A319" s="71" t="s">
        <v>826</v>
      </c>
      <c r="B319" s="72" t="s">
        <v>827</v>
      </c>
      <c r="C319" s="73" t="s">
        <v>199</v>
      </c>
      <c r="D319" s="74" t="str">
        <f>VLOOKUP(C319,'[22]システム領域略号（対向）'!A:B,2,FALSE)</f>
        <v>fv</v>
      </c>
      <c r="E319" s="71" t="s">
        <v>676</v>
      </c>
      <c r="F319" s="75" t="s">
        <v>677</v>
      </c>
      <c r="G319" s="74" t="str">
        <f>VLOOKUP(F319,'[22]システム領域略号（D）'!A:B,2,FALSE)</f>
        <v>fc</v>
      </c>
      <c r="H319" s="71" t="s">
        <v>115</v>
      </c>
      <c r="I319" s="74" t="str">
        <f t="shared" si="21"/>
        <v>fvfcOutbound</v>
      </c>
      <c r="J319" s="74" t="str">
        <f>TEXT(COUNTIF(I$4:I319,I319),"000")</f>
        <v>009</v>
      </c>
      <c r="K319" s="42" t="str">
        <f t="shared" si="24"/>
        <v>FCFV0009</v>
      </c>
      <c r="L319" s="42" t="str">
        <f t="shared" si="25"/>
        <v>fcfv0009</v>
      </c>
      <c r="M319" s="74"/>
      <c r="N319" s="74" t="str">
        <f t="shared" si="19"/>
        <v>earth-dev-jpn-logic-ls-o-fcfv0009</v>
      </c>
      <c r="O319" s="76" t="s">
        <v>678</v>
      </c>
      <c r="P319" s="77"/>
      <c r="Q319" s="77" t="s">
        <v>195</v>
      </c>
      <c r="R319" s="45"/>
      <c r="S319" s="46"/>
      <c r="T319" s="67" t="s">
        <v>118</v>
      </c>
    </row>
    <row r="320" spans="1:20" ht="27" hidden="1">
      <c r="A320" s="71" t="s">
        <v>828</v>
      </c>
      <c r="B320" s="72" t="s">
        <v>829</v>
      </c>
      <c r="C320" s="73" t="s">
        <v>199</v>
      </c>
      <c r="D320" s="74" t="str">
        <f>VLOOKUP(C320,'[22]システム領域略号（対向）'!A:B,2,FALSE)</f>
        <v>fv</v>
      </c>
      <c r="E320" s="71" t="s">
        <v>676</v>
      </c>
      <c r="F320" s="75" t="s">
        <v>677</v>
      </c>
      <c r="G320" s="74" t="str">
        <f>VLOOKUP(F320,'[22]システム領域略号（D）'!A:B,2,FALSE)</f>
        <v>fc</v>
      </c>
      <c r="H320" s="71" t="s">
        <v>115</v>
      </c>
      <c r="I320" s="74" t="str">
        <f t="shared" si="21"/>
        <v>fvfcOutbound</v>
      </c>
      <c r="J320" s="74" t="str">
        <f>TEXT(COUNTIF(I$4:I320,I320),"000")</f>
        <v>010</v>
      </c>
      <c r="K320" s="42" t="str">
        <f t="shared" si="24"/>
        <v>FCFV0010</v>
      </c>
      <c r="L320" s="42" t="str">
        <f t="shared" si="25"/>
        <v>fcfv0010</v>
      </c>
      <c r="M320" s="74"/>
      <c r="N320" s="74" t="str">
        <f t="shared" si="19"/>
        <v>earth-dev-jpn-logic-ls-o-fcfv0010</v>
      </c>
      <c r="O320" s="76" t="s">
        <v>678</v>
      </c>
      <c r="P320" s="77"/>
      <c r="Q320" s="77" t="s">
        <v>195</v>
      </c>
      <c r="R320" s="45"/>
      <c r="S320" s="46"/>
      <c r="T320" s="67" t="s">
        <v>118</v>
      </c>
    </row>
    <row r="321" spans="1:20" ht="27" hidden="1">
      <c r="A321" s="63" t="s">
        <v>830</v>
      </c>
      <c r="B321" s="64" t="s">
        <v>831</v>
      </c>
      <c r="C321" s="65" t="s">
        <v>236</v>
      </c>
      <c r="D321" s="41" t="str">
        <f>VLOOKUP(C321,'[22]システム領域略号（対向）'!A:B,2,FALSE)</f>
        <v>hn</v>
      </c>
      <c r="E321" s="63" t="s">
        <v>676</v>
      </c>
      <c r="F321" s="38" t="s">
        <v>706</v>
      </c>
      <c r="G321" s="42" t="str">
        <f>VLOOKUP(F321,'[22]システム領域略号（D）'!A:B,2,FALSE)</f>
        <v>ad</v>
      </c>
      <c r="H321" s="63" t="s">
        <v>115</v>
      </c>
      <c r="I321" s="42" t="str">
        <f t="shared" si="21"/>
        <v>hnadOutbound</v>
      </c>
      <c r="J321" s="42" t="str">
        <f>TEXT(COUNTIF(I$4:I321,I321),"000")</f>
        <v>001</v>
      </c>
      <c r="K321" s="42" t="str">
        <f>UPPER(IF(H321="Outbound",G321&amp;D321,D321&amp;G321)&amp;IF(LEN(D321&amp;G321)=4,TEXT(J321,"0000"),J321))</f>
        <v>ADHN0001</v>
      </c>
      <c r="L321" s="42" t="str">
        <f t="shared" si="25"/>
        <v>adhn0001</v>
      </c>
      <c r="M321" s="42"/>
      <c r="N321" s="41" t="str">
        <f t="shared" si="19"/>
        <v>earth-dev-jpn-logic-ls-o-adhn0001</v>
      </c>
      <c r="O321" s="66"/>
      <c r="P321" s="44"/>
      <c r="Q321" s="44" t="s">
        <v>117</v>
      </c>
      <c r="R321" s="45"/>
      <c r="S321" s="46"/>
      <c r="T321" s="67" t="s">
        <v>118</v>
      </c>
    </row>
    <row r="322" spans="1:20" ht="27" hidden="1">
      <c r="A322" s="71" t="s">
        <v>832</v>
      </c>
      <c r="B322" s="72" t="s">
        <v>833</v>
      </c>
      <c r="C322" s="73" t="s">
        <v>615</v>
      </c>
      <c r="D322" s="74" t="str">
        <f>VLOOKUP(C322,'[22]システム領域略号（対向）'!A:B,2,FALSE)</f>
        <v>be</v>
      </c>
      <c r="E322" s="71" t="s">
        <v>676</v>
      </c>
      <c r="F322" s="75" t="s">
        <v>677</v>
      </c>
      <c r="G322" s="74" t="str">
        <f>VLOOKUP(F322,'[22]システム領域略号（D）'!A:B,2,FALSE)</f>
        <v>fc</v>
      </c>
      <c r="H322" s="71" t="s">
        <v>115</v>
      </c>
      <c r="I322" s="74" t="str">
        <f t="shared" si="21"/>
        <v>befcOutbound</v>
      </c>
      <c r="J322" s="74" t="str">
        <f>TEXT(COUNTIF(I$4:I322,I322),"000")</f>
        <v>001</v>
      </c>
      <c r="K322" s="42" t="str">
        <f t="shared" si="24"/>
        <v>FCBE0001</v>
      </c>
      <c r="L322" s="42" t="str">
        <f t="shared" si="25"/>
        <v>fcbe0001</v>
      </c>
      <c r="M322" s="74" t="str">
        <f>"ifgp"&amp;P322</f>
        <v>ifgpfc08</v>
      </c>
      <c r="N322" s="74" t="str">
        <f>"earth-dev-jpn-logic-ls-"&amp;LOWER(LEFT(H322,1))&amp;"-"&amp;M322</f>
        <v>earth-dev-jpn-logic-ls-o-ifgpfc08</v>
      </c>
      <c r="O322" s="76" t="s">
        <v>678</v>
      </c>
      <c r="P322" s="77" t="s">
        <v>781</v>
      </c>
      <c r="Q322" s="77" t="s">
        <v>117</v>
      </c>
      <c r="R322" s="45"/>
      <c r="S322" s="46"/>
      <c r="T322" s="67" t="s">
        <v>118</v>
      </c>
    </row>
    <row r="323" spans="1:20" ht="27" hidden="1">
      <c r="A323" s="71" t="s">
        <v>834</v>
      </c>
      <c r="B323" s="72" t="s">
        <v>835</v>
      </c>
      <c r="C323" s="73" t="s">
        <v>615</v>
      </c>
      <c r="D323" s="74" t="str">
        <f>VLOOKUP(C323,'[22]システム領域略号（対向）'!A:B,2,FALSE)</f>
        <v>be</v>
      </c>
      <c r="E323" s="71" t="s">
        <v>676</v>
      </c>
      <c r="F323" s="75" t="s">
        <v>677</v>
      </c>
      <c r="G323" s="74" t="str">
        <f>VLOOKUP(F323,'[22]システム領域略号（D）'!A:B,2,FALSE)</f>
        <v>fc</v>
      </c>
      <c r="H323" s="71" t="s">
        <v>115</v>
      </c>
      <c r="I323" s="74" t="str">
        <f t="shared" si="21"/>
        <v>befcOutbound</v>
      </c>
      <c r="J323" s="74" t="str">
        <f>TEXT(COUNTIF(I$4:I323,I323),"000")</f>
        <v>002</v>
      </c>
      <c r="K323" s="42" t="str">
        <f t="shared" si="24"/>
        <v>FCBE0002</v>
      </c>
      <c r="L323" s="42" t="str">
        <f t="shared" si="25"/>
        <v>fcbe0002</v>
      </c>
      <c r="M323" s="74" t="str">
        <f>"ifgp"&amp;P323</f>
        <v>ifgpfc12</v>
      </c>
      <c r="N323" s="74" t="str">
        <f>"earth-dev-jpn-logic-ls-"&amp;LOWER(LEFT(H323,1))&amp;"-"&amp;M323</f>
        <v>earth-dev-jpn-logic-ls-o-ifgpfc12</v>
      </c>
      <c r="O323" s="76" t="s">
        <v>678</v>
      </c>
      <c r="P323" s="77" t="s">
        <v>836</v>
      </c>
      <c r="Q323" s="77" t="s">
        <v>117</v>
      </c>
      <c r="R323" s="45"/>
      <c r="S323" s="46"/>
      <c r="T323" s="67" t="s">
        <v>118</v>
      </c>
    </row>
    <row r="324" spans="1:20" ht="27" hidden="1">
      <c r="A324" s="71" t="s">
        <v>837</v>
      </c>
      <c r="B324" s="72" t="s">
        <v>838</v>
      </c>
      <c r="C324" s="73" t="s">
        <v>615</v>
      </c>
      <c r="D324" s="74" t="str">
        <f>VLOOKUP(C324,'[22]システム領域略号（対向）'!A:B,2,FALSE)</f>
        <v>be</v>
      </c>
      <c r="E324" s="71" t="s">
        <v>676</v>
      </c>
      <c r="F324" s="75" t="s">
        <v>677</v>
      </c>
      <c r="G324" s="74" t="str">
        <f>VLOOKUP(F324,'[22]システム領域略号（D）'!A:B,2,FALSE)</f>
        <v>fc</v>
      </c>
      <c r="H324" s="71" t="s">
        <v>115</v>
      </c>
      <c r="I324" s="74" t="str">
        <f t="shared" si="21"/>
        <v>befcOutbound</v>
      </c>
      <c r="J324" s="74" t="str">
        <f>TEXT(COUNTIF(I$4:I324,I324),"000")</f>
        <v>003</v>
      </c>
      <c r="K324" s="42" t="str">
        <f t="shared" si="24"/>
        <v>FCBE0003</v>
      </c>
      <c r="L324" s="42" t="str">
        <f t="shared" si="25"/>
        <v>fcbe0003</v>
      </c>
      <c r="M324" s="74" t="str">
        <f>"ifgp"&amp;P324</f>
        <v>ifgpfc13</v>
      </c>
      <c r="N324" s="74" t="str">
        <f>"earth-dev-jpn-logic-ls-"&amp;LOWER(LEFT(H324,1))&amp;"-"&amp;M324</f>
        <v>earth-dev-jpn-logic-ls-o-ifgpfc13</v>
      </c>
      <c r="O324" s="76" t="s">
        <v>678</v>
      </c>
      <c r="P324" s="77" t="s">
        <v>839</v>
      </c>
      <c r="Q324" s="77" t="s">
        <v>117</v>
      </c>
      <c r="R324" s="45"/>
      <c r="S324" s="46"/>
      <c r="T324" s="67" t="s">
        <v>118</v>
      </c>
    </row>
    <row r="325" spans="1:20" ht="27" hidden="1">
      <c r="A325" s="71" t="s">
        <v>840</v>
      </c>
      <c r="B325" s="72" t="s">
        <v>841</v>
      </c>
      <c r="C325" s="73" t="s">
        <v>615</v>
      </c>
      <c r="D325" s="74" t="str">
        <f>VLOOKUP(C325,'[22]システム領域略号（対向）'!A:B,2,FALSE)</f>
        <v>be</v>
      </c>
      <c r="E325" s="71" t="s">
        <v>676</v>
      </c>
      <c r="F325" s="75" t="s">
        <v>677</v>
      </c>
      <c r="G325" s="74" t="str">
        <f>VLOOKUP(F325,'[22]システム領域略号（D）'!A:B,2,FALSE)</f>
        <v>fc</v>
      </c>
      <c r="H325" s="71" t="s">
        <v>115</v>
      </c>
      <c r="I325" s="74" t="str">
        <f t="shared" si="21"/>
        <v>befcOutbound</v>
      </c>
      <c r="J325" s="74" t="str">
        <f>TEXT(COUNTIF(I$4:I325,I325),"000")</f>
        <v>004</v>
      </c>
      <c r="K325" s="42" t="str">
        <f t="shared" si="24"/>
        <v>FCBE0004</v>
      </c>
      <c r="L325" s="42" t="str">
        <f t="shared" si="25"/>
        <v>fcbe0004</v>
      </c>
      <c r="M325" s="74"/>
      <c r="N325" s="74" t="str">
        <f t="shared" ref="N325:N387" si="26">"earth-dev-jpn-logic-ls-"&amp;LOWER(LEFT(H325,1))&amp;"-"&amp;L325</f>
        <v>earth-dev-jpn-logic-ls-o-fcbe0004</v>
      </c>
      <c r="O325" s="76" t="s">
        <v>678</v>
      </c>
      <c r="P325" s="77"/>
      <c r="Q325" s="77" t="s">
        <v>117</v>
      </c>
      <c r="R325" s="45"/>
      <c r="S325" s="46"/>
      <c r="T325" s="67" t="s">
        <v>118</v>
      </c>
    </row>
    <row r="326" spans="1:20" ht="27" hidden="1">
      <c r="A326" s="71" t="s">
        <v>842</v>
      </c>
      <c r="B326" s="72" t="s">
        <v>843</v>
      </c>
      <c r="C326" s="73" t="s">
        <v>615</v>
      </c>
      <c r="D326" s="74" t="str">
        <f>VLOOKUP(C326,'[22]システム領域略号（対向）'!A:B,2,FALSE)</f>
        <v>be</v>
      </c>
      <c r="E326" s="71" t="s">
        <v>676</v>
      </c>
      <c r="F326" s="75" t="s">
        <v>677</v>
      </c>
      <c r="G326" s="74" t="str">
        <f>VLOOKUP(F326,'[22]システム領域略号（D）'!A:B,2,FALSE)</f>
        <v>fc</v>
      </c>
      <c r="H326" s="71" t="s">
        <v>115</v>
      </c>
      <c r="I326" s="74" t="str">
        <f t="shared" si="21"/>
        <v>befcOutbound</v>
      </c>
      <c r="J326" s="74" t="str">
        <f>TEXT(COUNTIF(I$4:I326,I326),"000")</f>
        <v>005</v>
      </c>
      <c r="K326" s="42" t="str">
        <f t="shared" si="24"/>
        <v>FCBE0005</v>
      </c>
      <c r="L326" s="42" t="str">
        <f t="shared" si="25"/>
        <v>fcbe0005</v>
      </c>
      <c r="M326" s="74"/>
      <c r="N326" s="74" t="str">
        <f t="shared" si="26"/>
        <v>earth-dev-jpn-logic-ls-o-fcbe0005</v>
      </c>
      <c r="O326" s="76" t="s">
        <v>678</v>
      </c>
      <c r="P326" s="77"/>
      <c r="Q326" s="77" t="s">
        <v>117</v>
      </c>
      <c r="R326" s="45"/>
      <c r="S326" s="46"/>
      <c r="T326" s="67" t="s">
        <v>118</v>
      </c>
    </row>
    <row r="327" spans="1:20" ht="40.5" hidden="1">
      <c r="A327" s="71" t="s">
        <v>844</v>
      </c>
      <c r="B327" s="72" t="s">
        <v>845</v>
      </c>
      <c r="C327" s="73" t="s">
        <v>340</v>
      </c>
      <c r="D327" s="74" t="str">
        <f>VLOOKUP(C327,'[22]システム領域略号（対向）'!A:B,2,FALSE)</f>
        <v>ump</v>
      </c>
      <c r="E327" s="71" t="s">
        <v>676</v>
      </c>
      <c r="F327" s="75" t="s">
        <v>677</v>
      </c>
      <c r="G327" s="74" t="str">
        <f>VLOOKUP(F327,'[22]システム領域略号（D）'!A:B,2,FALSE)</f>
        <v>fc</v>
      </c>
      <c r="H327" s="71" t="s">
        <v>115</v>
      </c>
      <c r="I327" s="74" t="str">
        <f t="shared" ref="I327:I390" si="27">D327&amp;G327&amp;H327</f>
        <v>umpfcOutbound</v>
      </c>
      <c r="J327" s="74" t="str">
        <f>TEXT(COUNTIF(I$4:I327,I327),"000")</f>
        <v>001</v>
      </c>
      <c r="K327" s="42" t="str">
        <f t="shared" si="24"/>
        <v>FCUMP001</v>
      </c>
      <c r="L327" s="42" t="str">
        <f t="shared" si="25"/>
        <v>fcump001</v>
      </c>
      <c r="M327" s="74"/>
      <c r="N327" s="74" t="str">
        <f t="shared" si="26"/>
        <v>earth-dev-jpn-logic-ls-o-fcump001</v>
      </c>
      <c r="O327" s="76" t="s">
        <v>678</v>
      </c>
      <c r="P327" s="77"/>
      <c r="Q327" s="77" t="s">
        <v>117</v>
      </c>
      <c r="R327" s="45"/>
      <c r="S327" s="46"/>
      <c r="T327" s="67" t="s">
        <v>118</v>
      </c>
    </row>
    <row r="328" spans="1:20" ht="40.5" hidden="1">
      <c r="A328" s="63" t="s">
        <v>846</v>
      </c>
      <c r="B328" s="64" t="s">
        <v>847</v>
      </c>
      <c r="C328" s="65" t="s">
        <v>340</v>
      </c>
      <c r="D328" s="41" t="str">
        <f>VLOOKUP(C328,'[22]システム領域略号（対向）'!A:B,2,FALSE)</f>
        <v>ump</v>
      </c>
      <c r="E328" s="63" t="s">
        <v>676</v>
      </c>
      <c r="F328" s="38" t="s">
        <v>706</v>
      </c>
      <c r="G328" s="42" t="str">
        <f>VLOOKUP(F328,'[22]システム領域略号（D）'!A:B,2,FALSE)</f>
        <v>ad</v>
      </c>
      <c r="H328" s="63" t="s">
        <v>115</v>
      </c>
      <c r="I328" s="42" t="str">
        <f t="shared" si="27"/>
        <v>umpadOutbound</v>
      </c>
      <c r="J328" s="42" t="str">
        <f>TEXT(COUNTIF(I$4:I328,I328),"000")</f>
        <v>001</v>
      </c>
      <c r="K328" s="42" t="str">
        <f t="shared" si="24"/>
        <v>ADUMP001</v>
      </c>
      <c r="L328" s="42" t="str">
        <f t="shared" si="25"/>
        <v>adump001</v>
      </c>
      <c r="M328" s="42"/>
      <c r="N328" s="41" t="str">
        <f t="shared" si="26"/>
        <v>earth-dev-jpn-logic-ls-o-adump001</v>
      </c>
      <c r="O328" s="66"/>
      <c r="P328" s="44"/>
      <c r="Q328" s="44" t="s">
        <v>117</v>
      </c>
      <c r="R328" s="45"/>
      <c r="S328" s="46"/>
      <c r="T328" s="67" t="s">
        <v>118</v>
      </c>
    </row>
    <row r="329" spans="1:20" ht="27" hidden="1">
      <c r="A329" s="71" t="s">
        <v>848</v>
      </c>
      <c r="B329" s="72" t="s">
        <v>849</v>
      </c>
      <c r="C329" s="73" t="s">
        <v>615</v>
      </c>
      <c r="D329" s="74" t="str">
        <f>VLOOKUP(C329,'[22]システム領域略号（対向）'!A:B,2,FALSE)</f>
        <v>be</v>
      </c>
      <c r="E329" s="71" t="s">
        <v>676</v>
      </c>
      <c r="F329" s="75" t="s">
        <v>677</v>
      </c>
      <c r="G329" s="74" t="str">
        <f>VLOOKUP(F329,'[22]システム領域略号（D）'!A:B,2,FALSE)</f>
        <v>fc</v>
      </c>
      <c r="H329" s="71" t="s">
        <v>115</v>
      </c>
      <c r="I329" s="74" t="str">
        <f t="shared" si="27"/>
        <v>befcOutbound</v>
      </c>
      <c r="J329" s="74" t="str">
        <f>TEXT(COUNTIF(I$4:I329,I329),"000")</f>
        <v>006</v>
      </c>
      <c r="K329" s="42" t="str">
        <f t="shared" si="24"/>
        <v>FCBE0006</v>
      </c>
      <c r="L329" s="42" t="str">
        <f t="shared" si="25"/>
        <v>fcbe0006</v>
      </c>
      <c r="M329" s="74" t="str">
        <f>"ifgp"&amp;P329</f>
        <v>ifgpfc14</v>
      </c>
      <c r="N329" s="74" t="str">
        <f>"earth-dev-jpn-logic-ls-"&amp;LOWER(LEFT(H329,1))&amp;"-"&amp;M329</f>
        <v>earth-dev-jpn-logic-ls-o-ifgpfc14</v>
      </c>
      <c r="O329" s="76" t="s">
        <v>678</v>
      </c>
      <c r="P329" s="77" t="s">
        <v>850</v>
      </c>
      <c r="Q329" s="77" t="s">
        <v>117</v>
      </c>
      <c r="R329" s="45"/>
      <c r="S329" s="46"/>
      <c r="T329" s="67" t="s">
        <v>118</v>
      </c>
    </row>
    <row r="330" spans="1:20" ht="27" hidden="1">
      <c r="A330" s="71" t="s">
        <v>851</v>
      </c>
      <c r="B330" s="72" t="s">
        <v>852</v>
      </c>
      <c r="C330" s="73" t="s">
        <v>644</v>
      </c>
      <c r="D330" s="74" t="str">
        <f>VLOOKUP(C330,'[22]システム領域略号（対向）'!A:B,2,FALSE)</f>
        <v>upc</v>
      </c>
      <c r="E330" s="71" t="s">
        <v>676</v>
      </c>
      <c r="F330" s="75" t="s">
        <v>677</v>
      </c>
      <c r="G330" s="74" t="str">
        <f>VLOOKUP(F330,'[22]システム領域略号（D）'!A:B,2,FALSE)</f>
        <v>fc</v>
      </c>
      <c r="H330" s="71" t="s">
        <v>115</v>
      </c>
      <c r="I330" s="74" t="str">
        <f t="shared" si="27"/>
        <v>upcfcOutbound</v>
      </c>
      <c r="J330" s="74" t="str">
        <f>TEXT(COUNTIF(I$4:I330,I330),"000")</f>
        <v>001</v>
      </c>
      <c r="K330" s="42" t="str">
        <f t="shared" si="24"/>
        <v>FCUPC001</v>
      </c>
      <c r="L330" s="42" t="str">
        <f t="shared" si="25"/>
        <v>fcupc001</v>
      </c>
      <c r="M330" s="74"/>
      <c r="N330" s="74" t="str">
        <f t="shared" si="26"/>
        <v>earth-dev-jpn-logic-ls-o-fcupc001</v>
      </c>
      <c r="O330" s="76" t="s">
        <v>678</v>
      </c>
      <c r="P330" s="77"/>
      <c r="Q330" s="77" t="s">
        <v>117</v>
      </c>
      <c r="R330" s="45"/>
      <c r="S330" s="46"/>
      <c r="T330" s="67" t="s">
        <v>118</v>
      </c>
    </row>
    <row r="331" spans="1:20" ht="27" hidden="1">
      <c r="A331" s="71" t="s">
        <v>853</v>
      </c>
      <c r="B331" s="72" t="s">
        <v>854</v>
      </c>
      <c r="C331" s="73" t="s">
        <v>644</v>
      </c>
      <c r="D331" s="74" t="str">
        <f>VLOOKUP(C331,'[22]システム領域略号（対向）'!A:B,2,FALSE)</f>
        <v>upc</v>
      </c>
      <c r="E331" s="71" t="s">
        <v>676</v>
      </c>
      <c r="F331" s="75" t="s">
        <v>677</v>
      </c>
      <c r="G331" s="74" t="str">
        <f>VLOOKUP(F331,'[22]システム領域略号（D）'!A:B,2,FALSE)</f>
        <v>fc</v>
      </c>
      <c r="H331" s="71" t="s">
        <v>115</v>
      </c>
      <c r="I331" s="74" t="str">
        <f t="shared" si="27"/>
        <v>upcfcOutbound</v>
      </c>
      <c r="J331" s="74" t="str">
        <f>TEXT(COUNTIF(I$4:I331,I331),"000")</f>
        <v>002</v>
      </c>
      <c r="K331" s="42" t="str">
        <f t="shared" si="24"/>
        <v>FCUPC002</v>
      </c>
      <c r="L331" s="42" t="str">
        <f t="shared" si="25"/>
        <v>fcupc002</v>
      </c>
      <c r="M331" s="74"/>
      <c r="N331" s="74" t="str">
        <f t="shared" si="26"/>
        <v>earth-dev-jpn-logic-ls-o-fcupc002</v>
      </c>
      <c r="O331" s="76" t="s">
        <v>678</v>
      </c>
      <c r="P331" s="77"/>
      <c r="Q331" s="77" t="s">
        <v>117</v>
      </c>
      <c r="R331" s="45"/>
      <c r="S331" s="46"/>
      <c r="T331" s="67" t="s">
        <v>118</v>
      </c>
    </row>
    <row r="332" spans="1:20" ht="27" hidden="1">
      <c r="A332" s="71" t="s">
        <v>855</v>
      </c>
      <c r="B332" s="72" t="s">
        <v>856</v>
      </c>
      <c r="C332" s="73" t="s">
        <v>644</v>
      </c>
      <c r="D332" s="74" t="str">
        <f>VLOOKUP(C332,'[22]システム領域略号（対向）'!A:B,2,FALSE)</f>
        <v>upc</v>
      </c>
      <c r="E332" s="71" t="s">
        <v>676</v>
      </c>
      <c r="F332" s="75" t="s">
        <v>677</v>
      </c>
      <c r="G332" s="74" t="str">
        <f>VLOOKUP(F332,'[22]システム領域略号（D）'!A:B,2,FALSE)</f>
        <v>fc</v>
      </c>
      <c r="H332" s="71" t="s">
        <v>115</v>
      </c>
      <c r="I332" s="74" t="str">
        <f t="shared" si="27"/>
        <v>upcfcOutbound</v>
      </c>
      <c r="J332" s="74" t="str">
        <f>TEXT(COUNTIF(I$4:I332,I332),"000")</f>
        <v>003</v>
      </c>
      <c r="K332" s="42" t="str">
        <f t="shared" si="24"/>
        <v>FCUPC003</v>
      </c>
      <c r="L332" s="42" t="str">
        <f t="shared" si="25"/>
        <v>fcupc003</v>
      </c>
      <c r="M332" s="74" t="str">
        <f>"ifgp"&amp;P332</f>
        <v>ifgpfc15</v>
      </c>
      <c r="N332" s="74" t="str">
        <f>"earth-dev-jpn-logic-ls-"&amp;LOWER(LEFT(H332,1))&amp;"-"&amp;M332</f>
        <v>earth-dev-jpn-logic-ls-o-ifgpfc15</v>
      </c>
      <c r="O332" s="76" t="s">
        <v>678</v>
      </c>
      <c r="P332" s="77" t="s">
        <v>857</v>
      </c>
      <c r="Q332" s="77" t="s">
        <v>117</v>
      </c>
      <c r="R332" s="45"/>
      <c r="S332" s="46"/>
      <c r="T332" s="67" t="s">
        <v>118</v>
      </c>
    </row>
    <row r="333" spans="1:20" ht="27" hidden="1">
      <c r="A333" s="71" t="s">
        <v>858</v>
      </c>
      <c r="B333" s="72" t="s">
        <v>859</v>
      </c>
      <c r="C333" s="73" t="s">
        <v>644</v>
      </c>
      <c r="D333" s="74" t="str">
        <f>VLOOKUP(C333,'[22]システム領域略号（対向）'!A:B,2,FALSE)</f>
        <v>upc</v>
      </c>
      <c r="E333" s="71" t="s">
        <v>676</v>
      </c>
      <c r="F333" s="75" t="s">
        <v>677</v>
      </c>
      <c r="G333" s="74" t="str">
        <f>VLOOKUP(F333,'[22]システム領域略号（D）'!A:B,2,FALSE)</f>
        <v>fc</v>
      </c>
      <c r="H333" s="71" t="s">
        <v>115</v>
      </c>
      <c r="I333" s="74" t="str">
        <f t="shared" si="27"/>
        <v>upcfcOutbound</v>
      </c>
      <c r="J333" s="74" t="str">
        <f>TEXT(COUNTIF(I$4:I333,I333),"000")</f>
        <v>004</v>
      </c>
      <c r="K333" s="42" t="str">
        <f t="shared" si="24"/>
        <v>FCUPC004</v>
      </c>
      <c r="L333" s="42" t="str">
        <f t="shared" si="25"/>
        <v>fcupc004</v>
      </c>
      <c r="M333" s="74"/>
      <c r="N333" s="74" t="str">
        <f t="shared" si="26"/>
        <v>earth-dev-jpn-logic-ls-o-fcupc004</v>
      </c>
      <c r="O333" s="76" t="s">
        <v>678</v>
      </c>
      <c r="P333" s="77"/>
      <c r="Q333" s="77" t="s">
        <v>117</v>
      </c>
      <c r="R333" s="45"/>
      <c r="S333" s="46"/>
      <c r="T333" s="67" t="s">
        <v>118</v>
      </c>
    </row>
    <row r="334" spans="1:20" ht="27" hidden="1">
      <c r="A334" s="71" t="s">
        <v>860</v>
      </c>
      <c r="B334" s="72" t="s">
        <v>861</v>
      </c>
      <c r="C334" s="73" t="s">
        <v>644</v>
      </c>
      <c r="D334" s="74" t="str">
        <f>VLOOKUP(C334,'[22]システム領域略号（対向）'!A:B,2,FALSE)</f>
        <v>upc</v>
      </c>
      <c r="E334" s="71" t="s">
        <v>676</v>
      </c>
      <c r="F334" s="75" t="s">
        <v>677</v>
      </c>
      <c r="G334" s="74" t="str">
        <f>VLOOKUP(F334,'[22]システム領域略号（D）'!A:B,2,FALSE)</f>
        <v>fc</v>
      </c>
      <c r="H334" s="71" t="s">
        <v>115</v>
      </c>
      <c r="I334" s="74" t="str">
        <f t="shared" si="27"/>
        <v>upcfcOutbound</v>
      </c>
      <c r="J334" s="74" t="str">
        <f>TEXT(COUNTIF(I$4:I334,I334),"000")</f>
        <v>005</v>
      </c>
      <c r="K334" s="42" t="str">
        <f t="shared" si="24"/>
        <v>FCUPC005</v>
      </c>
      <c r="L334" s="42" t="str">
        <f t="shared" si="25"/>
        <v>fcupc005</v>
      </c>
      <c r="M334" s="74"/>
      <c r="N334" s="74" t="str">
        <f t="shared" si="26"/>
        <v>earth-dev-jpn-logic-ls-o-fcupc005</v>
      </c>
      <c r="O334" s="76" t="s">
        <v>678</v>
      </c>
      <c r="P334" s="77"/>
      <c r="Q334" s="77" t="s">
        <v>117</v>
      </c>
      <c r="R334" s="45"/>
      <c r="S334" s="46"/>
      <c r="T334" s="67" t="s">
        <v>118</v>
      </c>
    </row>
    <row r="335" spans="1:20" ht="27" hidden="1">
      <c r="A335" s="71" t="s">
        <v>862</v>
      </c>
      <c r="B335" s="72" t="s">
        <v>863</v>
      </c>
      <c r="C335" s="73" t="s">
        <v>644</v>
      </c>
      <c r="D335" s="74" t="str">
        <f>VLOOKUP(C335,'[22]システム領域略号（対向）'!A:B,2,FALSE)</f>
        <v>upc</v>
      </c>
      <c r="E335" s="71" t="s">
        <v>676</v>
      </c>
      <c r="F335" s="75" t="s">
        <v>677</v>
      </c>
      <c r="G335" s="74" t="str">
        <f>VLOOKUP(F335,'[22]システム領域略号（D）'!A:B,2,FALSE)</f>
        <v>fc</v>
      </c>
      <c r="H335" s="71" t="s">
        <v>115</v>
      </c>
      <c r="I335" s="74" t="str">
        <f t="shared" si="27"/>
        <v>upcfcOutbound</v>
      </c>
      <c r="J335" s="74" t="str">
        <f>TEXT(COUNTIF(I$4:I335,I335),"000")</f>
        <v>006</v>
      </c>
      <c r="K335" s="42" t="str">
        <f t="shared" si="24"/>
        <v>FCUPC006</v>
      </c>
      <c r="L335" s="42" t="str">
        <f t="shared" si="25"/>
        <v>fcupc006</v>
      </c>
      <c r="M335" s="74" t="str">
        <f>"ifgp"&amp;P335</f>
        <v>ifgpfc08</v>
      </c>
      <c r="N335" s="74" t="str">
        <f>"earth-dev-jpn-logic-ls-"&amp;LOWER(LEFT(H335,1))&amp;"-"&amp;M335</f>
        <v>earth-dev-jpn-logic-ls-o-ifgpfc08</v>
      </c>
      <c r="O335" s="76" t="s">
        <v>678</v>
      </c>
      <c r="P335" s="77" t="s">
        <v>781</v>
      </c>
      <c r="Q335" s="77" t="s">
        <v>117</v>
      </c>
      <c r="R335" s="45"/>
      <c r="S335" s="46"/>
      <c r="T335" s="67" t="s">
        <v>118</v>
      </c>
    </row>
    <row r="336" spans="1:20" ht="27" hidden="1">
      <c r="A336" s="63" t="s">
        <v>864</v>
      </c>
      <c r="B336" s="64" t="s">
        <v>865</v>
      </c>
      <c r="C336" s="65" t="s">
        <v>644</v>
      </c>
      <c r="D336" s="41" t="str">
        <f>VLOOKUP(C336,'[22]システム領域略号（対向）'!A:B,2,FALSE)</f>
        <v>upc</v>
      </c>
      <c r="E336" s="63" t="s">
        <v>676</v>
      </c>
      <c r="F336" s="38" t="s">
        <v>706</v>
      </c>
      <c r="G336" s="42" t="str">
        <f>VLOOKUP(F336,'[22]システム領域略号（D）'!A:B,2,FALSE)</f>
        <v>ad</v>
      </c>
      <c r="H336" s="63" t="s">
        <v>115</v>
      </c>
      <c r="I336" s="42" t="str">
        <f t="shared" si="27"/>
        <v>upcadOutbound</v>
      </c>
      <c r="J336" s="42" t="str">
        <f>TEXT(COUNTIF(I$4:I336,I336),"000")</f>
        <v>001</v>
      </c>
      <c r="K336" s="42" t="str">
        <f t="shared" si="24"/>
        <v>ADUPC001</v>
      </c>
      <c r="L336" s="42" t="str">
        <f t="shared" si="25"/>
        <v>adupc001</v>
      </c>
      <c r="M336" s="61" t="str">
        <f>"ifgp"&amp;P336</f>
        <v>ifgpfc16</v>
      </c>
      <c r="N336" s="61" t="str">
        <f>"earth-dev-jpn-logic-ls-"&amp;LOWER(LEFT(H336,1))&amp;"-"&amp;M336</f>
        <v>earth-dev-jpn-logic-ls-o-ifgpfc16</v>
      </c>
      <c r="O336" s="66"/>
      <c r="P336" s="44" t="s">
        <v>866</v>
      </c>
      <c r="Q336" s="44" t="s">
        <v>117</v>
      </c>
      <c r="R336" s="45"/>
      <c r="S336" s="46"/>
      <c r="T336" s="67" t="s">
        <v>118</v>
      </c>
    </row>
    <row r="337" spans="1:20" ht="27" hidden="1">
      <c r="A337" s="71" t="s">
        <v>867</v>
      </c>
      <c r="B337" s="72" t="s">
        <v>868</v>
      </c>
      <c r="C337" s="73" t="s">
        <v>644</v>
      </c>
      <c r="D337" s="74" t="str">
        <f>VLOOKUP(C337,'[22]システム領域略号（対向）'!A:B,2,FALSE)</f>
        <v>upc</v>
      </c>
      <c r="E337" s="71" t="s">
        <v>676</v>
      </c>
      <c r="F337" s="75" t="s">
        <v>677</v>
      </c>
      <c r="G337" s="74" t="str">
        <f>VLOOKUP(F337,'[22]システム領域略号（D）'!A:B,2,FALSE)</f>
        <v>fc</v>
      </c>
      <c r="H337" s="71" t="s">
        <v>115</v>
      </c>
      <c r="I337" s="74" t="str">
        <f t="shared" si="27"/>
        <v>upcfcOutbound</v>
      </c>
      <c r="J337" s="74" t="str">
        <f>TEXT(COUNTIF(I$4:I337,I337),"000")</f>
        <v>007</v>
      </c>
      <c r="K337" s="42" t="str">
        <f t="shared" si="24"/>
        <v>FCUPC007</v>
      </c>
      <c r="L337" s="42" t="str">
        <f t="shared" si="25"/>
        <v>fcupc007</v>
      </c>
      <c r="M337" s="74"/>
      <c r="N337" s="74" t="str">
        <f t="shared" si="26"/>
        <v>earth-dev-jpn-logic-ls-o-fcupc007</v>
      </c>
      <c r="O337" s="76" t="s">
        <v>678</v>
      </c>
      <c r="P337" s="77"/>
      <c r="Q337" s="77" t="s">
        <v>117</v>
      </c>
      <c r="R337" s="45"/>
      <c r="S337" s="46"/>
      <c r="T337" s="67" t="s">
        <v>118</v>
      </c>
    </row>
    <row r="338" spans="1:20" ht="27" hidden="1">
      <c r="A338" s="71" t="s">
        <v>869</v>
      </c>
      <c r="B338" s="72" t="s">
        <v>870</v>
      </c>
      <c r="C338" s="73" t="s">
        <v>644</v>
      </c>
      <c r="D338" s="74" t="str">
        <f>VLOOKUP(C338,'[22]システム領域略号（対向）'!A:B,2,FALSE)</f>
        <v>upc</v>
      </c>
      <c r="E338" s="71" t="s">
        <v>676</v>
      </c>
      <c r="F338" s="75" t="s">
        <v>677</v>
      </c>
      <c r="G338" s="74" t="str">
        <f>VLOOKUP(F338,'[22]システム領域略号（D）'!A:B,2,FALSE)</f>
        <v>fc</v>
      </c>
      <c r="H338" s="71" t="s">
        <v>115</v>
      </c>
      <c r="I338" s="74" t="str">
        <f t="shared" si="27"/>
        <v>upcfcOutbound</v>
      </c>
      <c r="J338" s="74" t="str">
        <f>TEXT(COUNTIF(I$4:I338,I338),"000")</f>
        <v>008</v>
      </c>
      <c r="K338" s="42" t="str">
        <f t="shared" si="24"/>
        <v>FCUPC008</v>
      </c>
      <c r="L338" s="42" t="str">
        <f t="shared" si="25"/>
        <v>fcupc008</v>
      </c>
      <c r="M338" s="74"/>
      <c r="N338" s="74" t="str">
        <f t="shared" si="26"/>
        <v>earth-dev-jpn-logic-ls-o-fcupc008</v>
      </c>
      <c r="O338" s="76" t="s">
        <v>678</v>
      </c>
      <c r="P338" s="77"/>
      <c r="Q338" s="77" t="s">
        <v>117</v>
      </c>
      <c r="R338" s="45"/>
      <c r="S338" s="46"/>
      <c r="T338" s="67" t="s">
        <v>118</v>
      </c>
    </row>
    <row r="339" spans="1:20" ht="27" hidden="1">
      <c r="A339" s="71" t="s">
        <v>871</v>
      </c>
      <c r="B339" s="72" t="s">
        <v>872</v>
      </c>
      <c r="C339" s="73" t="s">
        <v>644</v>
      </c>
      <c r="D339" s="74" t="str">
        <f>VLOOKUP(C339,'[22]システム領域略号（対向）'!A:B,2,FALSE)</f>
        <v>upc</v>
      </c>
      <c r="E339" s="71" t="s">
        <v>676</v>
      </c>
      <c r="F339" s="75" t="s">
        <v>677</v>
      </c>
      <c r="G339" s="74" t="str">
        <f>VLOOKUP(F339,'[22]システム領域略号（D）'!A:B,2,FALSE)</f>
        <v>fc</v>
      </c>
      <c r="H339" s="71" t="s">
        <v>115</v>
      </c>
      <c r="I339" s="74" t="str">
        <f t="shared" si="27"/>
        <v>upcfcOutbound</v>
      </c>
      <c r="J339" s="74" t="str">
        <f>TEXT(COUNTIF(I$4:I339,I339),"000")</f>
        <v>009</v>
      </c>
      <c r="K339" s="42" t="str">
        <f t="shared" si="24"/>
        <v>FCUPC009</v>
      </c>
      <c r="L339" s="42" t="str">
        <f t="shared" si="25"/>
        <v>fcupc009</v>
      </c>
      <c r="M339" s="74"/>
      <c r="N339" s="74" t="str">
        <f t="shared" si="26"/>
        <v>earth-dev-jpn-logic-ls-o-fcupc009</v>
      </c>
      <c r="O339" s="76" t="s">
        <v>678</v>
      </c>
      <c r="P339" s="77"/>
      <c r="Q339" s="77" t="s">
        <v>117</v>
      </c>
      <c r="R339" s="45"/>
      <c r="S339" s="46"/>
      <c r="T339" s="67" t="s">
        <v>118</v>
      </c>
    </row>
    <row r="340" spans="1:20" ht="27" hidden="1">
      <c r="A340" s="71" t="s">
        <v>873</v>
      </c>
      <c r="B340" s="72" t="s">
        <v>874</v>
      </c>
      <c r="C340" s="73" t="s">
        <v>644</v>
      </c>
      <c r="D340" s="74" t="str">
        <f>VLOOKUP(C340,'[22]システム領域略号（対向）'!A:B,2,FALSE)</f>
        <v>upc</v>
      </c>
      <c r="E340" s="71" t="s">
        <v>676</v>
      </c>
      <c r="F340" s="75" t="s">
        <v>677</v>
      </c>
      <c r="G340" s="74" t="str">
        <f>VLOOKUP(F340,'[22]システム領域略号（D）'!A:B,2,FALSE)</f>
        <v>fc</v>
      </c>
      <c r="H340" s="71" t="s">
        <v>115</v>
      </c>
      <c r="I340" s="74" t="str">
        <f t="shared" si="27"/>
        <v>upcfcOutbound</v>
      </c>
      <c r="J340" s="74" t="str">
        <f>TEXT(COUNTIF(I$4:I340,I340),"000")</f>
        <v>010</v>
      </c>
      <c r="K340" s="42" t="str">
        <f t="shared" si="24"/>
        <v>FCUPC010</v>
      </c>
      <c r="L340" s="42" t="str">
        <f t="shared" si="25"/>
        <v>fcupc010</v>
      </c>
      <c r="M340" s="74"/>
      <c r="N340" s="74" t="str">
        <f t="shared" si="26"/>
        <v>earth-dev-jpn-logic-ls-o-fcupc010</v>
      </c>
      <c r="O340" s="76" t="s">
        <v>678</v>
      </c>
      <c r="P340" s="77"/>
      <c r="Q340" s="77" t="s">
        <v>117</v>
      </c>
      <c r="R340" s="45"/>
      <c r="S340" s="46"/>
      <c r="T340" s="67" t="s">
        <v>118</v>
      </c>
    </row>
    <row r="341" spans="1:20" ht="27" hidden="1">
      <c r="A341" s="71" t="s">
        <v>875</v>
      </c>
      <c r="B341" s="72" t="s">
        <v>876</v>
      </c>
      <c r="C341" s="73" t="s">
        <v>644</v>
      </c>
      <c r="D341" s="74" t="str">
        <f>VLOOKUP(C341,'[22]システム領域略号（対向）'!A:B,2,FALSE)</f>
        <v>upc</v>
      </c>
      <c r="E341" s="71" t="s">
        <v>676</v>
      </c>
      <c r="F341" s="75" t="s">
        <v>677</v>
      </c>
      <c r="G341" s="74" t="str">
        <f>VLOOKUP(F341,'[22]システム領域略号（D）'!A:B,2,FALSE)</f>
        <v>fc</v>
      </c>
      <c r="H341" s="71" t="s">
        <v>115</v>
      </c>
      <c r="I341" s="74" t="str">
        <f t="shared" si="27"/>
        <v>upcfcOutbound</v>
      </c>
      <c r="J341" s="74" t="str">
        <f>TEXT(COUNTIF(I$4:I341,I341),"000")</f>
        <v>011</v>
      </c>
      <c r="K341" s="42" t="str">
        <f t="shared" si="24"/>
        <v>FCUPC011</v>
      </c>
      <c r="L341" s="42" t="str">
        <f t="shared" si="25"/>
        <v>fcupc011</v>
      </c>
      <c r="M341" s="74" t="str">
        <f>"ifgp"&amp;P341</f>
        <v>ifgpfc17</v>
      </c>
      <c r="N341" s="74" t="str">
        <f>"earth-dev-jpn-logic-ls-"&amp;LOWER(LEFT(H341,1))&amp;"-"&amp;M341</f>
        <v>earth-dev-jpn-logic-ls-o-ifgpfc17</v>
      </c>
      <c r="O341" s="76" t="s">
        <v>678</v>
      </c>
      <c r="P341" s="77" t="s">
        <v>877</v>
      </c>
      <c r="Q341" s="77" t="s">
        <v>117</v>
      </c>
      <c r="R341" s="45"/>
      <c r="S341" s="46"/>
      <c r="T341" s="67" t="s">
        <v>118</v>
      </c>
    </row>
    <row r="342" spans="1:20" ht="27" hidden="1">
      <c r="A342" s="71" t="s">
        <v>878</v>
      </c>
      <c r="B342" s="72" t="s">
        <v>879</v>
      </c>
      <c r="C342" s="73" t="s">
        <v>644</v>
      </c>
      <c r="D342" s="74" t="str">
        <f>VLOOKUP(C342,'[22]システム領域略号（対向）'!A:B,2,FALSE)</f>
        <v>upc</v>
      </c>
      <c r="E342" s="71" t="s">
        <v>676</v>
      </c>
      <c r="F342" s="75" t="s">
        <v>677</v>
      </c>
      <c r="G342" s="74" t="str">
        <f>VLOOKUP(F342,'[22]システム領域略号（D）'!A:B,2,FALSE)</f>
        <v>fc</v>
      </c>
      <c r="H342" s="71" t="s">
        <v>115</v>
      </c>
      <c r="I342" s="74" t="str">
        <f t="shared" si="27"/>
        <v>upcfcOutbound</v>
      </c>
      <c r="J342" s="74" t="str">
        <f>TEXT(COUNTIF(I$4:I342,I342),"000")</f>
        <v>012</v>
      </c>
      <c r="K342" s="42" t="str">
        <f t="shared" si="24"/>
        <v>FCUPC012</v>
      </c>
      <c r="L342" s="42" t="str">
        <f t="shared" si="25"/>
        <v>fcupc012</v>
      </c>
      <c r="M342" s="74" t="str">
        <f>"ifgp"&amp;P342</f>
        <v>ifgpfc12</v>
      </c>
      <c r="N342" s="74" t="str">
        <f>"earth-dev-jpn-logic-ls-"&amp;LOWER(LEFT(H342,1))&amp;"-"&amp;M342</f>
        <v>earth-dev-jpn-logic-ls-o-ifgpfc12</v>
      </c>
      <c r="O342" s="76" t="s">
        <v>678</v>
      </c>
      <c r="P342" s="77" t="s">
        <v>836</v>
      </c>
      <c r="Q342" s="77" t="s">
        <v>117</v>
      </c>
      <c r="R342" s="45"/>
      <c r="S342" s="46"/>
      <c r="T342" s="67" t="s">
        <v>118</v>
      </c>
    </row>
    <row r="343" spans="1:20" ht="27" hidden="1">
      <c r="A343" s="71" t="s">
        <v>880</v>
      </c>
      <c r="B343" s="72" t="s">
        <v>881</v>
      </c>
      <c r="C343" s="73" t="s">
        <v>644</v>
      </c>
      <c r="D343" s="74" t="str">
        <f>VLOOKUP(C343,'[22]システム領域略号（対向）'!A:B,2,FALSE)</f>
        <v>upc</v>
      </c>
      <c r="E343" s="71" t="s">
        <v>676</v>
      </c>
      <c r="F343" s="75" t="s">
        <v>677</v>
      </c>
      <c r="G343" s="74" t="str">
        <f>VLOOKUP(F343,'[22]システム領域略号（D）'!A:B,2,FALSE)</f>
        <v>fc</v>
      </c>
      <c r="H343" s="71" t="s">
        <v>115</v>
      </c>
      <c r="I343" s="74" t="str">
        <f t="shared" si="27"/>
        <v>upcfcOutbound</v>
      </c>
      <c r="J343" s="74" t="str">
        <f>TEXT(COUNTIF(I$4:I343,I343),"000")</f>
        <v>013</v>
      </c>
      <c r="K343" s="42" t="str">
        <f t="shared" si="24"/>
        <v>FCUPC013</v>
      </c>
      <c r="L343" s="42" t="str">
        <f t="shared" si="25"/>
        <v>fcupc013</v>
      </c>
      <c r="M343" s="74" t="str">
        <f>"ifgp"&amp;P343</f>
        <v>ifgpfc13</v>
      </c>
      <c r="N343" s="74" t="str">
        <f>"earth-dev-jpn-logic-ls-"&amp;LOWER(LEFT(H343,1))&amp;"-"&amp;M343</f>
        <v>earth-dev-jpn-logic-ls-o-ifgpfc13</v>
      </c>
      <c r="O343" s="76" t="s">
        <v>678</v>
      </c>
      <c r="P343" s="77" t="s">
        <v>839</v>
      </c>
      <c r="Q343" s="77" t="s">
        <v>117</v>
      </c>
      <c r="R343" s="45"/>
      <c r="S343" s="46"/>
      <c r="T343" s="67" t="s">
        <v>118</v>
      </c>
    </row>
    <row r="344" spans="1:20" ht="27" hidden="1">
      <c r="A344" s="71" t="s">
        <v>882</v>
      </c>
      <c r="B344" s="72" t="s">
        <v>883</v>
      </c>
      <c r="C344" s="73" t="s">
        <v>644</v>
      </c>
      <c r="D344" s="74" t="str">
        <f>VLOOKUP(C344,'[22]システム領域略号（対向）'!A:B,2,FALSE)</f>
        <v>upc</v>
      </c>
      <c r="E344" s="71" t="s">
        <v>676</v>
      </c>
      <c r="F344" s="75" t="s">
        <v>677</v>
      </c>
      <c r="G344" s="74" t="str">
        <f>VLOOKUP(F344,'[22]システム領域略号（D）'!A:B,2,FALSE)</f>
        <v>fc</v>
      </c>
      <c r="H344" s="71" t="s">
        <v>115</v>
      </c>
      <c r="I344" s="74" t="str">
        <f t="shared" si="27"/>
        <v>upcfcOutbound</v>
      </c>
      <c r="J344" s="74" t="str">
        <f>TEXT(COUNTIF(I$4:I344,I344),"000")</f>
        <v>014</v>
      </c>
      <c r="K344" s="42" t="str">
        <f t="shared" si="24"/>
        <v>FCUPC014</v>
      </c>
      <c r="L344" s="42" t="str">
        <f t="shared" si="25"/>
        <v>fcupc014</v>
      </c>
      <c r="M344" s="74"/>
      <c r="N344" s="74" t="str">
        <f t="shared" si="26"/>
        <v>earth-dev-jpn-logic-ls-o-fcupc014</v>
      </c>
      <c r="O344" s="76" t="s">
        <v>678</v>
      </c>
      <c r="P344" s="77"/>
      <c r="Q344" s="77" t="s">
        <v>117</v>
      </c>
      <c r="R344" s="45"/>
      <c r="S344" s="46"/>
      <c r="T344" s="67" t="s">
        <v>118</v>
      </c>
    </row>
    <row r="345" spans="1:20" ht="27" hidden="1">
      <c r="A345" s="71" t="s">
        <v>884</v>
      </c>
      <c r="B345" s="72" t="s">
        <v>885</v>
      </c>
      <c r="C345" s="73" t="s">
        <v>644</v>
      </c>
      <c r="D345" s="74" t="str">
        <f>VLOOKUP(C345,'[22]システム領域略号（対向）'!A:B,2,FALSE)</f>
        <v>upc</v>
      </c>
      <c r="E345" s="71" t="s">
        <v>676</v>
      </c>
      <c r="F345" s="75" t="s">
        <v>677</v>
      </c>
      <c r="G345" s="74" t="str">
        <f>VLOOKUP(F345,'[22]システム領域略号（D）'!A:B,2,FALSE)</f>
        <v>fc</v>
      </c>
      <c r="H345" s="71" t="s">
        <v>115</v>
      </c>
      <c r="I345" s="74" t="str">
        <f t="shared" si="27"/>
        <v>upcfcOutbound</v>
      </c>
      <c r="J345" s="74" t="str">
        <f>TEXT(COUNTIF(I$4:I345,I345),"000")</f>
        <v>015</v>
      </c>
      <c r="K345" s="42" t="str">
        <f t="shared" si="24"/>
        <v>FCUPC015</v>
      </c>
      <c r="L345" s="42" t="str">
        <f t="shared" si="25"/>
        <v>fcupc015</v>
      </c>
      <c r="M345" s="74"/>
      <c r="N345" s="74" t="str">
        <f t="shared" si="26"/>
        <v>earth-dev-jpn-logic-ls-o-fcupc015</v>
      </c>
      <c r="O345" s="76" t="s">
        <v>678</v>
      </c>
      <c r="P345" s="77"/>
      <c r="Q345" s="77" t="s">
        <v>117</v>
      </c>
      <c r="R345" s="45"/>
      <c r="S345" s="46"/>
      <c r="T345" s="67" t="s">
        <v>118</v>
      </c>
    </row>
    <row r="346" spans="1:20" ht="27" hidden="1">
      <c r="A346" s="71" t="s">
        <v>886</v>
      </c>
      <c r="B346" s="72" t="s">
        <v>887</v>
      </c>
      <c r="C346" s="73" t="s">
        <v>644</v>
      </c>
      <c r="D346" s="74" t="str">
        <f>VLOOKUP(C346,'[22]システム領域略号（対向）'!A:B,2,FALSE)</f>
        <v>upc</v>
      </c>
      <c r="E346" s="71" t="s">
        <v>676</v>
      </c>
      <c r="F346" s="75" t="s">
        <v>677</v>
      </c>
      <c r="G346" s="74" t="str">
        <f>VLOOKUP(F346,'[22]システム領域略号（D）'!A:B,2,FALSE)</f>
        <v>fc</v>
      </c>
      <c r="H346" s="71" t="s">
        <v>115</v>
      </c>
      <c r="I346" s="74" t="str">
        <f t="shared" si="27"/>
        <v>upcfcOutbound</v>
      </c>
      <c r="J346" s="74" t="str">
        <f>TEXT(COUNTIF(I$4:I346,I346),"000")</f>
        <v>016</v>
      </c>
      <c r="K346" s="42" t="str">
        <f t="shared" si="24"/>
        <v>FCUPC016</v>
      </c>
      <c r="L346" s="42" t="str">
        <f t="shared" si="25"/>
        <v>fcupc016</v>
      </c>
      <c r="M346" s="74"/>
      <c r="N346" s="74" t="str">
        <f t="shared" si="26"/>
        <v>earth-dev-jpn-logic-ls-o-fcupc016</v>
      </c>
      <c r="O346" s="76" t="s">
        <v>678</v>
      </c>
      <c r="P346" s="77"/>
      <c r="Q346" s="77" t="s">
        <v>117</v>
      </c>
      <c r="R346" s="45"/>
      <c r="S346" s="46"/>
      <c r="T346" s="67" t="s">
        <v>118</v>
      </c>
    </row>
    <row r="347" spans="1:20" ht="27" hidden="1">
      <c r="A347" s="71" t="s">
        <v>888</v>
      </c>
      <c r="B347" s="72" t="s">
        <v>889</v>
      </c>
      <c r="C347" s="73" t="s">
        <v>644</v>
      </c>
      <c r="D347" s="74" t="str">
        <f>VLOOKUP(C347,'[22]システム領域略号（対向）'!A:B,2,FALSE)</f>
        <v>upc</v>
      </c>
      <c r="E347" s="71" t="s">
        <v>676</v>
      </c>
      <c r="F347" s="75" t="s">
        <v>677</v>
      </c>
      <c r="G347" s="74" t="str">
        <f>VLOOKUP(F347,'[22]システム領域略号（D）'!A:B,2,FALSE)</f>
        <v>fc</v>
      </c>
      <c r="H347" s="71" t="s">
        <v>115</v>
      </c>
      <c r="I347" s="74" t="str">
        <f t="shared" si="27"/>
        <v>upcfcOutbound</v>
      </c>
      <c r="J347" s="74" t="str">
        <f>TEXT(COUNTIF(I$4:I347,I347),"000")</f>
        <v>017</v>
      </c>
      <c r="K347" s="42" t="str">
        <f t="shared" si="24"/>
        <v>FCUPC017</v>
      </c>
      <c r="L347" s="42" t="str">
        <f t="shared" si="25"/>
        <v>fcupc017</v>
      </c>
      <c r="M347" s="74"/>
      <c r="N347" s="74" t="str">
        <f t="shared" si="26"/>
        <v>earth-dev-jpn-logic-ls-o-fcupc017</v>
      </c>
      <c r="O347" s="76" t="s">
        <v>678</v>
      </c>
      <c r="P347" s="77"/>
      <c r="Q347" s="77" t="s">
        <v>117</v>
      </c>
      <c r="R347" s="45"/>
      <c r="S347" s="46"/>
      <c r="T347" s="67" t="s">
        <v>118</v>
      </c>
    </row>
    <row r="348" spans="1:20" ht="27" hidden="1">
      <c r="A348" s="71" t="s">
        <v>890</v>
      </c>
      <c r="B348" s="72" t="s">
        <v>891</v>
      </c>
      <c r="C348" s="73" t="s">
        <v>615</v>
      </c>
      <c r="D348" s="74" t="str">
        <f>VLOOKUP(C348,'[22]システム領域略号（対向）'!A:B,2,FALSE)</f>
        <v>be</v>
      </c>
      <c r="E348" s="71" t="s">
        <v>676</v>
      </c>
      <c r="F348" s="75" t="s">
        <v>677</v>
      </c>
      <c r="G348" s="74" t="str">
        <f>VLOOKUP(F348,'[22]システム領域略号（D）'!A:B,2,FALSE)</f>
        <v>fc</v>
      </c>
      <c r="H348" s="71" t="s">
        <v>115</v>
      </c>
      <c r="I348" s="74" t="str">
        <f t="shared" si="27"/>
        <v>befcOutbound</v>
      </c>
      <c r="J348" s="74" t="str">
        <f>TEXT(COUNTIF(I$4:I348,I348),"000")</f>
        <v>007</v>
      </c>
      <c r="K348" s="42" t="str">
        <f t="shared" si="24"/>
        <v>FCBE0007</v>
      </c>
      <c r="L348" s="42" t="str">
        <f t="shared" si="25"/>
        <v>fcbe0007</v>
      </c>
      <c r="M348" s="74" t="str">
        <f>"ifgp"&amp;P348</f>
        <v>ifgpfc17</v>
      </c>
      <c r="N348" s="74" t="str">
        <f>"earth-dev-jpn-logic-ls-"&amp;LOWER(LEFT(H348,1))&amp;"-"&amp;M348</f>
        <v>earth-dev-jpn-logic-ls-o-ifgpfc17</v>
      </c>
      <c r="O348" s="76" t="s">
        <v>678</v>
      </c>
      <c r="P348" s="77" t="s">
        <v>877</v>
      </c>
      <c r="Q348" s="77" t="s">
        <v>117</v>
      </c>
      <c r="R348" s="45"/>
      <c r="S348" s="46"/>
      <c r="T348" s="67" t="s">
        <v>118</v>
      </c>
    </row>
    <row r="349" spans="1:20" ht="27" hidden="1">
      <c r="A349" s="71" t="s">
        <v>892</v>
      </c>
      <c r="B349" s="72" t="s">
        <v>893</v>
      </c>
      <c r="C349" s="73" t="s">
        <v>615</v>
      </c>
      <c r="D349" s="74" t="str">
        <f>VLOOKUP(C349,'[22]システム領域略号（対向）'!A:B,2,FALSE)</f>
        <v>be</v>
      </c>
      <c r="E349" s="71" t="s">
        <v>676</v>
      </c>
      <c r="F349" s="75" t="s">
        <v>677</v>
      </c>
      <c r="G349" s="74" t="str">
        <f>VLOOKUP(F349,'[22]システム領域略号（D）'!A:B,2,FALSE)</f>
        <v>fc</v>
      </c>
      <c r="H349" s="71" t="s">
        <v>115</v>
      </c>
      <c r="I349" s="74" t="str">
        <f t="shared" si="27"/>
        <v>befcOutbound</v>
      </c>
      <c r="J349" s="74" t="str">
        <f>TEXT(COUNTIF(I$4:I349,I349),"000")</f>
        <v>008</v>
      </c>
      <c r="K349" s="42" t="str">
        <f t="shared" si="24"/>
        <v>FCBE0008</v>
      </c>
      <c r="L349" s="42" t="str">
        <f t="shared" si="25"/>
        <v>fcbe0008</v>
      </c>
      <c r="M349" s="74"/>
      <c r="N349" s="74" t="str">
        <f t="shared" si="26"/>
        <v>earth-dev-jpn-logic-ls-o-fcbe0008</v>
      </c>
      <c r="O349" s="76" t="s">
        <v>678</v>
      </c>
      <c r="P349" s="77"/>
      <c r="Q349" s="77" t="s">
        <v>117</v>
      </c>
      <c r="R349" s="45"/>
      <c r="S349" s="46"/>
      <c r="T349" s="67" t="s">
        <v>118</v>
      </c>
    </row>
    <row r="350" spans="1:20" ht="27" hidden="1">
      <c r="A350" s="63" t="s">
        <v>894</v>
      </c>
      <c r="B350" s="64" t="s">
        <v>865</v>
      </c>
      <c r="C350" s="65" t="s">
        <v>615</v>
      </c>
      <c r="D350" s="41" t="str">
        <f>VLOOKUP(C350,'[22]システム領域略号（対向）'!A:B,2,FALSE)</f>
        <v>be</v>
      </c>
      <c r="E350" s="63" t="s">
        <v>676</v>
      </c>
      <c r="F350" s="38" t="s">
        <v>706</v>
      </c>
      <c r="G350" s="42" t="str">
        <f>VLOOKUP(F350,'[22]システム領域略号（D）'!A:B,2,FALSE)</f>
        <v>ad</v>
      </c>
      <c r="H350" s="63" t="s">
        <v>115</v>
      </c>
      <c r="I350" s="42" t="str">
        <f t="shared" si="27"/>
        <v>beadOutbound</v>
      </c>
      <c r="J350" s="42" t="str">
        <f>TEXT(COUNTIF(I$4:I350,I350),"000")</f>
        <v>001</v>
      </c>
      <c r="K350" s="42" t="str">
        <f t="shared" si="24"/>
        <v>ADBE0001</v>
      </c>
      <c r="L350" s="42" t="str">
        <f t="shared" si="25"/>
        <v>adbe0001</v>
      </c>
      <c r="M350" s="61" t="str">
        <f>"ifgp"&amp;P350</f>
        <v>ifgpfc16</v>
      </c>
      <c r="N350" s="61" t="str">
        <f>"earth-dev-jpn-logic-ls-"&amp;LOWER(LEFT(H350,1))&amp;"-"&amp;M350</f>
        <v>earth-dev-jpn-logic-ls-o-ifgpfc16</v>
      </c>
      <c r="O350" s="66"/>
      <c r="P350" s="44" t="s">
        <v>895</v>
      </c>
      <c r="Q350" s="44" t="s">
        <v>117</v>
      </c>
      <c r="R350" s="45"/>
      <c r="S350" s="46"/>
      <c r="T350" s="67" t="s">
        <v>118</v>
      </c>
    </row>
    <row r="351" spans="1:20" ht="27" hidden="1">
      <c r="A351" s="71" t="s">
        <v>896</v>
      </c>
      <c r="B351" s="72" t="s">
        <v>897</v>
      </c>
      <c r="C351" s="73" t="s">
        <v>615</v>
      </c>
      <c r="D351" s="74" t="str">
        <f>VLOOKUP(C351,'[22]システム領域略号（対向）'!A:B,2,FALSE)</f>
        <v>be</v>
      </c>
      <c r="E351" s="71" t="s">
        <v>676</v>
      </c>
      <c r="F351" s="75" t="s">
        <v>677</v>
      </c>
      <c r="G351" s="74" t="str">
        <f>VLOOKUP(F351,'[22]システム領域略号（D）'!A:B,2,FALSE)</f>
        <v>fc</v>
      </c>
      <c r="H351" s="71" t="s">
        <v>115</v>
      </c>
      <c r="I351" s="74" t="str">
        <f t="shared" si="27"/>
        <v>befcOutbound</v>
      </c>
      <c r="J351" s="74" t="str">
        <f>TEXT(COUNTIF(I$4:I351,I351),"000")</f>
        <v>009</v>
      </c>
      <c r="K351" s="42" t="str">
        <f>UPPER(IF(H351="Outbound",G351&amp;D351,D351&amp;G351)&amp;IF(LEN(D351&amp;G351)=4,TEXT(J351,"0000"),J351))</f>
        <v>FCBE0009</v>
      </c>
      <c r="L351" s="42" t="str">
        <f>LOWER(K351)</f>
        <v>fcbe0009</v>
      </c>
      <c r="M351" s="74" t="str">
        <f>"ifgp"&amp;P351</f>
        <v>ifgpfc15</v>
      </c>
      <c r="N351" s="74" t="str">
        <f>"earth-dev-jpn-logic-ls-"&amp;LOWER(LEFT(H351,1))&amp;"-"&amp;M351</f>
        <v>earth-dev-jpn-logic-ls-o-ifgpfc15</v>
      </c>
      <c r="O351" s="76" t="s">
        <v>678</v>
      </c>
      <c r="P351" s="77" t="s">
        <v>857</v>
      </c>
      <c r="Q351" s="77" t="s">
        <v>117</v>
      </c>
      <c r="R351" s="45"/>
      <c r="S351" s="46"/>
      <c r="T351" s="67" t="s">
        <v>118</v>
      </c>
    </row>
    <row r="352" spans="1:20" ht="54" hidden="1">
      <c r="A352" s="71" t="s">
        <v>898</v>
      </c>
      <c r="B352" s="72" t="s">
        <v>899</v>
      </c>
      <c r="C352" s="73" t="s">
        <v>900</v>
      </c>
      <c r="D352" s="74" t="s">
        <v>719</v>
      </c>
      <c r="E352" s="71" t="s">
        <v>676</v>
      </c>
      <c r="F352" s="75" t="s">
        <v>677</v>
      </c>
      <c r="G352" s="74" t="str">
        <f>VLOOKUP(F352,'[22]システム領域略号（D）'!A:B,2,FALSE)</f>
        <v>fc</v>
      </c>
      <c r="H352" s="71" t="s">
        <v>115</v>
      </c>
      <c r="I352" s="74" t="str">
        <f t="shared" si="27"/>
        <v>要確認fcOutbound</v>
      </c>
      <c r="J352" s="74" t="str">
        <f>TEXT(COUNTIF(I$4:I352,I352),"000")</f>
        <v>003</v>
      </c>
      <c r="K352" s="74"/>
      <c r="L352" s="74"/>
      <c r="M352" s="74"/>
      <c r="N352" s="74" t="str">
        <f t="shared" si="26"/>
        <v>earth-dev-jpn-logic-ls-o-</v>
      </c>
      <c r="O352" s="76" t="s">
        <v>678</v>
      </c>
      <c r="P352" s="77"/>
      <c r="Q352" s="77" t="s">
        <v>901</v>
      </c>
      <c r="R352" s="45"/>
      <c r="S352" s="46"/>
      <c r="T352" s="67" t="s">
        <v>118</v>
      </c>
    </row>
    <row r="353" spans="1:20" ht="27" hidden="1">
      <c r="A353" s="71" t="s">
        <v>902</v>
      </c>
      <c r="B353" s="72" t="s">
        <v>903</v>
      </c>
      <c r="C353" s="73" t="s">
        <v>199</v>
      </c>
      <c r="D353" s="74" t="str">
        <f>VLOOKUP(C353,'[22]システム領域略号（対向）'!A:B,2,FALSE)</f>
        <v>fv</v>
      </c>
      <c r="E353" s="71" t="s">
        <v>676</v>
      </c>
      <c r="F353" s="75" t="s">
        <v>677</v>
      </c>
      <c r="G353" s="74" t="str">
        <f>VLOOKUP(F353,'[22]システム領域略号（D）'!A:B,2,FALSE)</f>
        <v>fc</v>
      </c>
      <c r="H353" s="71" t="s">
        <v>115</v>
      </c>
      <c r="I353" s="74" t="str">
        <f t="shared" si="27"/>
        <v>fvfcOutbound</v>
      </c>
      <c r="J353" s="74" t="str">
        <f>TEXT(COUNTIF(I$4:I353,I353),"000")</f>
        <v>011</v>
      </c>
      <c r="K353" s="42" t="str">
        <f t="shared" ref="K353:K393" si="28">UPPER(IF(H353="Outbound",G353&amp;D353,D353&amp;G353)&amp;IF(LEN(D353&amp;G353)=4,TEXT(J353,"0000"),J353))</f>
        <v>FCFV0011</v>
      </c>
      <c r="L353" s="42" t="str">
        <f t="shared" ref="L353:L393" si="29">LOWER(K353)</f>
        <v>fcfv0011</v>
      </c>
      <c r="M353" s="74"/>
      <c r="N353" s="74" t="str">
        <f t="shared" si="26"/>
        <v>earth-dev-jpn-logic-ls-o-fcfv0011</v>
      </c>
      <c r="O353" s="76" t="s">
        <v>678</v>
      </c>
      <c r="P353" s="77"/>
      <c r="Q353" s="77" t="s">
        <v>195</v>
      </c>
      <c r="R353" s="45"/>
      <c r="S353" s="46"/>
      <c r="T353" s="67" t="s">
        <v>118</v>
      </c>
    </row>
    <row r="354" spans="1:20" ht="27" hidden="1">
      <c r="A354" s="71" t="s">
        <v>904</v>
      </c>
      <c r="B354" s="72" t="s">
        <v>905</v>
      </c>
      <c r="C354" s="73" t="s">
        <v>199</v>
      </c>
      <c r="D354" s="74" t="str">
        <f>VLOOKUP(C354,'[22]システム領域略号（対向）'!A:B,2,FALSE)</f>
        <v>fv</v>
      </c>
      <c r="E354" s="71" t="s">
        <v>676</v>
      </c>
      <c r="F354" s="75" t="s">
        <v>677</v>
      </c>
      <c r="G354" s="74" t="str">
        <f>VLOOKUP(F354,'[22]システム領域略号（D）'!A:B,2,FALSE)</f>
        <v>fc</v>
      </c>
      <c r="H354" s="71" t="s">
        <v>115</v>
      </c>
      <c r="I354" s="74" t="str">
        <f t="shared" si="27"/>
        <v>fvfcOutbound</v>
      </c>
      <c r="J354" s="74" t="str">
        <f>TEXT(COUNTIF(I$4:I354,I354),"000")</f>
        <v>012</v>
      </c>
      <c r="K354" s="42" t="str">
        <f t="shared" si="28"/>
        <v>FCFV0012</v>
      </c>
      <c r="L354" s="42" t="str">
        <f t="shared" si="29"/>
        <v>fcfv0012</v>
      </c>
      <c r="M354" s="74"/>
      <c r="N354" s="74" t="str">
        <f t="shared" si="26"/>
        <v>earth-dev-jpn-logic-ls-o-fcfv0012</v>
      </c>
      <c r="O354" s="76" t="s">
        <v>678</v>
      </c>
      <c r="P354" s="77"/>
      <c r="Q354" s="77" t="s">
        <v>195</v>
      </c>
      <c r="R354" s="45"/>
      <c r="S354" s="46"/>
      <c r="T354" s="67" t="s">
        <v>118</v>
      </c>
    </row>
    <row r="355" spans="1:20" ht="27" hidden="1">
      <c r="A355" s="71" t="s">
        <v>906</v>
      </c>
      <c r="B355" s="72" t="s">
        <v>907</v>
      </c>
      <c r="C355" s="73" t="s">
        <v>644</v>
      </c>
      <c r="D355" s="74" t="str">
        <f>VLOOKUP(C355,'[22]システム領域略号（対向）'!A:B,2,FALSE)</f>
        <v>upc</v>
      </c>
      <c r="E355" s="71" t="s">
        <v>676</v>
      </c>
      <c r="F355" s="75" t="s">
        <v>677</v>
      </c>
      <c r="G355" s="74" t="str">
        <f>VLOOKUP(F355,'[22]システム領域略号（D）'!A:B,2,FALSE)</f>
        <v>fc</v>
      </c>
      <c r="H355" s="71" t="s">
        <v>115</v>
      </c>
      <c r="I355" s="74" t="str">
        <f t="shared" si="27"/>
        <v>upcfcOutbound</v>
      </c>
      <c r="J355" s="74" t="str">
        <f>TEXT(COUNTIF(I$4:I355,I355),"000")</f>
        <v>018</v>
      </c>
      <c r="K355" s="42" t="str">
        <f t="shared" si="28"/>
        <v>FCUPC018</v>
      </c>
      <c r="L355" s="42" t="str">
        <f t="shared" si="29"/>
        <v>fcupc018</v>
      </c>
      <c r="M355" s="74" t="str">
        <f>"ifgp"&amp;P355</f>
        <v>ifgpfc14</v>
      </c>
      <c r="N355" s="74" t="str">
        <f>"earth-dev-jpn-logic-ls-"&amp;LOWER(LEFT(H355,1))&amp;"-"&amp;M355</f>
        <v>earth-dev-jpn-logic-ls-o-ifgpfc14</v>
      </c>
      <c r="O355" s="76" t="s">
        <v>678</v>
      </c>
      <c r="P355" s="77" t="s">
        <v>850</v>
      </c>
      <c r="Q355" s="77" t="s">
        <v>117</v>
      </c>
      <c r="R355" s="45"/>
      <c r="S355" s="46"/>
      <c r="T355" s="67" t="s">
        <v>118</v>
      </c>
    </row>
    <row r="356" spans="1:20" ht="40.5" hidden="1">
      <c r="A356" s="71" t="s">
        <v>908</v>
      </c>
      <c r="B356" s="72" t="s">
        <v>909</v>
      </c>
      <c r="C356" s="73" t="s">
        <v>694</v>
      </c>
      <c r="D356" s="74" t="str">
        <f>VLOOKUP(C356,'[22]システム領域略号（対向）'!A:B,2,FALSE)</f>
        <v>usf</v>
      </c>
      <c r="E356" s="71" t="s">
        <v>676</v>
      </c>
      <c r="F356" s="75" t="s">
        <v>677</v>
      </c>
      <c r="G356" s="74" t="str">
        <f>VLOOKUP(F356,'[22]システム領域略号（D）'!A:B,2,FALSE)</f>
        <v>fc</v>
      </c>
      <c r="H356" s="71" t="s">
        <v>115</v>
      </c>
      <c r="I356" s="74" t="str">
        <f t="shared" si="27"/>
        <v>usffcOutbound</v>
      </c>
      <c r="J356" s="74" t="str">
        <f>TEXT(COUNTIF(I$4:I356,I356),"000")</f>
        <v>002</v>
      </c>
      <c r="K356" s="42" t="str">
        <f t="shared" si="28"/>
        <v>FCUSF002</v>
      </c>
      <c r="L356" s="42" t="str">
        <f t="shared" si="29"/>
        <v>fcusf002</v>
      </c>
      <c r="M356" s="74"/>
      <c r="N356" s="74" t="str">
        <f t="shared" si="26"/>
        <v>earth-dev-jpn-logic-ls-o-fcusf002</v>
      </c>
      <c r="O356" s="76" t="s">
        <v>678</v>
      </c>
      <c r="P356" s="77"/>
      <c r="Q356" s="77" t="s">
        <v>117</v>
      </c>
      <c r="R356" s="45"/>
      <c r="S356" s="46"/>
      <c r="T356" s="67" t="s">
        <v>118</v>
      </c>
    </row>
    <row r="357" spans="1:20" ht="27" hidden="1">
      <c r="A357" s="71" t="s">
        <v>910</v>
      </c>
      <c r="B357" s="72" t="s">
        <v>911</v>
      </c>
      <c r="C357" s="73" t="s">
        <v>765</v>
      </c>
      <c r="D357" s="74" t="str">
        <f>VLOOKUP(C357,'[22]システム領域略号（対向）'!A:B,2,FALSE)</f>
        <v>cb</v>
      </c>
      <c r="E357" s="71" t="s">
        <v>676</v>
      </c>
      <c r="F357" s="75" t="s">
        <v>677</v>
      </c>
      <c r="G357" s="74" t="str">
        <f>VLOOKUP(F357,'[22]システム領域略号（D）'!A:B,2,FALSE)</f>
        <v>fc</v>
      </c>
      <c r="H357" s="71" t="s">
        <v>115</v>
      </c>
      <c r="I357" s="74" t="str">
        <f t="shared" si="27"/>
        <v>cbfcOutbound</v>
      </c>
      <c r="J357" s="74" t="str">
        <f>TEXT(COUNTIF(I$4:I357,I357),"000")</f>
        <v>009</v>
      </c>
      <c r="K357" s="42" t="str">
        <f t="shared" si="28"/>
        <v>FCCB0009</v>
      </c>
      <c r="L357" s="42" t="str">
        <f t="shared" si="29"/>
        <v>fccb0009</v>
      </c>
      <c r="M357" s="74"/>
      <c r="N357" s="74" t="str">
        <f t="shared" si="26"/>
        <v>earth-dev-jpn-logic-ls-o-fccb0009</v>
      </c>
      <c r="O357" s="76" t="s">
        <v>678</v>
      </c>
      <c r="P357" s="86"/>
      <c r="Q357" s="77" t="s">
        <v>117</v>
      </c>
      <c r="R357" s="45"/>
      <c r="S357" s="46"/>
      <c r="T357" s="67" t="s">
        <v>118</v>
      </c>
    </row>
    <row r="358" spans="1:20" ht="40.5" hidden="1">
      <c r="A358" s="63" t="s">
        <v>912</v>
      </c>
      <c r="B358" s="64" t="s">
        <v>913</v>
      </c>
      <c r="C358" s="65" t="s">
        <v>340</v>
      </c>
      <c r="D358" s="41" t="str">
        <f>VLOOKUP(C358,'[22]システム領域略号（対向）'!A:B,2,FALSE)</f>
        <v>ump</v>
      </c>
      <c r="E358" s="63" t="s">
        <v>676</v>
      </c>
      <c r="F358" s="38" t="s">
        <v>706</v>
      </c>
      <c r="G358" s="42" t="str">
        <f>VLOOKUP(F358,'[22]システム領域略号（D）'!A:B,2,FALSE)</f>
        <v>ad</v>
      </c>
      <c r="H358" s="63" t="s">
        <v>115</v>
      </c>
      <c r="I358" s="42" t="str">
        <f t="shared" si="27"/>
        <v>umpadOutbound</v>
      </c>
      <c r="J358" s="42" t="str">
        <f>TEXT(COUNTIF(I$4:I358,I358),"000")</f>
        <v>002</v>
      </c>
      <c r="K358" s="42" t="str">
        <f t="shared" si="28"/>
        <v>ADUMP002</v>
      </c>
      <c r="L358" s="42" t="str">
        <f t="shared" si="29"/>
        <v>adump002</v>
      </c>
      <c r="M358" s="61" t="str">
        <f>"ifgp"&amp;P358</f>
        <v>ifgpfc21</v>
      </c>
      <c r="N358" s="61" t="str">
        <f>"earth-dev-jpn-logic-ls-"&amp;LOWER(LEFT(H358,1))&amp;"-"&amp;M358</f>
        <v>earth-dev-jpn-logic-ls-o-ifgpfc21</v>
      </c>
      <c r="O358" s="66"/>
      <c r="P358" s="44" t="s">
        <v>914</v>
      </c>
      <c r="Q358" s="44" t="s">
        <v>117</v>
      </c>
      <c r="R358" s="45"/>
      <c r="S358" s="46"/>
      <c r="T358" s="67" t="s">
        <v>118</v>
      </c>
    </row>
    <row r="359" spans="1:20" ht="40.5" hidden="1">
      <c r="A359" s="63" t="s">
        <v>915</v>
      </c>
      <c r="B359" s="64" t="s">
        <v>916</v>
      </c>
      <c r="C359" s="65" t="s">
        <v>340</v>
      </c>
      <c r="D359" s="41" t="str">
        <f>VLOOKUP(C359,'[22]システム領域略号（対向）'!A:B,2,FALSE)</f>
        <v>ump</v>
      </c>
      <c r="E359" s="63" t="s">
        <v>676</v>
      </c>
      <c r="F359" s="38" t="s">
        <v>706</v>
      </c>
      <c r="G359" s="42" t="str">
        <f>VLOOKUP(F359,'[22]システム領域略号（D）'!A:B,2,FALSE)</f>
        <v>ad</v>
      </c>
      <c r="H359" s="63" t="s">
        <v>115</v>
      </c>
      <c r="I359" s="42" t="str">
        <f t="shared" si="27"/>
        <v>umpadOutbound</v>
      </c>
      <c r="J359" s="42" t="str">
        <f>TEXT(COUNTIF(I$4:I359,I359),"000")</f>
        <v>003</v>
      </c>
      <c r="K359" s="42" t="str">
        <f t="shared" si="28"/>
        <v>ADUMP003</v>
      </c>
      <c r="L359" s="42" t="str">
        <f t="shared" si="29"/>
        <v>adump003</v>
      </c>
      <c r="M359" s="61" t="str">
        <f>"ifgp"&amp;P359</f>
        <v>ifgpfc21</v>
      </c>
      <c r="N359" s="61" t="str">
        <f>"earth-dev-jpn-logic-ls-"&amp;LOWER(LEFT(H359,1))&amp;"-"&amp;M359</f>
        <v>earth-dev-jpn-logic-ls-o-ifgpfc21</v>
      </c>
      <c r="O359" s="66"/>
      <c r="P359" s="44" t="s">
        <v>914</v>
      </c>
      <c r="Q359" s="44" t="s">
        <v>117</v>
      </c>
      <c r="R359" s="45"/>
      <c r="S359" s="46"/>
      <c r="T359" s="67" t="s">
        <v>118</v>
      </c>
    </row>
    <row r="360" spans="1:20" ht="40.5" hidden="1">
      <c r="A360" s="63" t="s">
        <v>917</v>
      </c>
      <c r="B360" s="64" t="s">
        <v>918</v>
      </c>
      <c r="C360" s="65" t="s">
        <v>694</v>
      </c>
      <c r="D360" s="41" t="str">
        <f>VLOOKUP(C360,'[22]システム領域略号（対向）'!A:B,2,FALSE)</f>
        <v>usf</v>
      </c>
      <c r="E360" s="63" t="s">
        <v>676</v>
      </c>
      <c r="F360" s="38" t="s">
        <v>706</v>
      </c>
      <c r="G360" s="42" t="str">
        <f>VLOOKUP(F360,'[22]システム領域略号（D）'!A:B,2,FALSE)</f>
        <v>ad</v>
      </c>
      <c r="H360" s="63" t="s">
        <v>115</v>
      </c>
      <c r="I360" s="42" t="str">
        <f t="shared" si="27"/>
        <v>usfadOutbound</v>
      </c>
      <c r="J360" s="42" t="str">
        <f>TEXT(COUNTIF(I$4:I360,I360),"000")</f>
        <v>001</v>
      </c>
      <c r="K360" s="42" t="str">
        <f t="shared" si="28"/>
        <v>ADUSF001</v>
      </c>
      <c r="L360" s="42" t="str">
        <f t="shared" si="29"/>
        <v>adusf001</v>
      </c>
      <c r="M360" s="42"/>
      <c r="N360" s="41" t="str">
        <f t="shared" si="26"/>
        <v>earth-dev-jpn-logic-ls-o-adusf001</v>
      </c>
      <c r="O360" s="66"/>
      <c r="P360" s="44"/>
      <c r="Q360" s="44" t="s">
        <v>117</v>
      </c>
      <c r="R360" s="45"/>
      <c r="S360" s="46"/>
      <c r="T360" s="67" t="s">
        <v>118</v>
      </c>
    </row>
    <row r="361" spans="1:20" ht="27" hidden="1">
      <c r="A361" s="63" t="s">
        <v>919</v>
      </c>
      <c r="B361" s="64" t="s">
        <v>920</v>
      </c>
      <c r="C361" s="65" t="s">
        <v>709</v>
      </c>
      <c r="D361" s="41" t="str">
        <f>VLOOKUP(C361,'[22]システム領域略号（対向）'!A:B,2,FALSE)</f>
        <v>uds</v>
      </c>
      <c r="E361" s="63" t="s">
        <v>676</v>
      </c>
      <c r="F361" s="38" t="s">
        <v>706</v>
      </c>
      <c r="G361" s="42" t="str">
        <f>VLOOKUP(F361,'[22]システム領域略号（D）'!A:B,2,FALSE)</f>
        <v>ad</v>
      </c>
      <c r="H361" s="63" t="s">
        <v>115</v>
      </c>
      <c r="I361" s="42" t="str">
        <f t="shared" si="27"/>
        <v>udsadOutbound</v>
      </c>
      <c r="J361" s="85" t="s">
        <v>921</v>
      </c>
      <c r="K361" s="82" t="str">
        <f t="shared" si="28"/>
        <v>ADUDS005</v>
      </c>
      <c r="L361" s="82" t="str">
        <f t="shared" si="29"/>
        <v>aduds005</v>
      </c>
      <c r="M361" s="61" t="str">
        <f>"ifgp"&amp;P361</f>
        <v>ifgpfc07</v>
      </c>
      <c r="N361" s="61" t="str">
        <f>"earth-dev-jpn-logic-ls-"&amp;LOWER(LEFT(H361,1))&amp;"-"&amp;M361</f>
        <v>earth-dev-jpn-logic-ls-o-ifgpfc07</v>
      </c>
      <c r="O361" s="66"/>
      <c r="P361" s="44" t="s">
        <v>768</v>
      </c>
      <c r="Q361" s="44" t="s">
        <v>117</v>
      </c>
      <c r="R361" s="45"/>
      <c r="S361" s="46"/>
      <c r="T361" s="67" t="s">
        <v>118</v>
      </c>
    </row>
    <row r="362" spans="1:20" ht="27" hidden="1">
      <c r="A362" s="63" t="s">
        <v>922</v>
      </c>
      <c r="B362" s="64" t="s">
        <v>923</v>
      </c>
      <c r="C362" s="65" t="s">
        <v>709</v>
      </c>
      <c r="D362" s="41" t="str">
        <f>VLOOKUP(C362,'[22]システム領域略号（対向）'!A:B,2,FALSE)</f>
        <v>uds</v>
      </c>
      <c r="E362" s="63" t="s">
        <v>676</v>
      </c>
      <c r="F362" s="38" t="s">
        <v>706</v>
      </c>
      <c r="G362" s="42" t="str">
        <f>VLOOKUP(F362,'[22]システム領域略号（D）'!A:B,2,FALSE)</f>
        <v>ad</v>
      </c>
      <c r="H362" s="63" t="s">
        <v>115</v>
      </c>
      <c r="I362" s="42" t="str">
        <f t="shared" si="27"/>
        <v>udsadOutbound</v>
      </c>
      <c r="J362" s="85" t="s">
        <v>924</v>
      </c>
      <c r="K362" s="82" t="str">
        <f t="shared" si="28"/>
        <v>ADUDS006</v>
      </c>
      <c r="L362" s="82" t="str">
        <f t="shared" si="29"/>
        <v>aduds006</v>
      </c>
      <c r="M362" s="42"/>
      <c r="N362" s="41" t="str">
        <f t="shared" si="26"/>
        <v>earth-dev-jpn-logic-ls-o-aduds006</v>
      </c>
      <c r="O362" s="66"/>
      <c r="P362" s="44"/>
      <c r="Q362" s="44" t="s">
        <v>117</v>
      </c>
      <c r="R362" s="45"/>
      <c r="S362" s="46"/>
      <c r="T362" s="67" t="s">
        <v>118</v>
      </c>
    </row>
    <row r="363" spans="1:20" ht="27" hidden="1">
      <c r="A363" s="71" t="s">
        <v>925</v>
      </c>
      <c r="B363" s="72" t="s">
        <v>926</v>
      </c>
      <c r="C363" s="73" t="s">
        <v>688</v>
      </c>
      <c r="D363" s="74" t="str">
        <f>VLOOKUP(C363,'[22]システム領域略号（対向）'!A:B,2,FALSE)</f>
        <v>ume</v>
      </c>
      <c r="E363" s="71" t="s">
        <v>676</v>
      </c>
      <c r="F363" s="75" t="s">
        <v>677</v>
      </c>
      <c r="G363" s="74" t="str">
        <f>VLOOKUP(F363,'[22]システム領域略号（D）'!A:B,2,FALSE)</f>
        <v>fc</v>
      </c>
      <c r="H363" s="71" t="s">
        <v>115</v>
      </c>
      <c r="I363" s="74" t="str">
        <f t="shared" si="27"/>
        <v>umefcOutbound</v>
      </c>
      <c r="J363" s="74" t="str">
        <f>TEXT(COUNTIF(I$4:I363,I363),"000")</f>
        <v>003</v>
      </c>
      <c r="K363" s="42" t="str">
        <f t="shared" si="28"/>
        <v>FCUME003</v>
      </c>
      <c r="L363" s="42" t="str">
        <f t="shared" si="29"/>
        <v>fcume003</v>
      </c>
      <c r="M363" s="74" t="str">
        <f>"ifgp"&amp;P363</f>
        <v>ifgpfc18</v>
      </c>
      <c r="N363" s="74" t="str">
        <f>"earth-dev-jpn-logic-ls-"&amp;LOWER(LEFT(H363,1))&amp;"-"&amp;M363</f>
        <v>earth-dev-jpn-logic-ls-o-ifgpfc18</v>
      </c>
      <c r="O363" s="76" t="s">
        <v>678</v>
      </c>
      <c r="P363" s="77" t="s">
        <v>927</v>
      </c>
      <c r="Q363" s="77" t="s">
        <v>117</v>
      </c>
      <c r="R363" s="45"/>
      <c r="S363" s="46"/>
      <c r="T363" s="67" t="s">
        <v>118</v>
      </c>
    </row>
    <row r="364" spans="1:20" ht="27" hidden="1">
      <c r="A364" s="71" t="s">
        <v>928</v>
      </c>
      <c r="B364" s="72" t="s">
        <v>883</v>
      </c>
      <c r="C364" s="73" t="s">
        <v>113</v>
      </c>
      <c r="D364" s="74" t="str">
        <f>VLOOKUP(C364,'[22]システム領域略号（対向）'!A:B,2,FALSE)</f>
        <v>sj</v>
      </c>
      <c r="E364" s="71" t="s">
        <v>676</v>
      </c>
      <c r="F364" s="75" t="s">
        <v>677</v>
      </c>
      <c r="G364" s="74" t="str">
        <f>VLOOKUP(F364,'[22]システム領域略号（D）'!A:B,2,FALSE)</f>
        <v>fc</v>
      </c>
      <c r="H364" s="71" t="s">
        <v>115</v>
      </c>
      <c r="I364" s="74" t="str">
        <f t="shared" si="27"/>
        <v>sjfcOutbound</v>
      </c>
      <c r="J364" s="74" t="str">
        <f>TEXT(COUNTIF(I$4:I364,I364),"000")</f>
        <v>003</v>
      </c>
      <c r="K364" s="42" t="str">
        <f t="shared" si="28"/>
        <v>FCSJ0003</v>
      </c>
      <c r="L364" s="42" t="str">
        <f t="shared" si="29"/>
        <v>fcsj0003</v>
      </c>
      <c r="M364" s="74"/>
      <c r="N364" s="74" t="str">
        <f t="shared" si="26"/>
        <v>earth-dev-jpn-logic-ls-o-fcsj0003</v>
      </c>
      <c r="O364" s="76" t="s">
        <v>678</v>
      </c>
      <c r="P364" s="77"/>
      <c r="Q364" s="77" t="s">
        <v>117</v>
      </c>
      <c r="R364" s="45"/>
      <c r="S364" s="46"/>
      <c r="T364" s="67" t="s">
        <v>118</v>
      </c>
    </row>
    <row r="365" spans="1:20" ht="27" hidden="1">
      <c r="A365" s="71" t="s">
        <v>929</v>
      </c>
      <c r="B365" s="72" t="s">
        <v>930</v>
      </c>
      <c r="C365" s="73" t="s">
        <v>113</v>
      </c>
      <c r="D365" s="74" t="str">
        <f>VLOOKUP(C365,'[22]システム領域略号（対向）'!A:B,2,FALSE)</f>
        <v>sj</v>
      </c>
      <c r="E365" s="71" t="s">
        <v>676</v>
      </c>
      <c r="F365" s="75" t="s">
        <v>677</v>
      </c>
      <c r="G365" s="74" t="str">
        <f>VLOOKUP(F365,'[22]システム領域略号（D）'!A:B,2,FALSE)</f>
        <v>fc</v>
      </c>
      <c r="H365" s="71" t="s">
        <v>115</v>
      </c>
      <c r="I365" s="74" t="str">
        <f t="shared" si="27"/>
        <v>sjfcOutbound</v>
      </c>
      <c r="J365" s="74" t="str">
        <f>TEXT(COUNTIF(I$4:I365,I365),"000")</f>
        <v>004</v>
      </c>
      <c r="K365" s="42" t="str">
        <f t="shared" si="28"/>
        <v>FCSJ0004</v>
      </c>
      <c r="L365" s="42" t="str">
        <f t="shared" si="29"/>
        <v>fcsj0004</v>
      </c>
      <c r="M365" s="74"/>
      <c r="N365" s="74" t="str">
        <f t="shared" si="26"/>
        <v>earth-dev-jpn-logic-ls-o-fcsj0004</v>
      </c>
      <c r="O365" s="76" t="s">
        <v>678</v>
      </c>
      <c r="P365" s="77"/>
      <c r="Q365" s="77" t="s">
        <v>117</v>
      </c>
      <c r="R365" s="45"/>
      <c r="S365" s="46"/>
      <c r="T365" s="67" t="s">
        <v>118</v>
      </c>
    </row>
    <row r="366" spans="1:20" ht="27" hidden="1">
      <c r="A366" s="71" t="s">
        <v>931</v>
      </c>
      <c r="B366" s="72" t="s">
        <v>932</v>
      </c>
      <c r="C366" s="73" t="s">
        <v>654</v>
      </c>
      <c r="D366" s="74" t="str">
        <f>VLOOKUP(C366,'[22]システム領域略号（対向）'!A:B,2,FALSE)</f>
        <v>nf</v>
      </c>
      <c r="E366" s="71" t="s">
        <v>676</v>
      </c>
      <c r="F366" s="75" t="s">
        <v>677</v>
      </c>
      <c r="G366" s="74" t="str">
        <f>VLOOKUP(F366,'[22]システム領域略号（D）'!A:B,2,FALSE)</f>
        <v>fc</v>
      </c>
      <c r="H366" s="71" t="s">
        <v>115</v>
      </c>
      <c r="I366" s="74" t="str">
        <f t="shared" si="27"/>
        <v>nffcOutbound</v>
      </c>
      <c r="J366" s="74" t="str">
        <f>TEXT(COUNTIF(I$4:I366,I366),"000")</f>
        <v>001</v>
      </c>
      <c r="K366" s="42" t="str">
        <f t="shared" si="28"/>
        <v>FCNF0001</v>
      </c>
      <c r="L366" s="42" t="str">
        <f t="shared" si="29"/>
        <v>fcnf0001</v>
      </c>
      <c r="M366" s="74" t="str">
        <f>"ifgp"&amp;P366</f>
        <v>ifgpfc09</v>
      </c>
      <c r="N366" s="74" t="str">
        <f>"earth-dev-jpn-logic-ls-"&amp;LOWER(LEFT(H366,1))&amp;"-"&amp;M366</f>
        <v>earth-dev-jpn-logic-ls-o-ifgpfc09</v>
      </c>
      <c r="O366" s="76" t="s">
        <v>678</v>
      </c>
      <c r="P366" s="77" t="s">
        <v>784</v>
      </c>
      <c r="Q366" s="77" t="s">
        <v>117</v>
      </c>
      <c r="R366" s="45"/>
      <c r="S366" s="46"/>
      <c r="T366" s="67" t="s">
        <v>118</v>
      </c>
    </row>
    <row r="367" spans="1:20" ht="27" hidden="1">
      <c r="A367" s="71" t="s">
        <v>933</v>
      </c>
      <c r="B367" s="72" t="s">
        <v>934</v>
      </c>
      <c r="C367" s="73" t="s">
        <v>113</v>
      </c>
      <c r="D367" s="74" t="str">
        <f>VLOOKUP(C367,'[22]システム領域略号（対向）'!A:B,2,FALSE)</f>
        <v>sj</v>
      </c>
      <c r="E367" s="71" t="s">
        <v>676</v>
      </c>
      <c r="F367" s="75" t="s">
        <v>677</v>
      </c>
      <c r="G367" s="74" t="str">
        <f>VLOOKUP(F367,'[22]システム領域略号（D）'!A:B,2,FALSE)</f>
        <v>fc</v>
      </c>
      <c r="H367" s="71" t="s">
        <v>115</v>
      </c>
      <c r="I367" s="74" t="str">
        <f t="shared" si="27"/>
        <v>sjfcOutbound</v>
      </c>
      <c r="J367" s="74" t="str">
        <f>TEXT(COUNTIF(I$4:I367,I367),"000")</f>
        <v>005</v>
      </c>
      <c r="K367" s="42" t="str">
        <f t="shared" si="28"/>
        <v>FCSJ0005</v>
      </c>
      <c r="L367" s="42" t="str">
        <f t="shared" si="29"/>
        <v>fcsj0005</v>
      </c>
      <c r="M367" s="74"/>
      <c r="N367" s="74" t="str">
        <f t="shared" si="26"/>
        <v>earth-dev-jpn-logic-ls-o-fcsj0005</v>
      </c>
      <c r="O367" s="76" t="s">
        <v>678</v>
      </c>
      <c r="P367" s="77"/>
      <c r="Q367" s="77" t="s">
        <v>117</v>
      </c>
      <c r="R367" s="45"/>
      <c r="S367" s="46"/>
      <c r="T367" s="67" t="s">
        <v>118</v>
      </c>
    </row>
    <row r="368" spans="1:20" ht="27" hidden="1">
      <c r="A368" s="71" t="s">
        <v>935</v>
      </c>
      <c r="B368" s="72" t="s">
        <v>936</v>
      </c>
      <c r="C368" s="73" t="s">
        <v>194</v>
      </c>
      <c r="D368" s="74" t="str">
        <f>VLOOKUP(C368,'[22]システム領域略号（対向）'!A:B,2,FALSE)</f>
        <v>fw</v>
      </c>
      <c r="E368" s="71" t="s">
        <v>676</v>
      </c>
      <c r="F368" s="75" t="s">
        <v>677</v>
      </c>
      <c r="G368" s="74" t="str">
        <f>VLOOKUP(F368,'[22]システム領域略号（D）'!A:B,2,FALSE)</f>
        <v>fc</v>
      </c>
      <c r="H368" s="71" t="s">
        <v>115</v>
      </c>
      <c r="I368" s="74" t="str">
        <f t="shared" si="27"/>
        <v>fwfcOutbound</v>
      </c>
      <c r="J368" s="74" t="str">
        <f>TEXT(COUNTIF(I$4:I368,I368),"000")</f>
        <v>001</v>
      </c>
      <c r="K368" s="42" t="str">
        <f t="shared" si="28"/>
        <v>FCFW0001</v>
      </c>
      <c r="L368" s="42" t="str">
        <f t="shared" si="29"/>
        <v>fcfw0001</v>
      </c>
      <c r="M368" s="74"/>
      <c r="N368" s="74" t="str">
        <f t="shared" si="26"/>
        <v>earth-dev-jpn-logic-ls-o-fcfw0001</v>
      </c>
      <c r="O368" s="76" t="s">
        <v>678</v>
      </c>
      <c r="P368" s="77"/>
      <c r="Q368" s="77" t="s">
        <v>117</v>
      </c>
      <c r="R368" s="45"/>
      <c r="S368" s="46"/>
      <c r="T368" s="67" t="s">
        <v>118</v>
      </c>
    </row>
    <row r="369" spans="1:20" ht="27" hidden="1">
      <c r="A369" s="63" t="s">
        <v>937</v>
      </c>
      <c r="B369" s="64" t="s">
        <v>938</v>
      </c>
      <c r="C369" s="65" t="s">
        <v>765</v>
      </c>
      <c r="D369" s="41" t="str">
        <f>VLOOKUP(C369,'[22]システム領域略号（対向）'!A:B,2,FALSE)</f>
        <v>cb</v>
      </c>
      <c r="E369" s="63" t="s">
        <v>676</v>
      </c>
      <c r="F369" s="38" t="s">
        <v>706</v>
      </c>
      <c r="G369" s="42" t="str">
        <f>VLOOKUP(F369,'[22]システム領域略号（D）'!A:B,2,FALSE)</f>
        <v>ad</v>
      </c>
      <c r="H369" s="63" t="s">
        <v>115</v>
      </c>
      <c r="I369" s="42" t="str">
        <f t="shared" si="27"/>
        <v>cbadOutbound</v>
      </c>
      <c r="J369" s="42" t="str">
        <f>TEXT(COUNTIF(I$4:I369,I369),"000")</f>
        <v>014</v>
      </c>
      <c r="K369" s="42" t="str">
        <f t="shared" si="28"/>
        <v>ADCB0014</v>
      </c>
      <c r="L369" s="42" t="str">
        <f>LOWER(K369)</f>
        <v>adcb0014</v>
      </c>
      <c r="M369" s="42"/>
      <c r="N369" s="41" t="str">
        <f t="shared" si="26"/>
        <v>earth-dev-jpn-logic-ls-o-adcb0014</v>
      </c>
      <c r="O369" s="66"/>
      <c r="P369" s="44"/>
      <c r="Q369" s="44" t="s">
        <v>117</v>
      </c>
      <c r="R369" s="45"/>
      <c r="S369" s="46"/>
      <c r="T369" s="67" t="s">
        <v>118</v>
      </c>
    </row>
    <row r="370" spans="1:20" ht="40.5" hidden="1">
      <c r="A370" s="71" t="s">
        <v>939</v>
      </c>
      <c r="B370" s="72" t="s">
        <v>940</v>
      </c>
      <c r="C370" s="73" t="s">
        <v>605</v>
      </c>
      <c r="D370" s="74" t="str">
        <f>VLOOKUP(C370,'[22]システム領域略号（対向）'!A:B,2,FALSE)</f>
        <v>rr</v>
      </c>
      <c r="E370" s="71" t="s">
        <v>676</v>
      </c>
      <c r="F370" s="75" t="s">
        <v>677</v>
      </c>
      <c r="G370" s="74" t="str">
        <f>VLOOKUP(F370,'[22]システム領域略号（D）'!A:B,2,FALSE)</f>
        <v>fc</v>
      </c>
      <c r="H370" s="71" t="s">
        <v>115</v>
      </c>
      <c r="I370" s="74" t="str">
        <f t="shared" si="27"/>
        <v>rrfcOutbound</v>
      </c>
      <c r="J370" s="74" t="str">
        <f>TEXT(COUNTIF(I$4:I370,I370),"000")</f>
        <v>001</v>
      </c>
      <c r="K370" s="42" t="str">
        <f t="shared" si="28"/>
        <v>FCRR0001</v>
      </c>
      <c r="L370" s="42" t="str">
        <f t="shared" si="29"/>
        <v>fcrr0001</v>
      </c>
      <c r="M370" s="74"/>
      <c r="N370" s="74" t="str">
        <f t="shared" si="26"/>
        <v>earth-dev-jpn-logic-ls-o-fcrr0001</v>
      </c>
      <c r="O370" s="76" t="s">
        <v>678</v>
      </c>
      <c r="P370" s="77"/>
      <c r="Q370" s="77" t="s">
        <v>117</v>
      </c>
      <c r="R370" s="45"/>
      <c r="S370" s="46"/>
      <c r="T370" s="67" t="s">
        <v>118</v>
      </c>
    </row>
    <row r="371" spans="1:20" ht="27" hidden="1">
      <c r="A371" s="71" t="s">
        <v>941</v>
      </c>
      <c r="B371" s="72" t="s">
        <v>942</v>
      </c>
      <c r="C371" s="73" t="s">
        <v>943</v>
      </c>
      <c r="D371" s="74" t="str">
        <f>VLOOKUP(C371,'[22]システム領域略号（対向）'!A:B,2,FALSE)</f>
        <v>ubm</v>
      </c>
      <c r="E371" s="71" t="s">
        <v>676</v>
      </c>
      <c r="F371" s="75" t="s">
        <v>677</v>
      </c>
      <c r="G371" s="74" t="str">
        <f>VLOOKUP(F371,'[22]システム領域略号（D）'!A:B,2,FALSE)</f>
        <v>fc</v>
      </c>
      <c r="H371" s="71" t="s">
        <v>115</v>
      </c>
      <c r="I371" s="74" t="str">
        <f t="shared" si="27"/>
        <v>ubmfcOutbound</v>
      </c>
      <c r="J371" s="74" t="str">
        <f>TEXT(COUNTIF(I$4:I371,I371),"000")</f>
        <v>001</v>
      </c>
      <c r="K371" s="42" t="str">
        <f t="shared" si="28"/>
        <v>FCUBM001</v>
      </c>
      <c r="L371" s="42" t="str">
        <f t="shared" si="29"/>
        <v>fcubm001</v>
      </c>
      <c r="M371" s="74"/>
      <c r="N371" s="74" t="str">
        <f t="shared" si="26"/>
        <v>earth-dev-jpn-logic-ls-o-fcubm001</v>
      </c>
      <c r="O371" s="76" t="s">
        <v>678</v>
      </c>
      <c r="P371" s="77"/>
      <c r="Q371" s="77" t="s">
        <v>117</v>
      </c>
      <c r="R371" s="45"/>
      <c r="S371" s="46"/>
      <c r="T371" s="67" t="s">
        <v>118</v>
      </c>
    </row>
    <row r="372" spans="1:20" ht="27" hidden="1">
      <c r="A372" s="71" t="s">
        <v>944</v>
      </c>
      <c r="B372" s="72" t="s">
        <v>945</v>
      </c>
      <c r="C372" s="73" t="s">
        <v>943</v>
      </c>
      <c r="D372" s="74" t="str">
        <f>VLOOKUP(C372,'[22]システム領域略号（対向）'!A:B,2,FALSE)</f>
        <v>ubm</v>
      </c>
      <c r="E372" s="71" t="s">
        <v>676</v>
      </c>
      <c r="F372" s="75" t="s">
        <v>677</v>
      </c>
      <c r="G372" s="74" t="str">
        <f>VLOOKUP(F372,'[22]システム領域略号（D）'!A:B,2,FALSE)</f>
        <v>fc</v>
      </c>
      <c r="H372" s="71" t="s">
        <v>115</v>
      </c>
      <c r="I372" s="74" t="str">
        <f t="shared" si="27"/>
        <v>ubmfcOutbound</v>
      </c>
      <c r="J372" s="74" t="str">
        <f>TEXT(COUNTIF(I$4:I372,I372),"000")</f>
        <v>002</v>
      </c>
      <c r="K372" s="42" t="str">
        <f t="shared" si="28"/>
        <v>FCUBM002</v>
      </c>
      <c r="L372" s="42" t="str">
        <f t="shared" si="29"/>
        <v>fcubm002</v>
      </c>
      <c r="M372" s="74"/>
      <c r="N372" s="74" t="str">
        <f t="shared" si="26"/>
        <v>earth-dev-jpn-logic-ls-o-fcubm002</v>
      </c>
      <c r="O372" s="76" t="s">
        <v>678</v>
      </c>
      <c r="P372" s="77"/>
      <c r="Q372" s="77" t="s">
        <v>117</v>
      </c>
      <c r="R372" s="45"/>
      <c r="S372" s="46"/>
      <c r="T372" s="67" t="s">
        <v>118</v>
      </c>
    </row>
    <row r="373" spans="1:20" ht="27" hidden="1">
      <c r="A373" s="71" t="s">
        <v>946</v>
      </c>
      <c r="B373" s="72" t="s">
        <v>947</v>
      </c>
      <c r="C373" s="73" t="s">
        <v>943</v>
      </c>
      <c r="D373" s="74" t="str">
        <f>VLOOKUP(C373,'[22]システム領域略号（対向）'!A:B,2,FALSE)</f>
        <v>ubm</v>
      </c>
      <c r="E373" s="71" t="s">
        <v>676</v>
      </c>
      <c r="F373" s="75" t="s">
        <v>677</v>
      </c>
      <c r="G373" s="74" t="str">
        <f>VLOOKUP(F373,'[22]システム領域略号（D）'!A:B,2,FALSE)</f>
        <v>fc</v>
      </c>
      <c r="H373" s="71" t="s">
        <v>115</v>
      </c>
      <c r="I373" s="74" t="str">
        <f t="shared" si="27"/>
        <v>ubmfcOutbound</v>
      </c>
      <c r="J373" s="74" t="str">
        <f>TEXT(COUNTIF(I$4:I373,I373),"000")</f>
        <v>003</v>
      </c>
      <c r="K373" s="42" t="str">
        <f t="shared" si="28"/>
        <v>FCUBM003</v>
      </c>
      <c r="L373" s="42" t="str">
        <f t="shared" si="29"/>
        <v>fcubm003</v>
      </c>
      <c r="M373" s="74"/>
      <c r="N373" s="74" t="str">
        <f t="shared" si="26"/>
        <v>earth-dev-jpn-logic-ls-o-fcubm003</v>
      </c>
      <c r="O373" s="76" t="s">
        <v>678</v>
      </c>
      <c r="P373" s="77"/>
      <c r="Q373" s="77" t="s">
        <v>117</v>
      </c>
      <c r="R373" s="45"/>
      <c r="S373" s="46"/>
      <c r="T373" s="67" t="s">
        <v>118</v>
      </c>
    </row>
    <row r="374" spans="1:20" ht="27" hidden="1">
      <c r="A374" s="71" t="s">
        <v>948</v>
      </c>
      <c r="B374" s="72" t="s">
        <v>949</v>
      </c>
      <c r="C374" s="73" t="s">
        <v>943</v>
      </c>
      <c r="D374" s="74" t="str">
        <f>VLOOKUP(C374,'[22]システム領域略号（対向）'!A:B,2,FALSE)</f>
        <v>ubm</v>
      </c>
      <c r="E374" s="71" t="s">
        <v>676</v>
      </c>
      <c r="F374" s="75" t="s">
        <v>677</v>
      </c>
      <c r="G374" s="74" t="str">
        <f>VLOOKUP(F374,'[22]システム領域略号（D）'!A:B,2,FALSE)</f>
        <v>fc</v>
      </c>
      <c r="H374" s="71" t="s">
        <v>115</v>
      </c>
      <c r="I374" s="74" t="str">
        <f t="shared" si="27"/>
        <v>ubmfcOutbound</v>
      </c>
      <c r="J374" s="74" t="str">
        <f>TEXT(COUNTIF(I$4:I374,I374),"000")</f>
        <v>004</v>
      </c>
      <c r="K374" s="42" t="str">
        <f t="shared" si="28"/>
        <v>FCUBM004</v>
      </c>
      <c r="L374" s="42" t="str">
        <f t="shared" si="29"/>
        <v>fcubm004</v>
      </c>
      <c r="M374" s="74"/>
      <c r="N374" s="74" t="str">
        <f t="shared" si="26"/>
        <v>earth-dev-jpn-logic-ls-o-fcubm004</v>
      </c>
      <c r="O374" s="76" t="s">
        <v>678</v>
      </c>
      <c r="P374" s="77"/>
      <c r="Q374" s="77" t="s">
        <v>117</v>
      </c>
      <c r="R374" s="45"/>
      <c r="S374" s="46"/>
      <c r="T374" s="67" t="s">
        <v>118</v>
      </c>
    </row>
    <row r="375" spans="1:20" ht="27" hidden="1">
      <c r="A375" s="71" t="s">
        <v>950</v>
      </c>
      <c r="B375" s="72" t="s">
        <v>951</v>
      </c>
      <c r="C375" s="73" t="s">
        <v>943</v>
      </c>
      <c r="D375" s="74" t="str">
        <f>VLOOKUP(C375,'[22]システム領域略号（対向）'!A:B,2,FALSE)</f>
        <v>ubm</v>
      </c>
      <c r="E375" s="71" t="s">
        <v>676</v>
      </c>
      <c r="F375" s="75" t="s">
        <v>677</v>
      </c>
      <c r="G375" s="74" t="str">
        <f>VLOOKUP(F375,'[22]システム領域略号（D）'!A:B,2,FALSE)</f>
        <v>fc</v>
      </c>
      <c r="H375" s="71" t="s">
        <v>115</v>
      </c>
      <c r="I375" s="74" t="str">
        <f t="shared" si="27"/>
        <v>ubmfcOutbound</v>
      </c>
      <c r="J375" s="74" t="str">
        <f>TEXT(COUNTIF(I$4:I375,I375),"000")</f>
        <v>005</v>
      </c>
      <c r="K375" s="42" t="str">
        <f t="shared" si="28"/>
        <v>FCUBM005</v>
      </c>
      <c r="L375" s="42" t="str">
        <f t="shared" si="29"/>
        <v>fcubm005</v>
      </c>
      <c r="M375" s="74"/>
      <c r="N375" s="74" t="str">
        <f t="shared" si="26"/>
        <v>earth-dev-jpn-logic-ls-o-fcubm005</v>
      </c>
      <c r="O375" s="76" t="s">
        <v>678</v>
      </c>
      <c r="P375" s="77"/>
      <c r="Q375" s="77" t="s">
        <v>117</v>
      </c>
      <c r="R375" s="45"/>
      <c r="S375" s="46"/>
      <c r="T375" s="67" t="s">
        <v>118</v>
      </c>
    </row>
    <row r="376" spans="1:20" ht="27" hidden="1">
      <c r="A376" s="71" t="s">
        <v>952</v>
      </c>
      <c r="B376" s="72" t="s">
        <v>953</v>
      </c>
      <c r="C376" s="73" t="s">
        <v>943</v>
      </c>
      <c r="D376" s="74" t="str">
        <f>VLOOKUP(C376,'[22]システム領域略号（対向）'!A:B,2,FALSE)</f>
        <v>ubm</v>
      </c>
      <c r="E376" s="71" t="s">
        <v>676</v>
      </c>
      <c r="F376" s="75" t="s">
        <v>677</v>
      </c>
      <c r="G376" s="74" t="str">
        <f>VLOOKUP(F376,'[22]システム領域略号（D）'!A:B,2,FALSE)</f>
        <v>fc</v>
      </c>
      <c r="H376" s="71" t="s">
        <v>115</v>
      </c>
      <c r="I376" s="74" t="str">
        <f t="shared" si="27"/>
        <v>ubmfcOutbound</v>
      </c>
      <c r="J376" s="74" t="str">
        <f>TEXT(COUNTIF(I$4:I376,I376),"000")</f>
        <v>006</v>
      </c>
      <c r="K376" s="42" t="str">
        <f t="shared" si="28"/>
        <v>FCUBM006</v>
      </c>
      <c r="L376" s="42" t="str">
        <f t="shared" si="29"/>
        <v>fcubm006</v>
      </c>
      <c r="M376" s="74"/>
      <c r="N376" s="74" t="str">
        <f t="shared" si="26"/>
        <v>earth-dev-jpn-logic-ls-o-fcubm006</v>
      </c>
      <c r="O376" s="76" t="s">
        <v>678</v>
      </c>
      <c r="P376" s="77"/>
      <c r="Q376" s="77" t="s">
        <v>117</v>
      </c>
      <c r="R376" s="45"/>
      <c r="S376" s="46"/>
      <c r="T376" s="67" t="s">
        <v>118</v>
      </c>
    </row>
    <row r="377" spans="1:20" ht="27" hidden="1">
      <c r="A377" s="71" t="s">
        <v>954</v>
      </c>
      <c r="B377" s="72" t="s">
        <v>955</v>
      </c>
      <c r="C377" s="73" t="s">
        <v>943</v>
      </c>
      <c r="D377" s="74" t="str">
        <f>VLOOKUP(C377,'[22]システム領域略号（対向）'!A:B,2,FALSE)</f>
        <v>ubm</v>
      </c>
      <c r="E377" s="71" t="s">
        <v>676</v>
      </c>
      <c r="F377" s="75" t="s">
        <v>677</v>
      </c>
      <c r="G377" s="74" t="str">
        <f>VLOOKUP(F377,'[22]システム領域略号（D）'!A:B,2,FALSE)</f>
        <v>fc</v>
      </c>
      <c r="H377" s="71" t="s">
        <v>115</v>
      </c>
      <c r="I377" s="74" t="str">
        <f t="shared" si="27"/>
        <v>ubmfcOutbound</v>
      </c>
      <c r="J377" s="74" t="str">
        <f>TEXT(COUNTIF(I$4:I377,I377),"000")</f>
        <v>007</v>
      </c>
      <c r="K377" s="42" t="str">
        <f t="shared" si="28"/>
        <v>FCUBM007</v>
      </c>
      <c r="L377" s="42" t="str">
        <f t="shared" si="29"/>
        <v>fcubm007</v>
      </c>
      <c r="M377" s="74"/>
      <c r="N377" s="74" t="str">
        <f t="shared" si="26"/>
        <v>earth-dev-jpn-logic-ls-o-fcubm007</v>
      </c>
      <c r="O377" s="76" t="s">
        <v>678</v>
      </c>
      <c r="P377" s="77"/>
      <c r="Q377" s="77" t="s">
        <v>117</v>
      </c>
      <c r="R377" s="45"/>
      <c r="S377" s="46"/>
      <c r="T377" s="67" t="s">
        <v>118</v>
      </c>
    </row>
    <row r="378" spans="1:20" ht="27" hidden="1">
      <c r="A378" s="71" t="s">
        <v>956</v>
      </c>
      <c r="B378" s="72" t="s">
        <v>838</v>
      </c>
      <c r="C378" s="73" t="s">
        <v>957</v>
      </c>
      <c r="D378" s="74" t="str">
        <f>VLOOKUP(C378,'[22]システム領域略号（対向）'!A:B,2,FALSE)</f>
        <v>ucv</v>
      </c>
      <c r="E378" s="71" t="s">
        <v>676</v>
      </c>
      <c r="F378" s="75" t="s">
        <v>677</v>
      </c>
      <c r="G378" s="74" t="str">
        <f>VLOOKUP(F378,'[22]システム領域略号（D）'!A:B,2,FALSE)</f>
        <v>fc</v>
      </c>
      <c r="H378" s="71" t="s">
        <v>115</v>
      </c>
      <c r="I378" s="74" t="str">
        <f t="shared" si="27"/>
        <v>ucvfcOutbound</v>
      </c>
      <c r="J378" s="74" t="str">
        <f>TEXT(COUNTIF(I$4:I378,I378),"000")</f>
        <v>001</v>
      </c>
      <c r="K378" s="42" t="str">
        <f t="shared" si="28"/>
        <v>FCUCV001</v>
      </c>
      <c r="L378" s="42" t="str">
        <f t="shared" si="29"/>
        <v>fcucv001</v>
      </c>
      <c r="M378" s="74"/>
      <c r="N378" s="74" t="str">
        <f t="shared" si="26"/>
        <v>earth-dev-jpn-logic-ls-o-fcucv001</v>
      </c>
      <c r="O378" s="76" t="s">
        <v>678</v>
      </c>
      <c r="P378" s="77"/>
      <c r="Q378" s="77" t="s">
        <v>117</v>
      </c>
      <c r="R378" s="45"/>
      <c r="S378" s="46"/>
      <c r="T378" s="67" t="s">
        <v>118</v>
      </c>
    </row>
    <row r="379" spans="1:20" ht="27" hidden="1">
      <c r="A379" s="71" t="s">
        <v>958</v>
      </c>
      <c r="B379" s="72" t="s">
        <v>959</v>
      </c>
      <c r="C379" s="73" t="s">
        <v>957</v>
      </c>
      <c r="D379" s="74" t="str">
        <f>VLOOKUP(C379,'[22]システム領域略号（対向）'!A:B,2,FALSE)</f>
        <v>ucv</v>
      </c>
      <c r="E379" s="71" t="s">
        <v>676</v>
      </c>
      <c r="F379" s="75" t="s">
        <v>677</v>
      </c>
      <c r="G379" s="74" t="str">
        <f>VLOOKUP(F379,'[22]システム領域略号（D）'!A:B,2,FALSE)</f>
        <v>fc</v>
      </c>
      <c r="H379" s="71" t="s">
        <v>115</v>
      </c>
      <c r="I379" s="74" t="str">
        <f t="shared" si="27"/>
        <v>ucvfcOutbound</v>
      </c>
      <c r="J379" s="74" t="str">
        <f>TEXT(COUNTIF(I$4:I379,I379),"000")</f>
        <v>002</v>
      </c>
      <c r="K379" s="42" t="str">
        <f t="shared" si="28"/>
        <v>FCUCV002</v>
      </c>
      <c r="L379" s="42" t="str">
        <f t="shared" si="29"/>
        <v>fcucv002</v>
      </c>
      <c r="M379" s="74"/>
      <c r="N379" s="74" t="str">
        <f t="shared" si="26"/>
        <v>earth-dev-jpn-logic-ls-o-fcucv002</v>
      </c>
      <c r="O379" s="76" t="s">
        <v>678</v>
      </c>
      <c r="P379" s="77"/>
      <c r="Q379" s="77" t="s">
        <v>117</v>
      </c>
      <c r="R379" s="45"/>
      <c r="S379" s="46"/>
      <c r="T379" s="67" t="s">
        <v>118</v>
      </c>
    </row>
    <row r="380" spans="1:20" ht="27" hidden="1">
      <c r="A380" s="71" t="s">
        <v>960</v>
      </c>
      <c r="B380" s="72" t="s">
        <v>961</v>
      </c>
      <c r="C380" s="73" t="s">
        <v>957</v>
      </c>
      <c r="D380" s="74" t="str">
        <f>VLOOKUP(C380,'[22]システム領域略号（対向）'!A:B,2,FALSE)</f>
        <v>ucv</v>
      </c>
      <c r="E380" s="71" t="s">
        <v>676</v>
      </c>
      <c r="F380" s="75" t="s">
        <v>677</v>
      </c>
      <c r="G380" s="74" t="str">
        <f>VLOOKUP(F380,'[22]システム領域略号（D）'!A:B,2,FALSE)</f>
        <v>fc</v>
      </c>
      <c r="H380" s="71" t="s">
        <v>115</v>
      </c>
      <c r="I380" s="74" t="str">
        <f t="shared" si="27"/>
        <v>ucvfcOutbound</v>
      </c>
      <c r="J380" s="74" t="str">
        <f>TEXT(COUNTIF(I$4:I380,I380),"000")</f>
        <v>003</v>
      </c>
      <c r="K380" s="42" t="str">
        <f t="shared" si="28"/>
        <v>FCUCV003</v>
      </c>
      <c r="L380" s="42" t="str">
        <f t="shared" si="29"/>
        <v>fcucv003</v>
      </c>
      <c r="M380" s="74"/>
      <c r="N380" s="74" t="str">
        <f t="shared" si="26"/>
        <v>earth-dev-jpn-logic-ls-o-fcucv003</v>
      </c>
      <c r="O380" s="76" t="s">
        <v>678</v>
      </c>
      <c r="P380" s="77"/>
      <c r="Q380" s="77" t="s">
        <v>117</v>
      </c>
      <c r="R380" s="45"/>
      <c r="S380" s="46"/>
      <c r="T380" s="67" t="s">
        <v>118</v>
      </c>
    </row>
    <row r="381" spans="1:20" ht="27" hidden="1">
      <c r="A381" s="71" t="s">
        <v>962</v>
      </c>
      <c r="B381" s="72" t="s">
        <v>963</v>
      </c>
      <c r="C381" s="73" t="s">
        <v>957</v>
      </c>
      <c r="D381" s="74" t="str">
        <f>VLOOKUP(C381,'[22]システム領域略号（対向）'!A:B,2,FALSE)</f>
        <v>ucv</v>
      </c>
      <c r="E381" s="71" t="s">
        <v>676</v>
      </c>
      <c r="F381" s="75" t="s">
        <v>677</v>
      </c>
      <c r="G381" s="74" t="str">
        <f>VLOOKUP(F381,'[22]システム領域略号（D）'!A:B,2,FALSE)</f>
        <v>fc</v>
      </c>
      <c r="H381" s="71" t="s">
        <v>115</v>
      </c>
      <c r="I381" s="74" t="str">
        <f t="shared" si="27"/>
        <v>ucvfcOutbound</v>
      </c>
      <c r="J381" s="74" t="str">
        <f>TEXT(COUNTIF(I$4:I381,I381),"000")</f>
        <v>004</v>
      </c>
      <c r="K381" s="42" t="str">
        <f t="shared" si="28"/>
        <v>FCUCV004</v>
      </c>
      <c r="L381" s="42" t="str">
        <f t="shared" si="29"/>
        <v>fcucv004</v>
      </c>
      <c r="M381" s="74"/>
      <c r="N381" s="74" t="str">
        <f t="shared" si="26"/>
        <v>earth-dev-jpn-logic-ls-o-fcucv004</v>
      </c>
      <c r="O381" s="76" t="s">
        <v>678</v>
      </c>
      <c r="P381" s="77"/>
      <c r="Q381" s="77" t="s">
        <v>117</v>
      </c>
      <c r="R381" s="45"/>
      <c r="S381" s="46"/>
      <c r="T381" s="67" t="s">
        <v>118</v>
      </c>
    </row>
    <row r="382" spans="1:20" ht="27" hidden="1">
      <c r="A382" s="71" t="s">
        <v>964</v>
      </c>
      <c r="B382" s="72" t="s">
        <v>965</v>
      </c>
      <c r="C382" s="73" t="s">
        <v>957</v>
      </c>
      <c r="D382" s="74" t="str">
        <f>VLOOKUP(C382,'[22]システム領域略号（対向）'!A:B,2,FALSE)</f>
        <v>ucv</v>
      </c>
      <c r="E382" s="71" t="s">
        <v>676</v>
      </c>
      <c r="F382" s="75" t="s">
        <v>677</v>
      </c>
      <c r="G382" s="74" t="str">
        <f>VLOOKUP(F382,'[22]システム領域略号（D）'!A:B,2,FALSE)</f>
        <v>fc</v>
      </c>
      <c r="H382" s="71" t="s">
        <v>115</v>
      </c>
      <c r="I382" s="74" t="str">
        <f t="shared" si="27"/>
        <v>ucvfcOutbound</v>
      </c>
      <c r="J382" s="74" t="str">
        <f>TEXT(COUNTIF(I$4:I382,I382),"000")</f>
        <v>005</v>
      </c>
      <c r="K382" s="42" t="str">
        <f t="shared" si="28"/>
        <v>FCUCV005</v>
      </c>
      <c r="L382" s="42" t="str">
        <f t="shared" si="29"/>
        <v>fcucv005</v>
      </c>
      <c r="M382" s="74"/>
      <c r="N382" s="74" t="str">
        <f t="shared" si="26"/>
        <v>earth-dev-jpn-logic-ls-o-fcucv005</v>
      </c>
      <c r="O382" s="76" t="s">
        <v>678</v>
      </c>
      <c r="P382" s="77"/>
      <c r="Q382" s="77" t="s">
        <v>117</v>
      </c>
      <c r="R382" s="45"/>
      <c r="S382" s="46"/>
      <c r="T382" s="67" t="s">
        <v>118</v>
      </c>
    </row>
    <row r="383" spans="1:20" ht="27" hidden="1">
      <c r="A383" s="71" t="s">
        <v>966</v>
      </c>
      <c r="B383" s="72" t="s">
        <v>967</v>
      </c>
      <c r="C383" s="73" t="s">
        <v>957</v>
      </c>
      <c r="D383" s="74" t="str">
        <f>VLOOKUP(C383,'[22]システム領域略号（対向）'!A:B,2,FALSE)</f>
        <v>ucv</v>
      </c>
      <c r="E383" s="71" t="s">
        <v>676</v>
      </c>
      <c r="F383" s="75" t="s">
        <v>677</v>
      </c>
      <c r="G383" s="74" t="str">
        <f>VLOOKUP(F383,'[22]システム領域略号（D）'!A:B,2,FALSE)</f>
        <v>fc</v>
      </c>
      <c r="H383" s="71" t="s">
        <v>115</v>
      </c>
      <c r="I383" s="74" t="str">
        <f t="shared" si="27"/>
        <v>ucvfcOutbound</v>
      </c>
      <c r="J383" s="74" t="str">
        <f>TEXT(COUNTIF(I$4:I383,I383),"000")</f>
        <v>006</v>
      </c>
      <c r="K383" s="42" t="str">
        <f t="shared" si="28"/>
        <v>FCUCV006</v>
      </c>
      <c r="L383" s="42" t="str">
        <f t="shared" si="29"/>
        <v>fcucv006</v>
      </c>
      <c r="M383" s="74"/>
      <c r="N383" s="74" t="str">
        <f t="shared" si="26"/>
        <v>earth-dev-jpn-logic-ls-o-fcucv006</v>
      </c>
      <c r="O383" s="76" t="s">
        <v>678</v>
      </c>
      <c r="P383" s="77"/>
      <c r="Q383" s="77" t="s">
        <v>117</v>
      </c>
      <c r="R383" s="45"/>
      <c r="S383" s="46"/>
      <c r="T383" s="67" t="s">
        <v>118</v>
      </c>
    </row>
    <row r="384" spans="1:20" ht="27" hidden="1">
      <c r="A384" s="71" t="s">
        <v>968</v>
      </c>
      <c r="B384" s="72" t="s">
        <v>969</v>
      </c>
      <c r="C384" s="73" t="s">
        <v>957</v>
      </c>
      <c r="D384" s="74" t="str">
        <f>VLOOKUP(C384,'[22]システム領域略号（対向）'!A:B,2,FALSE)</f>
        <v>ucv</v>
      </c>
      <c r="E384" s="71" t="s">
        <v>676</v>
      </c>
      <c r="F384" s="75" t="s">
        <v>677</v>
      </c>
      <c r="G384" s="74" t="str">
        <f>VLOOKUP(F384,'[22]システム領域略号（D）'!A:B,2,FALSE)</f>
        <v>fc</v>
      </c>
      <c r="H384" s="71" t="s">
        <v>115</v>
      </c>
      <c r="I384" s="74" t="str">
        <f t="shared" si="27"/>
        <v>ucvfcOutbound</v>
      </c>
      <c r="J384" s="74" t="str">
        <f>TEXT(COUNTIF(I$4:I384,I384),"000")</f>
        <v>007</v>
      </c>
      <c r="K384" s="42" t="str">
        <f t="shared" si="28"/>
        <v>FCUCV007</v>
      </c>
      <c r="L384" s="42" t="str">
        <f t="shared" si="29"/>
        <v>fcucv007</v>
      </c>
      <c r="M384" s="74"/>
      <c r="N384" s="74" t="str">
        <f t="shared" si="26"/>
        <v>earth-dev-jpn-logic-ls-o-fcucv007</v>
      </c>
      <c r="O384" s="76" t="s">
        <v>678</v>
      </c>
      <c r="P384" s="77"/>
      <c r="Q384" s="77" t="s">
        <v>117</v>
      </c>
      <c r="R384" s="45"/>
      <c r="S384" s="46"/>
      <c r="T384" s="67" t="s">
        <v>118</v>
      </c>
    </row>
    <row r="385" spans="1:20" ht="27" hidden="1">
      <c r="A385" s="71" t="s">
        <v>970</v>
      </c>
      <c r="B385" s="72" t="s">
        <v>852</v>
      </c>
      <c r="C385" s="73" t="s">
        <v>957</v>
      </c>
      <c r="D385" s="74" t="str">
        <f>VLOOKUP(C385,'[22]システム領域略号（対向）'!A:B,2,FALSE)</f>
        <v>ucv</v>
      </c>
      <c r="E385" s="71" t="s">
        <v>676</v>
      </c>
      <c r="F385" s="75" t="s">
        <v>677</v>
      </c>
      <c r="G385" s="74" t="str">
        <f>VLOOKUP(F385,'[22]システム領域略号（D）'!A:B,2,FALSE)</f>
        <v>fc</v>
      </c>
      <c r="H385" s="71" t="s">
        <v>115</v>
      </c>
      <c r="I385" s="74" t="str">
        <f t="shared" si="27"/>
        <v>ucvfcOutbound</v>
      </c>
      <c r="J385" s="74" t="str">
        <f>TEXT(COUNTIF(I$4:I385,I385),"000")</f>
        <v>008</v>
      </c>
      <c r="K385" s="42" t="str">
        <f t="shared" si="28"/>
        <v>FCUCV008</v>
      </c>
      <c r="L385" s="42" t="str">
        <f t="shared" si="29"/>
        <v>fcucv008</v>
      </c>
      <c r="M385" s="74"/>
      <c r="N385" s="74" t="str">
        <f t="shared" si="26"/>
        <v>earth-dev-jpn-logic-ls-o-fcucv008</v>
      </c>
      <c r="O385" s="76" t="s">
        <v>678</v>
      </c>
      <c r="P385" s="77"/>
      <c r="Q385" s="77" t="s">
        <v>117</v>
      </c>
      <c r="R385" s="45"/>
      <c r="S385" s="46"/>
      <c r="T385" s="67" t="s">
        <v>118</v>
      </c>
    </row>
    <row r="386" spans="1:20" ht="27" hidden="1">
      <c r="A386" s="71" t="s">
        <v>971</v>
      </c>
      <c r="B386" s="72" t="s">
        <v>972</v>
      </c>
      <c r="C386" s="73" t="s">
        <v>160</v>
      </c>
      <c r="D386" s="74" t="str">
        <f>VLOOKUP(C386,'[22]システム領域略号（対向）'!A:B,2,FALSE)</f>
        <v>ep</v>
      </c>
      <c r="E386" s="71" t="s">
        <v>676</v>
      </c>
      <c r="F386" s="75" t="s">
        <v>677</v>
      </c>
      <c r="G386" s="74" t="str">
        <f>VLOOKUP(F386,'[22]システム領域略号（D）'!A:B,2,FALSE)</f>
        <v>fc</v>
      </c>
      <c r="H386" s="71" t="s">
        <v>138</v>
      </c>
      <c r="I386" s="74" t="str">
        <f t="shared" si="27"/>
        <v>epfcInbound</v>
      </c>
      <c r="J386" s="74" t="str">
        <f>TEXT(COUNTIF(I$4:I386,I386),"000")</f>
        <v>001</v>
      </c>
      <c r="K386" s="42" t="str">
        <f t="shared" si="28"/>
        <v>EPFC0001</v>
      </c>
      <c r="L386" s="42" t="str">
        <f t="shared" si="29"/>
        <v>epfc0001</v>
      </c>
      <c r="M386" s="74"/>
      <c r="N386" s="74" t="str">
        <f t="shared" si="26"/>
        <v>earth-dev-jpn-logic-ls-i-epfc0001</v>
      </c>
      <c r="O386" s="76" t="s">
        <v>678</v>
      </c>
      <c r="P386" s="77"/>
      <c r="Q386" s="77" t="s">
        <v>117</v>
      </c>
      <c r="R386" s="45"/>
      <c r="S386" s="46"/>
      <c r="T386" s="67" t="s">
        <v>118</v>
      </c>
    </row>
    <row r="387" spans="1:20" ht="27" hidden="1">
      <c r="A387" s="71" t="s">
        <v>973</v>
      </c>
      <c r="B387" s="72" t="s">
        <v>974</v>
      </c>
      <c r="C387" s="73" t="s">
        <v>688</v>
      </c>
      <c r="D387" s="74" t="str">
        <f>VLOOKUP(C387,'[22]システム領域略号（対向）'!A:B,2,FALSE)</f>
        <v>ume</v>
      </c>
      <c r="E387" s="71" t="s">
        <v>676</v>
      </c>
      <c r="F387" s="75" t="s">
        <v>677</v>
      </c>
      <c r="G387" s="74" t="str">
        <f>VLOOKUP(F387,'[22]システム領域略号（D）'!A:B,2,FALSE)</f>
        <v>fc</v>
      </c>
      <c r="H387" s="71" t="s">
        <v>138</v>
      </c>
      <c r="I387" s="74" t="str">
        <f t="shared" si="27"/>
        <v>umefcInbound</v>
      </c>
      <c r="J387" s="74" t="str">
        <f>TEXT(COUNTIF(I$4:I387,I387),"000")</f>
        <v>001</v>
      </c>
      <c r="K387" s="42" t="str">
        <f t="shared" si="28"/>
        <v>UMEFC001</v>
      </c>
      <c r="L387" s="42" t="str">
        <f t="shared" si="29"/>
        <v>umefc001</v>
      </c>
      <c r="M387" s="74"/>
      <c r="N387" s="74" t="str">
        <f t="shared" si="26"/>
        <v>earth-dev-jpn-logic-ls-i-umefc001</v>
      </c>
      <c r="O387" s="76" t="s">
        <v>678</v>
      </c>
      <c r="P387" s="77"/>
      <c r="Q387" s="77" t="s">
        <v>117</v>
      </c>
      <c r="R387" s="45"/>
      <c r="S387" s="46"/>
      <c r="T387" s="67" t="s">
        <v>118</v>
      </c>
    </row>
    <row r="388" spans="1:20" ht="27" hidden="1">
      <c r="A388" s="71" t="s">
        <v>975</v>
      </c>
      <c r="B388" s="72" t="s">
        <v>976</v>
      </c>
      <c r="C388" s="73" t="s">
        <v>675</v>
      </c>
      <c r="D388" s="74" t="str">
        <f>VLOOKUP(C388,'[22]システム領域略号（対向）'!A:B,2,FALSE)</f>
        <v>fp</v>
      </c>
      <c r="E388" s="71" t="s">
        <v>676</v>
      </c>
      <c r="F388" s="75" t="s">
        <v>677</v>
      </c>
      <c r="G388" s="74" t="str">
        <f>VLOOKUP(F388,'[22]システム領域略号（D）'!A:B,2,FALSE)</f>
        <v>fc</v>
      </c>
      <c r="H388" s="71" t="s">
        <v>138</v>
      </c>
      <c r="I388" s="74" t="str">
        <f t="shared" si="27"/>
        <v>fpfcInbound</v>
      </c>
      <c r="J388" s="74" t="str">
        <f>TEXT(COUNTIF(I$4:I388,I388),"000")</f>
        <v>001</v>
      </c>
      <c r="K388" s="42" t="str">
        <f t="shared" si="28"/>
        <v>FPFC0001</v>
      </c>
      <c r="L388" s="42" t="str">
        <f t="shared" si="29"/>
        <v>fpfc0001</v>
      </c>
      <c r="M388" s="74" t="str">
        <f>"ifgp"&amp;P388</f>
        <v>ifgpfc19</v>
      </c>
      <c r="N388" s="74" t="str">
        <f>"earth-dev-jpn-logic-ls-"&amp;LOWER(LEFT(H388,1))&amp;"-"&amp;M388</f>
        <v>earth-dev-jpn-logic-ls-i-ifgpfc19</v>
      </c>
      <c r="O388" s="76" t="s">
        <v>678</v>
      </c>
      <c r="P388" s="77" t="s">
        <v>977</v>
      </c>
      <c r="Q388" s="77" t="s">
        <v>117</v>
      </c>
      <c r="R388" s="45"/>
      <c r="S388" s="46"/>
      <c r="T388" s="67" t="s">
        <v>118</v>
      </c>
    </row>
    <row r="389" spans="1:20" ht="27" hidden="1">
      <c r="A389" s="71" t="s">
        <v>978</v>
      </c>
      <c r="B389" s="72" t="s">
        <v>979</v>
      </c>
      <c r="C389" s="73" t="s">
        <v>675</v>
      </c>
      <c r="D389" s="74" t="str">
        <f>VLOOKUP(C389,'[22]システム領域略号（対向）'!A:B,2,FALSE)</f>
        <v>fp</v>
      </c>
      <c r="E389" s="71" t="s">
        <v>676</v>
      </c>
      <c r="F389" s="75" t="s">
        <v>677</v>
      </c>
      <c r="G389" s="74" t="str">
        <f>VLOOKUP(F389,'[22]システム領域略号（D）'!A:B,2,FALSE)</f>
        <v>fc</v>
      </c>
      <c r="H389" s="71" t="s">
        <v>138</v>
      </c>
      <c r="I389" s="74" t="str">
        <f t="shared" si="27"/>
        <v>fpfcInbound</v>
      </c>
      <c r="J389" s="74" t="str">
        <f>TEXT(COUNTIF(I$4:I389,I389),"000")</f>
        <v>002</v>
      </c>
      <c r="K389" s="42" t="str">
        <f t="shared" si="28"/>
        <v>FPFC0002</v>
      </c>
      <c r="L389" s="42" t="str">
        <f t="shared" si="29"/>
        <v>fpfc0002</v>
      </c>
      <c r="M389" s="74" t="str">
        <f>"ifgp"&amp;P389</f>
        <v>ifgpfc19</v>
      </c>
      <c r="N389" s="74" t="str">
        <f>"earth-dev-jpn-logic-ls-"&amp;LOWER(LEFT(H389,1))&amp;"-"&amp;M389</f>
        <v>earth-dev-jpn-logic-ls-i-ifgpfc19</v>
      </c>
      <c r="O389" s="76" t="s">
        <v>678</v>
      </c>
      <c r="P389" s="77" t="s">
        <v>977</v>
      </c>
      <c r="Q389" s="77" t="s">
        <v>117</v>
      </c>
      <c r="R389" s="45"/>
      <c r="S389" s="46"/>
      <c r="T389" s="67" t="s">
        <v>118</v>
      </c>
    </row>
    <row r="390" spans="1:20" ht="27" hidden="1">
      <c r="A390" s="71" t="s">
        <v>980</v>
      </c>
      <c r="B390" s="72" t="s">
        <v>981</v>
      </c>
      <c r="C390" s="73" t="s">
        <v>113</v>
      </c>
      <c r="D390" s="74" t="str">
        <f>VLOOKUP(C390,'[22]システム領域略号（対向）'!A:B,2,FALSE)</f>
        <v>sj</v>
      </c>
      <c r="E390" s="71" t="s">
        <v>676</v>
      </c>
      <c r="F390" s="75" t="s">
        <v>677</v>
      </c>
      <c r="G390" s="74" t="str">
        <f>VLOOKUP(F390,'[22]システム領域略号（D）'!A:B,2,FALSE)</f>
        <v>fc</v>
      </c>
      <c r="H390" s="71" t="s">
        <v>138</v>
      </c>
      <c r="I390" s="74" t="str">
        <f t="shared" si="27"/>
        <v>sjfcInbound</v>
      </c>
      <c r="J390" s="74" t="str">
        <f>TEXT(COUNTIF(I$4:I390,I390),"000")</f>
        <v>001</v>
      </c>
      <c r="K390" s="42" t="str">
        <f t="shared" si="28"/>
        <v>SJFC0001</v>
      </c>
      <c r="L390" s="42" t="str">
        <f t="shared" si="29"/>
        <v>sjfc0001</v>
      </c>
      <c r="M390" s="74" t="str">
        <f>"ifgp"&amp;P390</f>
        <v>ifgpfc19</v>
      </c>
      <c r="N390" s="74" t="str">
        <f>"earth-dev-jpn-logic-ls-"&amp;LOWER(LEFT(H390,1))&amp;"-"&amp;M390</f>
        <v>earth-dev-jpn-logic-ls-i-ifgpfc19</v>
      </c>
      <c r="O390" s="76" t="s">
        <v>678</v>
      </c>
      <c r="P390" s="77" t="s">
        <v>977</v>
      </c>
      <c r="Q390" s="77" t="s">
        <v>117</v>
      </c>
      <c r="R390" s="45"/>
      <c r="S390" s="46"/>
      <c r="T390" s="67" t="s">
        <v>118</v>
      </c>
    </row>
    <row r="391" spans="1:20" ht="27" hidden="1">
      <c r="A391" s="71" t="s">
        <v>982</v>
      </c>
      <c r="B391" s="72" t="s">
        <v>983</v>
      </c>
      <c r="C391" s="73" t="s">
        <v>705</v>
      </c>
      <c r="D391" s="74" t="str">
        <f>VLOOKUP(C391,'[22]システム領域略号（対向）'!A:B,2,FALSE)</f>
        <v>uds</v>
      </c>
      <c r="E391" s="71" t="s">
        <v>676</v>
      </c>
      <c r="F391" s="75" t="s">
        <v>677</v>
      </c>
      <c r="G391" s="74" t="str">
        <f>VLOOKUP(F391,'[22]システム領域略号（D）'!A:B,2,FALSE)</f>
        <v>fc</v>
      </c>
      <c r="H391" s="71" t="s">
        <v>138</v>
      </c>
      <c r="I391" s="74" t="str">
        <f t="shared" ref="I391:I454" si="30">D391&amp;G391&amp;H391</f>
        <v>udsfcInbound</v>
      </c>
      <c r="J391" s="74" t="str">
        <f>TEXT(COUNTIF(I$4:I391,I391),"000")</f>
        <v>001</v>
      </c>
      <c r="K391" s="42" t="str">
        <f t="shared" si="28"/>
        <v>UDSFC001</v>
      </c>
      <c r="L391" s="42" t="str">
        <f t="shared" si="29"/>
        <v>udsfc001</v>
      </c>
      <c r="M391" s="74" t="str">
        <f>"ifgp"&amp;P391</f>
        <v>ifgpfc19</v>
      </c>
      <c r="N391" s="74" t="str">
        <f>"earth-dev-jpn-logic-ls-"&amp;LOWER(LEFT(H391,1))&amp;"-"&amp;M391</f>
        <v>earth-dev-jpn-logic-ls-i-ifgpfc19</v>
      </c>
      <c r="O391" s="76" t="s">
        <v>678</v>
      </c>
      <c r="P391" s="77" t="s">
        <v>977</v>
      </c>
      <c r="Q391" s="77" t="s">
        <v>117</v>
      </c>
      <c r="R391" s="45"/>
      <c r="S391" s="46"/>
      <c r="T391" s="67" t="s">
        <v>118</v>
      </c>
    </row>
    <row r="392" spans="1:20" ht="27" hidden="1">
      <c r="A392" s="63" t="s">
        <v>984</v>
      </c>
      <c r="B392" s="64" t="s">
        <v>985</v>
      </c>
      <c r="C392" s="65" t="s">
        <v>713</v>
      </c>
      <c r="D392" s="41" t="str">
        <f>VLOOKUP(C392,'[22]システム領域略号（対向）'!A:B,2,FALSE)</f>
        <v>ubd</v>
      </c>
      <c r="E392" s="63" t="s">
        <v>676</v>
      </c>
      <c r="F392" s="38" t="s">
        <v>706</v>
      </c>
      <c r="G392" s="42" t="str">
        <f>VLOOKUP(F392,'[22]システム領域略号（D）'!A:B,2,FALSE)</f>
        <v>ad</v>
      </c>
      <c r="H392" s="63" t="s">
        <v>138</v>
      </c>
      <c r="I392" s="42" t="str">
        <f t="shared" si="30"/>
        <v>ubdadInbound</v>
      </c>
      <c r="J392" s="42" t="str">
        <f>TEXT(COUNTIF(I$4:I392,I392),"000")</f>
        <v>001</v>
      </c>
      <c r="K392" s="42" t="str">
        <f t="shared" si="28"/>
        <v>UBDAD001</v>
      </c>
      <c r="L392" s="42" t="str">
        <f t="shared" si="29"/>
        <v>ubdad001</v>
      </c>
      <c r="M392" s="42"/>
      <c r="N392" s="41" t="str">
        <f>"earth-dev-jpn-logic-ls-"&amp;LOWER(LEFT(H392,1))&amp;"-"&amp;L392</f>
        <v>earth-dev-jpn-logic-ls-i-ubdad001</v>
      </c>
      <c r="O392" s="66"/>
      <c r="P392" s="44"/>
      <c r="Q392" s="44" t="s">
        <v>117</v>
      </c>
      <c r="R392" s="45"/>
      <c r="S392" s="46"/>
      <c r="T392" s="67" t="s">
        <v>118</v>
      </c>
    </row>
    <row r="393" spans="1:20" ht="27" hidden="1">
      <c r="A393" s="71" t="s">
        <v>986</v>
      </c>
      <c r="B393" s="72" t="s">
        <v>987</v>
      </c>
      <c r="C393" s="73" t="s">
        <v>160</v>
      </c>
      <c r="D393" s="74" t="str">
        <f>VLOOKUP(C393,'[22]システム領域略号（対向）'!A:B,2,FALSE)</f>
        <v>ep</v>
      </c>
      <c r="E393" s="71" t="s">
        <v>676</v>
      </c>
      <c r="F393" s="75" t="s">
        <v>677</v>
      </c>
      <c r="G393" s="74" t="str">
        <f>VLOOKUP(F393,'[22]システム領域略号（D）'!A:B,2,FALSE)</f>
        <v>fc</v>
      </c>
      <c r="H393" s="71" t="s">
        <v>138</v>
      </c>
      <c r="I393" s="74" t="str">
        <f t="shared" si="30"/>
        <v>epfcInbound</v>
      </c>
      <c r="J393" s="74" t="str">
        <f>TEXT(COUNTIF(I$4:I393,I393),"000")</f>
        <v>002</v>
      </c>
      <c r="K393" s="42" t="str">
        <f t="shared" si="28"/>
        <v>EPFC0002</v>
      </c>
      <c r="L393" s="42" t="str">
        <f t="shared" si="29"/>
        <v>epfc0002</v>
      </c>
      <c r="M393" s="74"/>
      <c r="N393" s="74" t="str">
        <f>"earth-dev-jpn-logic-ls-"&amp;LOWER(LEFT(H393,1))&amp;"-"&amp;L393</f>
        <v>earth-dev-jpn-logic-ls-i-epfc0002</v>
      </c>
      <c r="O393" s="76" t="s">
        <v>678</v>
      </c>
      <c r="P393" s="77"/>
      <c r="Q393" s="77" t="s">
        <v>117</v>
      </c>
      <c r="R393" s="45"/>
      <c r="S393" s="46"/>
      <c r="T393" s="67" t="s">
        <v>118</v>
      </c>
    </row>
    <row r="394" spans="1:20" ht="54" hidden="1">
      <c r="A394" s="71" t="s">
        <v>988</v>
      </c>
      <c r="B394" s="72" t="s">
        <v>989</v>
      </c>
      <c r="C394" s="73" t="s">
        <v>900</v>
      </c>
      <c r="D394" s="74" t="s">
        <v>719</v>
      </c>
      <c r="E394" s="71" t="s">
        <v>676</v>
      </c>
      <c r="F394" s="75" t="s">
        <v>677</v>
      </c>
      <c r="G394" s="74" t="str">
        <f>VLOOKUP(F394,'[22]システム領域略号（D）'!A:B,2,FALSE)</f>
        <v>fc</v>
      </c>
      <c r="H394" s="71" t="s">
        <v>138</v>
      </c>
      <c r="I394" s="74" t="str">
        <f>D394&amp;G394&amp;H394</f>
        <v>要確認fcInbound</v>
      </c>
      <c r="J394" s="74" t="str">
        <f>TEXT(COUNTIF(I$4:I394,I394),"000")</f>
        <v>001</v>
      </c>
      <c r="K394" s="74"/>
      <c r="L394" s="74"/>
      <c r="M394" s="74"/>
      <c r="N394" s="74" t="str">
        <f>"earth-dev-jpn-logic-ls-"&amp;LOWER(LEFT(H394,1))&amp;"-"&amp;L394</f>
        <v>earth-dev-jpn-logic-ls-i-</v>
      </c>
      <c r="O394" s="76" t="s">
        <v>678</v>
      </c>
      <c r="P394" s="77"/>
      <c r="Q394" s="77" t="s">
        <v>901</v>
      </c>
      <c r="R394" s="45"/>
      <c r="S394" s="46"/>
      <c r="T394" s="67" t="s">
        <v>118</v>
      </c>
    </row>
    <row r="395" spans="1:20" ht="40.5" hidden="1">
      <c r="A395" s="71" t="s">
        <v>990</v>
      </c>
      <c r="B395" s="72" t="s">
        <v>991</v>
      </c>
      <c r="C395" s="73" t="s">
        <v>694</v>
      </c>
      <c r="D395" s="74" t="str">
        <f>VLOOKUP(C395,'[22]システム領域略号（対向）'!A:B,2,FALSE)</f>
        <v>usf</v>
      </c>
      <c r="E395" s="71" t="s">
        <v>676</v>
      </c>
      <c r="F395" s="75" t="s">
        <v>677</v>
      </c>
      <c r="G395" s="74" t="str">
        <f>VLOOKUP(F395,'[22]システム領域略号（D）'!A:B,2,FALSE)</f>
        <v>fc</v>
      </c>
      <c r="H395" s="71" t="s">
        <v>138</v>
      </c>
      <c r="I395" s="74" t="str">
        <f t="shared" si="30"/>
        <v>usffcInbound</v>
      </c>
      <c r="J395" s="74" t="str">
        <f>TEXT(COUNTIF(I$4:I395,I395),"000")</f>
        <v>001</v>
      </c>
      <c r="K395" s="42" t="str">
        <f t="shared" ref="K395:K458" si="31">UPPER(IF(H395="Outbound",G395&amp;D395,D395&amp;G395)&amp;IF(LEN(D395&amp;G395)=4,TEXT(J395,"0000"),J395))</f>
        <v>USFFC001</v>
      </c>
      <c r="L395" s="42" t="str">
        <f t="shared" ref="L395:L458" si="32">LOWER(K395)</f>
        <v>usffc001</v>
      </c>
      <c r="M395" s="74"/>
      <c r="N395" s="74" t="str">
        <f>"earth-dev-jpn-logic-ls-"&amp;LOWER(LEFT(H395,1))&amp;"-"&amp;L395</f>
        <v>earth-dev-jpn-logic-ls-i-usffc001</v>
      </c>
      <c r="O395" s="76" t="s">
        <v>678</v>
      </c>
      <c r="P395" s="77"/>
      <c r="Q395" s="77" t="s">
        <v>117</v>
      </c>
      <c r="R395" s="45"/>
      <c r="S395" s="46"/>
      <c r="T395" s="67" t="s">
        <v>118</v>
      </c>
    </row>
    <row r="396" spans="1:20" ht="27" hidden="1">
      <c r="A396" s="63" t="s">
        <v>992</v>
      </c>
      <c r="B396" s="64" t="s">
        <v>993</v>
      </c>
      <c r="C396" s="65" t="s">
        <v>615</v>
      </c>
      <c r="D396" s="41" t="str">
        <f>VLOOKUP(C396,'[22]システム領域略号（対向）'!A:B,2,FALSE)</f>
        <v>be</v>
      </c>
      <c r="E396" s="63" t="s">
        <v>676</v>
      </c>
      <c r="F396" s="38" t="s">
        <v>706</v>
      </c>
      <c r="G396" s="42" t="str">
        <f>VLOOKUP(F396,'[22]システム領域略号（D）'!A:B,2,FALSE)</f>
        <v>ad</v>
      </c>
      <c r="H396" s="63" t="s">
        <v>138</v>
      </c>
      <c r="I396" s="42" t="str">
        <f t="shared" si="30"/>
        <v>beadInbound</v>
      </c>
      <c r="J396" s="42" t="str">
        <f>TEXT(COUNTIF(I$4:I396,I396),"000")</f>
        <v>001</v>
      </c>
      <c r="K396" s="42" t="str">
        <f t="shared" si="31"/>
        <v>BEAD0001</v>
      </c>
      <c r="L396" s="42" t="str">
        <f t="shared" si="32"/>
        <v>bead0001</v>
      </c>
      <c r="M396" s="61" t="str">
        <f>"ifgp"&amp;P396</f>
        <v>ifgpfc20</v>
      </c>
      <c r="N396" s="61" t="str">
        <f>"earth-dev-jpn-logic-ls-"&amp;LOWER(LEFT(H396,1))&amp;"-"&amp;M396</f>
        <v>earth-dev-jpn-logic-ls-i-ifgpfc20</v>
      </c>
      <c r="O396" s="66"/>
      <c r="P396" s="44" t="s">
        <v>994</v>
      </c>
      <c r="Q396" s="44" t="s">
        <v>117</v>
      </c>
      <c r="R396" s="45"/>
      <c r="S396" s="46"/>
      <c r="T396" s="67" t="s">
        <v>118</v>
      </c>
    </row>
    <row r="397" spans="1:20" ht="27" hidden="1">
      <c r="A397" s="63" t="s">
        <v>995</v>
      </c>
      <c r="B397" s="64" t="s">
        <v>993</v>
      </c>
      <c r="C397" s="65" t="s">
        <v>996</v>
      </c>
      <c r="D397" s="41" t="str">
        <f>VLOOKUP(C397,'[22]システム領域略号（対向）'!A:B,2,FALSE)</f>
        <v>xl</v>
      </c>
      <c r="E397" s="63" t="s">
        <v>676</v>
      </c>
      <c r="F397" s="38" t="s">
        <v>706</v>
      </c>
      <c r="G397" s="42" t="str">
        <f>VLOOKUP(F397,'[22]システム領域略号（D）'!A:B,2,FALSE)</f>
        <v>ad</v>
      </c>
      <c r="H397" s="63" t="s">
        <v>138</v>
      </c>
      <c r="I397" s="42" t="str">
        <f t="shared" si="30"/>
        <v>xladInbound</v>
      </c>
      <c r="J397" s="42" t="str">
        <f>TEXT(COUNTIF(I$4:I397,I397),"000")</f>
        <v>001</v>
      </c>
      <c r="K397" s="42" t="str">
        <f t="shared" si="31"/>
        <v>XLAD0001</v>
      </c>
      <c r="L397" s="42" t="str">
        <f t="shared" si="32"/>
        <v>xlad0001</v>
      </c>
      <c r="M397" s="61" t="str">
        <f>"ifgp"&amp;P397</f>
        <v>ifgpfc20</v>
      </c>
      <c r="N397" s="61" t="str">
        <f>"earth-dev-jpn-logic-ls-"&amp;LOWER(LEFT(H397,1))&amp;"-"&amp;M397</f>
        <v>earth-dev-jpn-logic-ls-i-ifgpfc20</v>
      </c>
      <c r="O397" s="66"/>
      <c r="P397" s="44" t="s">
        <v>994</v>
      </c>
      <c r="Q397" s="44" t="s">
        <v>117</v>
      </c>
      <c r="R397" s="45"/>
      <c r="S397" s="46"/>
      <c r="T397" s="67" t="s">
        <v>118</v>
      </c>
    </row>
    <row r="398" spans="1:20" ht="27" hidden="1">
      <c r="A398" s="63" t="s">
        <v>997</v>
      </c>
      <c r="B398" s="64" t="s">
        <v>993</v>
      </c>
      <c r="C398" s="65" t="s">
        <v>113</v>
      </c>
      <c r="D398" s="41" t="str">
        <f>VLOOKUP(C398,'[22]システム領域略号（対向）'!A:B,2,FALSE)</f>
        <v>sj</v>
      </c>
      <c r="E398" s="63" t="s">
        <v>676</v>
      </c>
      <c r="F398" s="38" t="s">
        <v>706</v>
      </c>
      <c r="G398" s="42" t="str">
        <f>VLOOKUP(F398,'[22]システム領域略号（D）'!A:B,2,FALSE)</f>
        <v>ad</v>
      </c>
      <c r="H398" s="63" t="s">
        <v>138</v>
      </c>
      <c r="I398" s="42" t="str">
        <f t="shared" si="30"/>
        <v>sjadInbound</v>
      </c>
      <c r="J398" s="42" t="str">
        <f>TEXT(COUNTIF(I$4:I398,I398),"000")</f>
        <v>001</v>
      </c>
      <c r="K398" s="42" t="str">
        <f t="shared" si="31"/>
        <v>SJAD0001</v>
      </c>
      <c r="L398" s="42" t="str">
        <f t="shared" si="32"/>
        <v>sjad0001</v>
      </c>
      <c r="M398" s="61" t="str">
        <f>"ifgp"&amp;P398</f>
        <v>ifgpfc20</v>
      </c>
      <c r="N398" s="61" t="str">
        <f>"earth-dev-jpn-logic-ls-"&amp;LOWER(LEFT(H398,1))&amp;"-"&amp;M398</f>
        <v>earth-dev-jpn-logic-ls-i-ifgpfc20</v>
      </c>
      <c r="O398" s="66"/>
      <c r="P398" s="44" t="s">
        <v>994</v>
      </c>
      <c r="Q398" s="44" t="s">
        <v>117</v>
      </c>
      <c r="R398" s="45"/>
      <c r="S398" s="46"/>
      <c r="T398" s="67" t="s">
        <v>118</v>
      </c>
    </row>
    <row r="399" spans="1:20" ht="27" hidden="1">
      <c r="A399" s="71" t="s">
        <v>998</v>
      </c>
      <c r="B399" s="72" t="s">
        <v>999</v>
      </c>
      <c r="C399" s="73" t="s">
        <v>615</v>
      </c>
      <c r="D399" s="74" t="str">
        <f>VLOOKUP(C399,'[22]システム領域略号（対向）'!A:B,2,FALSE)</f>
        <v>be</v>
      </c>
      <c r="E399" s="71" t="s">
        <v>676</v>
      </c>
      <c r="F399" s="75" t="s">
        <v>677</v>
      </c>
      <c r="G399" s="74" t="str">
        <f>VLOOKUP(F399,'[22]システム領域略号（D）'!A:B,2,FALSE)</f>
        <v>fc</v>
      </c>
      <c r="H399" s="71" t="s">
        <v>138</v>
      </c>
      <c r="I399" s="74" t="str">
        <f t="shared" si="30"/>
        <v>befcInbound</v>
      </c>
      <c r="J399" s="74" t="str">
        <f>TEXT(COUNTIF(I$4:I399,I399),"000")</f>
        <v>001</v>
      </c>
      <c r="K399" s="42" t="str">
        <f t="shared" si="31"/>
        <v>BEFC0001</v>
      </c>
      <c r="L399" s="42" t="str">
        <f t="shared" si="32"/>
        <v>befc0001</v>
      </c>
      <c r="M399" s="74"/>
      <c r="N399" s="74" t="str">
        <f>"earth-dev-jpn-logic-ls-"&amp;LOWER(LEFT(H399,1))&amp;"-"&amp;L399</f>
        <v>earth-dev-jpn-logic-ls-i-befc0001</v>
      </c>
      <c r="O399" s="76" t="s">
        <v>678</v>
      </c>
      <c r="P399" s="77"/>
      <c r="Q399" s="77" t="s">
        <v>117</v>
      </c>
      <c r="R399" s="45"/>
      <c r="S399" s="46"/>
      <c r="T399" s="67" t="s">
        <v>118</v>
      </c>
    </row>
    <row r="400" spans="1:20" hidden="1">
      <c r="A400" s="63" t="s">
        <v>1000</v>
      </c>
      <c r="B400" s="64" t="s">
        <v>1001</v>
      </c>
      <c r="C400" s="65" t="s">
        <v>1002</v>
      </c>
      <c r="D400" s="41" t="str">
        <f>VLOOKUP(C400,'[22]システム領域略号（対向）'!A:B,2,FALSE)</f>
        <v>uca</v>
      </c>
      <c r="E400" s="63" t="s">
        <v>239</v>
      </c>
      <c r="F400" s="38" t="s">
        <v>455</v>
      </c>
      <c r="G400" s="42" t="str">
        <f>VLOOKUP(F400,'[22]システム領域略号（D）'!A:B,2,FALSE)</f>
        <v>fi</v>
      </c>
      <c r="H400" s="63" t="s">
        <v>115</v>
      </c>
      <c r="I400" s="42" t="str">
        <f t="shared" si="30"/>
        <v>ucafiOutbound</v>
      </c>
      <c r="J400" s="42" t="str">
        <f>TEXT(COUNTIF(I$4:I400,I400),"000")</f>
        <v>001</v>
      </c>
      <c r="K400" s="42" t="str">
        <f t="shared" si="31"/>
        <v>FIUCA001</v>
      </c>
      <c r="L400" s="42" t="str">
        <f t="shared" si="32"/>
        <v>fiuca001</v>
      </c>
      <c r="M400" s="61" t="str">
        <f>"ifgp"&amp;P400</f>
        <v>ifgpfi02</v>
      </c>
      <c r="N400" s="61" t="str">
        <f>"earth-dev-jpn-logic-ls-"&amp;LOWER(LEFT(H400,1))&amp;"-"&amp;M400</f>
        <v>earth-dev-jpn-logic-ls-o-ifgpfi02</v>
      </c>
      <c r="O400" s="66" t="s">
        <v>116</v>
      </c>
      <c r="P400" s="44" t="s">
        <v>1003</v>
      </c>
      <c r="Q400" s="44" t="s">
        <v>195</v>
      </c>
      <c r="R400" s="45"/>
      <c r="S400" s="46"/>
      <c r="T400" s="67" t="s">
        <v>118</v>
      </c>
    </row>
    <row r="401" spans="1:20" hidden="1">
      <c r="A401" s="63" t="s">
        <v>1004</v>
      </c>
      <c r="B401" s="64" t="s">
        <v>1005</v>
      </c>
      <c r="C401" s="65" t="s">
        <v>1002</v>
      </c>
      <c r="D401" s="41" t="str">
        <f>VLOOKUP(C401,'[22]システム領域略号（対向）'!A:B,2,FALSE)</f>
        <v>uca</v>
      </c>
      <c r="E401" s="63" t="s">
        <v>239</v>
      </c>
      <c r="F401" s="38" t="s">
        <v>455</v>
      </c>
      <c r="G401" s="42" t="str">
        <f>VLOOKUP(F401,'[22]システム領域略号（D）'!A:B,2,FALSE)</f>
        <v>fi</v>
      </c>
      <c r="H401" s="63" t="s">
        <v>138</v>
      </c>
      <c r="I401" s="42" t="str">
        <f t="shared" si="30"/>
        <v>ucafiInbound</v>
      </c>
      <c r="J401" s="42" t="str">
        <f>TEXT(COUNTIF(I$4:I401,I401),"000")</f>
        <v>001</v>
      </c>
      <c r="K401" s="42" t="str">
        <f t="shared" si="31"/>
        <v>UCAFI001</v>
      </c>
      <c r="L401" s="42" t="str">
        <f t="shared" si="32"/>
        <v>ucafi001</v>
      </c>
      <c r="M401" s="61" t="str">
        <f>"ifgp"&amp;P401</f>
        <v>ifgpfi03</v>
      </c>
      <c r="N401" s="61" t="str">
        <f>"earth-dev-jpn-logic-ls-"&amp;LOWER(LEFT(H401,1))&amp;"-"&amp;M401</f>
        <v>earth-dev-jpn-logic-ls-i-ifgpfi03</v>
      </c>
      <c r="O401" s="66" t="s">
        <v>116</v>
      </c>
      <c r="P401" s="44" t="s">
        <v>1006</v>
      </c>
      <c r="Q401" s="44" t="s">
        <v>195</v>
      </c>
      <c r="R401" s="45"/>
      <c r="S401" s="46"/>
      <c r="T401" s="67" t="s">
        <v>118</v>
      </c>
    </row>
    <row r="402" spans="1:20" hidden="1">
      <c r="A402" s="63" t="s">
        <v>1007</v>
      </c>
      <c r="B402" s="64" t="s">
        <v>1008</v>
      </c>
      <c r="C402" s="65" t="s">
        <v>1002</v>
      </c>
      <c r="D402" s="41" t="str">
        <f>VLOOKUP(C402,'[22]システム領域略号（対向）'!A:B,2,FALSE)</f>
        <v>uca</v>
      </c>
      <c r="E402" s="63" t="s">
        <v>239</v>
      </c>
      <c r="F402" s="38" t="s">
        <v>455</v>
      </c>
      <c r="G402" s="42" t="str">
        <f>VLOOKUP(F402,'[22]システム領域略号（D）'!A:B,2,FALSE)</f>
        <v>fi</v>
      </c>
      <c r="H402" s="63" t="s">
        <v>138</v>
      </c>
      <c r="I402" s="42" t="str">
        <f t="shared" si="30"/>
        <v>ucafiInbound</v>
      </c>
      <c r="J402" s="42" t="str">
        <f>TEXT(COUNTIF(I$4:I402,I402),"000")</f>
        <v>002</v>
      </c>
      <c r="K402" s="42" t="str">
        <f t="shared" si="31"/>
        <v>UCAFI002</v>
      </c>
      <c r="L402" s="42" t="str">
        <f t="shared" si="32"/>
        <v>ucafi002</v>
      </c>
      <c r="M402" s="61" t="str">
        <f>"ifgp"&amp;P402</f>
        <v>ifgpfi04</v>
      </c>
      <c r="N402" s="61" t="str">
        <f>"earth-dev-jpn-logic-ls-"&amp;LOWER(LEFT(H402,1))&amp;"-"&amp;M402</f>
        <v>earth-dev-jpn-logic-ls-i-ifgpfi04</v>
      </c>
      <c r="O402" s="66" t="s">
        <v>116</v>
      </c>
      <c r="P402" s="44" t="s">
        <v>1009</v>
      </c>
      <c r="Q402" s="44" t="s">
        <v>195</v>
      </c>
      <c r="R402" s="45"/>
      <c r="S402" s="46"/>
      <c r="T402" s="67" t="s">
        <v>118</v>
      </c>
    </row>
    <row r="403" spans="1:20" ht="27" hidden="1">
      <c r="A403" s="63" t="s">
        <v>1010</v>
      </c>
      <c r="B403" s="64" t="s">
        <v>1011</v>
      </c>
      <c r="C403" s="65" t="s">
        <v>996</v>
      </c>
      <c r="D403" s="41" t="str">
        <f>VLOOKUP(C403,'[22]システム領域略号（対向）'!A:B,2,FALSE)</f>
        <v>xl</v>
      </c>
      <c r="E403" s="63" t="s">
        <v>239</v>
      </c>
      <c r="F403" s="38" t="s">
        <v>455</v>
      </c>
      <c r="G403" s="42" t="str">
        <f>VLOOKUP(F403,'[22]システム領域略号（D）'!A:B,2,FALSE)</f>
        <v>fi</v>
      </c>
      <c r="H403" s="63" t="s">
        <v>115</v>
      </c>
      <c r="I403" s="42" t="str">
        <f t="shared" si="30"/>
        <v>xlfiOutbound</v>
      </c>
      <c r="J403" s="42" t="str">
        <f>TEXT(COUNTIF(I$4:I403,I403),"000")</f>
        <v>001</v>
      </c>
      <c r="K403" s="42" t="str">
        <f t="shared" si="31"/>
        <v>FIXL0001</v>
      </c>
      <c r="L403" s="42" t="str">
        <f t="shared" si="32"/>
        <v>fixl0001</v>
      </c>
      <c r="M403" s="42"/>
      <c r="N403" s="41" t="str">
        <f>"earth-dev-jpn-logic-ls-"&amp;LOWER(LEFT(H403,1))&amp;"-"&amp;L403</f>
        <v>earth-dev-jpn-logic-ls-o-fixl0001</v>
      </c>
      <c r="O403" s="66" t="s">
        <v>116</v>
      </c>
      <c r="P403" s="44"/>
      <c r="Q403" s="44" t="s">
        <v>117</v>
      </c>
      <c r="R403" s="45"/>
      <c r="S403" s="46"/>
      <c r="T403" s="67" t="s">
        <v>118</v>
      </c>
    </row>
    <row r="404" spans="1:20" ht="27" hidden="1">
      <c r="A404" s="63" t="s">
        <v>1012</v>
      </c>
      <c r="B404" s="64" t="s">
        <v>1013</v>
      </c>
      <c r="C404" s="65" t="s">
        <v>996</v>
      </c>
      <c r="D404" s="41" t="str">
        <f>VLOOKUP(C404,'[22]システム領域略号（対向）'!A:B,2,FALSE)</f>
        <v>xl</v>
      </c>
      <c r="E404" s="63" t="s">
        <v>239</v>
      </c>
      <c r="F404" s="38" t="s">
        <v>455</v>
      </c>
      <c r="G404" s="42" t="str">
        <f>VLOOKUP(F404,'[22]システム領域略号（D）'!A:B,2,FALSE)</f>
        <v>fi</v>
      </c>
      <c r="H404" s="63" t="s">
        <v>138</v>
      </c>
      <c r="I404" s="42" t="str">
        <f t="shared" si="30"/>
        <v>xlfiInbound</v>
      </c>
      <c r="J404" s="42" t="str">
        <f>TEXT(COUNTIF(I$4:I404,I404),"000")</f>
        <v>001</v>
      </c>
      <c r="K404" s="42" t="str">
        <f t="shared" si="31"/>
        <v>XLFI0001</v>
      </c>
      <c r="L404" s="42" t="str">
        <f t="shared" si="32"/>
        <v>xlfi0001</v>
      </c>
      <c r="M404" s="61" t="str">
        <f>"ifgp"&amp;P404</f>
        <v>ifgpfi05</v>
      </c>
      <c r="N404" s="61" t="str">
        <f>"earth-dev-jpn-logic-ls-"&amp;LOWER(LEFT(H404,1))&amp;"-"&amp;M404</f>
        <v>earth-dev-jpn-logic-ls-i-ifgpfi05</v>
      </c>
      <c r="O404" s="66" t="s">
        <v>116</v>
      </c>
      <c r="P404" s="44" t="s">
        <v>1014</v>
      </c>
      <c r="Q404" s="44" t="s">
        <v>117</v>
      </c>
      <c r="R404" s="45"/>
      <c r="S404" s="46"/>
      <c r="T404" s="67" t="s">
        <v>118</v>
      </c>
    </row>
    <row r="405" spans="1:20" ht="27" hidden="1">
      <c r="A405" s="63" t="s">
        <v>1015</v>
      </c>
      <c r="B405" s="64" t="s">
        <v>1016</v>
      </c>
      <c r="C405" s="65" t="s">
        <v>996</v>
      </c>
      <c r="D405" s="41" t="str">
        <f>VLOOKUP(C405,'[22]システム領域略号（対向）'!A:B,2,FALSE)</f>
        <v>xl</v>
      </c>
      <c r="E405" s="63" t="s">
        <v>239</v>
      </c>
      <c r="F405" s="38" t="s">
        <v>455</v>
      </c>
      <c r="G405" s="42" t="str">
        <f>VLOOKUP(F405,'[22]システム領域略号（D）'!A:B,2,FALSE)</f>
        <v>fi</v>
      </c>
      <c r="H405" s="63" t="s">
        <v>138</v>
      </c>
      <c r="I405" s="42" t="str">
        <f t="shared" si="30"/>
        <v>xlfiInbound</v>
      </c>
      <c r="J405" s="42" t="str">
        <f>TEXT(COUNTIF(I$4:I405,I405),"000")</f>
        <v>002</v>
      </c>
      <c r="K405" s="42" t="str">
        <f t="shared" si="31"/>
        <v>XLFI0002</v>
      </c>
      <c r="L405" s="42" t="str">
        <f t="shared" si="32"/>
        <v>xlfi0002</v>
      </c>
      <c r="M405" s="42"/>
      <c r="N405" s="41" t="str">
        <f>"earth-dev-logic-jpe-ls-"&amp;LOWER(LEFT(H405,1))&amp;"-"&amp;L405</f>
        <v>earth-dev-logic-jpe-ls-i-xlfi0002</v>
      </c>
      <c r="O405" s="66" t="s">
        <v>116</v>
      </c>
      <c r="P405" s="44"/>
      <c r="Q405" s="44" t="s">
        <v>117</v>
      </c>
      <c r="R405" s="45"/>
      <c r="S405" s="46"/>
      <c r="T405" s="67" t="s">
        <v>118</v>
      </c>
    </row>
    <row r="406" spans="1:20" ht="27" hidden="1">
      <c r="A406" s="63" t="s">
        <v>1017</v>
      </c>
      <c r="B406" s="64" t="s">
        <v>1018</v>
      </c>
      <c r="C406" s="65" t="s">
        <v>996</v>
      </c>
      <c r="D406" s="41" t="str">
        <f>VLOOKUP(C406,'[22]システム領域略号（対向）'!A:B,2,FALSE)</f>
        <v>xl</v>
      </c>
      <c r="E406" s="63" t="s">
        <v>239</v>
      </c>
      <c r="F406" s="38" t="s">
        <v>455</v>
      </c>
      <c r="G406" s="42" t="str">
        <f>VLOOKUP(F406,'[22]システム領域略号（D）'!A:B,2,FALSE)</f>
        <v>fi</v>
      </c>
      <c r="H406" s="63" t="s">
        <v>138</v>
      </c>
      <c r="I406" s="42" t="str">
        <f t="shared" si="30"/>
        <v>xlfiInbound</v>
      </c>
      <c r="J406" s="42" t="str">
        <f>TEXT(COUNTIF(I$4:I406,I406),"000")</f>
        <v>003</v>
      </c>
      <c r="K406" s="42" t="str">
        <f t="shared" si="31"/>
        <v>XLFI0003</v>
      </c>
      <c r="L406" s="42" t="str">
        <f t="shared" si="32"/>
        <v>xlfi0003</v>
      </c>
      <c r="M406" s="61" t="str">
        <f>"ifgp"&amp;P406</f>
        <v>ifgpfi05</v>
      </c>
      <c r="N406" s="61" t="str">
        <f>"earth-dev-jpn-logic-ls-"&amp;LOWER(LEFT(H406,1))&amp;"-"&amp;M406</f>
        <v>earth-dev-jpn-logic-ls-i-ifgpfi05</v>
      </c>
      <c r="O406" s="66" t="s">
        <v>116</v>
      </c>
      <c r="P406" s="44" t="s">
        <v>1014</v>
      </c>
      <c r="Q406" s="44" t="s">
        <v>117</v>
      </c>
      <c r="R406" s="45"/>
      <c r="S406" s="46"/>
      <c r="T406" s="67" t="s">
        <v>118</v>
      </c>
    </row>
    <row r="407" spans="1:20" ht="27" hidden="1">
      <c r="A407" s="63" t="s">
        <v>1019</v>
      </c>
      <c r="B407" s="64" t="s">
        <v>1020</v>
      </c>
      <c r="C407" s="65" t="s">
        <v>996</v>
      </c>
      <c r="D407" s="41" t="str">
        <f>VLOOKUP(C407,'[22]システム領域略号（対向）'!A:B,2,FALSE)</f>
        <v>xl</v>
      </c>
      <c r="E407" s="63" t="s">
        <v>239</v>
      </c>
      <c r="F407" s="38" t="s">
        <v>455</v>
      </c>
      <c r="G407" s="42" t="str">
        <f>VLOOKUP(F407,'[22]システム領域略号（D）'!A:B,2,FALSE)</f>
        <v>fi</v>
      </c>
      <c r="H407" s="63" t="s">
        <v>138</v>
      </c>
      <c r="I407" s="42" t="str">
        <f t="shared" si="30"/>
        <v>xlfiInbound</v>
      </c>
      <c r="J407" s="42" t="str">
        <f>TEXT(COUNTIF(I$4:I407,I407),"000")</f>
        <v>004</v>
      </c>
      <c r="K407" s="42" t="str">
        <f t="shared" si="31"/>
        <v>XLFI0004</v>
      </c>
      <c r="L407" s="42" t="str">
        <f t="shared" si="32"/>
        <v>xlfi0004</v>
      </c>
      <c r="M407" s="61" t="str">
        <f>"ifgp"&amp;P407</f>
        <v>ifgpfi05</v>
      </c>
      <c r="N407" s="61" t="str">
        <f>"earth-dev-jpn-logic-ls-"&amp;LOWER(LEFT(H407,1))&amp;"-"&amp;M407</f>
        <v>earth-dev-jpn-logic-ls-i-ifgpfi05</v>
      </c>
      <c r="O407" s="66" t="s">
        <v>116</v>
      </c>
      <c r="P407" s="44" t="s">
        <v>1014</v>
      </c>
      <c r="Q407" s="44" t="s">
        <v>117</v>
      </c>
      <c r="R407" s="45"/>
      <c r="S407" s="46"/>
      <c r="T407" s="67" t="s">
        <v>118</v>
      </c>
    </row>
    <row r="408" spans="1:20" ht="27" hidden="1">
      <c r="A408" s="63" t="s">
        <v>1021</v>
      </c>
      <c r="B408" s="64" t="s">
        <v>1022</v>
      </c>
      <c r="C408" s="65" t="s">
        <v>1023</v>
      </c>
      <c r="D408" s="41" t="str">
        <f>VLOOKUP(C408,'[22]システム領域略号（対向）'!A:B,2,FALSE)</f>
        <v>hr</v>
      </c>
      <c r="E408" s="63" t="s">
        <v>239</v>
      </c>
      <c r="F408" s="38" t="s">
        <v>455</v>
      </c>
      <c r="G408" s="42" t="str">
        <f>VLOOKUP(F408,'[22]システム領域略号（D）'!A:B,2,FALSE)</f>
        <v>fi</v>
      </c>
      <c r="H408" s="63" t="s">
        <v>138</v>
      </c>
      <c r="I408" s="42" t="str">
        <f t="shared" si="30"/>
        <v>hrfiInbound</v>
      </c>
      <c r="J408" s="42" t="str">
        <f>TEXT(COUNTIF(I$4:I408,I408),"000")</f>
        <v>001</v>
      </c>
      <c r="K408" s="42" t="str">
        <f t="shared" si="31"/>
        <v>HRFI0001</v>
      </c>
      <c r="L408" s="42" t="str">
        <f t="shared" si="32"/>
        <v>hrfi0001</v>
      </c>
      <c r="M408" s="61" t="str">
        <f>"ifgp"&amp;P408</f>
        <v>ifgpfi06</v>
      </c>
      <c r="N408" s="61" t="str">
        <f>"earth-dev-jpn-logic-ls-"&amp;LOWER(LEFT(H408,1))&amp;"-"&amp;M408</f>
        <v>earth-dev-jpn-logic-ls-i-ifgpfi06</v>
      </c>
      <c r="O408" s="66" t="s">
        <v>116</v>
      </c>
      <c r="P408" s="44" t="s">
        <v>1024</v>
      </c>
      <c r="Q408" s="44" t="s">
        <v>195</v>
      </c>
      <c r="R408" s="45"/>
      <c r="S408" s="46"/>
      <c r="T408" s="67" t="s">
        <v>118</v>
      </c>
    </row>
    <row r="409" spans="1:20" hidden="1">
      <c r="A409" s="63" t="s">
        <v>1025</v>
      </c>
      <c r="B409" s="64" t="s">
        <v>1026</v>
      </c>
      <c r="C409" s="65" t="s">
        <v>1027</v>
      </c>
      <c r="D409" s="41" t="str">
        <f>VLOOKUP(C409,'[22]システム領域略号（対向）'!A:B,2,FALSE)</f>
        <v>ip</v>
      </c>
      <c r="E409" s="63" t="s">
        <v>239</v>
      </c>
      <c r="F409" s="38" t="s">
        <v>455</v>
      </c>
      <c r="G409" s="42" t="str">
        <f>VLOOKUP(F409,'[22]システム領域略号（D）'!A:B,2,FALSE)</f>
        <v>fi</v>
      </c>
      <c r="H409" s="63" t="s">
        <v>115</v>
      </c>
      <c r="I409" s="42" t="str">
        <f t="shared" si="30"/>
        <v>ipfiOutbound</v>
      </c>
      <c r="J409" s="42" t="str">
        <f>TEXT(COUNTIF(I$4:I409,I409),"000")</f>
        <v>001</v>
      </c>
      <c r="K409" s="42" t="str">
        <f t="shared" si="31"/>
        <v>FIIP0001</v>
      </c>
      <c r="L409" s="42" t="str">
        <f t="shared" si="32"/>
        <v>fiip0001</v>
      </c>
      <c r="M409" s="61" t="str">
        <f>"ifgp"&amp;P409</f>
        <v>ifgpfi07</v>
      </c>
      <c r="N409" s="61" t="str">
        <f>"earth-dev-jpn-logic-ls-"&amp;LOWER(LEFT(H409,1))&amp;"-"&amp;M409</f>
        <v>earth-dev-jpn-logic-ls-o-ifgpfi07</v>
      </c>
      <c r="O409" s="66" t="s">
        <v>116</v>
      </c>
      <c r="P409" s="44" t="s">
        <v>1028</v>
      </c>
      <c r="Q409" s="44" t="s">
        <v>117</v>
      </c>
      <c r="R409" s="45"/>
      <c r="S409" s="46"/>
      <c r="T409" s="67" t="s">
        <v>118</v>
      </c>
    </row>
    <row r="410" spans="1:20" hidden="1">
      <c r="A410" s="63" t="s">
        <v>1029</v>
      </c>
      <c r="B410" s="64" t="s">
        <v>1030</v>
      </c>
      <c r="C410" s="65" t="s">
        <v>263</v>
      </c>
      <c r="D410" s="41" t="str">
        <f>VLOOKUP(C410,'[22]システム領域略号（対向）'!A:B,2,FALSE)</f>
        <v>ne</v>
      </c>
      <c r="E410" s="63" t="s">
        <v>239</v>
      </c>
      <c r="F410" s="38" t="s">
        <v>455</v>
      </c>
      <c r="G410" s="42" t="str">
        <f>VLOOKUP(F410,'[22]システム領域略号（D）'!A:B,2,FALSE)</f>
        <v>fi</v>
      </c>
      <c r="H410" s="63" t="s">
        <v>138</v>
      </c>
      <c r="I410" s="42" t="str">
        <f t="shared" si="30"/>
        <v>nefiInbound</v>
      </c>
      <c r="J410" s="42" t="str">
        <f>TEXT(COUNTIF(I$4:I410,I410),"000")</f>
        <v>001</v>
      </c>
      <c r="K410" s="42" t="str">
        <f t="shared" si="31"/>
        <v>NEFI0001</v>
      </c>
      <c r="L410" s="42" t="str">
        <f t="shared" si="32"/>
        <v>nefi0001</v>
      </c>
      <c r="M410" s="42"/>
      <c r="N410" s="41" t="str">
        <f t="shared" ref="N410:N421" si="33">"earth-dev-jpn-logic-ls-"&amp;LOWER(LEFT(H410,1))&amp;"-"&amp;L410</f>
        <v>earth-dev-jpn-logic-ls-i-nefi0001</v>
      </c>
      <c r="O410" s="66" t="s">
        <v>116</v>
      </c>
      <c r="P410" s="44"/>
      <c r="Q410" s="44" t="s">
        <v>117</v>
      </c>
      <c r="R410" s="45"/>
      <c r="S410" s="46"/>
      <c r="T410" s="67" t="s">
        <v>118</v>
      </c>
    </row>
    <row r="411" spans="1:20" hidden="1">
      <c r="A411" s="63" t="s">
        <v>1031</v>
      </c>
      <c r="B411" s="64" t="s">
        <v>1032</v>
      </c>
      <c r="C411" s="65" t="s">
        <v>263</v>
      </c>
      <c r="D411" s="41" t="str">
        <f>VLOOKUP(C411,'[22]システム領域略号（対向）'!A:B,2,FALSE)</f>
        <v>ne</v>
      </c>
      <c r="E411" s="63" t="s">
        <v>239</v>
      </c>
      <c r="F411" s="38" t="s">
        <v>455</v>
      </c>
      <c r="G411" s="42" t="str">
        <f>VLOOKUP(F411,'[22]システム領域略号（D）'!A:B,2,FALSE)</f>
        <v>fi</v>
      </c>
      <c r="H411" s="63" t="s">
        <v>138</v>
      </c>
      <c r="I411" s="42" t="str">
        <f t="shared" si="30"/>
        <v>nefiInbound</v>
      </c>
      <c r="J411" s="42" t="str">
        <f>TEXT(COUNTIF(I$4:I411,I411),"000")</f>
        <v>002</v>
      </c>
      <c r="K411" s="42" t="str">
        <f t="shared" si="31"/>
        <v>NEFI0002</v>
      </c>
      <c r="L411" s="42" t="str">
        <f t="shared" si="32"/>
        <v>nefi0002</v>
      </c>
      <c r="M411" s="42"/>
      <c r="N411" s="41" t="str">
        <f t="shared" si="33"/>
        <v>earth-dev-jpn-logic-ls-i-nefi0002</v>
      </c>
      <c r="O411" s="66" t="s">
        <v>116</v>
      </c>
      <c r="P411" s="44"/>
      <c r="Q411" s="44" t="s">
        <v>117</v>
      </c>
      <c r="R411" s="45"/>
      <c r="S411" s="46"/>
      <c r="T411" s="67" t="s">
        <v>118</v>
      </c>
    </row>
    <row r="412" spans="1:20" hidden="1">
      <c r="A412" s="63" t="s">
        <v>1033</v>
      </c>
      <c r="B412" s="64" t="s">
        <v>1034</v>
      </c>
      <c r="C412" s="65" t="s">
        <v>263</v>
      </c>
      <c r="D412" s="41" t="str">
        <f>VLOOKUP(C412,'[22]システム領域略号（対向）'!A:B,2,FALSE)</f>
        <v>ne</v>
      </c>
      <c r="E412" s="63" t="s">
        <v>239</v>
      </c>
      <c r="F412" s="38" t="s">
        <v>455</v>
      </c>
      <c r="G412" s="42" t="str">
        <f>VLOOKUP(F412,'[22]システム領域略号（D）'!A:B,2,FALSE)</f>
        <v>fi</v>
      </c>
      <c r="H412" s="63" t="s">
        <v>138</v>
      </c>
      <c r="I412" s="42" t="str">
        <f t="shared" si="30"/>
        <v>nefiInbound</v>
      </c>
      <c r="J412" s="42" t="str">
        <f>TEXT(COUNTIF(I$4:I412,I412),"000")</f>
        <v>003</v>
      </c>
      <c r="K412" s="42" t="str">
        <f t="shared" si="31"/>
        <v>NEFI0003</v>
      </c>
      <c r="L412" s="42" t="str">
        <f t="shared" si="32"/>
        <v>nefi0003</v>
      </c>
      <c r="M412" s="42"/>
      <c r="N412" s="41" t="str">
        <f t="shared" si="33"/>
        <v>earth-dev-jpn-logic-ls-i-nefi0003</v>
      </c>
      <c r="O412" s="66" t="s">
        <v>116</v>
      </c>
      <c r="P412" s="44"/>
      <c r="Q412" s="44" t="s">
        <v>117</v>
      </c>
      <c r="R412" s="45"/>
      <c r="S412" s="46"/>
      <c r="T412" s="67" t="s">
        <v>118</v>
      </c>
    </row>
    <row r="413" spans="1:20" hidden="1">
      <c r="A413" s="63" t="s">
        <v>1035</v>
      </c>
      <c r="B413" s="64" t="s">
        <v>1036</v>
      </c>
      <c r="C413" s="65" t="s">
        <v>263</v>
      </c>
      <c r="D413" s="41" t="str">
        <f>VLOOKUP(C413,'[22]システム領域略号（対向）'!A:B,2,FALSE)</f>
        <v>ne</v>
      </c>
      <c r="E413" s="63" t="s">
        <v>239</v>
      </c>
      <c r="F413" s="38" t="s">
        <v>455</v>
      </c>
      <c r="G413" s="42" t="str">
        <f>VLOOKUP(F413,'[22]システム領域略号（D）'!A:B,2,FALSE)</f>
        <v>fi</v>
      </c>
      <c r="H413" s="63" t="s">
        <v>138</v>
      </c>
      <c r="I413" s="42" t="str">
        <f t="shared" si="30"/>
        <v>nefiInbound</v>
      </c>
      <c r="J413" s="42" t="str">
        <f>TEXT(COUNTIF(I$4:I413,I413),"000")</f>
        <v>004</v>
      </c>
      <c r="K413" s="42" t="str">
        <f t="shared" si="31"/>
        <v>NEFI0004</v>
      </c>
      <c r="L413" s="42" t="str">
        <f t="shared" si="32"/>
        <v>nefi0004</v>
      </c>
      <c r="M413" s="42"/>
      <c r="N413" s="41" t="str">
        <f t="shared" si="33"/>
        <v>earth-dev-jpn-logic-ls-i-nefi0004</v>
      </c>
      <c r="O413" s="66" t="s">
        <v>116</v>
      </c>
      <c r="P413" s="44"/>
      <c r="Q413" s="44" t="s">
        <v>117</v>
      </c>
      <c r="R413" s="45"/>
      <c r="S413" s="46"/>
      <c r="T413" s="67" t="s">
        <v>118</v>
      </c>
    </row>
    <row r="414" spans="1:20" hidden="1">
      <c r="A414" s="63" t="s">
        <v>1037</v>
      </c>
      <c r="B414" s="64" t="s">
        <v>1038</v>
      </c>
      <c r="C414" s="65" t="s">
        <v>263</v>
      </c>
      <c r="D414" s="41" t="str">
        <f>VLOOKUP(C414,'[22]システム領域略号（対向）'!A:B,2,FALSE)</f>
        <v>ne</v>
      </c>
      <c r="E414" s="63" t="s">
        <v>239</v>
      </c>
      <c r="F414" s="38" t="s">
        <v>455</v>
      </c>
      <c r="G414" s="42" t="str">
        <f>VLOOKUP(F414,'[22]システム領域略号（D）'!A:B,2,FALSE)</f>
        <v>fi</v>
      </c>
      <c r="H414" s="63" t="s">
        <v>115</v>
      </c>
      <c r="I414" s="42" t="str">
        <f t="shared" si="30"/>
        <v>nefiOutbound</v>
      </c>
      <c r="J414" s="42" t="str">
        <f>TEXT(COUNTIF(I$4:I414,I414),"000")</f>
        <v>001</v>
      </c>
      <c r="K414" s="42" t="str">
        <f t="shared" si="31"/>
        <v>FINE0001</v>
      </c>
      <c r="L414" s="42" t="str">
        <f t="shared" si="32"/>
        <v>fine0001</v>
      </c>
      <c r="M414" s="42"/>
      <c r="N414" s="41" t="str">
        <f t="shared" si="33"/>
        <v>earth-dev-jpn-logic-ls-o-fine0001</v>
      </c>
      <c r="O414" s="66" t="s">
        <v>116</v>
      </c>
      <c r="P414" s="44"/>
      <c r="Q414" s="44" t="s">
        <v>117</v>
      </c>
      <c r="R414" s="45"/>
      <c r="S414" s="46"/>
      <c r="T414" s="67" t="s">
        <v>118</v>
      </c>
    </row>
    <row r="415" spans="1:20" hidden="1">
      <c r="A415" s="63" t="s">
        <v>1039</v>
      </c>
      <c r="B415" s="64" t="s">
        <v>1040</v>
      </c>
      <c r="C415" s="65" t="s">
        <v>263</v>
      </c>
      <c r="D415" s="41" t="str">
        <f>VLOOKUP(C415,'[22]システム領域略号（対向）'!A:B,2,FALSE)</f>
        <v>ne</v>
      </c>
      <c r="E415" s="63" t="s">
        <v>239</v>
      </c>
      <c r="F415" s="38" t="s">
        <v>455</v>
      </c>
      <c r="G415" s="42" t="str">
        <f>VLOOKUP(F415,'[22]システム領域略号（D）'!A:B,2,FALSE)</f>
        <v>fi</v>
      </c>
      <c r="H415" s="63" t="s">
        <v>115</v>
      </c>
      <c r="I415" s="42" t="str">
        <f t="shared" si="30"/>
        <v>nefiOutbound</v>
      </c>
      <c r="J415" s="42" t="str">
        <f>TEXT(COUNTIF(I$4:I415,I415),"000")</f>
        <v>002</v>
      </c>
      <c r="K415" s="42" t="str">
        <f t="shared" si="31"/>
        <v>FINE0002</v>
      </c>
      <c r="L415" s="42" t="str">
        <f t="shared" si="32"/>
        <v>fine0002</v>
      </c>
      <c r="M415" s="42"/>
      <c r="N415" s="41" t="str">
        <f t="shared" si="33"/>
        <v>earth-dev-jpn-logic-ls-o-fine0002</v>
      </c>
      <c r="O415" s="66" t="s">
        <v>116</v>
      </c>
      <c r="P415" s="44"/>
      <c r="Q415" s="44" t="s">
        <v>117</v>
      </c>
      <c r="R415" s="45"/>
      <c r="S415" s="46"/>
      <c r="T415" s="67" t="s">
        <v>118</v>
      </c>
    </row>
    <row r="416" spans="1:20" ht="27" hidden="1">
      <c r="A416" s="70" t="s">
        <v>1041</v>
      </c>
      <c r="B416" s="64" t="s">
        <v>1042</v>
      </c>
      <c r="C416" s="65" t="s">
        <v>663</v>
      </c>
      <c r="D416" s="41" t="str">
        <f>VLOOKUP(C416,'[22]システム領域略号（対向）'!A:B,2,FALSE)</f>
        <v>pk</v>
      </c>
      <c r="E416" s="63" t="s">
        <v>239</v>
      </c>
      <c r="F416" s="38" t="s">
        <v>455</v>
      </c>
      <c r="G416" s="42" t="str">
        <f>VLOOKUP(F416,'[22]システム領域略号（D）'!A:B,2,FALSE)</f>
        <v>fi</v>
      </c>
      <c r="H416" s="63" t="s">
        <v>138</v>
      </c>
      <c r="I416" s="42" t="str">
        <f t="shared" si="30"/>
        <v>pkfiInbound</v>
      </c>
      <c r="J416" s="42" t="str">
        <f>TEXT(COUNTIF(I$4:I416,I416),"000")</f>
        <v>001</v>
      </c>
      <c r="K416" s="42" t="str">
        <f t="shared" si="31"/>
        <v>PKFI0001</v>
      </c>
      <c r="L416" s="42" t="str">
        <f t="shared" si="32"/>
        <v>pkfi0001</v>
      </c>
      <c r="M416" s="42"/>
      <c r="N416" s="41" t="str">
        <f t="shared" si="33"/>
        <v>earth-dev-jpn-logic-ls-i-pkfi0001</v>
      </c>
      <c r="O416" s="66" t="s">
        <v>116</v>
      </c>
      <c r="P416" s="44"/>
      <c r="Q416" s="44" t="s">
        <v>117</v>
      </c>
      <c r="R416" s="45"/>
      <c r="S416" s="46"/>
      <c r="T416" s="67" t="s">
        <v>110</v>
      </c>
    </row>
    <row r="417" spans="1:20" hidden="1">
      <c r="A417" s="63" t="s">
        <v>1043</v>
      </c>
      <c r="B417" s="64" t="s">
        <v>1044</v>
      </c>
      <c r="C417" s="65" t="s">
        <v>458</v>
      </c>
      <c r="D417" s="41" t="str">
        <f>VLOOKUP(C417,'[22]システム領域略号（対向）'!A:B,2,FALSE)</f>
        <v>jm</v>
      </c>
      <c r="E417" s="63" t="s">
        <v>239</v>
      </c>
      <c r="F417" s="38" t="s">
        <v>455</v>
      </c>
      <c r="G417" s="42" t="str">
        <f>VLOOKUP(F417,'[22]システム領域略号（D）'!A:B,2,FALSE)</f>
        <v>fi</v>
      </c>
      <c r="H417" s="63" t="s">
        <v>138</v>
      </c>
      <c r="I417" s="42" t="str">
        <f t="shared" si="30"/>
        <v>jmfiInbound</v>
      </c>
      <c r="J417" s="42" t="str">
        <f>TEXT(COUNTIF(I$4:I417,I417),"000")</f>
        <v>001</v>
      </c>
      <c r="K417" s="42" t="str">
        <f t="shared" si="31"/>
        <v>JMFI0001</v>
      </c>
      <c r="L417" s="42" t="str">
        <f t="shared" si="32"/>
        <v>jmfi0001</v>
      </c>
      <c r="M417" s="42"/>
      <c r="N417" s="41" t="str">
        <f t="shared" si="33"/>
        <v>earth-dev-jpn-logic-ls-i-jmfi0001</v>
      </c>
      <c r="O417" s="66" t="s">
        <v>116</v>
      </c>
      <c r="P417" s="44"/>
      <c r="Q417" s="44" t="s">
        <v>195</v>
      </c>
      <c r="R417" s="45"/>
      <c r="S417" s="46"/>
      <c r="T417" s="67" t="s">
        <v>118</v>
      </c>
    </row>
    <row r="418" spans="1:20" ht="27" hidden="1">
      <c r="A418" s="63" t="s">
        <v>1045</v>
      </c>
      <c r="B418" s="64" t="s">
        <v>1046</v>
      </c>
      <c r="C418" s="65" t="s">
        <v>458</v>
      </c>
      <c r="D418" s="41" t="str">
        <f>VLOOKUP(C418,'[22]システム領域略号（対向）'!A:B,2,FALSE)</f>
        <v>jm</v>
      </c>
      <c r="E418" s="63" t="s">
        <v>239</v>
      </c>
      <c r="F418" s="38" t="s">
        <v>455</v>
      </c>
      <c r="G418" s="42" t="str">
        <f>VLOOKUP(F418,'[22]システム領域略号（D）'!A:B,2,FALSE)</f>
        <v>fi</v>
      </c>
      <c r="H418" s="63" t="s">
        <v>138</v>
      </c>
      <c r="I418" s="42" t="str">
        <f t="shared" si="30"/>
        <v>jmfiInbound</v>
      </c>
      <c r="J418" s="42" t="str">
        <f>TEXT(COUNTIF(I$4:I418,I418),"000")</f>
        <v>002</v>
      </c>
      <c r="K418" s="42" t="str">
        <f t="shared" si="31"/>
        <v>JMFI0002</v>
      </c>
      <c r="L418" s="42" t="str">
        <f t="shared" si="32"/>
        <v>jmfi0002</v>
      </c>
      <c r="M418" s="42"/>
      <c r="N418" s="41" t="str">
        <f t="shared" si="33"/>
        <v>earth-dev-jpn-logic-ls-i-jmfi0002</v>
      </c>
      <c r="O418" s="66" t="s">
        <v>116</v>
      </c>
      <c r="P418" s="44"/>
      <c r="Q418" s="44" t="s">
        <v>195</v>
      </c>
      <c r="R418" s="45"/>
      <c r="S418" s="46"/>
      <c r="T418" s="67" t="s">
        <v>118</v>
      </c>
    </row>
    <row r="419" spans="1:20" hidden="1">
      <c r="A419" s="63" t="s">
        <v>1047</v>
      </c>
      <c r="B419" s="64" t="s">
        <v>1044</v>
      </c>
      <c r="C419" s="65" t="s">
        <v>458</v>
      </c>
      <c r="D419" s="41" t="str">
        <f>VLOOKUP(C419,'[22]システム領域略号（対向）'!A:B,2,FALSE)</f>
        <v>jm</v>
      </c>
      <c r="E419" s="63" t="s">
        <v>239</v>
      </c>
      <c r="F419" s="38" t="s">
        <v>455</v>
      </c>
      <c r="G419" s="42" t="str">
        <f>VLOOKUP(F419,'[22]システム領域略号（D）'!A:B,2,FALSE)</f>
        <v>fi</v>
      </c>
      <c r="H419" s="63" t="s">
        <v>115</v>
      </c>
      <c r="I419" s="42" t="str">
        <f t="shared" si="30"/>
        <v>jmfiOutbound</v>
      </c>
      <c r="J419" s="42" t="str">
        <f>TEXT(COUNTIF(I$4:I419,I419),"000")</f>
        <v>001</v>
      </c>
      <c r="K419" s="42" t="str">
        <f t="shared" si="31"/>
        <v>FIJM0001</v>
      </c>
      <c r="L419" s="42" t="str">
        <f t="shared" si="32"/>
        <v>fijm0001</v>
      </c>
      <c r="M419" s="42"/>
      <c r="N419" s="41" t="str">
        <f t="shared" si="33"/>
        <v>earth-dev-jpn-logic-ls-o-fijm0001</v>
      </c>
      <c r="O419" s="66" t="s">
        <v>116</v>
      </c>
      <c r="P419" s="44"/>
      <c r="Q419" s="44" t="s">
        <v>195</v>
      </c>
      <c r="R419" s="45"/>
      <c r="S419" s="46"/>
      <c r="T419" s="67" t="s">
        <v>118</v>
      </c>
    </row>
    <row r="420" spans="1:20" hidden="1">
      <c r="A420" s="63" t="s">
        <v>1048</v>
      </c>
      <c r="B420" s="64" t="s">
        <v>1049</v>
      </c>
      <c r="C420" s="65" t="s">
        <v>458</v>
      </c>
      <c r="D420" s="41" t="str">
        <f>VLOOKUP(C420,'[22]システム領域略号（対向）'!A:B,2,FALSE)</f>
        <v>jm</v>
      </c>
      <c r="E420" s="63" t="s">
        <v>239</v>
      </c>
      <c r="F420" s="38" t="s">
        <v>455</v>
      </c>
      <c r="G420" s="42" t="str">
        <f>VLOOKUP(F420,'[22]システム領域略号（D）'!A:B,2,FALSE)</f>
        <v>fi</v>
      </c>
      <c r="H420" s="63" t="s">
        <v>138</v>
      </c>
      <c r="I420" s="42" t="str">
        <f t="shared" si="30"/>
        <v>jmfiInbound</v>
      </c>
      <c r="J420" s="42" t="str">
        <f>TEXT(COUNTIF(I$4:I420,I420),"000")</f>
        <v>003</v>
      </c>
      <c r="K420" s="42" t="str">
        <f t="shared" si="31"/>
        <v>JMFI0003</v>
      </c>
      <c r="L420" s="42" t="str">
        <f t="shared" si="32"/>
        <v>jmfi0003</v>
      </c>
      <c r="M420" s="42"/>
      <c r="N420" s="41" t="str">
        <f t="shared" si="33"/>
        <v>earth-dev-jpn-logic-ls-i-jmfi0003</v>
      </c>
      <c r="O420" s="66" t="s">
        <v>116</v>
      </c>
      <c r="P420" s="44"/>
      <c r="Q420" s="44" t="s">
        <v>195</v>
      </c>
      <c r="R420" s="45"/>
      <c r="S420" s="46"/>
      <c r="T420" s="67" t="s">
        <v>118</v>
      </c>
    </row>
    <row r="421" spans="1:20" hidden="1">
      <c r="A421" s="63" t="s">
        <v>1050</v>
      </c>
      <c r="B421" s="64" t="s">
        <v>1051</v>
      </c>
      <c r="C421" s="65" t="s">
        <v>458</v>
      </c>
      <c r="D421" s="41" t="str">
        <f>VLOOKUP(C421,'[22]システム領域略号（対向）'!A:B,2,FALSE)</f>
        <v>jm</v>
      </c>
      <c r="E421" s="63" t="s">
        <v>239</v>
      </c>
      <c r="F421" s="38" t="s">
        <v>455</v>
      </c>
      <c r="G421" s="42" t="str">
        <f>VLOOKUP(F421,'[22]システム領域略号（D）'!A:B,2,FALSE)</f>
        <v>fi</v>
      </c>
      <c r="H421" s="63" t="s">
        <v>138</v>
      </c>
      <c r="I421" s="42" t="str">
        <f t="shared" si="30"/>
        <v>jmfiInbound</v>
      </c>
      <c r="J421" s="42" t="str">
        <f>TEXT(COUNTIF(I$4:I421,I421),"000")</f>
        <v>004</v>
      </c>
      <c r="K421" s="42" t="str">
        <f t="shared" si="31"/>
        <v>JMFI0004</v>
      </c>
      <c r="L421" s="42" t="str">
        <f t="shared" si="32"/>
        <v>jmfi0004</v>
      </c>
      <c r="M421" s="42"/>
      <c r="N421" s="41" t="str">
        <f t="shared" si="33"/>
        <v>earth-dev-jpn-logic-ls-i-jmfi0004</v>
      </c>
      <c r="O421" s="66" t="s">
        <v>116</v>
      </c>
      <c r="P421" s="44"/>
      <c r="Q421" s="44" t="s">
        <v>195</v>
      </c>
      <c r="R421" s="45"/>
      <c r="S421" s="46"/>
      <c r="T421" s="67" t="s">
        <v>118</v>
      </c>
    </row>
    <row r="422" spans="1:20" ht="27" hidden="1">
      <c r="A422" s="63" t="s">
        <v>1052</v>
      </c>
      <c r="B422" s="64" t="s">
        <v>1053</v>
      </c>
      <c r="C422" s="65" t="s">
        <v>1054</v>
      </c>
      <c r="D422" s="41" t="str">
        <f>VLOOKUP(C422,'[22]システム領域略号（対向）'!A:B,2,FALSE)</f>
        <v>be</v>
      </c>
      <c r="E422" s="63" t="s">
        <v>239</v>
      </c>
      <c r="F422" s="38" t="s">
        <v>455</v>
      </c>
      <c r="G422" s="42" t="str">
        <f>VLOOKUP(F422,'[22]システム領域略号（D）'!A:B,2,FALSE)</f>
        <v>fi</v>
      </c>
      <c r="H422" s="63" t="s">
        <v>115</v>
      </c>
      <c r="I422" s="42" t="str">
        <f t="shared" si="30"/>
        <v>befiOutbound</v>
      </c>
      <c r="J422" s="42" t="str">
        <f>TEXT(COUNTIF(I$4:I422,I422),"000")</f>
        <v>001</v>
      </c>
      <c r="K422" s="42" t="str">
        <f t="shared" si="31"/>
        <v>FIBE0001</v>
      </c>
      <c r="L422" s="42" t="str">
        <f t="shared" si="32"/>
        <v>fibe0001</v>
      </c>
      <c r="M422" s="61" t="str">
        <f>"ifgp"&amp;P422</f>
        <v>ifgpfi08</v>
      </c>
      <c r="N422" s="61" t="str">
        <f>"earth-dev-jpn-logic-ls-"&amp;LOWER(LEFT(H422,1))&amp;"-"&amp;M422</f>
        <v>earth-dev-jpn-logic-ls-o-ifgpfi08</v>
      </c>
      <c r="O422" s="66" t="s">
        <v>116</v>
      </c>
      <c r="P422" s="44" t="s">
        <v>1055</v>
      </c>
      <c r="Q422" s="44" t="s">
        <v>117</v>
      </c>
      <c r="R422" s="45"/>
      <c r="S422" s="46"/>
      <c r="T422" s="67" t="s">
        <v>118</v>
      </c>
    </row>
    <row r="423" spans="1:20" ht="27" hidden="1">
      <c r="A423" s="63" t="s">
        <v>1056</v>
      </c>
      <c r="B423" s="64" t="s">
        <v>1057</v>
      </c>
      <c r="C423" s="65" t="s">
        <v>1058</v>
      </c>
      <c r="D423" s="41" t="str">
        <f>VLOOKUP(C423,'[22]システム領域略号（対向）'!A:B,2,FALSE)</f>
        <v>jo</v>
      </c>
      <c r="E423" s="63" t="s">
        <v>239</v>
      </c>
      <c r="F423" s="38" t="s">
        <v>455</v>
      </c>
      <c r="G423" s="42" t="str">
        <f>VLOOKUP(F423,'[22]システム領域略号（D）'!A:B,2,FALSE)</f>
        <v>fi</v>
      </c>
      <c r="H423" s="63" t="s">
        <v>115</v>
      </c>
      <c r="I423" s="42" t="str">
        <f t="shared" si="30"/>
        <v>jofiOutbound</v>
      </c>
      <c r="J423" s="42" t="str">
        <f>TEXT(COUNTIF(I$4:I423,I423),"000")</f>
        <v>001</v>
      </c>
      <c r="K423" s="42" t="str">
        <f t="shared" si="31"/>
        <v>FIJO0001</v>
      </c>
      <c r="L423" s="42" t="str">
        <f t="shared" si="32"/>
        <v>fijo0001</v>
      </c>
      <c r="M423" s="42"/>
      <c r="N423" s="41" t="str">
        <f>"earth-dev-jpn-logic-ls-"&amp;LOWER(LEFT(H423,1))&amp;"-"&amp;L423</f>
        <v>earth-dev-jpn-logic-ls-o-fijo0001</v>
      </c>
      <c r="O423" s="66" t="s">
        <v>116</v>
      </c>
      <c r="P423" s="44"/>
      <c r="Q423" s="44" t="s">
        <v>195</v>
      </c>
      <c r="R423" s="45"/>
      <c r="S423" s="46"/>
      <c r="T423" s="67" t="s">
        <v>118</v>
      </c>
    </row>
    <row r="424" spans="1:20" ht="27" hidden="1">
      <c r="A424" s="63" t="s">
        <v>1059</v>
      </c>
      <c r="B424" s="64" t="s">
        <v>1060</v>
      </c>
      <c r="C424" s="65" t="s">
        <v>1058</v>
      </c>
      <c r="D424" s="41" t="str">
        <f>VLOOKUP(C424,'[22]システム領域略号（対向）'!A:B,2,FALSE)</f>
        <v>jo</v>
      </c>
      <c r="E424" s="63" t="s">
        <v>239</v>
      </c>
      <c r="F424" s="38" t="s">
        <v>455</v>
      </c>
      <c r="G424" s="42" t="str">
        <f>VLOOKUP(F424,'[22]システム領域略号（D）'!A:B,2,FALSE)</f>
        <v>fi</v>
      </c>
      <c r="H424" s="63" t="s">
        <v>115</v>
      </c>
      <c r="I424" s="42" t="str">
        <f t="shared" si="30"/>
        <v>jofiOutbound</v>
      </c>
      <c r="J424" s="42" t="str">
        <f>TEXT(COUNTIF(I$4:I424,I424),"000")</f>
        <v>002</v>
      </c>
      <c r="K424" s="42" t="str">
        <f t="shared" si="31"/>
        <v>FIJO0002</v>
      </c>
      <c r="L424" s="42" t="str">
        <f t="shared" si="32"/>
        <v>fijo0002</v>
      </c>
      <c r="M424" s="42"/>
      <c r="N424" s="41" t="str">
        <f>"earth-dev-jpn-logic-ls-"&amp;LOWER(LEFT(H424,1))&amp;"-"&amp;L424</f>
        <v>earth-dev-jpn-logic-ls-o-fijo0002</v>
      </c>
      <c r="O424" s="66" t="s">
        <v>116</v>
      </c>
      <c r="P424" s="44"/>
      <c r="Q424" s="44" t="s">
        <v>195</v>
      </c>
      <c r="R424" s="45"/>
      <c r="S424" s="46"/>
      <c r="T424" s="67" t="s">
        <v>118</v>
      </c>
    </row>
    <row r="425" spans="1:20" ht="27" hidden="1">
      <c r="A425" s="63" t="s">
        <v>1061</v>
      </c>
      <c r="B425" s="64" t="s">
        <v>1062</v>
      </c>
      <c r="C425" s="65" t="s">
        <v>1058</v>
      </c>
      <c r="D425" s="41" t="str">
        <f>VLOOKUP(C425,'[22]システム領域略号（対向）'!A:B,2,FALSE)</f>
        <v>jo</v>
      </c>
      <c r="E425" s="63" t="s">
        <v>239</v>
      </c>
      <c r="F425" s="38" t="s">
        <v>455</v>
      </c>
      <c r="G425" s="42" t="str">
        <f>VLOOKUP(F425,'[22]システム領域略号（D）'!A:B,2,FALSE)</f>
        <v>fi</v>
      </c>
      <c r="H425" s="63" t="s">
        <v>115</v>
      </c>
      <c r="I425" s="42" t="str">
        <f t="shared" si="30"/>
        <v>jofiOutbound</v>
      </c>
      <c r="J425" s="42" t="str">
        <f>TEXT(COUNTIF(I$4:I425,I425),"000")</f>
        <v>003</v>
      </c>
      <c r="K425" s="42" t="s">
        <v>1063</v>
      </c>
      <c r="L425" s="42"/>
      <c r="M425" s="42"/>
      <c r="N425" s="41" t="s">
        <v>1064</v>
      </c>
      <c r="O425" s="66" t="s">
        <v>116</v>
      </c>
      <c r="P425" s="44"/>
      <c r="Q425" s="44" t="s">
        <v>195</v>
      </c>
      <c r="R425" s="45">
        <v>45254</v>
      </c>
      <c r="S425" s="46" t="s">
        <v>1065</v>
      </c>
      <c r="T425" s="67" t="s">
        <v>118</v>
      </c>
    </row>
    <row r="426" spans="1:20" ht="27" hidden="1">
      <c r="A426" s="63" t="s">
        <v>1066</v>
      </c>
      <c r="B426" s="64" t="s">
        <v>1067</v>
      </c>
      <c r="C426" s="65" t="s">
        <v>1058</v>
      </c>
      <c r="D426" s="41" t="str">
        <f>VLOOKUP(C426,'[22]システム領域略号（対向）'!A:B,2,FALSE)</f>
        <v>jo</v>
      </c>
      <c r="E426" s="63" t="s">
        <v>239</v>
      </c>
      <c r="F426" s="38" t="s">
        <v>455</v>
      </c>
      <c r="G426" s="42" t="str">
        <f>VLOOKUP(F426,'[22]システム領域略号（D）'!A:B,2,FALSE)</f>
        <v>fi</v>
      </c>
      <c r="H426" s="63" t="s">
        <v>115</v>
      </c>
      <c r="I426" s="42" t="str">
        <f t="shared" si="30"/>
        <v>jofiOutbound</v>
      </c>
      <c r="J426" s="42" t="str">
        <f>TEXT(COUNTIF(I$4:I426,I426),"000")</f>
        <v>004</v>
      </c>
      <c r="K426" s="42" t="str">
        <f t="shared" si="31"/>
        <v>FIJO0004</v>
      </c>
      <c r="L426" s="42" t="str">
        <f t="shared" si="32"/>
        <v>fijo0004</v>
      </c>
      <c r="M426" s="42"/>
      <c r="N426" s="41" t="str">
        <f>"earth-dev-jpn-logic-ls-"&amp;LOWER(LEFT(H426,1))&amp;"-"&amp;L426</f>
        <v>earth-dev-jpn-logic-ls-o-fijo0004</v>
      </c>
      <c r="O426" s="66" t="s">
        <v>116</v>
      </c>
      <c r="P426" s="44"/>
      <c r="Q426" s="44" t="s">
        <v>195</v>
      </c>
      <c r="R426" s="45"/>
      <c r="S426" s="46"/>
      <c r="T426" s="67" t="s">
        <v>118</v>
      </c>
    </row>
    <row r="427" spans="1:20" ht="27" hidden="1">
      <c r="A427" s="63" t="s">
        <v>1068</v>
      </c>
      <c r="B427" s="64" t="s">
        <v>1069</v>
      </c>
      <c r="C427" s="65" t="s">
        <v>1058</v>
      </c>
      <c r="D427" s="41" t="str">
        <f>VLOOKUP(C427,'[22]システム領域略号（対向）'!A:B,2,FALSE)</f>
        <v>jo</v>
      </c>
      <c r="E427" s="63" t="s">
        <v>239</v>
      </c>
      <c r="F427" s="38" t="s">
        <v>455</v>
      </c>
      <c r="G427" s="42" t="str">
        <f>VLOOKUP(F427,'[22]システム領域略号（D）'!A:B,2,FALSE)</f>
        <v>fi</v>
      </c>
      <c r="H427" s="63" t="s">
        <v>138</v>
      </c>
      <c r="I427" s="42" t="str">
        <f t="shared" si="30"/>
        <v>jofiInbound</v>
      </c>
      <c r="J427" s="42" t="str">
        <f>TEXT(COUNTIF(I$4:I427,I427),"000")</f>
        <v>001</v>
      </c>
      <c r="K427" s="42" t="s">
        <v>1070</v>
      </c>
      <c r="L427" s="42"/>
      <c r="M427" s="42"/>
      <c r="N427" s="41" t="s">
        <v>1071</v>
      </c>
      <c r="O427" s="66" t="s">
        <v>116</v>
      </c>
      <c r="P427" s="44"/>
      <c r="Q427" s="44" t="s">
        <v>195</v>
      </c>
      <c r="R427" s="45">
        <v>45254</v>
      </c>
      <c r="S427" s="46" t="s">
        <v>1065</v>
      </c>
      <c r="T427" s="67" t="s">
        <v>118</v>
      </c>
    </row>
    <row r="428" spans="1:20" ht="27" hidden="1">
      <c r="A428" s="63" t="s">
        <v>1072</v>
      </c>
      <c r="B428" s="64" t="s">
        <v>1073</v>
      </c>
      <c r="C428" s="65" t="s">
        <v>1058</v>
      </c>
      <c r="D428" s="41" t="str">
        <f>VLOOKUP(C428,'[22]システム領域略号（対向）'!A:B,2,FALSE)</f>
        <v>jo</v>
      </c>
      <c r="E428" s="63" t="s">
        <v>239</v>
      </c>
      <c r="F428" s="38" t="s">
        <v>455</v>
      </c>
      <c r="G428" s="42" t="str">
        <f>VLOOKUP(F428,'[22]システム領域略号（D）'!A:B,2,FALSE)</f>
        <v>fi</v>
      </c>
      <c r="H428" s="63" t="s">
        <v>138</v>
      </c>
      <c r="I428" s="42" t="str">
        <f t="shared" si="30"/>
        <v>jofiInbound</v>
      </c>
      <c r="J428" s="42" t="str">
        <f>TEXT(COUNTIF(I$4:I428,I428),"000")</f>
        <v>002</v>
      </c>
      <c r="K428" s="42" t="s">
        <v>1074</v>
      </c>
      <c r="L428" s="42"/>
      <c r="M428" s="42"/>
      <c r="N428" s="41" t="s">
        <v>1075</v>
      </c>
      <c r="O428" s="66" t="s">
        <v>116</v>
      </c>
      <c r="P428" s="44"/>
      <c r="Q428" s="44" t="s">
        <v>195</v>
      </c>
      <c r="R428" s="45">
        <v>45254</v>
      </c>
      <c r="S428" s="46" t="s">
        <v>1065</v>
      </c>
      <c r="T428" s="67" t="s">
        <v>118</v>
      </c>
    </row>
    <row r="429" spans="1:20" ht="27" hidden="1">
      <c r="A429" s="63" t="s">
        <v>1076</v>
      </c>
      <c r="B429" s="64" t="s">
        <v>1077</v>
      </c>
      <c r="C429" s="65" t="s">
        <v>1058</v>
      </c>
      <c r="D429" s="41" t="str">
        <f>VLOOKUP(C429,'[22]システム領域略号（対向）'!A:B,2,FALSE)</f>
        <v>jo</v>
      </c>
      <c r="E429" s="63" t="s">
        <v>239</v>
      </c>
      <c r="F429" s="38" t="s">
        <v>455</v>
      </c>
      <c r="G429" s="42" t="str">
        <f>VLOOKUP(F429,'[22]システム領域略号（D）'!A:B,2,FALSE)</f>
        <v>fi</v>
      </c>
      <c r="H429" s="63" t="s">
        <v>138</v>
      </c>
      <c r="I429" s="42" t="str">
        <f t="shared" si="30"/>
        <v>jofiInbound</v>
      </c>
      <c r="J429" s="42" t="str">
        <f>TEXT(COUNTIF(I$4:I429,I429),"000")</f>
        <v>003</v>
      </c>
      <c r="K429" s="42" t="s">
        <v>1078</v>
      </c>
      <c r="L429" s="42"/>
      <c r="M429" s="42"/>
      <c r="N429" s="41" t="s">
        <v>1075</v>
      </c>
      <c r="O429" s="66" t="s">
        <v>116</v>
      </c>
      <c r="P429" s="44"/>
      <c r="Q429" s="44" t="s">
        <v>195</v>
      </c>
      <c r="R429" s="45">
        <v>45254</v>
      </c>
      <c r="S429" s="46" t="s">
        <v>1065</v>
      </c>
      <c r="T429" s="67" t="s">
        <v>118</v>
      </c>
    </row>
    <row r="430" spans="1:20" ht="27" hidden="1">
      <c r="A430" s="63" t="s">
        <v>1079</v>
      </c>
      <c r="B430" s="64" t="s">
        <v>1080</v>
      </c>
      <c r="C430" s="65" t="s">
        <v>1058</v>
      </c>
      <c r="D430" s="41" t="str">
        <f>VLOOKUP(C430,'[22]システム領域略号（対向）'!A:B,2,FALSE)</f>
        <v>jo</v>
      </c>
      <c r="E430" s="63" t="s">
        <v>239</v>
      </c>
      <c r="F430" s="38" t="s">
        <v>455</v>
      </c>
      <c r="G430" s="42" t="str">
        <f>VLOOKUP(F430,'[22]システム領域略号（D）'!A:B,2,FALSE)</f>
        <v>fi</v>
      </c>
      <c r="H430" s="63" t="s">
        <v>115</v>
      </c>
      <c r="I430" s="42" t="str">
        <f t="shared" si="30"/>
        <v>jofiOutbound</v>
      </c>
      <c r="J430" s="42" t="str">
        <f>TEXT(COUNTIF(I$4:I430,I430),"000")</f>
        <v>005</v>
      </c>
      <c r="K430" s="42" t="str">
        <f t="shared" si="31"/>
        <v>FIJO0005</v>
      </c>
      <c r="L430" s="42" t="str">
        <f t="shared" si="32"/>
        <v>fijo0005</v>
      </c>
      <c r="M430" s="42"/>
      <c r="N430" s="41" t="str">
        <f>"earth-dev-jpn-logic-ls-"&amp;LOWER(LEFT(H430,1))&amp;"-"&amp;L430</f>
        <v>earth-dev-jpn-logic-ls-o-fijo0005</v>
      </c>
      <c r="O430" s="66" t="s">
        <v>116</v>
      </c>
      <c r="P430" s="44"/>
      <c r="Q430" s="44" t="s">
        <v>195</v>
      </c>
      <c r="R430" s="45"/>
      <c r="S430" s="46"/>
      <c r="T430" s="67" t="s">
        <v>118</v>
      </c>
    </row>
    <row r="431" spans="1:20" ht="27" hidden="1">
      <c r="A431" s="63" t="s">
        <v>1081</v>
      </c>
      <c r="B431" s="64" t="s">
        <v>1082</v>
      </c>
      <c r="C431" s="65" t="s">
        <v>1058</v>
      </c>
      <c r="D431" s="41" t="str">
        <f>VLOOKUP(C431,'[22]システム領域略号（対向）'!A:B,2,FALSE)</f>
        <v>jo</v>
      </c>
      <c r="E431" s="63" t="s">
        <v>239</v>
      </c>
      <c r="F431" s="38" t="s">
        <v>455</v>
      </c>
      <c r="G431" s="42" t="str">
        <f>VLOOKUP(F431,'[22]システム領域略号（D）'!A:B,2,FALSE)</f>
        <v>fi</v>
      </c>
      <c r="H431" s="63" t="s">
        <v>138</v>
      </c>
      <c r="I431" s="42" t="str">
        <f t="shared" si="30"/>
        <v>jofiInbound</v>
      </c>
      <c r="J431" s="42" t="str">
        <f>TEXT(COUNTIF(I$4:I431,I431),"000")</f>
        <v>004</v>
      </c>
      <c r="K431" s="42" t="s">
        <v>1083</v>
      </c>
      <c r="L431" s="42"/>
      <c r="M431" s="42"/>
      <c r="N431" s="41" t="s">
        <v>1075</v>
      </c>
      <c r="O431" s="66" t="s">
        <v>116</v>
      </c>
      <c r="P431" s="44"/>
      <c r="Q431" s="44" t="s">
        <v>195</v>
      </c>
      <c r="R431" s="45">
        <v>45254</v>
      </c>
      <c r="S431" s="46" t="s">
        <v>1065</v>
      </c>
      <c r="T431" s="67" t="s">
        <v>118</v>
      </c>
    </row>
    <row r="432" spans="1:20" ht="27" hidden="1">
      <c r="A432" s="63" t="s">
        <v>1084</v>
      </c>
      <c r="B432" s="64" t="s">
        <v>1085</v>
      </c>
      <c r="C432" s="65" t="s">
        <v>1058</v>
      </c>
      <c r="D432" s="41" t="str">
        <f>VLOOKUP(C432,'[22]システム領域略号（対向）'!A:B,2,FALSE)</f>
        <v>jo</v>
      </c>
      <c r="E432" s="63" t="s">
        <v>239</v>
      </c>
      <c r="F432" s="38" t="s">
        <v>455</v>
      </c>
      <c r="G432" s="42" t="str">
        <f>VLOOKUP(F432,'[22]システム領域略号（D）'!A:B,2,FALSE)</f>
        <v>fi</v>
      </c>
      <c r="H432" s="63" t="s">
        <v>138</v>
      </c>
      <c r="I432" s="42" t="str">
        <f t="shared" si="30"/>
        <v>jofiInbound</v>
      </c>
      <c r="J432" s="42" t="str">
        <f>TEXT(COUNTIF(I$4:I432,I432),"000")</f>
        <v>005</v>
      </c>
      <c r="K432" s="42" t="s">
        <v>1086</v>
      </c>
      <c r="L432" s="42"/>
      <c r="M432" s="42"/>
      <c r="N432" s="41" t="s">
        <v>1087</v>
      </c>
      <c r="O432" s="66" t="s">
        <v>116</v>
      </c>
      <c r="P432" s="44"/>
      <c r="Q432" s="44" t="s">
        <v>195</v>
      </c>
      <c r="R432" s="45">
        <v>45254</v>
      </c>
      <c r="S432" s="46" t="s">
        <v>1065</v>
      </c>
      <c r="T432" s="67" t="s">
        <v>118</v>
      </c>
    </row>
    <row r="433" spans="1:20" ht="27" hidden="1">
      <c r="A433" s="63" t="s">
        <v>1088</v>
      </c>
      <c r="B433" s="64" t="s">
        <v>1089</v>
      </c>
      <c r="C433" s="65" t="s">
        <v>1058</v>
      </c>
      <c r="D433" s="41" t="str">
        <f>VLOOKUP(C433,'[22]システム領域略号（対向）'!A:B,2,FALSE)</f>
        <v>jo</v>
      </c>
      <c r="E433" s="63" t="s">
        <v>239</v>
      </c>
      <c r="F433" s="38" t="s">
        <v>455</v>
      </c>
      <c r="G433" s="42" t="str">
        <f>VLOOKUP(F433,'[22]システム領域略号（D）'!A:B,2,FALSE)</f>
        <v>fi</v>
      </c>
      <c r="H433" s="63" t="s">
        <v>138</v>
      </c>
      <c r="I433" s="42" t="str">
        <f t="shared" si="30"/>
        <v>jofiInbound</v>
      </c>
      <c r="J433" s="42" t="str">
        <f>TEXT(COUNTIF(I$4:I433,I433),"000")</f>
        <v>006</v>
      </c>
      <c r="K433" s="42" t="s">
        <v>1090</v>
      </c>
      <c r="L433" s="42"/>
      <c r="M433" s="42"/>
      <c r="N433" s="41" t="s">
        <v>1091</v>
      </c>
      <c r="O433" s="66" t="s">
        <v>116</v>
      </c>
      <c r="P433" s="44"/>
      <c r="Q433" s="44" t="s">
        <v>195</v>
      </c>
      <c r="R433" s="45">
        <v>45254</v>
      </c>
      <c r="S433" s="46" t="s">
        <v>1065</v>
      </c>
      <c r="T433" s="67" t="s">
        <v>118</v>
      </c>
    </row>
    <row r="434" spans="1:20" ht="27" hidden="1">
      <c r="A434" s="63" t="s">
        <v>1092</v>
      </c>
      <c r="B434" s="64" t="s">
        <v>1093</v>
      </c>
      <c r="C434" s="65" t="s">
        <v>1058</v>
      </c>
      <c r="D434" s="41" t="str">
        <f>VLOOKUP(C434,'[22]システム領域略号（対向）'!A:B,2,FALSE)</f>
        <v>jo</v>
      </c>
      <c r="E434" s="63" t="s">
        <v>239</v>
      </c>
      <c r="F434" s="38" t="s">
        <v>455</v>
      </c>
      <c r="G434" s="42" t="str">
        <f>VLOOKUP(F434,'[22]システム領域略号（D）'!A:B,2,FALSE)</f>
        <v>fi</v>
      </c>
      <c r="H434" s="63" t="s">
        <v>138</v>
      </c>
      <c r="I434" s="42" t="str">
        <f t="shared" si="30"/>
        <v>jofiInbound</v>
      </c>
      <c r="J434" s="42" t="str">
        <f>TEXT(COUNTIF(I$4:I434,I434),"000")</f>
        <v>007</v>
      </c>
      <c r="K434" s="42" t="s">
        <v>1094</v>
      </c>
      <c r="L434" s="42"/>
      <c r="M434" s="42"/>
      <c r="N434" s="41" t="s">
        <v>1095</v>
      </c>
      <c r="O434" s="66" t="s">
        <v>116</v>
      </c>
      <c r="P434" s="44"/>
      <c r="Q434" s="44" t="s">
        <v>195</v>
      </c>
      <c r="R434" s="45">
        <v>45254</v>
      </c>
      <c r="S434" s="46" t="s">
        <v>1065</v>
      </c>
      <c r="T434" s="67" t="s">
        <v>118</v>
      </c>
    </row>
    <row r="435" spans="1:20" ht="27" hidden="1">
      <c r="A435" s="63" t="s">
        <v>1096</v>
      </c>
      <c r="B435" s="64" t="s">
        <v>1097</v>
      </c>
      <c r="C435" s="65" t="s">
        <v>1058</v>
      </c>
      <c r="D435" s="41" t="str">
        <f>VLOOKUP(C435,'[22]システム領域略号（対向）'!A:B,2,FALSE)</f>
        <v>jo</v>
      </c>
      <c r="E435" s="63" t="s">
        <v>239</v>
      </c>
      <c r="F435" s="38" t="s">
        <v>455</v>
      </c>
      <c r="G435" s="42" t="str">
        <f>VLOOKUP(F435,'[22]システム領域略号（D）'!A:B,2,FALSE)</f>
        <v>fi</v>
      </c>
      <c r="H435" s="63" t="s">
        <v>138</v>
      </c>
      <c r="I435" s="42" t="str">
        <f t="shared" si="30"/>
        <v>jofiInbound</v>
      </c>
      <c r="J435" s="42" t="str">
        <f>TEXT(COUNTIF(I$4:I435,I435),"000")</f>
        <v>008</v>
      </c>
      <c r="K435" s="42" t="s">
        <v>1098</v>
      </c>
      <c r="L435" s="42"/>
      <c r="M435" s="42"/>
      <c r="N435" s="41" t="s">
        <v>1099</v>
      </c>
      <c r="O435" s="66" t="s">
        <v>116</v>
      </c>
      <c r="P435" s="44"/>
      <c r="Q435" s="44" t="s">
        <v>195</v>
      </c>
      <c r="R435" s="45">
        <v>45254</v>
      </c>
      <c r="S435" s="46" t="s">
        <v>1065</v>
      </c>
      <c r="T435" s="67" t="s">
        <v>118</v>
      </c>
    </row>
    <row r="436" spans="1:20" ht="27" hidden="1">
      <c r="A436" s="63" t="s">
        <v>1100</v>
      </c>
      <c r="B436" s="64" t="s">
        <v>1101</v>
      </c>
      <c r="C436" s="65" t="s">
        <v>1058</v>
      </c>
      <c r="D436" s="41" t="str">
        <f>VLOOKUP(C436,'[22]システム領域略号（対向）'!A:B,2,FALSE)</f>
        <v>jo</v>
      </c>
      <c r="E436" s="63" t="s">
        <v>239</v>
      </c>
      <c r="F436" s="38" t="s">
        <v>455</v>
      </c>
      <c r="G436" s="42" t="str">
        <f>VLOOKUP(F436,'[22]システム領域略号（D）'!A:B,2,FALSE)</f>
        <v>fi</v>
      </c>
      <c r="H436" s="63" t="s">
        <v>138</v>
      </c>
      <c r="I436" s="42" t="str">
        <f t="shared" si="30"/>
        <v>jofiInbound</v>
      </c>
      <c r="J436" s="42" t="str">
        <f>TEXT(COUNTIF(I$4:I436,I436),"000")</f>
        <v>009</v>
      </c>
      <c r="K436" s="42" t="s">
        <v>1102</v>
      </c>
      <c r="L436" s="42"/>
      <c r="M436" s="42"/>
      <c r="N436" s="41" t="s">
        <v>1103</v>
      </c>
      <c r="O436" s="66" t="s">
        <v>116</v>
      </c>
      <c r="P436" s="44"/>
      <c r="Q436" s="44" t="s">
        <v>195</v>
      </c>
      <c r="R436" s="45">
        <v>45254</v>
      </c>
      <c r="S436" s="46" t="s">
        <v>1065</v>
      </c>
      <c r="T436" s="67" t="s">
        <v>118</v>
      </c>
    </row>
    <row r="437" spans="1:20" ht="27" hidden="1">
      <c r="A437" s="63" t="s">
        <v>1104</v>
      </c>
      <c r="B437" s="64" t="s">
        <v>1105</v>
      </c>
      <c r="C437" s="65" t="s">
        <v>1058</v>
      </c>
      <c r="D437" s="41" t="str">
        <f>VLOOKUP(C437,'[22]システム領域略号（対向）'!A:B,2,FALSE)</f>
        <v>jo</v>
      </c>
      <c r="E437" s="63" t="s">
        <v>239</v>
      </c>
      <c r="F437" s="38" t="s">
        <v>455</v>
      </c>
      <c r="G437" s="42" t="str">
        <f>VLOOKUP(F437,'[22]システム領域略号（D）'!A:B,2,FALSE)</f>
        <v>fi</v>
      </c>
      <c r="H437" s="63" t="s">
        <v>138</v>
      </c>
      <c r="I437" s="42" t="str">
        <f t="shared" si="30"/>
        <v>jofiInbound</v>
      </c>
      <c r="J437" s="42" t="str">
        <f>TEXT(COUNTIF(I$4:I437,I437),"000")</f>
        <v>010</v>
      </c>
      <c r="K437" s="42" t="s">
        <v>1106</v>
      </c>
      <c r="L437" s="42"/>
      <c r="M437" s="42"/>
      <c r="N437" s="41" t="s">
        <v>1107</v>
      </c>
      <c r="O437" s="66" t="s">
        <v>116</v>
      </c>
      <c r="P437" s="44"/>
      <c r="Q437" s="44" t="s">
        <v>195</v>
      </c>
      <c r="R437" s="45">
        <v>45254</v>
      </c>
      <c r="S437" s="46" t="s">
        <v>1065</v>
      </c>
      <c r="T437" s="67" t="s">
        <v>118</v>
      </c>
    </row>
    <row r="438" spans="1:20" ht="27" hidden="1">
      <c r="A438" s="63" t="s">
        <v>1108</v>
      </c>
      <c r="B438" s="64" t="s">
        <v>1109</v>
      </c>
      <c r="C438" s="65" t="s">
        <v>713</v>
      </c>
      <c r="D438" s="41" t="str">
        <f>VLOOKUP(C438,'[22]システム領域略号（対向）'!A:B,2,FALSE)</f>
        <v>ubd</v>
      </c>
      <c r="E438" s="63" t="s">
        <v>239</v>
      </c>
      <c r="F438" s="38" t="s">
        <v>455</v>
      </c>
      <c r="G438" s="42" t="str">
        <f>VLOOKUP(F438,'[22]システム領域略号（D）'!A:B,2,FALSE)</f>
        <v>fi</v>
      </c>
      <c r="H438" s="63" t="s">
        <v>138</v>
      </c>
      <c r="I438" s="42" t="str">
        <f t="shared" si="30"/>
        <v>ubdfiInbound</v>
      </c>
      <c r="J438" s="42" t="str">
        <f>TEXT(COUNTIF(I$4:I438,I438),"000")</f>
        <v>001</v>
      </c>
      <c r="K438" s="42" t="str">
        <f t="shared" si="31"/>
        <v>UBDFI001</v>
      </c>
      <c r="L438" s="42" t="str">
        <f t="shared" si="32"/>
        <v>ubdfi001</v>
      </c>
      <c r="M438" s="61" t="str">
        <f t="shared" ref="M438:M447" si="34">"ifgp"&amp;P438</f>
        <v>ifgpfi09</v>
      </c>
      <c r="N438" s="61" t="str">
        <f t="shared" ref="N438:N447" si="35">"earth-dev-jpn-logic-ls-"&amp;LOWER(LEFT(H438,1))&amp;"-"&amp;M438</f>
        <v>earth-dev-jpn-logic-ls-i-ifgpfi09</v>
      </c>
      <c r="O438" s="66" t="s">
        <v>116</v>
      </c>
      <c r="P438" s="44" t="s">
        <v>1110</v>
      </c>
      <c r="Q438" s="44" t="s">
        <v>195</v>
      </c>
      <c r="R438" s="45"/>
      <c r="S438" s="46"/>
      <c r="T438" s="67" t="s">
        <v>118</v>
      </c>
    </row>
    <row r="439" spans="1:20" ht="27" hidden="1">
      <c r="A439" s="63" t="s">
        <v>1111</v>
      </c>
      <c r="B439" s="64" t="s">
        <v>1112</v>
      </c>
      <c r="C439" s="65" t="s">
        <v>713</v>
      </c>
      <c r="D439" s="41" t="str">
        <f>VLOOKUP(C439,'[22]システム領域略号（対向）'!A:B,2,FALSE)</f>
        <v>ubd</v>
      </c>
      <c r="E439" s="63" t="s">
        <v>239</v>
      </c>
      <c r="F439" s="38" t="s">
        <v>455</v>
      </c>
      <c r="G439" s="42" t="str">
        <f>VLOOKUP(F439,'[22]システム領域略号（D）'!A:B,2,FALSE)</f>
        <v>fi</v>
      </c>
      <c r="H439" s="63" t="s">
        <v>138</v>
      </c>
      <c r="I439" s="42" t="str">
        <f t="shared" si="30"/>
        <v>ubdfiInbound</v>
      </c>
      <c r="J439" s="42" t="str">
        <f>TEXT(COUNTIF(I$4:I439,I439),"000")</f>
        <v>002</v>
      </c>
      <c r="K439" s="42" t="str">
        <f t="shared" si="31"/>
        <v>UBDFI002</v>
      </c>
      <c r="L439" s="42" t="str">
        <f t="shared" si="32"/>
        <v>ubdfi002</v>
      </c>
      <c r="M439" s="61" t="str">
        <f t="shared" si="34"/>
        <v>ifgpfi09</v>
      </c>
      <c r="N439" s="61" t="str">
        <f t="shared" si="35"/>
        <v>earth-dev-jpn-logic-ls-i-ifgpfi09</v>
      </c>
      <c r="O439" s="66" t="s">
        <v>116</v>
      </c>
      <c r="P439" s="44" t="s">
        <v>1110</v>
      </c>
      <c r="Q439" s="44" t="s">
        <v>195</v>
      </c>
      <c r="R439" s="45"/>
      <c r="S439" s="46"/>
      <c r="T439" s="67" t="s">
        <v>118</v>
      </c>
    </row>
    <row r="440" spans="1:20" ht="27" hidden="1">
      <c r="A440" s="63" t="s">
        <v>1113</v>
      </c>
      <c r="B440" s="64" t="s">
        <v>1114</v>
      </c>
      <c r="C440" s="65" t="s">
        <v>713</v>
      </c>
      <c r="D440" s="41" t="str">
        <f>VLOOKUP(C440,'[22]システム領域略号（対向）'!A:B,2,FALSE)</f>
        <v>ubd</v>
      </c>
      <c r="E440" s="63" t="s">
        <v>239</v>
      </c>
      <c r="F440" s="38" t="s">
        <v>455</v>
      </c>
      <c r="G440" s="42" t="str">
        <f>VLOOKUP(F440,'[22]システム領域略号（D）'!A:B,2,FALSE)</f>
        <v>fi</v>
      </c>
      <c r="H440" s="63" t="s">
        <v>138</v>
      </c>
      <c r="I440" s="42" t="str">
        <f t="shared" si="30"/>
        <v>ubdfiInbound</v>
      </c>
      <c r="J440" s="42" t="str">
        <f>TEXT(COUNTIF(I$4:I440,I440),"000")</f>
        <v>003</v>
      </c>
      <c r="K440" s="42" t="str">
        <f t="shared" si="31"/>
        <v>UBDFI003</v>
      </c>
      <c r="L440" s="42" t="str">
        <f t="shared" si="32"/>
        <v>ubdfi003</v>
      </c>
      <c r="M440" s="61" t="str">
        <f t="shared" si="34"/>
        <v>ifgpfi09</v>
      </c>
      <c r="N440" s="61" t="str">
        <f t="shared" si="35"/>
        <v>earth-dev-jpn-logic-ls-i-ifgpfi09</v>
      </c>
      <c r="O440" s="66" t="s">
        <v>116</v>
      </c>
      <c r="P440" s="44" t="s">
        <v>1110</v>
      </c>
      <c r="Q440" s="44" t="s">
        <v>195</v>
      </c>
      <c r="R440" s="45"/>
      <c r="S440" s="46"/>
      <c r="T440" s="67" t="s">
        <v>118</v>
      </c>
    </row>
    <row r="441" spans="1:20" ht="27" hidden="1">
      <c r="A441" s="63" t="s">
        <v>1115</v>
      </c>
      <c r="B441" s="64" t="s">
        <v>1116</v>
      </c>
      <c r="C441" s="65" t="s">
        <v>713</v>
      </c>
      <c r="D441" s="41" t="str">
        <f>VLOOKUP(C441,'[22]システム領域略号（対向）'!A:B,2,FALSE)</f>
        <v>ubd</v>
      </c>
      <c r="E441" s="63" t="s">
        <v>239</v>
      </c>
      <c r="F441" s="38" t="s">
        <v>455</v>
      </c>
      <c r="G441" s="42" t="str">
        <f>VLOOKUP(F441,'[22]システム領域略号（D）'!A:B,2,FALSE)</f>
        <v>fi</v>
      </c>
      <c r="H441" s="63" t="s">
        <v>138</v>
      </c>
      <c r="I441" s="42" t="str">
        <f t="shared" si="30"/>
        <v>ubdfiInbound</v>
      </c>
      <c r="J441" s="42" t="str">
        <f>TEXT(COUNTIF(I$4:I441,I441),"000")</f>
        <v>004</v>
      </c>
      <c r="K441" s="42" t="str">
        <f t="shared" si="31"/>
        <v>UBDFI004</v>
      </c>
      <c r="L441" s="42" t="str">
        <f t="shared" si="32"/>
        <v>ubdfi004</v>
      </c>
      <c r="M441" s="61" t="str">
        <f t="shared" si="34"/>
        <v>ifgpfi09</v>
      </c>
      <c r="N441" s="61" t="str">
        <f t="shared" si="35"/>
        <v>earth-dev-jpn-logic-ls-i-ifgpfi09</v>
      </c>
      <c r="O441" s="66" t="s">
        <v>116</v>
      </c>
      <c r="P441" s="44" t="s">
        <v>1110</v>
      </c>
      <c r="Q441" s="44" t="s">
        <v>195</v>
      </c>
      <c r="R441" s="45"/>
      <c r="S441" s="46"/>
      <c r="T441" s="67" t="s">
        <v>118</v>
      </c>
    </row>
    <row r="442" spans="1:20" ht="27" hidden="1">
      <c r="A442" s="63" t="s">
        <v>1117</v>
      </c>
      <c r="B442" s="64" t="s">
        <v>1118</v>
      </c>
      <c r="C442" s="65" t="s">
        <v>713</v>
      </c>
      <c r="D442" s="41" t="str">
        <f>VLOOKUP(C442,'[22]システム領域略号（対向）'!A:B,2,FALSE)</f>
        <v>ubd</v>
      </c>
      <c r="E442" s="63" t="s">
        <v>239</v>
      </c>
      <c r="F442" s="38" t="s">
        <v>455</v>
      </c>
      <c r="G442" s="42" t="str">
        <f>VLOOKUP(F442,'[22]システム領域略号（D）'!A:B,2,FALSE)</f>
        <v>fi</v>
      </c>
      <c r="H442" s="63" t="s">
        <v>115</v>
      </c>
      <c r="I442" s="42" t="str">
        <f t="shared" si="30"/>
        <v>ubdfiOutbound</v>
      </c>
      <c r="J442" s="42" t="str">
        <f>TEXT(COUNTIF(I$4:I442,I442),"000")</f>
        <v>001</v>
      </c>
      <c r="K442" s="42" t="str">
        <f t="shared" si="31"/>
        <v>FIUBD001</v>
      </c>
      <c r="L442" s="42" t="str">
        <f t="shared" si="32"/>
        <v>fiubd001</v>
      </c>
      <c r="M442" s="61" t="str">
        <f t="shared" si="34"/>
        <v>ifgpfi10</v>
      </c>
      <c r="N442" s="61" t="str">
        <f t="shared" si="35"/>
        <v>earth-dev-jpn-logic-ls-o-ifgpfi10</v>
      </c>
      <c r="O442" s="66" t="s">
        <v>116</v>
      </c>
      <c r="P442" s="44" t="s">
        <v>1119</v>
      </c>
      <c r="Q442" s="44" t="s">
        <v>195</v>
      </c>
      <c r="R442" s="45"/>
      <c r="S442" s="46"/>
      <c r="T442" s="67" t="s">
        <v>118</v>
      </c>
    </row>
    <row r="443" spans="1:20" ht="27" hidden="1">
      <c r="A443" s="63" t="s">
        <v>1120</v>
      </c>
      <c r="B443" s="64" t="s">
        <v>1121</v>
      </c>
      <c r="C443" s="65" t="s">
        <v>713</v>
      </c>
      <c r="D443" s="41" t="str">
        <f>VLOOKUP(C443,'[22]システム領域略号（対向）'!A:B,2,FALSE)</f>
        <v>ubd</v>
      </c>
      <c r="E443" s="63" t="s">
        <v>239</v>
      </c>
      <c r="F443" s="38" t="s">
        <v>455</v>
      </c>
      <c r="G443" s="42" t="str">
        <f>VLOOKUP(F443,'[22]システム領域略号（D）'!A:B,2,FALSE)</f>
        <v>fi</v>
      </c>
      <c r="H443" s="63" t="s">
        <v>115</v>
      </c>
      <c r="I443" s="42" t="str">
        <f t="shared" si="30"/>
        <v>ubdfiOutbound</v>
      </c>
      <c r="J443" s="42" t="str">
        <f>TEXT(COUNTIF(I$4:I443,I443),"000")</f>
        <v>002</v>
      </c>
      <c r="K443" s="42" t="str">
        <f t="shared" si="31"/>
        <v>FIUBD002</v>
      </c>
      <c r="L443" s="42" t="str">
        <f t="shared" si="32"/>
        <v>fiubd002</v>
      </c>
      <c r="M443" s="61" t="str">
        <f t="shared" si="34"/>
        <v>ifgpfi10</v>
      </c>
      <c r="N443" s="61" t="str">
        <f t="shared" si="35"/>
        <v>earth-dev-jpn-logic-ls-o-ifgpfi10</v>
      </c>
      <c r="O443" s="66" t="s">
        <v>116</v>
      </c>
      <c r="P443" s="44" t="s">
        <v>1119</v>
      </c>
      <c r="Q443" s="44" t="s">
        <v>195</v>
      </c>
      <c r="R443" s="45"/>
      <c r="S443" s="46"/>
      <c r="T443" s="67" t="s">
        <v>118</v>
      </c>
    </row>
    <row r="444" spans="1:20" ht="27" hidden="1">
      <c r="A444" s="63" t="s">
        <v>1122</v>
      </c>
      <c r="B444" s="64" t="s">
        <v>1123</v>
      </c>
      <c r="C444" s="65" t="s">
        <v>713</v>
      </c>
      <c r="D444" s="41" t="str">
        <f>VLOOKUP(C444,'[22]システム領域略号（対向）'!A:B,2,FALSE)</f>
        <v>ubd</v>
      </c>
      <c r="E444" s="63" t="s">
        <v>239</v>
      </c>
      <c r="F444" s="38" t="s">
        <v>455</v>
      </c>
      <c r="G444" s="42" t="str">
        <f>VLOOKUP(F444,'[22]システム領域略号（D）'!A:B,2,FALSE)</f>
        <v>fi</v>
      </c>
      <c r="H444" s="63" t="s">
        <v>115</v>
      </c>
      <c r="I444" s="42" t="str">
        <f t="shared" si="30"/>
        <v>ubdfiOutbound</v>
      </c>
      <c r="J444" s="42" t="str">
        <f>TEXT(COUNTIF(I$4:I444,I444),"000")</f>
        <v>003</v>
      </c>
      <c r="K444" s="42" t="str">
        <f t="shared" si="31"/>
        <v>FIUBD003</v>
      </c>
      <c r="L444" s="42" t="str">
        <f t="shared" si="32"/>
        <v>fiubd003</v>
      </c>
      <c r="M444" s="61" t="str">
        <f t="shared" si="34"/>
        <v>ifgpfi11</v>
      </c>
      <c r="N444" s="61" t="str">
        <f t="shared" si="35"/>
        <v>earth-dev-jpn-logic-ls-o-ifgpfi11</v>
      </c>
      <c r="O444" s="66" t="s">
        <v>116</v>
      </c>
      <c r="P444" s="44" t="s">
        <v>1124</v>
      </c>
      <c r="Q444" s="44" t="s">
        <v>195</v>
      </c>
      <c r="R444" s="45"/>
      <c r="S444" s="46"/>
      <c r="T444" s="67" t="s">
        <v>118</v>
      </c>
    </row>
    <row r="445" spans="1:20" ht="27" hidden="1">
      <c r="A445" s="63" t="s">
        <v>1125</v>
      </c>
      <c r="B445" s="64" t="s">
        <v>1126</v>
      </c>
      <c r="C445" s="65" t="s">
        <v>713</v>
      </c>
      <c r="D445" s="41" t="str">
        <f>VLOOKUP(C445,'[22]システム領域略号（対向）'!A:B,2,FALSE)</f>
        <v>ubd</v>
      </c>
      <c r="E445" s="63" t="s">
        <v>239</v>
      </c>
      <c r="F445" s="38" t="s">
        <v>455</v>
      </c>
      <c r="G445" s="42" t="str">
        <f>VLOOKUP(F445,'[22]システム領域略号（D）'!A:B,2,FALSE)</f>
        <v>fi</v>
      </c>
      <c r="H445" s="63" t="s">
        <v>115</v>
      </c>
      <c r="I445" s="42" t="str">
        <f t="shared" si="30"/>
        <v>ubdfiOutbound</v>
      </c>
      <c r="J445" s="42" t="str">
        <f>TEXT(COUNTIF(I$4:I445,I445),"000")</f>
        <v>004</v>
      </c>
      <c r="K445" s="42" t="str">
        <f t="shared" si="31"/>
        <v>FIUBD004</v>
      </c>
      <c r="L445" s="42" t="str">
        <f t="shared" si="32"/>
        <v>fiubd004</v>
      </c>
      <c r="M445" s="61" t="str">
        <f t="shared" si="34"/>
        <v>ifgpfi11</v>
      </c>
      <c r="N445" s="61" t="str">
        <f t="shared" si="35"/>
        <v>earth-dev-jpn-logic-ls-o-ifgpfi11</v>
      </c>
      <c r="O445" s="66" t="s">
        <v>116</v>
      </c>
      <c r="P445" s="44" t="s">
        <v>1124</v>
      </c>
      <c r="Q445" s="44" t="s">
        <v>195</v>
      </c>
      <c r="R445" s="45"/>
      <c r="S445" s="46"/>
      <c r="T445" s="67" t="s">
        <v>118</v>
      </c>
    </row>
    <row r="446" spans="1:20" ht="27" hidden="1">
      <c r="A446" s="63" t="s">
        <v>1127</v>
      </c>
      <c r="B446" s="64" t="s">
        <v>1128</v>
      </c>
      <c r="C446" s="65" t="s">
        <v>713</v>
      </c>
      <c r="D446" s="41" t="str">
        <f>VLOOKUP(C446,'[22]システム領域略号（対向）'!A:B,2,FALSE)</f>
        <v>ubd</v>
      </c>
      <c r="E446" s="63" t="s">
        <v>239</v>
      </c>
      <c r="F446" s="38" t="s">
        <v>455</v>
      </c>
      <c r="G446" s="42" t="str">
        <f>VLOOKUP(F446,'[22]システム領域略号（D）'!A:B,2,FALSE)</f>
        <v>fi</v>
      </c>
      <c r="H446" s="63" t="s">
        <v>115</v>
      </c>
      <c r="I446" s="42" t="str">
        <f t="shared" si="30"/>
        <v>ubdfiOutbound</v>
      </c>
      <c r="J446" s="42" t="str">
        <f>TEXT(COUNTIF(I$4:I446,I446),"000")</f>
        <v>005</v>
      </c>
      <c r="K446" s="42" t="str">
        <f t="shared" si="31"/>
        <v>FIUBD005</v>
      </c>
      <c r="L446" s="42" t="str">
        <f t="shared" si="32"/>
        <v>fiubd005</v>
      </c>
      <c r="M446" s="61" t="str">
        <f t="shared" si="34"/>
        <v>ifgpfi11</v>
      </c>
      <c r="N446" s="61" t="str">
        <f t="shared" si="35"/>
        <v>earth-dev-jpn-logic-ls-o-ifgpfi11</v>
      </c>
      <c r="O446" s="66" t="s">
        <v>116</v>
      </c>
      <c r="P446" s="44" t="s">
        <v>1124</v>
      </c>
      <c r="Q446" s="44" t="s">
        <v>195</v>
      </c>
      <c r="R446" s="45"/>
      <c r="S446" s="46"/>
      <c r="T446" s="67" t="s">
        <v>118</v>
      </c>
    </row>
    <row r="447" spans="1:20" ht="27" hidden="1">
      <c r="A447" s="63" t="s">
        <v>1129</v>
      </c>
      <c r="B447" s="64" t="s">
        <v>1123</v>
      </c>
      <c r="C447" s="65" t="s">
        <v>713</v>
      </c>
      <c r="D447" s="41" t="str">
        <f>VLOOKUP(C447,'[22]システム領域略号（対向）'!A:B,2,FALSE)</f>
        <v>ubd</v>
      </c>
      <c r="E447" s="63" t="s">
        <v>239</v>
      </c>
      <c r="F447" s="38" t="s">
        <v>455</v>
      </c>
      <c r="G447" s="42" t="str">
        <f>VLOOKUP(F447,'[22]システム領域略号（D）'!A:B,2,FALSE)</f>
        <v>fi</v>
      </c>
      <c r="H447" s="63" t="s">
        <v>115</v>
      </c>
      <c r="I447" s="42" t="str">
        <f t="shared" si="30"/>
        <v>ubdfiOutbound</v>
      </c>
      <c r="J447" s="42" t="str">
        <f>TEXT(COUNTIF(I$4:I447,I447),"000")</f>
        <v>006</v>
      </c>
      <c r="K447" s="42" t="str">
        <f t="shared" si="31"/>
        <v>FIUBD006</v>
      </c>
      <c r="L447" s="42" t="str">
        <f t="shared" si="32"/>
        <v>fiubd006</v>
      </c>
      <c r="M447" s="61" t="str">
        <f t="shared" si="34"/>
        <v>ifgpfi11</v>
      </c>
      <c r="N447" s="61" t="str">
        <f t="shared" si="35"/>
        <v>earth-dev-jpn-logic-ls-o-ifgpfi11</v>
      </c>
      <c r="O447" s="66" t="s">
        <v>116</v>
      </c>
      <c r="P447" s="44" t="s">
        <v>1124</v>
      </c>
      <c r="Q447" s="44" t="s">
        <v>195</v>
      </c>
      <c r="R447" s="45"/>
      <c r="S447" s="46"/>
      <c r="T447" s="67" t="s">
        <v>118</v>
      </c>
    </row>
    <row r="448" spans="1:20" ht="27" hidden="1">
      <c r="A448" s="63" t="s">
        <v>1130</v>
      </c>
      <c r="B448" s="64" t="s">
        <v>1131</v>
      </c>
      <c r="C448" s="65" t="s">
        <v>1023</v>
      </c>
      <c r="D448" s="41" t="str">
        <f>VLOOKUP(C448,'[22]システム領域略号（対向）'!A:B,2,FALSE)</f>
        <v>hr</v>
      </c>
      <c r="E448" s="63" t="s">
        <v>239</v>
      </c>
      <c r="F448" s="38" t="s">
        <v>455</v>
      </c>
      <c r="G448" s="42" t="str">
        <f>VLOOKUP(F448,'[22]システム領域略号（D）'!A:B,2,FALSE)</f>
        <v>fi</v>
      </c>
      <c r="H448" s="63" t="s">
        <v>138</v>
      </c>
      <c r="I448" s="42" t="str">
        <f t="shared" si="30"/>
        <v>hrfiInbound</v>
      </c>
      <c r="J448" s="42" t="str">
        <f>TEXT(COUNTIF(I$4:I448,I448),"000")</f>
        <v>002</v>
      </c>
      <c r="K448" s="42" t="str">
        <f t="shared" si="31"/>
        <v>HRFI0002</v>
      </c>
      <c r="L448" s="42" t="str">
        <f t="shared" si="32"/>
        <v>hrfi0002</v>
      </c>
      <c r="M448" s="42"/>
      <c r="N448" s="41" t="str">
        <f>"earth-dev-jpn-logic-ls-"&amp;LOWER(LEFT(H448,1))&amp;"-"&amp;L448</f>
        <v>earth-dev-jpn-logic-ls-i-hrfi0002</v>
      </c>
      <c r="O448" s="66" t="s">
        <v>116</v>
      </c>
      <c r="P448" s="44"/>
      <c r="Q448" s="44" t="s">
        <v>195</v>
      </c>
      <c r="R448" s="45"/>
      <c r="S448" s="46"/>
      <c r="T448" s="67" t="s">
        <v>118</v>
      </c>
    </row>
    <row r="449" spans="1:20" ht="27" hidden="1">
      <c r="A449" s="63" t="s">
        <v>1132</v>
      </c>
      <c r="B449" s="64" t="s">
        <v>1133</v>
      </c>
      <c r="C449" s="65" t="s">
        <v>1023</v>
      </c>
      <c r="D449" s="41" t="str">
        <f>VLOOKUP(C449,'[22]システム領域略号（対向）'!A:B,2,FALSE)</f>
        <v>hr</v>
      </c>
      <c r="E449" s="63" t="s">
        <v>239</v>
      </c>
      <c r="F449" s="38" t="s">
        <v>455</v>
      </c>
      <c r="G449" s="42" t="str">
        <f>VLOOKUP(F449,'[22]システム領域略号（D）'!A:B,2,FALSE)</f>
        <v>fi</v>
      </c>
      <c r="H449" s="63" t="s">
        <v>138</v>
      </c>
      <c r="I449" s="42" t="str">
        <f t="shared" si="30"/>
        <v>hrfiInbound</v>
      </c>
      <c r="J449" s="42" t="str">
        <f>TEXT(COUNTIF(I$4:I449,I449),"000")</f>
        <v>003</v>
      </c>
      <c r="K449" s="42" t="str">
        <f t="shared" si="31"/>
        <v>HRFI0003</v>
      </c>
      <c r="L449" s="42" t="str">
        <f t="shared" si="32"/>
        <v>hrfi0003</v>
      </c>
      <c r="M449" s="61" t="str">
        <f>"ifgp"&amp;P449</f>
        <v>ifgpfi12</v>
      </c>
      <c r="N449" s="61" t="str">
        <f>"earth-dev-jpn-logic-ls-"&amp;LOWER(LEFT(H449,1))&amp;"-"&amp;M449</f>
        <v>earth-dev-jpn-logic-ls-i-ifgpfi12</v>
      </c>
      <c r="O449" s="66" t="s">
        <v>116</v>
      </c>
      <c r="P449" s="44" t="s">
        <v>1134</v>
      </c>
      <c r="Q449" s="44" t="s">
        <v>195</v>
      </c>
      <c r="R449" s="45"/>
      <c r="S449" s="46"/>
      <c r="T449" s="67" t="s">
        <v>118</v>
      </c>
    </row>
    <row r="450" spans="1:20" ht="27" hidden="1">
      <c r="A450" s="63" t="s">
        <v>1135</v>
      </c>
      <c r="B450" s="64" t="s">
        <v>1136</v>
      </c>
      <c r="C450" s="65" t="s">
        <v>1137</v>
      </c>
      <c r="D450" s="41" t="str">
        <f>VLOOKUP(C450,'[22]システム領域略号（対向）'!A:B,2,FALSE)</f>
        <v>hr</v>
      </c>
      <c r="E450" s="63" t="s">
        <v>239</v>
      </c>
      <c r="F450" s="38" t="s">
        <v>455</v>
      </c>
      <c r="G450" s="42" t="str">
        <f>VLOOKUP(F450,'[22]システム領域略号（D）'!A:B,2,FALSE)</f>
        <v>fi</v>
      </c>
      <c r="H450" s="63" t="s">
        <v>138</v>
      </c>
      <c r="I450" s="42" t="str">
        <f t="shared" si="30"/>
        <v>hrfiInbound</v>
      </c>
      <c r="J450" s="42" t="str">
        <f>TEXT(COUNTIF(I$4:I450,I450),"000")</f>
        <v>004</v>
      </c>
      <c r="K450" s="42" t="str">
        <f t="shared" si="31"/>
        <v>HRFI0004</v>
      </c>
      <c r="L450" s="42" t="str">
        <f t="shared" si="32"/>
        <v>hrfi0004</v>
      </c>
      <c r="M450" s="61" t="str">
        <f>"ifgp"&amp;P450</f>
        <v>ifgpfi12</v>
      </c>
      <c r="N450" s="61" t="str">
        <f>"earth-dev-jpn-logic-ls-"&amp;LOWER(LEFT(H450,1))&amp;"-"&amp;M450</f>
        <v>earth-dev-jpn-logic-ls-i-ifgpfi12</v>
      </c>
      <c r="O450" s="66" t="s">
        <v>116</v>
      </c>
      <c r="P450" s="44" t="s">
        <v>1134</v>
      </c>
      <c r="Q450" s="44" t="s">
        <v>195</v>
      </c>
      <c r="R450" s="45"/>
      <c r="S450" s="46"/>
      <c r="T450" s="67" t="s">
        <v>118</v>
      </c>
    </row>
    <row r="451" spans="1:20" ht="27" hidden="1">
      <c r="A451" s="63" t="s">
        <v>1138</v>
      </c>
      <c r="B451" s="64" t="s">
        <v>1139</v>
      </c>
      <c r="C451" s="65" t="s">
        <v>1023</v>
      </c>
      <c r="D451" s="41" t="str">
        <f>VLOOKUP(C451,'[22]システム領域略号（対向）'!A:B,2,FALSE)</f>
        <v>hr</v>
      </c>
      <c r="E451" s="63" t="s">
        <v>239</v>
      </c>
      <c r="F451" s="38" t="s">
        <v>455</v>
      </c>
      <c r="G451" s="42" t="str">
        <f>VLOOKUP(F451,'[22]システム領域略号（D）'!A:B,2,FALSE)</f>
        <v>fi</v>
      </c>
      <c r="H451" s="63" t="s">
        <v>138</v>
      </c>
      <c r="I451" s="42" t="str">
        <f t="shared" si="30"/>
        <v>hrfiInbound</v>
      </c>
      <c r="J451" s="42" t="str">
        <f>TEXT(COUNTIF(I$4:I451,I451),"000")</f>
        <v>005</v>
      </c>
      <c r="K451" s="42" t="str">
        <f t="shared" si="31"/>
        <v>HRFI0005</v>
      </c>
      <c r="L451" s="42" t="str">
        <f t="shared" si="32"/>
        <v>hrfi0005</v>
      </c>
      <c r="M451" s="42"/>
      <c r="N451" s="41" t="str">
        <f>"earth-dev-jpn-logic-ls-"&amp;LOWER(LEFT(H451,1))&amp;"-"&amp;L451</f>
        <v>earth-dev-jpn-logic-ls-i-hrfi0005</v>
      </c>
      <c r="O451" s="66" t="s">
        <v>116</v>
      </c>
      <c r="P451" s="44"/>
      <c r="Q451" s="44" t="s">
        <v>195</v>
      </c>
      <c r="R451" s="45"/>
      <c r="S451" s="46"/>
      <c r="T451" s="67" t="s">
        <v>118</v>
      </c>
    </row>
    <row r="452" spans="1:20" ht="27" hidden="1">
      <c r="A452" s="63" t="s">
        <v>1140</v>
      </c>
      <c r="B452" s="64" t="s">
        <v>1141</v>
      </c>
      <c r="C452" s="65" t="s">
        <v>1023</v>
      </c>
      <c r="D452" s="41" t="str">
        <f>VLOOKUP(C452,'[22]システム領域略号（対向）'!A:B,2,FALSE)</f>
        <v>hr</v>
      </c>
      <c r="E452" s="63" t="s">
        <v>239</v>
      </c>
      <c r="F452" s="38" t="s">
        <v>455</v>
      </c>
      <c r="G452" s="42" t="str">
        <f>VLOOKUP(F452,'[22]システム領域略号（D）'!A:B,2,FALSE)</f>
        <v>fi</v>
      </c>
      <c r="H452" s="63" t="s">
        <v>138</v>
      </c>
      <c r="I452" s="42" t="str">
        <f t="shared" si="30"/>
        <v>hrfiInbound</v>
      </c>
      <c r="J452" s="42" t="str">
        <f>TEXT(COUNTIF(I$4:I452,I452),"000")</f>
        <v>006</v>
      </c>
      <c r="K452" s="42" t="str">
        <f t="shared" si="31"/>
        <v>HRFI0006</v>
      </c>
      <c r="L452" s="42" t="str">
        <f t="shared" si="32"/>
        <v>hrfi0006</v>
      </c>
      <c r="M452" s="61" t="str">
        <f>"ifgp"&amp;P452</f>
        <v>ifgpfi33</v>
      </c>
      <c r="N452" s="61" t="str">
        <f>"earth-dev-jpn-logic-ls-"&amp;LOWER(LEFT(H452,1))&amp;"-"&amp;M452</f>
        <v>earth-dev-jpn-logic-ls-i-ifgpfi33</v>
      </c>
      <c r="O452" s="66" t="s">
        <v>116</v>
      </c>
      <c r="P452" s="44" t="s">
        <v>1142</v>
      </c>
      <c r="Q452" s="44" t="s">
        <v>195</v>
      </c>
      <c r="R452" s="45"/>
      <c r="S452" s="46"/>
      <c r="T452" s="67" t="s">
        <v>118</v>
      </c>
    </row>
    <row r="453" spans="1:20" ht="27" hidden="1">
      <c r="A453" s="63" t="s">
        <v>1143</v>
      </c>
      <c r="B453" s="64" t="s">
        <v>1144</v>
      </c>
      <c r="C453" s="65" t="s">
        <v>1137</v>
      </c>
      <c r="D453" s="41" t="str">
        <f>VLOOKUP(C453,'[22]システム領域略号（対向）'!A:B,2,FALSE)</f>
        <v>hr</v>
      </c>
      <c r="E453" s="63" t="s">
        <v>239</v>
      </c>
      <c r="F453" s="38" t="s">
        <v>455</v>
      </c>
      <c r="G453" s="42" t="str">
        <f>VLOOKUP(F453,'[22]システム領域略号（D）'!A:B,2,FALSE)</f>
        <v>fi</v>
      </c>
      <c r="H453" s="63" t="s">
        <v>115</v>
      </c>
      <c r="I453" s="42" t="str">
        <f t="shared" si="30"/>
        <v>hrfiOutbound</v>
      </c>
      <c r="J453" s="42" t="str">
        <f>TEXT(COUNTIF(I$4:I453,I453),"000")</f>
        <v>001</v>
      </c>
      <c r="K453" s="42" t="str">
        <f t="shared" si="31"/>
        <v>FIHR0001</v>
      </c>
      <c r="L453" s="42" t="str">
        <f t="shared" si="32"/>
        <v>fihr0001</v>
      </c>
      <c r="M453" s="42"/>
      <c r="N453" s="41" t="str">
        <f t="shared" ref="N453:N516" si="36">"earth-dev-jpn-logic-ls-"&amp;LOWER(LEFT(H453,1))&amp;"-"&amp;L453</f>
        <v>earth-dev-jpn-logic-ls-o-fihr0001</v>
      </c>
      <c r="O453" s="66" t="s">
        <v>116</v>
      </c>
      <c r="P453" s="44"/>
      <c r="Q453" s="44" t="s">
        <v>195</v>
      </c>
      <c r="R453" s="45"/>
      <c r="S453" s="46"/>
      <c r="T453" s="67" t="s">
        <v>118</v>
      </c>
    </row>
    <row r="454" spans="1:20" ht="27" hidden="1">
      <c r="A454" s="63" t="s">
        <v>1145</v>
      </c>
      <c r="B454" s="64" t="s">
        <v>1146</v>
      </c>
      <c r="C454" s="65" t="s">
        <v>508</v>
      </c>
      <c r="D454" s="41" t="str">
        <f>VLOOKUP(C454,'[22]システム領域略号（対向）'!A:B,2,FALSE)</f>
        <v>oe</v>
      </c>
      <c r="E454" s="63" t="s">
        <v>239</v>
      </c>
      <c r="F454" s="38" t="s">
        <v>455</v>
      </c>
      <c r="G454" s="42" t="str">
        <f>VLOOKUP(F454,'[22]システム領域略号（D）'!A:B,2,FALSE)</f>
        <v>fi</v>
      </c>
      <c r="H454" s="63" t="s">
        <v>115</v>
      </c>
      <c r="I454" s="42" t="str">
        <f t="shared" si="30"/>
        <v>oefiOutbound</v>
      </c>
      <c r="J454" s="42" t="str">
        <f>TEXT(COUNTIF(I$4:I454,I454),"000")</f>
        <v>001</v>
      </c>
      <c r="K454" s="42" t="str">
        <f t="shared" si="31"/>
        <v>FIOE0001</v>
      </c>
      <c r="L454" s="42" t="str">
        <f t="shared" si="32"/>
        <v>fioe0001</v>
      </c>
      <c r="M454" s="42"/>
      <c r="N454" s="41" t="str">
        <f t="shared" si="36"/>
        <v>earth-dev-jpn-logic-ls-o-fioe0001</v>
      </c>
      <c r="O454" s="66" t="s">
        <v>116</v>
      </c>
      <c r="P454" s="44"/>
      <c r="Q454" s="44" t="s">
        <v>117</v>
      </c>
      <c r="R454" s="45"/>
      <c r="S454" s="46"/>
      <c r="T454" s="67" t="s">
        <v>118</v>
      </c>
    </row>
    <row r="455" spans="1:20" ht="27" hidden="1">
      <c r="A455" s="63" t="s">
        <v>1147</v>
      </c>
      <c r="B455" s="64" t="s">
        <v>1139</v>
      </c>
      <c r="C455" s="65" t="s">
        <v>1148</v>
      </c>
      <c r="D455" s="41" t="str">
        <f>VLOOKUP(C455,'[22]システム領域略号（対向）'!A:B,2,FALSE)</f>
        <v>uli</v>
      </c>
      <c r="E455" s="63" t="s">
        <v>239</v>
      </c>
      <c r="F455" s="38" t="s">
        <v>455</v>
      </c>
      <c r="G455" s="42" t="str">
        <f>VLOOKUP(F455,'[22]システム領域略号（D）'!A:B,2,FALSE)</f>
        <v>fi</v>
      </c>
      <c r="H455" s="63" t="s">
        <v>115</v>
      </c>
      <c r="I455" s="42" t="str">
        <f t="shared" ref="I455:I518" si="37">D455&amp;G455&amp;H455</f>
        <v>ulifiOutbound</v>
      </c>
      <c r="J455" s="42" t="str">
        <f>TEXT(COUNTIF(I$4:I455,I455),"000")</f>
        <v>001</v>
      </c>
      <c r="K455" s="42" t="str">
        <f t="shared" si="31"/>
        <v>FIULI001</v>
      </c>
      <c r="L455" s="42" t="str">
        <f t="shared" si="32"/>
        <v>fiuli001</v>
      </c>
      <c r="M455" s="61" t="str">
        <f>"ifgp"&amp;P455</f>
        <v>ifgpfi08</v>
      </c>
      <c r="N455" s="61" t="str">
        <f>"earth-dev-jpn-logic-ls-"&amp;LOWER(LEFT(H455,1))&amp;"-"&amp;M455</f>
        <v>earth-dev-jpn-logic-ls-o-ifgpfi08</v>
      </c>
      <c r="O455" s="66" t="s">
        <v>116</v>
      </c>
      <c r="P455" s="44" t="s">
        <v>1055</v>
      </c>
      <c r="Q455" s="44" t="s">
        <v>117</v>
      </c>
      <c r="R455" s="45"/>
      <c r="S455" s="46"/>
      <c r="T455" s="67" t="s">
        <v>118</v>
      </c>
    </row>
    <row r="456" spans="1:20" hidden="1">
      <c r="A456" s="63" t="s">
        <v>1149</v>
      </c>
      <c r="B456" s="64" t="s">
        <v>1150</v>
      </c>
      <c r="C456" s="65" t="s">
        <v>597</v>
      </c>
      <c r="D456" s="41" t="str">
        <f>VLOOKUP(C456,'[22]システム領域略号（対向）'!A:B,2,FALSE)</f>
        <v>ef</v>
      </c>
      <c r="E456" s="63" t="s">
        <v>239</v>
      </c>
      <c r="F456" s="38" t="s">
        <v>455</v>
      </c>
      <c r="G456" s="42" t="str">
        <f>VLOOKUP(F456,'[22]システム領域略号（D）'!A:B,2,FALSE)</f>
        <v>fi</v>
      </c>
      <c r="H456" s="63" t="s">
        <v>115</v>
      </c>
      <c r="I456" s="42" t="str">
        <f t="shared" si="37"/>
        <v>effiOutbound</v>
      </c>
      <c r="J456" s="42" t="str">
        <f>TEXT(COUNTIF(I$4:I456,I456),"000")</f>
        <v>001</v>
      </c>
      <c r="K456" s="42" t="str">
        <f t="shared" si="31"/>
        <v>FIEF0001</v>
      </c>
      <c r="L456" s="42" t="str">
        <f t="shared" si="32"/>
        <v>fief0001</v>
      </c>
      <c r="M456" s="61" t="str">
        <f>"ifgp"&amp;P456</f>
        <v>ifgpfi08</v>
      </c>
      <c r="N456" s="61" t="str">
        <f>"earth-dev-jpn-logic-ls-"&amp;LOWER(LEFT(H456,1))&amp;"-"&amp;M456</f>
        <v>earth-dev-jpn-logic-ls-o-ifgpfi08</v>
      </c>
      <c r="O456" s="66" t="s">
        <v>116</v>
      </c>
      <c r="P456" s="44" t="s">
        <v>1055</v>
      </c>
      <c r="Q456" s="44" t="s">
        <v>117</v>
      </c>
      <c r="R456" s="45"/>
      <c r="S456" s="46"/>
      <c r="T456" s="67" t="s">
        <v>118</v>
      </c>
    </row>
    <row r="457" spans="1:20" ht="40.5" hidden="1">
      <c r="A457" s="63" t="s">
        <v>1151</v>
      </c>
      <c r="B457" s="64" t="s">
        <v>1152</v>
      </c>
      <c r="C457" s="65" t="s">
        <v>694</v>
      </c>
      <c r="D457" s="41" t="str">
        <f>VLOOKUP(C457,'[22]システム領域略号（対向）'!A:B,2,FALSE)</f>
        <v>usf</v>
      </c>
      <c r="E457" s="63" t="s">
        <v>239</v>
      </c>
      <c r="F457" s="38" t="s">
        <v>455</v>
      </c>
      <c r="G457" s="42" t="str">
        <f>VLOOKUP(F457,'[22]システム領域略号（D）'!A:B,2,FALSE)</f>
        <v>fi</v>
      </c>
      <c r="H457" s="63" t="s">
        <v>115</v>
      </c>
      <c r="I457" s="42" t="str">
        <f t="shared" si="37"/>
        <v>usffiOutbound</v>
      </c>
      <c r="J457" s="42" t="str">
        <f>TEXT(COUNTIF(I$4:I457,I457),"000")</f>
        <v>001</v>
      </c>
      <c r="K457" s="42" t="str">
        <f t="shared" si="31"/>
        <v>FIUSF001</v>
      </c>
      <c r="L457" s="42" t="str">
        <f t="shared" si="32"/>
        <v>fiusf001</v>
      </c>
      <c r="M457" s="42"/>
      <c r="N457" s="41" t="str">
        <f t="shared" si="36"/>
        <v>earth-dev-jpn-logic-ls-o-fiusf001</v>
      </c>
      <c r="O457" s="66" t="s">
        <v>116</v>
      </c>
      <c r="P457" s="44"/>
      <c r="Q457" s="44" t="s">
        <v>117</v>
      </c>
      <c r="R457" s="45"/>
      <c r="S457" s="46"/>
      <c r="T457" s="67" t="s">
        <v>118</v>
      </c>
    </row>
    <row r="458" spans="1:20" ht="40.5" hidden="1">
      <c r="A458" s="63" t="s">
        <v>1153</v>
      </c>
      <c r="B458" s="64" t="s">
        <v>1154</v>
      </c>
      <c r="C458" s="65" t="s">
        <v>694</v>
      </c>
      <c r="D458" s="41" t="str">
        <f>VLOOKUP(C458,'[22]システム領域略号（対向）'!A:B,2,FALSE)</f>
        <v>usf</v>
      </c>
      <c r="E458" s="63" t="s">
        <v>239</v>
      </c>
      <c r="F458" s="38" t="s">
        <v>455</v>
      </c>
      <c r="G458" s="42" t="str">
        <f>VLOOKUP(F458,'[22]システム領域略号（D）'!A:B,2,FALSE)</f>
        <v>fi</v>
      </c>
      <c r="H458" s="63" t="s">
        <v>115</v>
      </c>
      <c r="I458" s="42" t="str">
        <f t="shared" si="37"/>
        <v>usffiOutbound</v>
      </c>
      <c r="J458" s="42" t="str">
        <f>TEXT(COUNTIF(I$4:I458,I458),"000")</f>
        <v>002</v>
      </c>
      <c r="K458" s="42" t="str">
        <f t="shared" si="31"/>
        <v>FIUSF002</v>
      </c>
      <c r="L458" s="42" t="str">
        <f t="shared" si="32"/>
        <v>fiusf002</v>
      </c>
      <c r="M458" s="61" t="str">
        <f>"ifgp"&amp;P458</f>
        <v>ifgpfi13</v>
      </c>
      <c r="N458" s="61" t="str">
        <f>"earth-dev-jpn-logic-ls-"&amp;LOWER(LEFT(H458,1))&amp;"-"&amp;M458</f>
        <v>earth-dev-jpn-logic-ls-o-ifgpfi13</v>
      </c>
      <c r="O458" s="66" t="s">
        <v>116</v>
      </c>
      <c r="P458" s="44" t="s">
        <v>1155</v>
      </c>
      <c r="Q458" s="44" t="s">
        <v>117</v>
      </c>
      <c r="R458" s="45"/>
      <c r="S458" s="46"/>
      <c r="T458" s="67" t="s">
        <v>118</v>
      </c>
    </row>
    <row r="459" spans="1:20" ht="40.5" hidden="1">
      <c r="A459" s="63" t="s">
        <v>1156</v>
      </c>
      <c r="B459" s="64" t="s">
        <v>1157</v>
      </c>
      <c r="C459" s="65" t="s">
        <v>694</v>
      </c>
      <c r="D459" s="41" t="str">
        <f>VLOOKUP(C459,'[22]システム領域略号（対向）'!A:B,2,FALSE)</f>
        <v>usf</v>
      </c>
      <c r="E459" s="63" t="s">
        <v>239</v>
      </c>
      <c r="F459" s="38" t="s">
        <v>455</v>
      </c>
      <c r="G459" s="42" t="str">
        <f>VLOOKUP(F459,'[22]システム領域略号（D）'!A:B,2,FALSE)</f>
        <v>fi</v>
      </c>
      <c r="H459" s="63" t="s">
        <v>115</v>
      </c>
      <c r="I459" s="42" t="str">
        <f t="shared" si="37"/>
        <v>usffiOutbound</v>
      </c>
      <c r="J459" s="42" t="str">
        <f>TEXT(COUNTIF(I$4:I459,I459),"000")</f>
        <v>003</v>
      </c>
      <c r="K459" s="42" t="str">
        <f t="shared" ref="K459:K522" si="38">UPPER(IF(H459="Outbound",G459&amp;D459,D459&amp;G459)&amp;IF(LEN(D459&amp;G459)=4,TEXT(J459,"0000"),J459))</f>
        <v>FIUSF003</v>
      </c>
      <c r="L459" s="42" t="str">
        <f t="shared" ref="L459:L522" si="39">LOWER(K459)</f>
        <v>fiusf003</v>
      </c>
      <c r="M459" s="42"/>
      <c r="N459" s="41" t="str">
        <f t="shared" si="36"/>
        <v>earth-dev-jpn-logic-ls-o-fiusf003</v>
      </c>
      <c r="O459" s="66" t="s">
        <v>116</v>
      </c>
      <c r="P459" s="44"/>
      <c r="Q459" s="44" t="s">
        <v>117</v>
      </c>
      <c r="R459" s="45"/>
      <c r="S459" s="46"/>
      <c r="T459" s="67" t="s">
        <v>118</v>
      </c>
    </row>
    <row r="460" spans="1:20" ht="40.5" hidden="1">
      <c r="A460" s="63" t="s">
        <v>1158</v>
      </c>
      <c r="B460" s="64" t="s">
        <v>1159</v>
      </c>
      <c r="C460" s="65" t="s">
        <v>694</v>
      </c>
      <c r="D460" s="41" t="str">
        <f>VLOOKUP(C460,'[22]システム領域略号（対向）'!A:B,2,FALSE)</f>
        <v>usf</v>
      </c>
      <c r="E460" s="63" t="s">
        <v>239</v>
      </c>
      <c r="F460" s="38" t="s">
        <v>455</v>
      </c>
      <c r="G460" s="42" t="str">
        <f>VLOOKUP(F460,'[22]システム領域略号（D）'!A:B,2,FALSE)</f>
        <v>fi</v>
      </c>
      <c r="H460" s="63" t="s">
        <v>115</v>
      </c>
      <c r="I460" s="42" t="str">
        <f t="shared" si="37"/>
        <v>usffiOutbound</v>
      </c>
      <c r="J460" s="42" t="str">
        <f>TEXT(COUNTIF(I$4:I460,I460),"000")</f>
        <v>004</v>
      </c>
      <c r="K460" s="42" t="str">
        <f t="shared" si="38"/>
        <v>FIUSF004</v>
      </c>
      <c r="L460" s="42" t="str">
        <f t="shared" si="39"/>
        <v>fiusf004</v>
      </c>
      <c r="M460" s="61" t="str">
        <f>"ifgp"&amp;P460</f>
        <v>ifgpfi13</v>
      </c>
      <c r="N460" s="61" t="str">
        <f>"earth-dev-jpn-logic-ls-"&amp;LOWER(LEFT(H460,1))&amp;"-"&amp;M460</f>
        <v>earth-dev-jpn-logic-ls-o-ifgpfi13</v>
      </c>
      <c r="O460" s="66" t="s">
        <v>116</v>
      </c>
      <c r="P460" s="44" t="s">
        <v>1155</v>
      </c>
      <c r="Q460" s="44" t="s">
        <v>117</v>
      </c>
      <c r="R460" s="45"/>
      <c r="S460" s="46"/>
      <c r="T460" s="67" t="s">
        <v>118</v>
      </c>
    </row>
    <row r="461" spans="1:20" ht="40.5" hidden="1">
      <c r="A461" s="63" t="s">
        <v>1160</v>
      </c>
      <c r="B461" s="64" t="s">
        <v>1161</v>
      </c>
      <c r="C461" s="65" t="s">
        <v>694</v>
      </c>
      <c r="D461" s="41" t="str">
        <f>VLOOKUP(C461,'[22]システム領域略号（対向）'!A:B,2,FALSE)</f>
        <v>usf</v>
      </c>
      <c r="E461" s="63" t="s">
        <v>239</v>
      </c>
      <c r="F461" s="38" t="s">
        <v>455</v>
      </c>
      <c r="G461" s="42" t="str">
        <f>VLOOKUP(F461,'[22]システム領域略号（D）'!A:B,2,FALSE)</f>
        <v>fi</v>
      </c>
      <c r="H461" s="63" t="s">
        <v>138</v>
      </c>
      <c r="I461" s="42" t="str">
        <f t="shared" si="37"/>
        <v>usffiInbound</v>
      </c>
      <c r="J461" s="42" t="str">
        <f>TEXT(COUNTIF(I$4:I461,I461),"000")</f>
        <v>001</v>
      </c>
      <c r="K461" s="42" t="str">
        <f t="shared" si="38"/>
        <v>USFFI001</v>
      </c>
      <c r="L461" s="42" t="str">
        <f t="shared" si="39"/>
        <v>usffi001</v>
      </c>
      <c r="M461" s="42"/>
      <c r="N461" s="41" t="str">
        <f t="shared" si="36"/>
        <v>earth-dev-jpn-logic-ls-i-usffi001</v>
      </c>
      <c r="O461" s="66" t="s">
        <v>116</v>
      </c>
      <c r="P461" s="44"/>
      <c r="Q461" s="44" t="s">
        <v>117</v>
      </c>
      <c r="R461" s="45"/>
      <c r="S461" s="46"/>
      <c r="T461" s="67" t="s">
        <v>118</v>
      </c>
    </row>
    <row r="462" spans="1:20" ht="27" hidden="1">
      <c r="A462" s="70" t="s">
        <v>1162</v>
      </c>
      <c r="B462" s="64" t="s">
        <v>1026</v>
      </c>
      <c r="C462" s="65" t="s">
        <v>1023</v>
      </c>
      <c r="D462" s="41" t="str">
        <f>VLOOKUP(C462,'[22]システム領域略号（対向）'!A:B,2,FALSE)</f>
        <v>hr</v>
      </c>
      <c r="E462" s="63" t="s">
        <v>239</v>
      </c>
      <c r="F462" s="38" t="s">
        <v>455</v>
      </c>
      <c r="G462" s="42" t="str">
        <f>VLOOKUP(F462,'[22]システム領域略号（D）'!A:B,2,FALSE)</f>
        <v>fi</v>
      </c>
      <c r="H462" s="63" t="s">
        <v>115</v>
      </c>
      <c r="I462" s="42" t="str">
        <f t="shared" si="37"/>
        <v>hrfiOutbound</v>
      </c>
      <c r="J462" s="42" t="str">
        <f>TEXT(COUNTIF(I$4:I462,I462),"000")</f>
        <v>002</v>
      </c>
      <c r="K462" s="42" t="str">
        <f t="shared" si="38"/>
        <v>FIHR0002</v>
      </c>
      <c r="L462" s="42" t="str">
        <f t="shared" si="39"/>
        <v>fihr0002</v>
      </c>
      <c r="M462" s="61" t="str">
        <f>"ifgp"&amp;P462</f>
        <v>ifgpfi07</v>
      </c>
      <c r="N462" s="61" t="str">
        <f>"earth-dev-jpn-logic-ls-"&amp;LOWER(LEFT(H462,1))&amp;"-"&amp;M462</f>
        <v>earth-dev-jpn-logic-ls-o-ifgpfi07</v>
      </c>
      <c r="O462" s="66" t="s">
        <v>116</v>
      </c>
      <c r="P462" s="44" t="s">
        <v>1028</v>
      </c>
      <c r="Q462" s="44" t="s">
        <v>117</v>
      </c>
      <c r="R462" s="45"/>
      <c r="S462" s="46"/>
      <c r="T462" s="67" t="s">
        <v>110</v>
      </c>
    </row>
    <row r="463" spans="1:20" hidden="1">
      <c r="A463" s="63" t="s">
        <v>1163</v>
      </c>
      <c r="B463" s="64" t="s">
        <v>1164</v>
      </c>
      <c r="C463" s="65" t="s">
        <v>1165</v>
      </c>
      <c r="D463" s="41" t="str">
        <f>VLOOKUP(C463,'[22]システム領域略号（対向）'!A:B,2,FALSE)</f>
        <v>id</v>
      </c>
      <c r="E463" s="63" t="s">
        <v>239</v>
      </c>
      <c r="F463" s="38" t="s">
        <v>455</v>
      </c>
      <c r="G463" s="42" t="str">
        <f>VLOOKUP(F463,'[22]システム領域略号（D）'!A:B,2,FALSE)</f>
        <v>fi</v>
      </c>
      <c r="H463" s="63" t="s">
        <v>115</v>
      </c>
      <c r="I463" s="42" t="str">
        <f t="shared" si="37"/>
        <v>idfiOutbound</v>
      </c>
      <c r="J463" s="42" t="str">
        <f>TEXT(COUNTIF(I$4:I463,I463),"000")</f>
        <v>001</v>
      </c>
      <c r="K463" s="42" t="str">
        <f t="shared" si="38"/>
        <v>FIID0001</v>
      </c>
      <c r="L463" s="42" t="str">
        <f t="shared" si="39"/>
        <v>fiid0001</v>
      </c>
      <c r="M463" s="61" t="str">
        <f>"ifgp"&amp;P463</f>
        <v>ifgpfi14</v>
      </c>
      <c r="N463" s="61" t="str">
        <f>"earth-dev-jpn-logic-ls-"&amp;LOWER(LEFT(H463,1))&amp;"-"&amp;M463</f>
        <v>earth-dev-jpn-logic-ls-o-ifgpfi14</v>
      </c>
      <c r="O463" s="66" t="s">
        <v>116</v>
      </c>
      <c r="P463" s="44" t="s">
        <v>1166</v>
      </c>
      <c r="Q463" s="44" t="s">
        <v>117</v>
      </c>
      <c r="R463" s="45"/>
      <c r="S463" s="46"/>
      <c r="T463" s="67" t="s">
        <v>118</v>
      </c>
    </row>
    <row r="464" spans="1:20" hidden="1">
      <c r="A464" s="63" t="s">
        <v>1167</v>
      </c>
      <c r="B464" s="64" t="s">
        <v>1168</v>
      </c>
      <c r="C464" s="65" t="s">
        <v>1165</v>
      </c>
      <c r="D464" s="41" t="str">
        <f>VLOOKUP(C464,'[22]システム領域略号（対向）'!A:B,2,FALSE)</f>
        <v>id</v>
      </c>
      <c r="E464" s="63" t="s">
        <v>239</v>
      </c>
      <c r="F464" s="38" t="s">
        <v>455</v>
      </c>
      <c r="G464" s="42" t="str">
        <f>VLOOKUP(F464,'[22]システム領域略号（D）'!A:B,2,FALSE)</f>
        <v>fi</v>
      </c>
      <c r="H464" s="63" t="s">
        <v>115</v>
      </c>
      <c r="I464" s="42" t="str">
        <f t="shared" si="37"/>
        <v>idfiOutbound</v>
      </c>
      <c r="J464" s="42" t="str">
        <f>TEXT(COUNTIF(I$4:I464,I464),"000")</f>
        <v>002</v>
      </c>
      <c r="K464" s="42" t="str">
        <f t="shared" si="38"/>
        <v>FIID0002</v>
      </c>
      <c r="L464" s="42" t="str">
        <f t="shared" si="39"/>
        <v>fiid0002</v>
      </c>
      <c r="M464" s="61" t="str">
        <f>"ifgp"&amp;P464</f>
        <v>ifgpfi14</v>
      </c>
      <c r="N464" s="61" t="str">
        <f>"earth-dev-jpn-logic-ls-"&amp;LOWER(LEFT(H464,1))&amp;"-"&amp;M464</f>
        <v>earth-dev-jpn-logic-ls-o-ifgpfi14</v>
      </c>
      <c r="O464" s="66" t="s">
        <v>116</v>
      </c>
      <c r="P464" s="44" t="s">
        <v>1166</v>
      </c>
      <c r="Q464" s="44" t="s">
        <v>117</v>
      </c>
      <c r="R464" s="45"/>
      <c r="S464" s="46"/>
      <c r="T464" s="67" t="s">
        <v>118</v>
      </c>
    </row>
    <row r="465" spans="1:20" hidden="1">
      <c r="A465" s="63" t="s">
        <v>1169</v>
      </c>
      <c r="B465" s="64" t="s">
        <v>1170</v>
      </c>
      <c r="C465" s="65" t="s">
        <v>1165</v>
      </c>
      <c r="D465" s="41" t="str">
        <f>VLOOKUP(C465,'[22]システム領域略号（対向）'!A:B,2,FALSE)</f>
        <v>id</v>
      </c>
      <c r="E465" s="63" t="s">
        <v>239</v>
      </c>
      <c r="F465" s="38" t="s">
        <v>455</v>
      </c>
      <c r="G465" s="42" t="str">
        <f>VLOOKUP(F465,'[22]システム領域略号（D）'!A:B,2,FALSE)</f>
        <v>fi</v>
      </c>
      <c r="H465" s="63" t="s">
        <v>115</v>
      </c>
      <c r="I465" s="42" t="str">
        <f t="shared" si="37"/>
        <v>idfiOutbound</v>
      </c>
      <c r="J465" s="42" t="str">
        <f>TEXT(COUNTIF(I$4:I465,I465),"000")</f>
        <v>003</v>
      </c>
      <c r="K465" s="42" t="str">
        <f t="shared" si="38"/>
        <v>FIID0003</v>
      </c>
      <c r="L465" s="42" t="str">
        <f t="shared" si="39"/>
        <v>fiid0003</v>
      </c>
      <c r="M465" s="42"/>
      <c r="N465" s="41" t="str">
        <f t="shared" si="36"/>
        <v>earth-dev-jpn-logic-ls-o-fiid0003</v>
      </c>
      <c r="O465" s="66" t="s">
        <v>116</v>
      </c>
      <c r="P465" s="44"/>
      <c r="Q465" s="44" t="s">
        <v>117</v>
      </c>
      <c r="R465" s="45"/>
      <c r="S465" s="46"/>
      <c r="T465" s="67" t="s">
        <v>118</v>
      </c>
    </row>
    <row r="466" spans="1:20" hidden="1">
      <c r="A466" s="63" t="s">
        <v>1171</v>
      </c>
      <c r="B466" s="64" t="s">
        <v>1172</v>
      </c>
      <c r="C466" s="65" t="s">
        <v>1165</v>
      </c>
      <c r="D466" s="41" t="str">
        <f>VLOOKUP(C466,'[22]システム領域略号（対向）'!A:B,2,FALSE)</f>
        <v>id</v>
      </c>
      <c r="E466" s="63" t="s">
        <v>239</v>
      </c>
      <c r="F466" s="38" t="s">
        <v>455</v>
      </c>
      <c r="G466" s="42" t="str">
        <f>VLOOKUP(F466,'[22]システム領域略号（D）'!A:B,2,FALSE)</f>
        <v>fi</v>
      </c>
      <c r="H466" s="63" t="s">
        <v>115</v>
      </c>
      <c r="I466" s="42" t="str">
        <f t="shared" si="37"/>
        <v>idfiOutbound</v>
      </c>
      <c r="J466" s="42" t="str">
        <f>TEXT(COUNTIF(I$4:I466,I466),"000")</f>
        <v>004</v>
      </c>
      <c r="K466" s="42" t="str">
        <f t="shared" si="38"/>
        <v>FIID0004</v>
      </c>
      <c r="L466" s="42" t="str">
        <f t="shared" si="39"/>
        <v>fiid0004</v>
      </c>
      <c r="M466" s="42"/>
      <c r="N466" s="41" t="str">
        <f t="shared" si="36"/>
        <v>earth-dev-jpn-logic-ls-o-fiid0004</v>
      </c>
      <c r="O466" s="66" t="s">
        <v>116</v>
      </c>
      <c r="P466" s="44"/>
      <c r="Q466" s="44" t="s">
        <v>117</v>
      </c>
      <c r="R466" s="45"/>
      <c r="S466" s="46"/>
      <c r="T466" s="67" t="s">
        <v>118</v>
      </c>
    </row>
    <row r="467" spans="1:20" hidden="1">
      <c r="A467" s="63" t="s">
        <v>1173</v>
      </c>
      <c r="B467" s="64" t="s">
        <v>1174</v>
      </c>
      <c r="C467" s="65" t="s">
        <v>1165</v>
      </c>
      <c r="D467" s="41" t="str">
        <f>VLOOKUP(C467,'[22]システム領域略号（対向）'!A:B,2,FALSE)</f>
        <v>id</v>
      </c>
      <c r="E467" s="63" t="s">
        <v>239</v>
      </c>
      <c r="F467" s="38" t="s">
        <v>455</v>
      </c>
      <c r="G467" s="42" t="str">
        <f>VLOOKUP(F467,'[22]システム領域略号（D）'!A:B,2,FALSE)</f>
        <v>fi</v>
      </c>
      <c r="H467" s="63" t="s">
        <v>115</v>
      </c>
      <c r="I467" s="42" t="str">
        <f t="shared" si="37"/>
        <v>idfiOutbound</v>
      </c>
      <c r="J467" s="42" t="str">
        <f>TEXT(COUNTIF(I$4:I467,I467),"000")</f>
        <v>005</v>
      </c>
      <c r="K467" s="42" t="str">
        <f t="shared" si="38"/>
        <v>FIID0005</v>
      </c>
      <c r="L467" s="42" t="str">
        <f t="shared" si="39"/>
        <v>fiid0005</v>
      </c>
      <c r="M467" s="42"/>
      <c r="N467" s="41" t="str">
        <f t="shared" si="36"/>
        <v>earth-dev-jpn-logic-ls-o-fiid0005</v>
      </c>
      <c r="O467" s="66" t="s">
        <v>116</v>
      </c>
      <c r="P467" s="44"/>
      <c r="Q467" s="44" t="s">
        <v>117</v>
      </c>
      <c r="R467" s="45"/>
      <c r="S467" s="46"/>
      <c r="T467" s="67" t="s">
        <v>118</v>
      </c>
    </row>
    <row r="468" spans="1:20" hidden="1">
      <c r="A468" s="63" t="s">
        <v>1175</v>
      </c>
      <c r="B468" s="64" t="s">
        <v>1176</v>
      </c>
      <c r="C468" s="65" t="s">
        <v>1165</v>
      </c>
      <c r="D468" s="41" t="str">
        <f>VLOOKUP(C468,'[22]システム領域略号（対向）'!A:B,2,FALSE)</f>
        <v>id</v>
      </c>
      <c r="E468" s="63" t="s">
        <v>239</v>
      </c>
      <c r="F468" s="38" t="s">
        <v>455</v>
      </c>
      <c r="G468" s="42" t="str">
        <f>VLOOKUP(F468,'[22]システム領域略号（D）'!A:B,2,FALSE)</f>
        <v>fi</v>
      </c>
      <c r="H468" s="63" t="s">
        <v>115</v>
      </c>
      <c r="I468" s="42" t="str">
        <f t="shared" si="37"/>
        <v>idfiOutbound</v>
      </c>
      <c r="J468" s="42" t="str">
        <f>TEXT(COUNTIF(I$4:I468,I468),"000")</f>
        <v>006</v>
      </c>
      <c r="K468" s="42" t="str">
        <f t="shared" si="38"/>
        <v>FIID0006</v>
      </c>
      <c r="L468" s="42" t="str">
        <f t="shared" si="39"/>
        <v>fiid0006</v>
      </c>
      <c r="M468" s="42"/>
      <c r="N468" s="41" t="str">
        <f t="shared" si="36"/>
        <v>earth-dev-jpn-logic-ls-o-fiid0006</v>
      </c>
      <c r="O468" s="66" t="s">
        <v>116</v>
      </c>
      <c r="P468" s="44"/>
      <c r="Q468" s="44" t="s">
        <v>117</v>
      </c>
      <c r="R468" s="45"/>
      <c r="S468" s="46"/>
      <c r="T468" s="67" t="s">
        <v>118</v>
      </c>
    </row>
    <row r="469" spans="1:20" hidden="1">
      <c r="A469" s="63" t="s">
        <v>1177</v>
      </c>
      <c r="B469" s="64" t="s">
        <v>1178</v>
      </c>
      <c r="C469" s="65" t="s">
        <v>1165</v>
      </c>
      <c r="D469" s="41" t="str">
        <f>VLOOKUP(C469,'[22]システム領域略号（対向）'!A:B,2,FALSE)</f>
        <v>id</v>
      </c>
      <c r="E469" s="63" t="s">
        <v>239</v>
      </c>
      <c r="F469" s="38" t="s">
        <v>455</v>
      </c>
      <c r="G469" s="42" t="str">
        <f>VLOOKUP(F469,'[22]システム領域略号（D）'!A:B,2,FALSE)</f>
        <v>fi</v>
      </c>
      <c r="H469" s="63" t="s">
        <v>115</v>
      </c>
      <c r="I469" s="42" t="str">
        <f t="shared" si="37"/>
        <v>idfiOutbound</v>
      </c>
      <c r="J469" s="42" t="str">
        <f>TEXT(COUNTIF(I$4:I469,I469),"000")</f>
        <v>007</v>
      </c>
      <c r="K469" s="42" t="str">
        <f t="shared" si="38"/>
        <v>FIID0007</v>
      </c>
      <c r="L469" s="42" t="str">
        <f t="shared" si="39"/>
        <v>fiid0007</v>
      </c>
      <c r="M469" s="42"/>
      <c r="N469" s="41" t="str">
        <f t="shared" si="36"/>
        <v>earth-dev-jpn-logic-ls-o-fiid0007</v>
      </c>
      <c r="O469" s="66" t="s">
        <v>116</v>
      </c>
      <c r="P469" s="44"/>
      <c r="Q469" s="44" t="s">
        <v>117</v>
      </c>
      <c r="R469" s="45"/>
      <c r="S469" s="46"/>
      <c r="T469" s="67" t="s">
        <v>118</v>
      </c>
    </row>
    <row r="470" spans="1:20" hidden="1">
      <c r="A470" s="63" t="s">
        <v>1179</v>
      </c>
      <c r="B470" s="64" t="s">
        <v>1180</v>
      </c>
      <c r="C470" s="65" t="s">
        <v>1165</v>
      </c>
      <c r="D470" s="41" t="str">
        <f>VLOOKUP(C470,'[22]システム領域略号（対向）'!A:B,2,FALSE)</f>
        <v>id</v>
      </c>
      <c r="E470" s="63" t="s">
        <v>239</v>
      </c>
      <c r="F470" s="38" t="s">
        <v>455</v>
      </c>
      <c r="G470" s="42" t="str">
        <f>VLOOKUP(F470,'[22]システム領域略号（D）'!A:B,2,FALSE)</f>
        <v>fi</v>
      </c>
      <c r="H470" s="63" t="s">
        <v>115</v>
      </c>
      <c r="I470" s="42" t="str">
        <f t="shared" si="37"/>
        <v>idfiOutbound</v>
      </c>
      <c r="J470" s="42" t="str">
        <f>TEXT(COUNTIF(I$4:I470,I470),"000")</f>
        <v>008</v>
      </c>
      <c r="K470" s="42" t="str">
        <f t="shared" si="38"/>
        <v>FIID0008</v>
      </c>
      <c r="L470" s="42" t="str">
        <f t="shared" si="39"/>
        <v>fiid0008</v>
      </c>
      <c r="M470" s="42"/>
      <c r="N470" s="41" t="str">
        <f t="shared" si="36"/>
        <v>earth-dev-jpn-logic-ls-o-fiid0008</v>
      </c>
      <c r="O470" s="66" t="s">
        <v>116</v>
      </c>
      <c r="P470" s="44"/>
      <c r="Q470" s="44" t="s">
        <v>117</v>
      </c>
      <c r="R470" s="45"/>
      <c r="S470" s="46"/>
      <c r="T470" s="67" t="s">
        <v>118</v>
      </c>
    </row>
    <row r="471" spans="1:20" hidden="1">
      <c r="A471" s="63" t="s">
        <v>1181</v>
      </c>
      <c r="B471" s="64" t="s">
        <v>1182</v>
      </c>
      <c r="C471" s="65" t="s">
        <v>1165</v>
      </c>
      <c r="D471" s="41" t="str">
        <f>VLOOKUP(C471,'[22]システム領域略号（対向）'!A:B,2,FALSE)</f>
        <v>id</v>
      </c>
      <c r="E471" s="63" t="s">
        <v>239</v>
      </c>
      <c r="F471" s="38" t="s">
        <v>455</v>
      </c>
      <c r="G471" s="42" t="str">
        <f>VLOOKUP(F471,'[22]システム領域略号（D）'!A:B,2,FALSE)</f>
        <v>fi</v>
      </c>
      <c r="H471" s="63" t="s">
        <v>115</v>
      </c>
      <c r="I471" s="42" t="str">
        <f t="shared" si="37"/>
        <v>idfiOutbound</v>
      </c>
      <c r="J471" s="42" t="str">
        <f>TEXT(COUNTIF(I$4:I471,I471),"000")</f>
        <v>009</v>
      </c>
      <c r="K471" s="42" t="str">
        <f t="shared" si="38"/>
        <v>FIID0009</v>
      </c>
      <c r="L471" s="42" t="str">
        <f t="shared" si="39"/>
        <v>fiid0009</v>
      </c>
      <c r="M471" s="42"/>
      <c r="N471" s="41" t="str">
        <f t="shared" si="36"/>
        <v>earth-dev-jpn-logic-ls-o-fiid0009</v>
      </c>
      <c r="O471" s="66" t="s">
        <v>116</v>
      </c>
      <c r="P471" s="44"/>
      <c r="Q471" s="44" t="s">
        <v>117</v>
      </c>
      <c r="R471" s="45"/>
      <c r="S471" s="46"/>
      <c r="T471" s="67" t="s">
        <v>118</v>
      </c>
    </row>
    <row r="472" spans="1:20" hidden="1">
      <c r="A472" s="63" t="s">
        <v>1183</v>
      </c>
      <c r="B472" s="64" t="s">
        <v>1184</v>
      </c>
      <c r="C472" s="65" t="s">
        <v>1165</v>
      </c>
      <c r="D472" s="41" t="str">
        <f>VLOOKUP(C472,'[22]システム領域略号（対向）'!A:B,2,FALSE)</f>
        <v>id</v>
      </c>
      <c r="E472" s="63" t="s">
        <v>239</v>
      </c>
      <c r="F472" s="38" t="s">
        <v>455</v>
      </c>
      <c r="G472" s="42" t="str">
        <f>VLOOKUP(F472,'[22]システム領域略号（D）'!A:B,2,FALSE)</f>
        <v>fi</v>
      </c>
      <c r="H472" s="63" t="s">
        <v>115</v>
      </c>
      <c r="I472" s="42" t="str">
        <f t="shared" si="37"/>
        <v>idfiOutbound</v>
      </c>
      <c r="J472" s="42" t="str">
        <f>TEXT(COUNTIF(I$4:I472,I472),"000")</f>
        <v>010</v>
      </c>
      <c r="K472" s="42" t="str">
        <f t="shared" si="38"/>
        <v>FIID0010</v>
      </c>
      <c r="L472" s="42" t="str">
        <f t="shared" si="39"/>
        <v>fiid0010</v>
      </c>
      <c r="M472" s="42"/>
      <c r="N472" s="41" t="str">
        <f t="shared" si="36"/>
        <v>earth-dev-jpn-logic-ls-o-fiid0010</v>
      </c>
      <c r="O472" s="66" t="s">
        <v>116</v>
      </c>
      <c r="P472" s="44"/>
      <c r="Q472" s="44" t="s">
        <v>117</v>
      </c>
      <c r="R472" s="45"/>
      <c r="S472" s="46"/>
      <c r="T472" s="67" t="s">
        <v>118</v>
      </c>
    </row>
    <row r="473" spans="1:20" ht="27" hidden="1">
      <c r="A473" s="63" t="s">
        <v>1185</v>
      </c>
      <c r="B473" s="64" t="s">
        <v>1186</v>
      </c>
      <c r="C473" s="65" t="s">
        <v>1187</v>
      </c>
      <c r="D473" s="41" t="str">
        <f>VLOOKUP(C473,'[22]システム領域略号（対向）'!A:B,2,FALSE)</f>
        <v>ucp</v>
      </c>
      <c r="E473" s="63" t="s">
        <v>239</v>
      </c>
      <c r="F473" s="38" t="s">
        <v>455</v>
      </c>
      <c r="G473" s="42" t="str">
        <f>VLOOKUP(F473,'[22]システム領域略号（D）'!A:B,2,FALSE)</f>
        <v>fi</v>
      </c>
      <c r="H473" s="63" t="s">
        <v>115</v>
      </c>
      <c r="I473" s="42" t="str">
        <f t="shared" si="37"/>
        <v>ucpfiOutbound</v>
      </c>
      <c r="J473" s="42" t="str">
        <f>TEXT(COUNTIF(I$4:I473,I473),"000")</f>
        <v>001</v>
      </c>
      <c r="K473" s="42" t="str">
        <f t="shared" si="38"/>
        <v>FIUCP001</v>
      </c>
      <c r="L473" s="42" t="str">
        <f t="shared" si="39"/>
        <v>fiucp001</v>
      </c>
      <c r="M473" s="42"/>
      <c r="N473" s="41" t="s">
        <v>1064</v>
      </c>
      <c r="O473" s="66" t="s">
        <v>116</v>
      </c>
      <c r="P473" s="44"/>
      <c r="Q473" s="44" t="s">
        <v>117</v>
      </c>
      <c r="R473" s="45">
        <v>45261</v>
      </c>
      <c r="S473" s="46" t="s">
        <v>1065</v>
      </c>
      <c r="T473" s="67" t="s">
        <v>118</v>
      </c>
    </row>
    <row r="474" spans="1:20" ht="27" hidden="1">
      <c r="A474" s="63" t="s">
        <v>1188</v>
      </c>
      <c r="B474" s="64" t="s">
        <v>1189</v>
      </c>
      <c r="C474" s="65" t="s">
        <v>1187</v>
      </c>
      <c r="D474" s="41" t="str">
        <f>VLOOKUP(C474,'[22]システム領域略号（対向）'!A:B,2,FALSE)</f>
        <v>ucp</v>
      </c>
      <c r="E474" s="63" t="s">
        <v>239</v>
      </c>
      <c r="F474" s="38" t="s">
        <v>455</v>
      </c>
      <c r="G474" s="42" t="str">
        <f>VLOOKUP(F474,'[22]システム領域略号（D）'!A:B,2,FALSE)</f>
        <v>fi</v>
      </c>
      <c r="H474" s="63" t="s">
        <v>115</v>
      </c>
      <c r="I474" s="42" t="str">
        <f t="shared" si="37"/>
        <v>ucpfiOutbound</v>
      </c>
      <c r="J474" s="42" t="str">
        <f>TEXT(COUNTIF(I$4:I474,I474),"000")</f>
        <v>002</v>
      </c>
      <c r="K474" s="42" t="str">
        <f t="shared" si="38"/>
        <v>FIUCP002</v>
      </c>
      <c r="L474" s="42" t="str">
        <f t="shared" si="39"/>
        <v>fiucp002</v>
      </c>
      <c r="M474" s="42"/>
      <c r="N474" s="41" t="s">
        <v>1064</v>
      </c>
      <c r="O474" s="66" t="s">
        <v>116</v>
      </c>
      <c r="P474" s="44"/>
      <c r="Q474" s="44" t="s">
        <v>117</v>
      </c>
      <c r="R474" s="45">
        <v>45261</v>
      </c>
      <c r="S474" s="46" t="s">
        <v>1065</v>
      </c>
      <c r="T474" s="67" t="s">
        <v>118</v>
      </c>
    </row>
    <row r="475" spans="1:20" ht="27" hidden="1">
      <c r="A475" s="63" t="s">
        <v>1190</v>
      </c>
      <c r="B475" s="64" t="s">
        <v>1191</v>
      </c>
      <c r="C475" s="65" t="s">
        <v>1187</v>
      </c>
      <c r="D475" s="41" t="str">
        <f>VLOOKUP(C475,'[22]システム領域略号（対向）'!A:B,2,FALSE)</f>
        <v>ucp</v>
      </c>
      <c r="E475" s="63" t="s">
        <v>239</v>
      </c>
      <c r="F475" s="38" t="s">
        <v>455</v>
      </c>
      <c r="G475" s="42" t="str">
        <f>VLOOKUP(F475,'[22]システム領域略号（D）'!A:B,2,FALSE)</f>
        <v>fi</v>
      </c>
      <c r="H475" s="63" t="s">
        <v>115</v>
      </c>
      <c r="I475" s="42" t="str">
        <f t="shared" si="37"/>
        <v>ucpfiOutbound</v>
      </c>
      <c r="J475" s="42" t="str">
        <f>TEXT(COUNTIF(I$4:I475,I475),"000")</f>
        <v>003</v>
      </c>
      <c r="K475" s="42" t="str">
        <f t="shared" si="38"/>
        <v>FIUCP003</v>
      </c>
      <c r="L475" s="42" t="str">
        <f t="shared" si="39"/>
        <v>fiucp003</v>
      </c>
      <c r="M475" s="42"/>
      <c r="N475" s="41" t="s">
        <v>1064</v>
      </c>
      <c r="O475" s="66" t="s">
        <v>116</v>
      </c>
      <c r="P475" s="44"/>
      <c r="Q475" s="44" t="s">
        <v>117</v>
      </c>
      <c r="R475" s="45">
        <v>45261</v>
      </c>
      <c r="S475" s="46" t="s">
        <v>1065</v>
      </c>
      <c r="T475" s="67" t="s">
        <v>118</v>
      </c>
    </row>
    <row r="476" spans="1:20" ht="27" hidden="1">
      <c r="A476" s="63" t="s">
        <v>1192</v>
      </c>
      <c r="B476" s="64" t="s">
        <v>1193</v>
      </c>
      <c r="C476" s="65" t="s">
        <v>1187</v>
      </c>
      <c r="D476" s="41" t="str">
        <f>VLOOKUP(C476,'[22]システム領域略号（対向）'!A:B,2,FALSE)</f>
        <v>ucp</v>
      </c>
      <c r="E476" s="63" t="s">
        <v>239</v>
      </c>
      <c r="F476" s="38" t="s">
        <v>455</v>
      </c>
      <c r="G476" s="42" t="str">
        <f>VLOOKUP(F476,'[22]システム領域略号（D）'!A:B,2,FALSE)</f>
        <v>fi</v>
      </c>
      <c r="H476" s="63" t="s">
        <v>115</v>
      </c>
      <c r="I476" s="42" t="str">
        <f t="shared" si="37"/>
        <v>ucpfiOutbound</v>
      </c>
      <c r="J476" s="42" t="str">
        <f>TEXT(COUNTIF(I$4:I476,I476),"000")</f>
        <v>004</v>
      </c>
      <c r="K476" s="42" t="str">
        <f t="shared" si="38"/>
        <v>FIUCP004</v>
      </c>
      <c r="L476" s="42" t="str">
        <f t="shared" si="39"/>
        <v>fiucp004</v>
      </c>
      <c r="M476" s="42"/>
      <c r="N476" s="41" t="s">
        <v>1064</v>
      </c>
      <c r="O476" s="66" t="s">
        <v>116</v>
      </c>
      <c r="P476" s="44"/>
      <c r="Q476" s="44" t="s">
        <v>117</v>
      </c>
      <c r="R476" s="45">
        <v>45261</v>
      </c>
      <c r="S476" s="46" t="s">
        <v>1065</v>
      </c>
      <c r="T476" s="67" t="s">
        <v>118</v>
      </c>
    </row>
    <row r="477" spans="1:20" ht="27" hidden="1">
      <c r="A477" s="63" t="s">
        <v>1194</v>
      </c>
      <c r="B477" s="64" t="s">
        <v>1195</v>
      </c>
      <c r="C477" s="65" t="s">
        <v>1148</v>
      </c>
      <c r="D477" s="41" t="str">
        <f>VLOOKUP(C477,'[22]システム領域略号（対向）'!A:B,2,FALSE)</f>
        <v>uli</v>
      </c>
      <c r="E477" s="63" t="s">
        <v>239</v>
      </c>
      <c r="F477" s="38" t="s">
        <v>455</v>
      </c>
      <c r="G477" s="42" t="str">
        <f>VLOOKUP(F477,'[22]システム領域略号（D）'!A:B,2,FALSE)</f>
        <v>fi</v>
      </c>
      <c r="H477" s="63" t="s">
        <v>115</v>
      </c>
      <c r="I477" s="42" t="str">
        <f t="shared" si="37"/>
        <v>ulifiOutbound</v>
      </c>
      <c r="J477" s="42" t="str">
        <f>TEXT(COUNTIF(I$4:I477,I477),"000")</f>
        <v>002</v>
      </c>
      <c r="K477" s="42" t="str">
        <f t="shared" si="38"/>
        <v>FIULI002</v>
      </c>
      <c r="L477" s="42" t="str">
        <f t="shared" si="39"/>
        <v>fiuli002</v>
      </c>
      <c r="M477" s="42"/>
      <c r="N477" s="41" t="s">
        <v>1064</v>
      </c>
      <c r="O477" s="66" t="s">
        <v>116</v>
      </c>
      <c r="P477" s="87"/>
      <c r="Q477" s="44" t="s">
        <v>117</v>
      </c>
      <c r="R477" s="45">
        <v>45261</v>
      </c>
      <c r="S477" s="46" t="s">
        <v>1065</v>
      </c>
      <c r="T477" s="67" t="s">
        <v>118</v>
      </c>
    </row>
    <row r="478" spans="1:20" ht="27" hidden="1">
      <c r="A478" s="63" t="s">
        <v>1196</v>
      </c>
      <c r="B478" s="64" t="s">
        <v>1197</v>
      </c>
      <c r="C478" s="65" t="s">
        <v>1148</v>
      </c>
      <c r="D478" s="41" t="str">
        <f>VLOOKUP(C478,'[22]システム領域略号（対向）'!A:B,2,FALSE)</f>
        <v>uli</v>
      </c>
      <c r="E478" s="63" t="s">
        <v>239</v>
      </c>
      <c r="F478" s="38" t="s">
        <v>455</v>
      </c>
      <c r="G478" s="42" t="str">
        <f>VLOOKUP(F478,'[22]システム領域略号（D）'!A:B,2,FALSE)</f>
        <v>fi</v>
      </c>
      <c r="H478" s="63" t="s">
        <v>115</v>
      </c>
      <c r="I478" s="42" t="str">
        <f t="shared" si="37"/>
        <v>ulifiOutbound</v>
      </c>
      <c r="J478" s="42" t="str">
        <f>TEXT(COUNTIF(I$4:I478,I478),"000")</f>
        <v>003</v>
      </c>
      <c r="K478" s="42" t="str">
        <f t="shared" si="38"/>
        <v>FIULI003</v>
      </c>
      <c r="L478" s="42" t="str">
        <f t="shared" si="39"/>
        <v>fiuli003</v>
      </c>
      <c r="M478" s="42"/>
      <c r="N478" s="41" t="str">
        <f t="shared" si="36"/>
        <v>earth-dev-jpn-logic-ls-o-fiuli003</v>
      </c>
      <c r="O478" s="66" t="s">
        <v>116</v>
      </c>
      <c r="P478" s="44"/>
      <c r="Q478" s="44" t="s">
        <v>117</v>
      </c>
      <c r="R478" s="45"/>
      <c r="S478" s="46"/>
      <c r="T478" s="67" t="s">
        <v>118</v>
      </c>
    </row>
    <row r="479" spans="1:20" ht="27" hidden="1">
      <c r="A479" s="63" t="s">
        <v>1198</v>
      </c>
      <c r="B479" s="64" t="s">
        <v>1199</v>
      </c>
      <c r="C479" s="65" t="s">
        <v>1148</v>
      </c>
      <c r="D479" s="41" t="str">
        <f>VLOOKUP(C479,'[22]システム領域略号（対向）'!A:B,2,FALSE)</f>
        <v>uli</v>
      </c>
      <c r="E479" s="63" t="s">
        <v>239</v>
      </c>
      <c r="F479" s="38" t="s">
        <v>455</v>
      </c>
      <c r="G479" s="42" t="str">
        <f>VLOOKUP(F479,'[22]システム領域略号（D）'!A:B,2,FALSE)</f>
        <v>fi</v>
      </c>
      <c r="H479" s="63" t="s">
        <v>115</v>
      </c>
      <c r="I479" s="42" t="str">
        <f t="shared" si="37"/>
        <v>ulifiOutbound</v>
      </c>
      <c r="J479" s="42" t="str">
        <f>TEXT(COUNTIF(I$4:I479,I479),"000")</f>
        <v>004</v>
      </c>
      <c r="K479" s="42" t="str">
        <f t="shared" si="38"/>
        <v>FIULI004</v>
      </c>
      <c r="L479" s="42" t="str">
        <f t="shared" si="39"/>
        <v>fiuli004</v>
      </c>
      <c r="M479" s="42"/>
      <c r="N479" s="41" t="str">
        <f t="shared" si="36"/>
        <v>earth-dev-jpn-logic-ls-o-fiuli004</v>
      </c>
      <c r="O479" s="66" t="s">
        <v>116</v>
      </c>
      <c r="P479" s="44"/>
      <c r="Q479" s="44" t="s">
        <v>117</v>
      </c>
      <c r="R479" s="45"/>
      <c r="S479" s="46"/>
      <c r="T479" s="67" t="s">
        <v>118</v>
      </c>
    </row>
    <row r="480" spans="1:20" hidden="1">
      <c r="A480" s="63" t="s">
        <v>1200</v>
      </c>
      <c r="B480" s="64" t="s">
        <v>1201</v>
      </c>
      <c r="C480" s="65" t="s">
        <v>1165</v>
      </c>
      <c r="D480" s="41" t="str">
        <f>VLOOKUP(C480,'[22]システム領域略号（対向）'!A:B,2,FALSE)</f>
        <v>id</v>
      </c>
      <c r="E480" s="63" t="s">
        <v>239</v>
      </c>
      <c r="F480" s="38" t="s">
        <v>455</v>
      </c>
      <c r="G480" s="42" t="str">
        <f>VLOOKUP(F480,'[22]システム領域略号（D）'!A:B,2,FALSE)</f>
        <v>fi</v>
      </c>
      <c r="H480" s="63" t="s">
        <v>115</v>
      </c>
      <c r="I480" s="42" t="str">
        <f t="shared" si="37"/>
        <v>idfiOutbound</v>
      </c>
      <c r="J480" s="42" t="str">
        <f>TEXT(COUNTIF(I$4:I480,I480),"000")</f>
        <v>011</v>
      </c>
      <c r="K480" s="42" t="str">
        <f t="shared" si="38"/>
        <v>FIID0011</v>
      </c>
      <c r="L480" s="42" t="str">
        <f t="shared" si="39"/>
        <v>fiid0011</v>
      </c>
      <c r="M480" s="42"/>
      <c r="N480" s="41" t="str">
        <f t="shared" si="36"/>
        <v>earth-dev-jpn-logic-ls-o-fiid0011</v>
      </c>
      <c r="O480" s="66" t="s">
        <v>116</v>
      </c>
      <c r="P480" s="44"/>
      <c r="Q480" s="44" t="s">
        <v>117</v>
      </c>
      <c r="R480" s="45"/>
      <c r="S480" s="46"/>
      <c r="T480" s="67" t="s">
        <v>118</v>
      </c>
    </row>
    <row r="481" spans="1:20" hidden="1">
      <c r="A481" s="63" t="s">
        <v>1202</v>
      </c>
      <c r="B481" s="64" t="s">
        <v>1203</v>
      </c>
      <c r="C481" s="65" t="s">
        <v>1165</v>
      </c>
      <c r="D481" s="41" t="str">
        <f>VLOOKUP(C481,'[22]システム領域略号（対向）'!A:B,2,FALSE)</f>
        <v>id</v>
      </c>
      <c r="E481" s="63" t="s">
        <v>239</v>
      </c>
      <c r="F481" s="38" t="s">
        <v>455</v>
      </c>
      <c r="G481" s="42" t="str">
        <f>VLOOKUP(F481,'[22]システム領域略号（D）'!A:B,2,FALSE)</f>
        <v>fi</v>
      </c>
      <c r="H481" s="63" t="s">
        <v>115</v>
      </c>
      <c r="I481" s="42" t="str">
        <f t="shared" si="37"/>
        <v>idfiOutbound</v>
      </c>
      <c r="J481" s="42" t="str">
        <f>TEXT(COUNTIF(I$4:I481,I481),"000")</f>
        <v>012</v>
      </c>
      <c r="K481" s="42" t="str">
        <f t="shared" si="38"/>
        <v>FIID0012</v>
      </c>
      <c r="L481" s="42" t="str">
        <f t="shared" si="39"/>
        <v>fiid0012</v>
      </c>
      <c r="M481" s="42"/>
      <c r="N481" s="41" t="str">
        <f t="shared" si="36"/>
        <v>earth-dev-jpn-logic-ls-o-fiid0012</v>
      </c>
      <c r="O481" s="66" t="s">
        <v>116</v>
      </c>
      <c r="P481" s="44"/>
      <c r="Q481" s="44" t="s">
        <v>117</v>
      </c>
      <c r="R481" s="45"/>
      <c r="S481" s="46"/>
      <c r="T481" s="67" t="s">
        <v>118</v>
      </c>
    </row>
    <row r="482" spans="1:20" hidden="1">
      <c r="A482" s="63" t="s">
        <v>1204</v>
      </c>
      <c r="B482" s="64" t="s">
        <v>1205</v>
      </c>
      <c r="C482" s="65" t="s">
        <v>1165</v>
      </c>
      <c r="D482" s="41" t="str">
        <f>VLOOKUP(C482,'[22]システム領域略号（対向）'!A:B,2,FALSE)</f>
        <v>id</v>
      </c>
      <c r="E482" s="63" t="s">
        <v>239</v>
      </c>
      <c r="F482" s="38" t="s">
        <v>455</v>
      </c>
      <c r="G482" s="42" t="str">
        <f>VLOOKUP(F482,'[22]システム領域略号（D）'!A:B,2,FALSE)</f>
        <v>fi</v>
      </c>
      <c r="H482" s="63" t="s">
        <v>115</v>
      </c>
      <c r="I482" s="42" t="str">
        <f t="shared" si="37"/>
        <v>idfiOutbound</v>
      </c>
      <c r="J482" s="42" t="str">
        <f>TEXT(COUNTIF(I$4:I482,I482),"000")</f>
        <v>013</v>
      </c>
      <c r="K482" s="42" t="str">
        <f t="shared" si="38"/>
        <v>FIID0013</v>
      </c>
      <c r="L482" s="42" t="str">
        <f t="shared" si="39"/>
        <v>fiid0013</v>
      </c>
      <c r="M482" s="61" t="str">
        <f>"ifgp"&amp;P482</f>
        <v>ifgpfi15</v>
      </c>
      <c r="N482" s="61" t="str">
        <f>"earth-dev-jpn-logic-ls-"&amp;LOWER(LEFT(H482,1))&amp;"-"&amp;M482</f>
        <v>earth-dev-jpn-logic-ls-o-ifgpfi15</v>
      </c>
      <c r="O482" s="66" t="s">
        <v>116</v>
      </c>
      <c r="P482" s="44" t="s">
        <v>1206</v>
      </c>
      <c r="Q482" s="44" t="s">
        <v>117</v>
      </c>
      <c r="R482" s="45"/>
      <c r="S482" s="46"/>
      <c r="T482" s="67" t="s">
        <v>118</v>
      </c>
    </row>
    <row r="483" spans="1:20" hidden="1">
      <c r="A483" s="63" t="s">
        <v>1207</v>
      </c>
      <c r="B483" s="64" t="s">
        <v>1208</v>
      </c>
      <c r="C483" s="65" t="s">
        <v>1165</v>
      </c>
      <c r="D483" s="41" t="str">
        <f>VLOOKUP(C483,'[22]システム領域略号（対向）'!A:B,2,FALSE)</f>
        <v>id</v>
      </c>
      <c r="E483" s="63" t="s">
        <v>239</v>
      </c>
      <c r="F483" s="38" t="s">
        <v>455</v>
      </c>
      <c r="G483" s="42" t="str">
        <f>VLOOKUP(F483,'[22]システム領域略号（D）'!A:B,2,FALSE)</f>
        <v>fi</v>
      </c>
      <c r="H483" s="63" t="s">
        <v>115</v>
      </c>
      <c r="I483" s="42" t="str">
        <f t="shared" si="37"/>
        <v>idfiOutbound</v>
      </c>
      <c r="J483" s="42" t="str">
        <f>TEXT(COUNTIF(I$4:I483,I483),"000")</f>
        <v>014</v>
      </c>
      <c r="K483" s="42" t="str">
        <f t="shared" si="38"/>
        <v>FIID0014</v>
      </c>
      <c r="L483" s="42" t="str">
        <f t="shared" si="39"/>
        <v>fiid0014</v>
      </c>
      <c r="M483" s="61" t="str">
        <f>"ifgp"&amp;P483</f>
        <v>ifgpfi15</v>
      </c>
      <c r="N483" s="61" t="str">
        <f>"earth-dev-jpn-logic-ls-"&amp;LOWER(LEFT(H483,1))&amp;"-"&amp;M483</f>
        <v>earth-dev-jpn-logic-ls-o-ifgpfi15</v>
      </c>
      <c r="O483" s="66" t="s">
        <v>116</v>
      </c>
      <c r="P483" s="44" t="s">
        <v>1206</v>
      </c>
      <c r="Q483" s="44" t="s">
        <v>117</v>
      </c>
      <c r="R483" s="45"/>
      <c r="S483" s="46"/>
      <c r="T483" s="67" t="s">
        <v>118</v>
      </c>
    </row>
    <row r="484" spans="1:20" hidden="1">
      <c r="A484" s="63" t="s">
        <v>1209</v>
      </c>
      <c r="B484" s="64" t="s">
        <v>1210</v>
      </c>
      <c r="C484" s="65" t="s">
        <v>1165</v>
      </c>
      <c r="D484" s="41" t="str">
        <f>VLOOKUP(C484,'[22]システム領域略号（対向）'!A:B,2,FALSE)</f>
        <v>id</v>
      </c>
      <c r="E484" s="63" t="s">
        <v>239</v>
      </c>
      <c r="F484" s="38" t="s">
        <v>455</v>
      </c>
      <c r="G484" s="42" t="str">
        <f>VLOOKUP(F484,'[22]システム領域略号（D）'!A:B,2,FALSE)</f>
        <v>fi</v>
      </c>
      <c r="H484" s="63" t="s">
        <v>115</v>
      </c>
      <c r="I484" s="42" t="str">
        <f t="shared" si="37"/>
        <v>idfiOutbound</v>
      </c>
      <c r="J484" s="42" t="str">
        <f>TEXT(COUNTIF(I$4:I484,I484),"000")</f>
        <v>015</v>
      </c>
      <c r="K484" s="42" t="str">
        <f t="shared" si="38"/>
        <v>FIID0015</v>
      </c>
      <c r="L484" s="42" t="str">
        <f t="shared" si="39"/>
        <v>fiid0015</v>
      </c>
      <c r="M484" s="61" t="str">
        <f>"ifgp"&amp;P484</f>
        <v>ifgpfi16</v>
      </c>
      <c r="N484" s="61" t="str">
        <f>"earth-dev-jpn-logic-ls-"&amp;LOWER(LEFT(H484,1))&amp;"-"&amp;M484</f>
        <v>earth-dev-jpn-logic-ls-o-ifgpfi16</v>
      </c>
      <c r="O484" s="66" t="s">
        <v>116</v>
      </c>
      <c r="P484" s="44" t="s">
        <v>1211</v>
      </c>
      <c r="Q484" s="44" t="s">
        <v>117</v>
      </c>
      <c r="R484" s="45"/>
      <c r="S484" s="46"/>
      <c r="T484" s="67" t="s">
        <v>118</v>
      </c>
    </row>
    <row r="485" spans="1:20" hidden="1">
      <c r="A485" s="63" t="s">
        <v>1212</v>
      </c>
      <c r="B485" s="64" t="s">
        <v>1213</v>
      </c>
      <c r="C485" s="65" t="s">
        <v>1165</v>
      </c>
      <c r="D485" s="41" t="str">
        <f>VLOOKUP(C485,'[22]システム領域略号（対向）'!A:B,2,FALSE)</f>
        <v>id</v>
      </c>
      <c r="E485" s="63" t="s">
        <v>239</v>
      </c>
      <c r="F485" s="38" t="s">
        <v>455</v>
      </c>
      <c r="G485" s="42" t="str">
        <f>VLOOKUP(F485,'[22]システム領域略号（D）'!A:B,2,FALSE)</f>
        <v>fi</v>
      </c>
      <c r="H485" s="63" t="s">
        <v>115</v>
      </c>
      <c r="I485" s="42" t="str">
        <f t="shared" si="37"/>
        <v>idfiOutbound</v>
      </c>
      <c r="J485" s="42" t="str">
        <f>TEXT(COUNTIF(I$4:I485,I485),"000")</f>
        <v>016</v>
      </c>
      <c r="K485" s="42" t="str">
        <f t="shared" si="38"/>
        <v>FIID0016</v>
      </c>
      <c r="L485" s="42" t="str">
        <f t="shared" si="39"/>
        <v>fiid0016</v>
      </c>
      <c r="M485" s="61" t="str">
        <f>"ifgp"&amp;P485</f>
        <v>ifgpfi16</v>
      </c>
      <c r="N485" s="61" t="str">
        <f>"earth-dev-jpn-logic-ls-"&amp;LOWER(LEFT(H485,1))&amp;"-"&amp;M485</f>
        <v>earth-dev-jpn-logic-ls-o-ifgpfi16</v>
      </c>
      <c r="O485" s="66" t="s">
        <v>116</v>
      </c>
      <c r="P485" s="44" t="s">
        <v>1211</v>
      </c>
      <c r="Q485" s="44" t="s">
        <v>117</v>
      </c>
      <c r="R485" s="45"/>
      <c r="S485" s="46"/>
      <c r="T485" s="67" t="s">
        <v>118</v>
      </c>
    </row>
    <row r="486" spans="1:20" hidden="1">
      <c r="A486" s="63" t="s">
        <v>1214</v>
      </c>
      <c r="B486" s="64" t="s">
        <v>1215</v>
      </c>
      <c r="C486" s="65" t="s">
        <v>1165</v>
      </c>
      <c r="D486" s="41" t="str">
        <f>VLOOKUP(C486,'[22]システム領域略号（対向）'!A:B,2,FALSE)</f>
        <v>id</v>
      </c>
      <c r="E486" s="63" t="s">
        <v>239</v>
      </c>
      <c r="F486" s="38" t="s">
        <v>455</v>
      </c>
      <c r="G486" s="42" t="str">
        <f>VLOOKUP(F486,'[22]システム領域略号（D）'!A:B,2,FALSE)</f>
        <v>fi</v>
      </c>
      <c r="H486" s="63" t="s">
        <v>115</v>
      </c>
      <c r="I486" s="42" t="str">
        <f t="shared" si="37"/>
        <v>idfiOutbound</v>
      </c>
      <c r="J486" s="42" t="str">
        <f>TEXT(COUNTIF(I$4:I486,I486),"000")</f>
        <v>017</v>
      </c>
      <c r="K486" s="42" t="str">
        <f t="shared" si="38"/>
        <v>FIID0017</v>
      </c>
      <c r="L486" s="42" t="str">
        <f t="shared" si="39"/>
        <v>fiid0017</v>
      </c>
      <c r="M486" s="42"/>
      <c r="N486" s="41" t="str">
        <f t="shared" si="36"/>
        <v>earth-dev-jpn-logic-ls-o-fiid0017</v>
      </c>
      <c r="O486" s="66" t="s">
        <v>116</v>
      </c>
      <c r="P486" s="44"/>
      <c r="Q486" s="44" t="s">
        <v>117</v>
      </c>
      <c r="R486" s="45"/>
      <c r="S486" s="46"/>
      <c r="T486" s="67" t="s">
        <v>118</v>
      </c>
    </row>
    <row r="487" spans="1:20" hidden="1">
      <c r="A487" s="63" t="s">
        <v>1216</v>
      </c>
      <c r="B487" s="64" t="s">
        <v>1217</v>
      </c>
      <c r="C487" s="65" t="s">
        <v>1165</v>
      </c>
      <c r="D487" s="41" t="str">
        <f>VLOOKUP(C487,'[22]システム領域略号（対向）'!A:B,2,FALSE)</f>
        <v>id</v>
      </c>
      <c r="E487" s="63" t="s">
        <v>239</v>
      </c>
      <c r="F487" s="38" t="s">
        <v>455</v>
      </c>
      <c r="G487" s="42" t="str">
        <f>VLOOKUP(F487,'[22]システム領域略号（D）'!A:B,2,FALSE)</f>
        <v>fi</v>
      </c>
      <c r="H487" s="63" t="s">
        <v>115</v>
      </c>
      <c r="I487" s="42" t="str">
        <f t="shared" si="37"/>
        <v>idfiOutbound</v>
      </c>
      <c r="J487" s="42" t="str">
        <f>TEXT(COUNTIF(I$4:I487,I487),"000")</f>
        <v>018</v>
      </c>
      <c r="K487" s="42" t="str">
        <f t="shared" si="38"/>
        <v>FIID0018</v>
      </c>
      <c r="L487" s="42" t="str">
        <f t="shared" si="39"/>
        <v>fiid0018</v>
      </c>
      <c r="M487" s="42"/>
      <c r="N487" s="41" t="str">
        <f t="shared" si="36"/>
        <v>earth-dev-jpn-logic-ls-o-fiid0018</v>
      </c>
      <c r="O487" s="66" t="s">
        <v>116</v>
      </c>
      <c r="P487" s="44"/>
      <c r="Q487" s="44" t="s">
        <v>117</v>
      </c>
      <c r="R487" s="45"/>
      <c r="S487" s="46"/>
      <c r="T487" s="67" t="s">
        <v>118</v>
      </c>
    </row>
    <row r="488" spans="1:20" hidden="1">
      <c r="A488" s="63" t="s">
        <v>1218</v>
      </c>
      <c r="B488" s="64" t="s">
        <v>1219</v>
      </c>
      <c r="C488" s="65" t="s">
        <v>1165</v>
      </c>
      <c r="D488" s="41" t="str">
        <f>VLOOKUP(C488,'[22]システム領域略号（対向）'!A:B,2,FALSE)</f>
        <v>id</v>
      </c>
      <c r="E488" s="63" t="s">
        <v>239</v>
      </c>
      <c r="F488" s="38" t="s">
        <v>455</v>
      </c>
      <c r="G488" s="42" t="str">
        <f>VLOOKUP(F488,'[22]システム領域略号（D）'!A:B,2,FALSE)</f>
        <v>fi</v>
      </c>
      <c r="H488" s="63" t="s">
        <v>115</v>
      </c>
      <c r="I488" s="42" t="str">
        <f t="shared" si="37"/>
        <v>idfiOutbound</v>
      </c>
      <c r="J488" s="42" t="str">
        <f>TEXT(COUNTIF(I$4:I488,I488),"000")</f>
        <v>019</v>
      </c>
      <c r="K488" s="42" t="str">
        <f t="shared" si="38"/>
        <v>FIID0019</v>
      </c>
      <c r="L488" s="42" t="str">
        <f t="shared" si="39"/>
        <v>fiid0019</v>
      </c>
      <c r="M488" s="42"/>
      <c r="N488" s="41" t="str">
        <f t="shared" si="36"/>
        <v>earth-dev-jpn-logic-ls-o-fiid0019</v>
      </c>
      <c r="O488" s="66" t="s">
        <v>116</v>
      </c>
      <c r="P488" s="44"/>
      <c r="Q488" s="44" t="s">
        <v>117</v>
      </c>
      <c r="R488" s="45"/>
      <c r="S488" s="46"/>
      <c r="T488" s="67" t="s">
        <v>118</v>
      </c>
    </row>
    <row r="489" spans="1:20" hidden="1">
      <c r="A489" s="63" t="s">
        <v>1220</v>
      </c>
      <c r="B489" s="64" t="s">
        <v>1221</v>
      </c>
      <c r="C489" s="65" t="s">
        <v>1165</v>
      </c>
      <c r="D489" s="41" t="str">
        <f>VLOOKUP(C489,'[22]システム領域略号（対向）'!A:B,2,FALSE)</f>
        <v>id</v>
      </c>
      <c r="E489" s="63" t="s">
        <v>239</v>
      </c>
      <c r="F489" s="38" t="s">
        <v>455</v>
      </c>
      <c r="G489" s="42" t="str">
        <f>VLOOKUP(F489,'[22]システム領域略号（D）'!A:B,2,FALSE)</f>
        <v>fi</v>
      </c>
      <c r="H489" s="63" t="s">
        <v>115</v>
      </c>
      <c r="I489" s="42" t="str">
        <f t="shared" si="37"/>
        <v>idfiOutbound</v>
      </c>
      <c r="J489" s="42" t="str">
        <f>TEXT(COUNTIF(I$4:I489,I489),"000")</f>
        <v>020</v>
      </c>
      <c r="K489" s="42" t="str">
        <f t="shared" si="38"/>
        <v>FIID0020</v>
      </c>
      <c r="L489" s="42" t="str">
        <f t="shared" si="39"/>
        <v>fiid0020</v>
      </c>
      <c r="M489" s="61" t="str">
        <f>"ifgp"&amp;P489</f>
        <v>ifgpfi17</v>
      </c>
      <c r="N489" s="61" t="str">
        <f>"earth-dev-jpn-logic-ls-"&amp;LOWER(LEFT(H489,1))&amp;"-"&amp;M489</f>
        <v>earth-dev-jpn-logic-ls-o-ifgpfi17</v>
      </c>
      <c r="O489" s="66" t="s">
        <v>116</v>
      </c>
      <c r="P489" s="44" t="s">
        <v>1222</v>
      </c>
      <c r="Q489" s="44" t="s">
        <v>117</v>
      </c>
      <c r="R489" s="45"/>
      <c r="S489" s="46"/>
      <c r="T489" s="67" t="s">
        <v>118</v>
      </c>
    </row>
    <row r="490" spans="1:20" hidden="1">
      <c r="A490" s="63" t="s">
        <v>1223</v>
      </c>
      <c r="B490" s="64" t="s">
        <v>1224</v>
      </c>
      <c r="C490" s="65" t="s">
        <v>1165</v>
      </c>
      <c r="D490" s="41" t="str">
        <f>VLOOKUP(C490,'[22]システム領域略号（対向）'!A:B,2,FALSE)</f>
        <v>id</v>
      </c>
      <c r="E490" s="63" t="s">
        <v>239</v>
      </c>
      <c r="F490" s="38" t="s">
        <v>455</v>
      </c>
      <c r="G490" s="42" t="str">
        <f>VLOOKUP(F490,'[22]システム領域略号（D）'!A:B,2,FALSE)</f>
        <v>fi</v>
      </c>
      <c r="H490" s="63" t="s">
        <v>115</v>
      </c>
      <c r="I490" s="42" t="str">
        <f t="shared" si="37"/>
        <v>idfiOutbound</v>
      </c>
      <c r="J490" s="42" t="str">
        <f>TEXT(COUNTIF(I$4:I490,I490),"000")</f>
        <v>021</v>
      </c>
      <c r="K490" s="42" t="str">
        <f t="shared" si="38"/>
        <v>FIID0021</v>
      </c>
      <c r="L490" s="42" t="str">
        <f t="shared" si="39"/>
        <v>fiid0021</v>
      </c>
      <c r="M490" s="61" t="str">
        <f>"ifgp"&amp;P490</f>
        <v>ifgpfi17</v>
      </c>
      <c r="N490" s="61" t="str">
        <f>"earth-dev-jpn-logic-ls-"&amp;LOWER(LEFT(H490,1))&amp;"-"&amp;M490</f>
        <v>earth-dev-jpn-logic-ls-o-ifgpfi17</v>
      </c>
      <c r="O490" s="66" t="s">
        <v>116</v>
      </c>
      <c r="P490" s="44" t="s">
        <v>1222</v>
      </c>
      <c r="Q490" s="44" t="s">
        <v>117</v>
      </c>
      <c r="R490" s="45"/>
      <c r="S490" s="46"/>
      <c r="T490" s="67" t="s">
        <v>118</v>
      </c>
    </row>
    <row r="491" spans="1:20" ht="27" hidden="1">
      <c r="A491" s="63" t="s">
        <v>1225</v>
      </c>
      <c r="B491" s="64" t="s">
        <v>1226</v>
      </c>
      <c r="C491" s="65" t="s">
        <v>199</v>
      </c>
      <c r="D491" s="41" t="str">
        <f>VLOOKUP(C491,'[22]システム領域略号（対向）'!A:B,2,FALSE)</f>
        <v>fv</v>
      </c>
      <c r="E491" s="63" t="s">
        <v>239</v>
      </c>
      <c r="F491" s="38" t="s">
        <v>455</v>
      </c>
      <c r="G491" s="42" t="str">
        <f>VLOOKUP(F491,'[22]システム領域略号（D）'!A:B,2,FALSE)</f>
        <v>fi</v>
      </c>
      <c r="H491" s="63" t="s">
        <v>115</v>
      </c>
      <c r="I491" s="42" t="str">
        <f t="shared" si="37"/>
        <v>fvfiOutbound</v>
      </c>
      <c r="J491" s="42" t="str">
        <f>TEXT(COUNTIF(I$4:I491,I491),"000")</f>
        <v>001</v>
      </c>
      <c r="K491" s="42" t="str">
        <f t="shared" si="38"/>
        <v>FIFV0001</v>
      </c>
      <c r="L491" s="42" t="str">
        <f t="shared" si="39"/>
        <v>fifv0001</v>
      </c>
      <c r="M491" s="61" t="str">
        <f>"ifgp"&amp;P491</f>
        <v>ifgpfi18</v>
      </c>
      <c r="N491" s="61" t="str">
        <f>"earth-dev-jpn-logic-ls-"&amp;LOWER(LEFT(H491,1))&amp;"-"&amp;M491</f>
        <v>earth-dev-jpn-logic-ls-o-ifgpfi18</v>
      </c>
      <c r="O491" s="66" t="s">
        <v>116</v>
      </c>
      <c r="P491" s="44" t="s">
        <v>1227</v>
      </c>
      <c r="Q491" s="44" t="s">
        <v>195</v>
      </c>
      <c r="R491" s="45"/>
      <c r="S491" s="46"/>
      <c r="T491" s="67" t="s">
        <v>118</v>
      </c>
    </row>
    <row r="492" spans="1:20" ht="27" hidden="1">
      <c r="A492" s="63" t="s">
        <v>1228</v>
      </c>
      <c r="B492" s="64" t="s">
        <v>1229</v>
      </c>
      <c r="C492" s="65" t="s">
        <v>1058</v>
      </c>
      <c r="D492" s="41" t="str">
        <f>VLOOKUP(C492,'[22]システム領域略号（対向）'!A:B,2,FALSE)</f>
        <v>jo</v>
      </c>
      <c r="E492" s="63" t="s">
        <v>239</v>
      </c>
      <c r="F492" s="38" t="s">
        <v>455</v>
      </c>
      <c r="G492" s="42" t="str">
        <f>VLOOKUP(F492,'[22]システム領域略号（D）'!A:B,2,FALSE)</f>
        <v>fi</v>
      </c>
      <c r="H492" s="63" t="s">
        <v>115</v>
      </c>
      <c r="I492" s="42" t="str">
        <f t="shared" si="37"/>
        <v>jofiOutbound</v>
      </c>
      <c r="J492" s="42" t="str">
        <f>TEXT(COUNTIF(I$4:I492,I492),"000")</f>
        <v>006</v>
      </c>
      <c r="K492" s="42" t="str">
        <f t="shared" si="38"/>
        <v>FIJO0006</v>
      </c>
      <c r="L492" s="42" t="str">
        <f t="shared" si="39"/>
        <v>fijo0006</v>
      </c>
      <c r="M492" s="42"/>
      <c r="N492" s="41" t="str">
        <f t="shared" si="36"/>
        <v>earth-dev-jpn-logic-ls-o-fijo0006</v>
      </c>
      <c r="O492" s="66" t="s">
        <v>116</v>
      </c>
      <c r="P492" s="44"/>
      <c r="Q492" s="44" t="s">
        <v>117</v>
      </c>
      <c r="R492" s="45"/>
      <c r="S492" s="46"/>
      <c r="T492" s="67" t="s">
        <v>118</v>
      </c>
    </row>
    <row r="493" spans="1:20" hidden="1">
      <c r="A493" s="63" t="s">
        <v>1230</v>
      </c>
      <c r="B493" s="64" t="s">
        <v>1226</v>
      </c>
      <c r="C493" s="65" t="s">
        <v>644</v>
      </c>
      <c r="D493" s="41" t="str">
        <f>VLOOKUP(C493,'[22]システム領域略号（対向）'!A:B,2,FALSE)</f>
        <v>upc</v>
      </c>
      <c r="E493" s="63" t="s">
        <v>239</v>
      </c>
      <c r="F493" s="38" t="s">
        <v>455</v>
      </c>
      <c r="G493" s="42" t="str">
        <f>VLOOKUP(F493,'[22]システム領域略号（D）'!A:B,2,FALSE)</f>
        <v>fi</v>
      </c>
      <c r="H493" s="63" t="s">
        <v>115</v>
      </c>
      <c r="I493" s="42" t="str">
        <f t="shared" si="37"/>
        <v>upcfiOutbound</v>
      </c>
      <c r="J493" s="42" t="str">
        <f>TEXT(COUNTIF(I$4:I493,I493),"000")</f>
        <v>001</v>
      </c>
      <c r="K493" s="42" t="str">
        <f t="shared" si="38"/>
        <v>FIUPC001</v>
      </c>
      <c r="L493" s="42" t="str">
        <f t="shared" si="39"/>
        <v>fiupc001</v>
      </c>
      <c r="M493" s="61" t="str">
        <f t="shared" ref="M493:M503" si="40">"ifgp"&amp;P493</f>
        <v>ifgpfi18</v>
      </c>
      <c r="N493" s="61" t="str">
        <f t="shared" ref="N493:N503" si="41">"earth-dev-jpn-logic-ls-"&amp;LOWER(LEFT(H493,1))&amp;"-"&amp;M493</f>
        <v>earth-dev-jpn-logic-ls-o-ifgpfi18</v>
      </c>
      <c r="O493" s="66" t="s">
        <v>116</v>
      </c>
      <c r="P493" s="44" t="s">
        <v>1227</v>
      </c>
      <c r="Q493" s="44" t="s">
        <v>117</v>
      </c>
      <c r="R493" s="45"/>
      <c r="S493" s="46"/>
      <c r="T493" s="67" t="s">
        <v>118</v>
      </c>
    </row>
    <row r="494" spans="1:20" hidden="1">
      <c r="A494" s="63" t="s">
        <v>1231</v>
      </c>
      <c r="B494" s="64" t="s">
        <v>1232</v>
      </c>
      <c r="C494" s="65" t="s">
        <v>1233</v>
      </c>
      <c r="D494" s="88" t="s">
        <v>1234</v>
      </c>
      <c r="E494" s="63" t="s">
        <v>1235</v>
      </c>
      <c r="F494" s="38" t="s">
        <v>1235</v>
      </c>
      <c r="G494" s="42" t="str">
        <f>VLOOKUP(F494,'[22]システム領域略号（D）'!A:B,2,FALSE)</f>
        <v>po</v>
      </c>
      <c r="H494" s="63" t="s">
        <v>138</v>
      </c>
      <c r="I494" s="42" t="str">
        <f t="shared" si="37"/>
        <v>crpoInbound</v>
      </c>
      <c r="J494" s="42" t="str">
        <f>TEXT(COUNTIF(I$4:I494,I494),"000")</f>
        <v>001</v>
      </c>
      <c r="K494" s="88" t="str">
        <f t="shared" si="38"/>
        <v>CRPO0001</v>
      </c>
      <c r="L494" s="88" t="str">
        <f t="shared" si="39"/>
        <v>crpo0001</v>
      </c>
      <c r="M494" s="61" t="str">
        <f>"ifgp"&amp;P494</f>
        <v>ifgppo01</v>
      </c>
      <c r="N494" s="61" t="str">
        <f t="shared" si="41"/>
        <v>earth-dev-jpn-logic-ls-i-ifgppo01</v>
      </c>
      <c r="O494" s="66"/>
      <c r="P494" s="44" t="s">
        <v>1236</v>
      </c>
      <c r="Q494" s="44" t="s">
        <v>1237</v>
      </c>
      <c r="R494" s="45">
        <v>44946</v>
      </c>
      <c r="S494" s="46" t="s">
        <v>1238</v>
      </c>
      <c r="T494" s="67" t="s">
        <v>118</v>
      </c>
    </row>
    <row r="495" spans="1:20" hidden="1">
      <c r="A495" s="63" t="s">
        <v>1239</v>
      </c>
      <c r="B495" s="64" t="s">
        <v>1240</v>
      </c>
      <c r="C495" s="65" t="s">
        <v>1233</v>
      </c>
      <c r="D495" s="88" t="s">
        <v>1234</v>
      </c>
      <c r="E495" s="63" t="s">
        <v>1235</v>
      </c>
      <c r="F495" s="38" t="s">
        <v>1235</v>
      </c>
      <c r="G495" s="42" t="str">
        <f>VLOOKUP(F495,'[22]システム領域略号（D）'!A:B,2,FALSE)</f>
        <v>po</v>
      </c>
      <c r="H495" s="63" t="s">
        <v>138</v>
      </c>
      <c r="I495" s="42" t="str">
        <f t="shared" si="37"/>
        <v>crpoInbound</v>
      </c>
      <c r="J495" s="42" t="str">
        <f>TEXT(COUNTIF(I$4:I495,I495),"000")</f>
        <v>002</v>
      </c>
      <c r="K495" s="88" t="str">
        <f t="shared" si="38"/>
        <v>CRPO0002</v>
      </c>
      <c r="L495" s="88" t="str">
        <f t="shared" si="39"/>
        <v>crpo0002</v>
      </c>
      <c r="M495" s="61" t="str">
        <f t="shared" si="40"/>
        <v>ifgppo03</v>
      </c>
      <c r="N495" s="61" t="str">
        <f t="shared" si="41"/>
        <v>earth-dev-jpn-logic-ls-i-ifgppo03</v>
      </c>
      <c r="O495" s="66"/>
      <c r="P495" s="44" t="s">
        <v>1241</v>
      </c>
      <c r="Q495" s="44" t="s">
        <v>1237</v>
      </c>
      <c r="R495" s="45">
        <v>44967</v>
      </c>
      <c r="S495" s="46" t="s">
        <v>1238</v>
      </c>
      <c r="T495" s="67" t="s">
        <v>118</v>
      </c>
    </row>
    <row r="496" spans="1:20" hidden="1">
      <c r="A496" s="63" t="s">
        <v>1242</v>
      </c>
      <c r="B496" s="64" t="s">
        <v>1243</v>
      </c>
      <c r="C496" s="65" t="s">
        <v>1233</v>
      </c>
      <c r="D496" s="88" t="s">
        <v>1234</v>
      </c>
      <c r="E496" s="63" t="s">
        <v>1235</v>
      </c>
      <c r="F496" s="38" t="s">
        <v>1235</v>
      </c>
      <c r="G496" s="42" t="str">
        <f>VLOOKUP(F496,'[22]システム領域略号（D）'!A:B,2,FALSE)</f>
        <v>po</v>
      </c>
      <c r="H496" s="63" t="s">
        <v>138</v>
      </c>
      <c r="I496" s="42" t="str">
        <f t="shared" si="37"/>
        <v>crpoInbound</v>
      </c>
      <c r="J496" s="42" t="str">
        <f>TEXT(COUNTIF(I$4:I496,I496),"000")</f>
        <v>003</v>
      </c>
      <c r="K496" s="88" t="str">
        <f t="shared" si="38"/>
        <v>CRPO0003</v>
      </c>
      <c r="L496" s="88" t="str">
        <f t="shared" si="39"/>
        <v>crpo0003</v>
      </c>
      <c r="M496" s="61" t="str">
        <f t="shared" si="40"/>
        <v>ifgppo04</v>
      </c>
      <c r="N496" s="61" t="str">
        <f t="shared" si="41"/>
        <v>earth-dev-jpn-logic-ls-i-ifgppo04</v>
      </c>
      <c r="O496" s="66"/>
      <c r="P496" s="44" t="s">
        <v>1244</v>
      </c>
      <c r="Q496" s="44" t="s">
        <v>1237</v>
      </c>
      <c r="R496" s="45">
        <v>44967</v>
      </c>
      <c r="S496" s="46" t="s">
        <v>1238</v>
      </c>
      <c r="T496" s="67" t="s">
        <v>118</v>
      </c>
    </row>
    <row r="497" spans="1:20" hidden="1">
      <c r="A497" s="63" t="s">
        <v>1245</v>
      </c>
      <c r="B497" s="64" t="s">
        <v>1246</v>
      </c>
      <c r="C497" s="65" t="s">
        <v>1233</v>
      </c>
      <c r="D497" s="88" t="s">
        <v>1234</v>
      </c>
      <c r="E497" s="63" t="s">
        <v>1235</v>
      </c>
      <c r="F497" s="38" t="s">
        <v>1235</v>
      </c>
      <c r="G497" s="42" t="str">
        <f>VLOOKUP(F497,'[22]システム領域略号（D）'!A:B,2,FALSE)</f>
        <v>po</v>
      </c>
      <c r="H497" s="63" t="s">
        <v>115</v>
      </c>
      <c r="I497" s="42" t="str">
        <f t="shared" si="37"/>
        <v>crpoOutbound</v>
      </c>
      <c r="J497" s="42" t="str">
        <f>TEXT(COUNTIF(I$4:I497,I497),"000")</f>
        <v>001</v>
      </c>
      <c r="K497" s="88" t="str">
        <f t="shared" si="38"/>
        <v>POCR0001</v>
      </c>
      <c r="L497" s="88" t="str">
        <f t="shared" si="39"/>
        <v>pocr0001</v>
      </c>
      <c r="M497" s="61" t="str">
        <f t="shared" si="40"/>
        <v>ifgppo02</v>
      </c>
      <c r="N497" s="61" t="str">
        <f t="shared" si="41"/>
        <v>earth-dev-jpn-logic-ls-o-ifgppo02</v>
      </c>
      <c r="O497" s="66"/>
      <c r="P497" s="44" t="s">
        <v>1247</v>
      </c>
      <c r="Q497" s="44" t="s">
        <v>1237</v>
      </c>
      <c r="R497" s="45">
        <v>44960</v>
      </c>
      <c r="S497" s="46" t="s">
        <v>1238</v>
      </c>
      <c r="T497" s="67" t="s">
        <v>118</v>
      </c>
    </row>
    <row r="498" spans="1:20" hidden="1">
      <c r="A498" s="89" t="s">
        <v>1248</v>
      </c>
      <c r="B498" s="90" t="s">
        <v>1249</v>
      </c>
      <c r="C498" s="91" t="s">
        <v>1250</v>
      </c>
      <c r="D498" s="92" t="s">
        <v>1234</v>
      </c>
      <c r="E498" s="89" t="s">
        <v>1235</v>
      </c>
      <c r="F498" s="93" t="s">
        <v>1235</v>
      </c>
      <c r="G498" s="92" t="str">
        <f>VLOOKUP(F498,'[22]システム領域略号（D）'!A:B,2,FALSE)</f>
        <v>po</v>
      </c>
      <c r="H498" s="89" t="s">
        <v>138</v>
      </c>
      <c r="I498" s="42" t="str">
        <f t="shared" si="37"/>
        <v>crpoInbound</v>
      </c>
      <c r="J498" s="92" t="str">
        <f>TEXT(COUNTIF(I$4:I498,I498),"000")</f>
        <v>004</v>
      </c>
      <c r="K498" s="92" t="str">
        <f t="shared" si="38"/>
        <v>CRPO0004</v>
      </c>
      <c r="L498" s="92" t="str">
        <f t="shared" si="39"/>
        <v>crpo0004</v>
      </c>
      <c r="M498" s="92" t="str">
        <f t="shared" si="40"/>
        <v>ifgppo01</v>
      </c>
      <c r="N498" s="92" t="str">
        <f t="shared" si="41"/>
        <v>earth-dev-jpn-logic-ls-i-ifgppo01</v>
      </c>
      <c r="O498" s="94"/>
      <c r="P498" s="95" t="s">
        <v>1236</v>
      </c>
      <c r="Q498" s="95" t="s">
        <v>1237</v>
      </c>
      <c r="R498" s="45">
        <v>44967</v>
      </c>
      <c r="S498" s="46" t="s">
        <v>1238</v>
      </c>
      <c r="T498" s="67" t="s">
        <v>118</v>
      </c>
    </row>
    <row r="499" spans="1:20" hidden="1">
      <c r="A499" s="63" t="s">
        <v>1251</v>
      </c>
      <c r="B499" s="64" t="s">
        <v>1252</v>
      </c>
      <c r="C499" s="65" t="s">
        <v>1253</v>
      </c>
      <c r="D499" s="88" t="s">
        <v>1234</v>
      </c>
      <c r="E499" s="63" t="s">
        <v>1235</v>
      </c>
      <c r="F499" s="38" t="s">
        <v>1235</v>
      </c>
      <c r="G499" s="42" t="str">
        <f>VLOOKUP(F499,'[22]システム領域略号（D）'!A:B,2,FALSE)</f>
        <v>po</v>
      </c>
      <c r="H499" s="63" t="s">
        <v>138</v>
      </c>
      <c r="I499" s="42" t="str">
        <f t="shared" si="37"/>
        <v>crpoInbound</v>
      </c>
      <c r="J499" s="42" t="str">
        <f>TEXT(COUNTIF(I$4:I499,I499),"000")</f>
        <v>005</v>
      </c>
      <c r="K499" s="88" t="str">
        <f t="shared" si="38"/>
        <v>CRPO0005</v>
      </c>
      <c r="L499" s="88" t="str">
        <f t="shared" si="39"/>
        <v>crpo0005</v>
      </c>
      <c r="M499" s="61" t="str">
        <f t="shared" si="40"/>
        <v>ifgppo05</v>
      </c>
      <c r="N499" s="61" t="str">
        <f t="shared" si="41"/>
        <v>earth-dev-jpn-logic-ls-i-ifgppo05</v>
      </c>
      <c r="O499" s="66"/>
      <c r="P499" s="44" t="s">
        <v>1254</v>
      </c>
      <c r="Q499" s="44" t="s">
        <v>1237</v>
      </c>
      <c r="R499" s="45">
        <v>44967</v>
      </c>
      <c r="S499" s="46" t="s">
        <v>1238</v>
      </c>
      <c r="T499" s="67" t="s">
        <v>118</v>
      </c>
    </row>
    <row r="500" spans="1:20" hidden="1">
      <c r="A500" s="89" t="s">
        <v>1255</v>
      </c>
      <c r="B500" s="90" t="s">
        <v>1256</v>
      </c>
      <c r="C500" s="91" t="s">
        <v>1250</v>
      </c>
      <c r="D500" s="92" t="s">
        <v>1234</v>
      </c>
      <c r="E500" s="89" t="s">
        <v>1235</v>
      </c>
      <c r="F500" s="93" t="s">
        <v>1235</v>
      </c>
      <c r="G500" s="92" t="str">
        <f>VLOOKUP(F500,'[22]システム領域略号（D）'!A:B,2,FALSE)</f>
        <v>po</v>
      </c>
      <c r="H500" s="89" t="s">
        <v>115</v>
      </c>
      <c r="I500" s="42" t="str">
        <f t="shared" si="37"/>
        <v>crpoOutbound</v>
      </c>
      <c r="J500" s="92" t="str">
        <f>TEXT(COUNTIF(I$4:I500,I500),"000")</f>
        <v>002</v>
      </c>
      <c r="K500" s="92" t="str">
        <f t="shared" si="38"/>
        <v>POCR0002</v>
      </c>
      <c r="L500" s="92" t="str">
        <f t="shared" si="39"/>
        <v>pocr0002</v>
      </c>
      <c r="M500" s="92" t="str">
        <f t="shared" si="40"/>
        <v>ifgppo02</v>
      </c>
      <c r="N500" s="92" t="str">
        <f t="shared" si="41"/>
        <v>earth-dev-jpn-logic-ls-o-ifgppo02</v>
      </c>
      <c r="O500" s="94"/>
      <c r="P500" s="95" t="s">
        <v>1247</v>
      </c>
      <c r="Q500" s="95" t="s">
        <v>1237</v>
      </c>
      <c r="R500" s="45">
        <v>44967</v>
      </c>
      <c r="S500" s="46" t="s">
        <v>1238</v>
      </c>
      <c r="T500" s="67" t="s">
        <v>118</v>
      </c>
    </row>
    <row r="501" spans="1:20" hidden="1">
      <c r="A501" s="89" t="s">
        <v>1257</v>
      </c>
      <c r="B501" s="90" t="s">
        <v>1258</v>
      </c>
      <c r="C501" s="91" t="s">
        <v>1259</v>
      </c>
      <c r="D501" s="92" t="s">
        <v>1234</v>
      </c>
      <c r="E501" s="89" t="s">
        <v>1235</v>
      </c>
      <c r="F501" s="93" t="s">
        <v>1235</v>
      </c>
      <c r="G501" s="92" t="str">
        <f>VLOOKUP(F501,'[22]システム領域略号（D）'!A:B,2,FALSE)</f>
        <v>po</v>
      </c>
      <c r="H501" s="89" t="s">
        <v>138</v>
      </c>
      <c r="I501" s="42" t="str">
        <f t="shared" si="37"/>
        <v>crpoInbound</v>
      </c>
      <c r="J501" s="92" t="str">
        <f>TEXT(COUNTIF(I$4:I501,I501),"000")</f>
        <v>006</v>
      </c>
      <c r="K501" s="92" t="str">
        <f t="shared" si="38"/>
        <v>CRPO0006</v>
      </c>
      <c r="L501" s="92" t="str">
        <f t="shared" si="39"/>
        <v>crpo0006</v>
      </c>
      <c r="M501" s="92" t="str">
        <f t="shared" si="40"/>
        <v>ifgppo01</v>
      </c>
      <c r="N501" s="92" t="str">
        <f t="shared" si="41"/>
        <v>earth-dev-jpn-logic-ls-i-ifgppo01</v>
      </c>
      <c r="O501" s="94"/>
      <c r="P501" s="95" t="s">
        <v>1236</v>
      </c>
      <c r="Q501" s="95" t="s">
        <v>1237</v>
      </c>
      <c r="R501" s="45">
        <v>44967</v>
      </c>
      <c r="S501" s="46" t="s">
        <v>1238</v>
      </c>
      <c r="T501" s="67" t="s">
        <v>118</v>
      </c>
    </row>
    <row r="502" spans="1:20" hidden="1">
      <c r="A502" s="63" t="s">
        <v>1260</v>
      </c>
      <c r="B502" s="64" t="s">
        <v>1261</v>
      </c>
      <c r="C502" s="65" t="s">
        <v>1262</v>
      </c>
      <c r="D502" s="88" t="s">
        <v>1234</v>
      </c>
      <c r="E502" s="63" t="s">
        <v>1235</v>
      </c>
      <c r="F502" s="38" t="s">
        <v>1235</v>
      </c>
      <c r="G502" s="42" t="str">
        <f>VLOOKUP(F502,'[22]システム領域略号（D）'!A:B,2,FALSE)</f>
        <v>po</v>
      </c>
      <c r="H502" s="63" t="s">
        <v>138</v>
      </c>
      <c r="I502" s="42" t="str">
        <f t="shared" si="37"/>
        <v>crpoInbound</v>
      </c>
      <c r="J502" s="42" t="str">
        <f>TEXT(COUNTIF(I$4:I502,I502),"000")</f>
        <v>007</v>
      </c>
      <c r="K502" s="88" t="str">
        <f t="shared" si="38"/>
        <v>CRPO0007</v>
      </c>
      <c r="L502" s="88" t="str">
        <f t="shared" si="39"/>
        <v>crpo0007</v>
      </c>
      <c r="M502" s="61" t="str">
        <f t="shared" si="40"/>
        <v>ifgppo06</v>
      </c>
      <c r="N502" s="61" t="str">
        <f t="shared" si="41"/>
        <v>earth-dev-jpn-logic-ls-i-ifgppo06</v>
      </c>
      <c r="O502" s="66"/>
      <c r="P502" s="44" t="s">
        <v>1263</v>
      </c>
      <c r="Q502" s="44" t="s">
        <v>1237</v>
      </c>
      <c r="R502" s="45">
        <v>44967</v>
      </c>
      <c r="S502" s="46" t="s">
        <v>1238</v>
      </c>
      <c r="T502" s="67" t="s">
        <v>118</v>
      </c>
    </row>
    <row r="503" spans="1:20" hidden="1">
      <c r="A503" s="89" t="s">
        <v>1264</v>
      </c>
      <c r="B503" s="90" t="s">
        <v>1265</v>
      </c>
      <c r="C503" s="91" t="s">
        <v>1259</v>
      </c>
      <c r="D503" s="92" t="s">
        <v>1234</v>
      </c>
      <c r="E503" s="89" t="s">
        <v>1235</v>
      </c>
      <c r="F503" s="93" t="s">
        <v>1235</v>
      </c>
      <c r="G503" s="92" t="str">
        <f>VLOOKUP(F503,'[22]システム領域略号（D）'!A:B,2,FALSE)</f>
        <v>po</v>
      </c>
      <c r="H503" s="89" t="s">
        <v>115</v>
      </c>
      <c r="I503" s="42" t="str">
        <f t="shared" si="37"/>
        <v>crpoOutbound</v>
      </c>
      <c r="J503" s="92" t="str">
        <f>TEXT(COUNTIF(I$4:I503,I503),"000")</f>
        <v>003</v>
      </c>
      <c r="K503" s="92" t="str">
        <f t="shared" si="38"/>
        <v>POCR0003</v>
      </c>
      <c r="L503" s="92" t="str">
        <f t="shared" si="39"/>
        <v>pocr0003</v>
      </c>
      <c r="M503" s="92" t="str">
        <f t="shared" si="40"/>
        <v>ifgppo02</v>
      </c>
      <c r="N503" s="92" t="str">
        <f t="shared" si="41"/>
        <v>earth-dev-jpn-logic-ls-o-ifgppo02</v>
      </c>
      <c r="O503" s="94"/>
      <c r="P503" s="95" t="s">
        <v>1247</v>
      </c>
      <c r="Q503" s="95" t="s">
        <v>1237</v>
      </c>
      <c r="R503" s="45">
        <v>44967</v>
      </c>
      <c r="S503" s="46" t="s">
        <v>1238</v>
      </c>
      <c r="T503" s="67" t="s">
        <v>118</v>
      </c>
    </row>
    <row r="504" spans="1:20" ht="54">
      <c r="A504" s="63" t="s">
        <v>1266</v>
      </c>
      <c r="B504" s="64" t="s">
        <v>1267</v>
      </c>
      <c r="C504" s="65" t="s">
        <v>1268</v>
      </c>
      <c r="D504" s="41" t="str">
        <f>VLOOKUP(C504,'[22]システム領域略号（対向）'!A:B,2,FALSE)</f>
        <v>ucc</v>
      </c>
      <c r="E504" s="63" t="s">
        <v>114</v>
      </c>
      <c r="F504" s="38" t="s">
        <v>114</v>
      </c>
      <c r="G504" s="42" t="str">
        <f>VLOOKUP(F504,'[22]システム領域略号（D）'!A:B,2,FALSE)</f>
        <v>dp</v>
      </c>
      <c r="H504" s="63" t="s">
        <v>138</v>
      </c>
      <c r="I504" s="42" t="str">
        <f t="shared" si="37"/>
        <v>uccdpInbound</v>
      </c>
      <c r="J504" s="42" t="str">
        <f>TEXT(COUNTIF(I$4:I504,I504),"000")</f>
        <v>001</v>
      </c>
      <c r="K504" s="42" t="str">
        <f t="shared" si="38"/>
        <v>UCCDP001</v>
      </c>
      <c r="L504" s="42" t="str">
        <f t="shared" si="39"/>
        <v>uccdp001</v>
      </c>
      <c r="M504" s="42"/>
      <c r="N504" s="41" t="str">
        <f>"earth-dev-jpn-logic-ls-"&amp;LOWER(LEFT(H504,1))&amp;"-"&amp;L504</f>
        <v>earth-dev-jpn-logic-ls-i-uccdp001</v>
      </c>
      <c r="O504" s="43" t="s">
        <v>116</v>
      </c>
      <c r="P504" s="44"/>
      <c r="Q504" s="44" t="s">
        <v>117</v>
      </c>
      <c r="R504" s="45">
        <v>45176</v>
      </c>
      <c r="S504" s="46" t="s">
        <v>252</v>
      </c>
      <c r="T504" s="67" t="s">
        <v>118</v>
      </c>
    </row>
    <row r="505" spans="1:20" ht="54">
      <c r="A505" s="63" t="s">
        <v>1269</v>
      </c>
      <c r="B505" s="64" t="s">
        <v>1270</v>
      </c>
      <c r="C505" s="65" t="s">
        <v>900</v>
      </c>
      <c r="D505" s="41" t="str">
        <f>VLOOKUP(C505,'[22]システム領域略号（対向）'!A:B,2,FALSE)</f>
        <v>ucc</v>
      </c>
      <c r="E505" s="63" t="s">
        <v>114</v>
      </c>
      <c r="F505" s="38" t="s">
        <v>114</v>
      </c>
      <c r="G505" s="42" t="str">
        <f>VLOOKUP(F505,'[22]システム領域略号（D）'!A:B,2,FALSE)</f>
        <v>dp</v>
      </c>
      <c r="H505" s="63" t="s">
        <v>115</v>
      </c>
      <c r="I505" s="42" t="str">
        <f t="shared" si="37"/>
        <v>uccdpOutbound</v>
      </c>
      <c r="J505" s="42" t="str">
        <f>TEXT(COUNTIF(I$4:I505,I505),"000")</f>
        <v>001</v>
      </c>
      <c r="K505" s="42" t="str">
        <f t="shared" si="38"/>
        <v>DPUCC001</v>
      </c>
      <c r="L505" s="42" t="str">
        <f t="shared" si="39"/>
        <v>dpucc001</v>
      </c>
      <c r="M505" s="42"/>
      <c r="N505" s="41" t="str">
        <f t="shared" si="36"/>
        <v>earth-dev-jpn-logic-ls-o-dpucc001</v>
      </c>
      <c r="O505" s="43" t="s">
        <v>116</v>
      </c>
      <c r="P505" s="44"/>
      <c r="Q505" s="44" t="s">
        <v>117</v>
      </c>
      <c r="R505" s="45">
        <v>45176</v>
      </c>
      <c r="S505" s="46" t="s">
        <v>252</v>
      </c>
      <c r="T505" s="67" t="s">
        <v>118</v>
      </c>
    </row>
    <row r="506" spans="1:20" ht="27" hidden="1">
      <c r="A506" s="71" t="s">
        <v>1271</v>
      </c>
      <c r="B506" s="72" t="s">
        <v>1272</v>
      </c>
      <c r="C506" s="73" t="s">
        <v>1273</v>
      </c>
      <c r="D506" s="74" t="str">
        <f>VLOOKUP(C506,'[22]システム領域略号（対向）'!A:B,2,FALSE)</f>
        <v>lp</v>
      </c>
      <c r="E506" s="71" t="s">
        <v>676</v>
      </c>
      <c r="F506" s="75" t="s">
        <v>677</v>
      </c>
      <c r="G506" s="74" t="str">
        <f>VLOOKUP(F506,'[22]システム領域略号（D）'!A:B,2,FALSE)</f>
        <v>fc</v>
      </c>
      <c r="H506" s="71" t="s">
        <v>115</v>
      </c>
      <c r="I506" s="74" t="str">
        <f t="shared" si="37"/>
        <v>lpfcOutbound</v>
      </c>
      <c r="J506" s="74" t="str">
        <f>TEXT(COUNTIF(I$4:I506,I506),"000")</f>
        <v>001</v>
      </c>
      <c r="K506" s="42" t="str">
        <f t="shared" si="38"/>
        <v>FCLP0001</v>
      </c>
      <c r="L506" s="42" t="str">
        <f t="shared" si="39"/>
        <v>fclp0001</v>
      </c>
      <c r="M506" s="74"/>
      <c r="N506" s="74" t="str">
        <f t="shared" si="36"/>
        <v>earth-dev-jpn-logic-ls-o-fclp0001</v>
      </c>
      <c r="O506" s="76" t="s">
        <v>678</v>
      </c>
      <c r="P506" s="77"/>
      <c r="Q506" s="77" t="s">
        <v>117</v>
      </c>
      <c r="R506" s="45"/>
      <c r="S506" s="46"/>
      <c r="T506" s="67" t="s">
        <v>118</v>
      </c>
    </row>
    <row r="507" spans="1:20" ht="27" hidden="1">
      <c r="A507" s="71" t="s">
        <v>1274</v>
      </c>
      <c r="B507" s="72" t="s">
        <v>1275</v>
      </c>
      <c r="C507" s="73" t="s">
        <v>1273</v>
      </c>
      <c r="D507" s="74" t="str">
        <f>VLOOKUP(C507,'[22]システム領域略号（対向）'!A:B,2,FALSE)</f>
        <v>lp</v>
      </c>
      <c r="E507" s="71" t="s">
        <v>676</v>
      </c>
      <c r="F507" s="75" t="s">
        <v>677</v>
      </c>
      <c r="G507" s="74" t="str">
        <f>VLOOKUP(F507,'[22]システム領域略号（D）'!A:B,2,FALSE)</f>
        <v>fc</v>
      </c>
      <c r="H507" s="71" t="s">
        <v>115</v>
      </c>
      <c r="I507" s="74" t="str">
        <f t="shared" si="37"/>
        <v>lpfcOutbound</v>
      </c>
      <c r="J507" s="74" t="str">
        <f>TEXT(COUNTIF(I$4:I507,I507),"000")</f>
        <v>002</v>
      </c>
      <c r="K507" s="42" t="str">
        <f t="shared" si="38"/>
        <v>FCLP0002</v>
      </c>
      <c r="L507" s="42" t="str">
        <f t="shared" si="39"/>
        <v>fclp0002</v>
      </c>
      <c r="M507" s="74"/>
      <c r="N507" s="74" t="str">
        <f t="shared" si="36"/>
        <v>earth-dev-jpn-logic-ls-o-fclp0002</v>
      </c>
      <c r="O507" s="76" t="s">
        <v>678</v>
      </c>
      <c r="P507" s="77"/>
      <c r="Q507" s="77" t="s">
        <v>117</v>
      </c>
      <c r="R507" s="45"/>
      <c r="S507" s="46"/>
      <c r="T507" s="67" t="s">
        <v>118</v>
      </c>
    </row>
    <row r="508" spans="1:20" ht="27" hidden="1">
      <c r="A508" s="71" t="s">
        <v>1276</v>
      </c>
      <c r="B508" s="72" t="s">
        <v>1277</v>
      </c>
      <c r="C508" s="73" t="s">
        <v>1273</v>
      </c>
      <c r="D508" s="74" t="str">
        <f>VLOOKUP(C508,'[22]システム領域略号（対向）'!A:B,2,FALSE)</f>
        <v>lp</v>
      </c>
      <c r="E508" s="71" t="s">
        <v>676</v>
      </c>
      <c r="F508" s="75" t="s">
        <v>677</v>
      </c>
      <c r="G508" s="74" t="str">
        <f>VLOOKUP(F508,'[22]システム領域略号（D）'!A:B,2,FALSE)</f>
        <v>fc</v>
      </c>
      <c r="H508" s="71" t="s">
        <v>115</v>
      </c>
      <c r="I508" s="74" t="str">
        <f t="shared" si="37"/>
        <v>lpfcOutbound</v>
      </c>
      <c r="J508" s="74" t="str">
        <f>TEXT(COUNTIF(I$4:I508,I508),"000")</f>
        <v>003</v>
      </c>
      <c r="K508" s="42" t="str">
        <f t="shared" si="38"/>
        <v>FCLP0003</v>
      </c>
      <c r="L508" s="42" t="str">
        <f t="shared" si="39"/>
        <v>fclp0003</v>
      </c>
      <c r="M508" s="74"/>
      <c r="N508" s="74" t="str">
        <f t="shared" si="36"/>
        <v>earth-dev-jpn-logic-ls-o-fclp0003</v>
      </c>
      <c r="O508" s="76" t="s">
        <v>678</v>
      </c>
      <c r="P508" s="77"/>
      <c r="Q508" s="77" t="s">
        <v>117</v>
      </c>
      <c r="R508" s="45"/>
      <c r="S508" s="46"/>
      <c r="T508" s="67" t="s">
        <v>118</v>
      </c>
    </row>
    <row r="509" spans="1:20" ht="27" hidden="1">
      <c r="A509" s="71" t="s">
        <v>1278</v>
      </c>
      <c r="B509" s="72" t="s">
        <v>1279</v>
      </c>
      <c r="C509" s="73" t="s">
        <v>1273</v>
      </c>
      <c r="D509" s="74" t="str">
        <f>VLOOKUP(C509,'[22]システム領域略号（対向）'!A:B,2,FALSE)</f>
        <v>lp</v>
      </c>
      <c r="E509" s="71" t="s">
        <v>676</v>
      </c>
      <c r="F509" s="75" t="s">
        <v>677</v>
      </c>
      <c r="G509" s="74" t="str">
        <f>VLOOKUP(F509,'[22]システム領域略号（D）'!A:B,2,FALSE)</f>
        <v>fc</v>
      </c>
      <c r="H509" s="71" t="s">
        <v>115</v>
      </c>
      <c r="I509" s="74" t="str">
        <f t="shared" si="37"/>
        <v>lpfcOutbound</v>
      </c>
      <c r="J509" s="74" t="str">
        <f>TEXT(COUNTIF(I$4:I509,I509),"000")</f>
        <v>004</v>
      </c>
      <c r="K509" s="42" t="str">
        <f t="shared" si="38"/>
        <v>FCLP0004</v>
      </c>
      <c r="L509" s="42" t="str">
        <f t="shared" si="39"/>
        <v>fclp0004</v>
      </c>
      <c r="M509" s="74"/>
      <c r="N509" s="74" t="str">
        <f t="shared" si="36"/>
        <v>earth-dev-jpn-logic-ls-o-fclp0004</v>
      </c>
      <c r="O509" s="76" t="s">
        <v>678</v>
      </c>
      <c r="P509" s="77"/>
      <c r="Q509" s="77" t="s">
        <v>117</v>
      </c>
      <c r="R509" s="45"/>
      <c r="S509" s="46"/>
      <c r="T509" s="67" t="s">
        <v>118</v>
      </c>
    </row>
    <row r="510" spans="1:20" ht="27" hidden="1">
      <c r="A510" s="71" t="s">
        <v>1280</v>
      </c>
      <c r="B510" s="72" t="s">
        <v>1281</v>
      </c>
      <c r="C510" s="73" t="s">
        <v>1273</v>
      </c>
      <c r="D510" s="74" t="str">
        <f>VLOOKUP(C510,'[22]システム領域略号（対向）'!A:B,2,FALSE)</f>
        <v>lp</v>
      </c>
      <c r="E510" s="71" t="s">
        <v>676</v>
      </c>
      <c r="F510" s="75" t="s">
        <v>677</v>
      </c>
      <c r="G510" s="74" t="str">
        <f>VLOOKUP(F510,'[22]システム領域略号（D）'!A:B,2,FALSE)</f>
        <v>fc</v>
      </c>
      <c r="H510" s="71" t="s">
        <v>115</v>
      </c>
      <c r="I510" s="74" t="str">
        <f t="shared" si="37"/>
        <v>lpfcOutbound</v>
      </c>
      <c r="J510" s="74" t="str">
        <f>TEXT(COUNTIF(I$4:I510,I510),"000")</f>
        <v>005</v>
      </c>
      <c r="K510" s="42" t="str">
        <f t="shared" si="38"/>
        <v>FCLP0005</v>
      </c>
      <c r="L510" s="42" t="str">
        <f t="shared" si="39"/>
        <v>fclp0005</v>
      </c>
      <c r="M510" s="74"/>
      <c r="N510" s="74" t="str">
        <f t="shared" si="36"/>
        <v>earth-dev-jpn-logic-ls-o-fclp0005</v>
      </c>
      <c r="O510" s="76" t="s">
        <v>678</v>
      </c>
      <c r="P510" s="77"/>
      <c r="Q510" s="77" t="s">
        <v>117</v>
      </c>
      <c r="R510" s="45"/>
      <c r="S510" s="46"/>
      <c r="T510" s="67" t="s">
        <v>118</v>
      </c>
    </row>
    <row r="511" spans="1:20" ht="27" hidden="1">
      <c r="A511" s="71" t="s">
        <v>1282</v>
      </c>
      <c r="B511" s="72" t="s">
        <v>1283</v>
      </c>
      <c r="C511" s="73" t="s">
        <v>1273</v>
      </c>
      <c r="D511" s="74" t="str">
        <f>VLOOKUP(C511,'[22]システム領域略号（対向）'!A:B,2,FALSE)</f>
        <v>lp</v>
      </c>
      <c r="E511" s="71" t="s">
        <v>676</v>
      </c>
      <c r="F511" s="75" t="s">
        <v>677</v>
      </c>
      <c r="G511" s="74" t="str">
        <f>VLOOKUP(F511,'[22]システム領域略号（D）'!A:B,2,FALSE)</f>
        <v>fc</v>
      </c>
      <c r="H511" s="71" t="s">
        <v>115</v>
      </c>
      <c r="I511" s="74" t="str">
        <f t="shared" si="37"/>
        <v>lpfcOutbound</v>
      </c>
      <c r="J511" s="74" t="str">
        <f>TEXT(COUNTIF(I$4:I511,I511),"000")</f>
        <v>006</v>
      </c>
      <c r="K511" s="42" t="str">
        <f t="shared" si="38"/>
        <v>FCLP0006</v>
      </c>
      <c r="L511" s="42" t="str">
        <f t="shared" si="39"/>
        <v>fclp0006</v>
      </c>
      <c r="M511" s="74"/>
      <c r="N511" s="74" t="str">
        <f t="shared" si="36"/>
        <v>earth-dev-jpn-logic-ls-o-fclp0006</v>
      </c>
      <c r="O511" s="76" t="s">
        <v>678</v>
      </c>
      <c r="P511" s="77"/>
      <c r="Q511" s="77" t="s">
        <v>117</v>
      </c>
      <c r="R511" s="45"/>
      <c r="S511" s="46"/>
      <c r="T511" s="67" t="s">
        <v>118</v>
      </c>
    </row>
    <row r="512" spans="1:20" ht="27" hidden="1">
      <c r="A512" s="71" t="s">
        <v>1284</v>
      </c>
      <c r="B512" s="72" t="s">
        <v>1285</v>
      </c>
      <c r="C512" s="73" t="s">
        <v>1273</v>
      </c>
      <c r="D512" s="74" t="str">
        <f>VLOOKUP(C512,'[22]システム領域略号（対向）'!A:B,2,FALSE)</f>
        <v>lp</v>
      </c>
      <c r="E512" s="71" t="s">
        <v>676</v>
      </c>
      <c r="F512" s="75" t="s">
        <v>677</v>
      </c>
      <c r="G512" s="74" t="str">
        <f>VLOOKUP(F512,'[22]システム領域略号（D）'!A:B,2,FALSE)</f>
        <v>fc</v>
      </c>
      <c r="H512" s="71" t="s">
        <v>115</v>
      </c>
      <c r="I512" s="74" t="str">
        <f t="shared" si="37"/>
        <v>lpfcOutbound</v>
      </c>
      <c r="J512" s="74" t="str">
        <f>TEXT(COUNTIF(I$4:I512,I512),"000")</f>
        <v>007</v>
      </c>
      <c r="K512" s="42" t="str">
        <f t="shared" si="38"/>
        <v>FCLP0007</v>
      </c>
      <c r="L512" s="42" t="str">
        <f t="shared" si="39"/>
        <v>fclp0007</v>
      </c>
      <c r="M512" s="74"/>
      <c r="N512" s="74" t="str">
        <f t="shared" si="36"/>
        <v>earth-dev-jpn-logic-ls-o-fclp0007</v>
      </c>
      <c r="O512" s="76" t="s">
        <v>678</v>
      </c>
      <c r="P512" s="77"/>
      <c r="Q512" s="77" t="s">
        <v>117</v>
      </c>
      <c r="R512" s="45"/>
      <c r="S512" s="46"/>
      <c r="T512" s="67" t="s">
        <v>118</v>
      </c>
    </row>
    <row r="513" spans="1:20" ht="27" hidden="1">
      <c r="A513" s="71" t="s">
        <v>1286</v>
      </c>
      <c r="B513" s="72" t="s">
        <v>1287</v>
      </c>
      <c r="C513" s="73" t="s">
        <v>1273</v>
      </c>
      <c r="D513" s="74" t="str">
        <f>VLOOKUP(C513,'[22]システム領域略号（対向）'!A:B,2,FALSE)</f>
        <v>lp</v>
      </c>
      <c r="E513" s="71" t="s">
        <v>676</v>
      </c>
      <c r="F513" s="75" t="s">
        <v>677</v>
      </c>
      <c r="G513" s="74" t="str">
        <f>VLOOKUP(F513,'[22]システム領域略号（D）'!A:B,2,FALSE)</f>
        <v>fc</v>
      </c>
      <c r="H513" s="71" t="s">
        <v>115</v>
      </c>
      <c r="I513" s="74" t="str">
        <f t="shared" si="37"/>
        <v>lpfcOutbound</v>
      </c>
      <c r="J513" s="74" t="str">
        <f>TEXT(COUNTIF(I$4:I513,I513),"000")</f>
        <v>008</v>
      </c>
      <c r="K513" s="42" t="str">
        <f t="shared" si="38"/>
        <v>FCLP0008</v>
      </c>
      <c r="L513" s="42" t="str">
        <f t="shared" si="39"/>
        <v>fclp0008</v>
      </c>
      <c r="M513" s="74"/>
      <c r="N513" s="74" t="str">
        <f t="shared" si="36"/>
        <v>earth-dev-jpn-logic-ls-o-fclp0008</v>
      </c>
      <c r="O513" s="76" t="s">
        <v>678</v>
      </c>
      <c r="P513" s="77"/>
      <c r="Q513" s="77" t="s">
        <v>117</v>
      </c>
      <c r="R513" s="45"/>
      <c r="S513" s="46"/>
      <c r="T513" s="67" t="s">
        <v>118</v>
      </c>
    </row>
    <row r="514" spans="1:20" ht="27" hidden="1">
      <c r="A514" s="71" t="s">
        <v>1288</v>
      </c>
      <c r="B514" s="72" t="s">
        <v>1289</v>
      </c>
      <c r="C514" s="73" t="s">
        <v>1273</v>
      </c>
      <c r="D514" s="74" t="str">
        <f>VLOOKUP(C514,'[22]システム領域略号（対向）'!A:B,2,FALSE)</f>
        <v>lp</v>
      </c>
      <c r="E514" s="71" t="s">
        <v>676</v>
      </c>
      <c r="F514" s="75" t="s">
        <v>677</v>
      </c>
      <c r="G514" s="74" t="str">
        <f>VLOOKUP(F514,'[22]システム領域略号（D）'!A:B,2,FALSE)</f>
        <v>fc</v>
      </c>
      <c r="H514" s="71" t="s">
        <v>115</v>
      </c>
      <c r="I514" s="74" t="str">
        <f t="shared" si="37"/>
        <v>lpfcOutbound</v>
      </c>
      <c r="J514" s="74" t="str">
        <f>TEXT(COUNTIF(I$4:I514,I514),"000")</f>
        <v>009</v>
      </c>
      <c r="K514" s="42" t="str">
        <f t="shared" si="38"/>
        <v>FCLP0009</v>
      </c>
      <c r="L514" s="42" t="str">
        <f t="shared" si="39"/>
        <v>fclp0009</v>
      </c>
      <c r="M514" s="74"/>
      <c r="N514" s="74" t="str">
        <f t="shared" si="36"/>
        <v>earth-dev-jpn-logic-ls-o-fclp0009</v>
      </c>
      <c r="O514" s="76" t="s">
        <v>678</v>
      </c>
      <c r="P514" s="77"/>
      <c r="Q514" s="77" t="s">
        <v>117</v>
      </c>
      <c r="R514" s="45"/>
      <c r="S514" s="46"/>
      <c r="T514" s="67" t="s">
        <v>118</v>
      </c>
    </row>
    <row r="515" spans="1:20" ht="27" hidden="1">
      <c r="A515" s="71" t="s">
        <v>1290</v>
      </c>
      <c r="B515" s="72" t="s">
        <v>1291</v>
      </c>
      <c r="C515" s="73" t="s">
        <v>1273</v>
      </c>
      <c r="D515" s="74" t="str">
        <f>VLOOKUP(C515,'[22]システム領域略号（対向）'!A:B,2,FALSE)</f>
        <v>lp</v>
      </c>
      <c r="E515" s="71" t="s">
        <v>676</v>
      </c>
      <c r="F515" s="75" t="s">
        <v>677</v>
      </c>
      <c r="G515" s="74" t="str">
        <f>VLOOKUP(F515,'[22]システム領域略号（D）'!A:B,2,FALSE)</f>
        <v>fc</v>
      </c>
      <c r="H515" s="71" t="s">
        <v>115</v>
      </c>
      <c r="I515" s="74" t="str">
        <f t="shared" si="37"/>
        <v>lpfcOutbound</v>
      </c>
      <c r="J515" s="74" t="str">
        <f>TEXT(COUNTIF(I$4:I515,I515),"000")</f>
        <v>010</v>
      </c>
      <c r="K515" s="42" t="str">
        <f t="shared" si="38"/>
        <v>FCLP0010</v>
      </c>
      <c r="L515" s="42" t="str">
        <f t="shared" si="39"/>
        <v>fclp0010</v>
      </c>
      <c r="M515" s="74"/>
      <c r="N515" s="74" t="str">
        <f t="shared" si="36"/>
        <v>earth-dev-jpn-logic-ls-o-fclp0010</v>
      </c>
      <c r="O515" s="76" t="s">
        <v>678</v>
      </c>
      <c r="P515" s="77"/>
      <c r="Q515" s="77" t="s">
        <v>117</v>
      </c>
      <c r="R515" s="45"/>
      <c r="S515" s="46"/>
      <c r="T515" s="67" t="s">
        <v>118</v>
      </c>
    </row>
    <row r="516" spans="1:20" ht="27" hidden="1">
      <c r="A516" s="71" t="s">
        <v>1292</v>
      </c>
      <c r="B516" s="72" t="s">
        <v>1293</v>
      </c>
      <c r="C516" s="73" t="s">
        <v>1273</v>
      </c>
      <c r="D516" s="74" t="str">
        <f>VLOOKUP(C516,'[22]システム領域略号（対向）'!A:B,2,FALSE)</f>
        <v>lp</v>
      </c>
      <c r="E516" s="71" t="s">
        <v>676</v>
      </c>
      <c r="F516" s="75" t="s">
        <v>677</v>
      </c>
      <c r="G516" s="74" t="str">
        <f>VLOOKUP(F516,'[22]システム領域略号（D）'!A:B,2,FALSE)</f>
        <v>fc</v>
      </c>
      <c r="H516" s="71" t="s">
        <v>115</v>
      </c>
      <c r="I516" s="74" t="str">
        <f t="shared" si="37"/>
        <v>lpfcOutbound</v>
      </c>
      <c r="J516" s="74" t="str">
        <f>TEXT(COUNTIF(I$4:I516,I516),"000")</f>
        <v>011</v>
      </c>
      <c r="K516" s="42" t="str">
        <f t="shared" si="38"/>
        <v>FCLP0011</v>
      </c>
      <c r="L516" s="42" t="str">
        <f t="shared" si="39"/>
        <v>fclp0011</v>
      </c>
      <c r="M516" s="74"/>
      <c r="N516" s="74" t="str">
        <f t="shared" si="36"/>
        <v>earth-dev-jpn-logic-ls-o-fclp0011</v>
      </c>
      <c r="O516" s="76" t="s">
        <v>678</v>
      </c>
      <c r="P516" s="77"/>
      <c r="Q516" s="77" t="s">
        <v>117</v>
      </c>
      <c r="R516" s="45"/>
      <c r="S516" s="46"/>
      <c r="T516" s="67" t="s">
        <v>118</v>
      </c>
    </row>
    <row r="517" spans="1:20" ht="27" hidden="1">
      <c r="A517" s="71" t="s">
        <v>1294</v>
      </c>
      <c r="B517" s="72" t="s">
        <v>1295</v>
      </c>
      <c r="C517" s="73" t="s">
        <v>1273</v>
      </c>
      <c r="D517" s="74" t="str">
        <f>VLOOKUP(C517,'[22]システム領域略号（対向）'!A:B,2,FALSE)</f>
        <v>lp</v>
      </c>
      <c r="E517" s="71" t="s">
        <v>676</v>
      </c>
      <c r="F517" s="75" t="s">
        <v>677</v>
      </c>
      <c r="G517" s="74" t="str">
        <f>VLOOKUP(F517,'[22]システム領域略号（D）'!A:B,2,FALSE)</f>
        <v>fc</v>
      </c>
      <c r="H517" s="71" t="s">
        <v>115</v>
      </c>
      <c r="I517" s="74" t="str">
        <f t="shared" si="37"/>
        <v>lpfcOutbound</v>
      </c>
      <c r="J517" s="74" t="str">
        <f>TEXT(COUNTIF(I$4:I517,I517),"000")</f>
        <v>012</v>
      </c>
      <c r="K517" s="42" t="str">
        <f t="shared" si="38"/>
        <v>FCLP0012</v>
      </c>
      <c r="L517" s="42" t="str">
        <f t="shared" si="39"/>
        <v>fclp0012</v>
      </c>
      <c r="M517" s="74"/>
      <c r="N517" s="74" t="str">
        <f t="shared" ref="N517:N577" si="42">"earth-dev-jpn-logic-ls-"&amp;LOWER(LEFT(H517,1))&amp;"-"&amp;L517</f>
        <v>earth-dev-jpn-logic-ls-o-fclp0012</v>
      </c>
      <c r="O517" s="76" t="s">
        <v>678</v>
      </c>
      <c r="P517" s="77"/>
      <c r="Q517" s="77" t="s">
        <v>117</v>
      </c>
      <c r="R517" s="45"/>
      <c r="S517" s="46"/>
      <c r="T517" s="67" t="s">
        <v>118</v>
      </c>
    </row>
    <row r="518" spans="1:20" ht="27" hidden="1">
      <c r="A518" s="71" t="s">
        <v>1296</v>
      </c>
      <c r="B518" s="72" t="s">
        <v>1297</v>
      </c>
      <c r="C518" s="73" t="s">
        <v>1273</v>
      </c>
      <c r="D518" s="74" t="str">
        <f>VLOOKUP(C518,'[22]システム領域略号（対向）'!A:B,2,FALSE)</f>
        <v>lp</v>
      </c>
      <c r="E518" s="71" t="s">
        <v>676</v>
      </c>
      <c r="F518" s="75" t="s">
        <v>677</v>
      </c>
      <c r="G518" s="74" t="str">
        <f>VLOOKUP(F518,'[22]システム領域略号（D）'!A:B,2,FALSE)</f>
        <v>fc</v>
      </c>
      <c r="H518" s="71" t="s">
        <v>115</v>
      </c>
      <c r="I518" s="74" t="str">
        <f t="shared" si="37"/>
        <v>lpfcOutbound</v>
      </c>
      <c r="J518" s="74" t="str">
        <f>TEXT(COUNTIF(I$4:I518,I518),"000")</f>
        <v>013</v>
      </c>
      <c r="K518" s="42" t="str">
        <f t="shared" si="38"/>
        <v>FCLP0013</v>
      </c>
      <c r="L518" s="42" t="str">
        <f t="shared" si="39"/>
        <v>fclp0013</v>
      </c>
      <c r="M518" s="74"/>
      <c r="N518" s="74" t="str">
        <f t="shared" si="42"/>
        <v>earth-dev-jpn-logic-ls-o-fclp0013</v>
      </c>
      <c r="O518" s="76" t="s">
        <v>678</v>
      </c>
      <c r="P518" s="77"/>
      <c r="Q518" s="77" t="s">
        <v>117</v>
      </c>
      <c r="R518" s="45"/>
      <c r="S518" s="46"/>
      <c r="T518" s="67" t="s">
        <v>118</v>
      </c>
    </row>
    <row r="519" spans="1:20" ht="27" hidden="1">
      <c r="A519" s="71" t="s">
        <v>1298</v>
      </c>
      <c r="B519" s="72" t="s">
        <v>1299</v>
      </c>
      <c r="C519" s="73" t="s">
        <v>1273</v>
      </c>
      <c r="D519" s="74" t="str">
        <f>VLOOKUP(C519,'[22]システム領域略号（対向）'!A:B,2,FALSE)</f>
        <v>lp</v>
      </c>
      <c r="E519" s="71" t="s">
        <v>676</v>
      </c>
      <c r="F519" s="75" t="s">
        <v>677</v>
      </c>
      <c r="G519" s="74" t="str">
        <f>VLOOKUP(F519,'[22]システム領域略号（D）'!A:B,2,FALSE)</f>
        <v>fc</v>
      </c>
      <c r="H519" s="71" t="s">
        <v>115</v>
      </c>
      <c r="I519" s="74" t="str">
        <f t="shared" ref="I519:I585" si="43">D519&amp;G519&amp;H519</f>
        <v>lpfcOutbound</v>
      </c>
      <c r="J519" s="74" t="str">
        <f>TEXT(COUNTIF(I$4:I519,I519),"000")</f>
        <v>014</v>
      </c>
      <c r="K519" s="42" t="str">
        <f t="shared" si="38"/>
        <v>FCLP0014</v>
      </c>
      <c r="L519" s="42" t="str">
        <f t="shared" si="39"/>
        <v>fclp0014</v>
      </c>
      <c r="M519" s="74"/>
      <c r="N519" s="74" t="str">
        <f t="shared" si="42"/>
        <v>earth-dev-jpn-logic-ls-o-fclp0014</v>
      </c>
      <c r="O519" s="76" t="s">
        <v>678</v>
      </c>
      <c r="P519" s="77"/>
      <c r="Q519" s="77" t="s">
        <v>117</v>
      </c>
      <c r="R519" s="45"/>
      <c r="S519" s="46"/>
      <c r="T519" s="67" t="s">
        <v>118</v>
      </c>
    </row>
    <row r="520" spans="1:20" ht="27" hidden="1">
      <c r="A520" s="71" t="s">
        <v>1300</v>
      </c>
      <c r="B520" s="72" t="s">
        <v>1301</v>
      </c>
      <c r="C520" s="73" t="s">
        <v>1273</v>
      </c>
      <c r="D520" s="74" t="str">
        <f>VLOOKUP(C520,'[22]システム領域略号（対向）'!A:B,2,FALSE)</f>
        <v>lp</v>
      </c>
      <c r="E520" s="71" t="s">
        <v>676</v>
      </c>
      <c r="F520" s="75" t="s">
        <v>677</v>
      </c>
      <c r="G520" s="74" t="str">
        <f>VLOOKUP(F520,'[22]システム領域略号（D）'!A:B,2,FALSE)</f>
        <v>fc</v>
      </c>
      <c r="H520" s="71" t="s">
        <v>115</v>
      </c>
      <c r="I520" s="74" t="str">
        <f t="shared" si="43"/>
        <v>lpfcOutbound</v>
      </c>
      <c r="J520" s="74" t="str">
        <f>TEXT(COUNTIF(I$4:I520,I520),"000")</f>
        <v>015</v>
      </c>
      <c r="K520" s="42" t="str">
        <f t="shared" si="38"/>
        <v>FCLP0015</v>
      </c>
      <c r="L520" s="42" t="str">
        <f t="shared" si="39"/>
        <v>fclp0015</v>
      </c>
      <c r="M520" s="74"/>
      <c r="N520" s="74" t="str">
        <f t="shared" si="42"/>
        <v>earth-dev-jpn-logic-ls-o-fclp0015</v>
      </c>
      <c r="O520" s="76" t="s">
        <v>678</v>
      </c>
      <c r="P520" s="77"/>
      <c r="Q520" s="77" t="s">
        <v>117</v>
      </c>
      <c r="R520" s="45"/>
      <c r="S520" s="46"/>
      <c r="T520" s="67" t="s">
        <v>118</v>
      </c>
    </row>
    <row r="521" spans="1:20" ht="27" hidden="1">
      <c r="A521" s="71" t="s">
        <v>1302</v>
      </c>
      <c r="B521" s="72" t="s">
        <v>1303</v>
      </c>
      <c r="C521" s="73" t="s">
        <v>1273</v>
      </c>
      <c r="D521" s="74" t="str">
        <f>VLOOKUP(C521,'[22]システム領域略号（対向）'!A:B,2,FALSE)</f>
        <v>lp</v>
      </c>
      <c r="E521" s="71" t="s">
        <v>676</v>
      </c>
      <c r="F521" s="75" t="s">
        <v>677</v>
      </c>
      <c r="G521" s="74" t="str">
        <f>VLOOKUP(F521,'[22]システム領域略号（D）'!A:B,2,FALSE)</f>
        <v>fc</v>
      </c>
      <c r="H521" s="71" t="s">
        <v>115</v>
      </c>
      <c r="I521" s="74" t="str">
        <f t="shared" si="43"/>
        <v>lpfcOutbound</v>
      </c>
      <c r="J521" s="74" t="str">
        <f>TEXT(COUNTIF(I$4:I521,I521),"000")</f>
        <v>016</v>
      </c>
      <c r="K521" s="42" t="str">
        <f t="shared" si="38"/>
        <v>FCLP0016</v>
      </c>
      <c r="L521" s="42" t="str">
        <f t="shared" si="39"/>
        <v>fclp0016</v>
      </c>
      <c r="M521" s="74"/>
      <c r="N521" s="74" t="str">
        <f t="shared" si="42"/>
        <v>earth-dev-jpn-logic-ls-o-fclp0016</v>
      </c>
      <c r="O521" s="76" t="s">
        <v>678</v>
      </c>
      <c r="P521" s="77"/>
      <c r="Q521" s="77" t="s">
        <v>117</v>
      </c>
      <c r="R521" s="45"/>
      <c r="S521" s="46"/>
      <c r="T521" s="67" t="s">
        <v>118</v>
      </c>
    </row>
    <row r="522" spans="1:20" ht="27" hidden="1">
      <c r="A522" s="71" t="s">
        <v>1304</v>
      </c>
      <c r="B522" s="72" t="s">
        <v>1305</v>
      </c>
      <c r="C522" s="73" t="s">
        <v>1273</v>
      </c>
      <c r="D522" s="74" t="str">
        <f>VLOOKUP(C522,'[22]システム領域略号（対向）'!A:B,2,FALSE)</f>
        <v>lp</v>
      </c>
      <c r="E522" s="71" t="s">
        <v>676</v>
      </c>
      <c r="F522" s="75" t="s">
        <v>677</v>
      </c>
      <c r="G522" s="74" t="str">
        <f>VLOOKUP(F522,'[22]システム領域略号（D）'!A:B,2,FALSE)</f>
        <v>fc</v>
      </c>
      <c r="H522" s="71" t="s">
        <v>115</v>
      </c>
      <c r="I522" s="74" t="str">
        <f t="shared" si="43"/>
        <v>lpfcOutbound</v>
      </c>
      <c r="J522" s="74" t="str">
        <f>TEXT(COUNTIF(I$4:I522,I522),"000")</f>
        <v>017</v>
      </c>
      <c r="K522" s="42" t="str">
        <f t="shared" si="38"/>
        <v>FCLP0017</v>
      </c>
      <c r="L522" s="42" t="str">
        <f t="shared" si="39"/>
        <v>fclp0017</v>
      </c>
      <c r="M522" s="74"/>
      <c r="N522" s="74" t="str">
        <f t="shared" si="42"/>
        <v>earth-dev-jpn-logic-ls-o-fclp0017</v>
      </c>
      <c r="O522" s="76" t="s">
        <v>678</v>
      </c>
      <c r="P522" s="77"/>
      <c r="Q522" s="77" t="s">
        <v>117</v>
      </c>
      <c r="R522" s="45"/>
      <c r="S522" s="46"/>
      <c r="T522" s="67" t="s">
        <v>118</v>
      </c>
    </row>
    <row r="523" spans="1:20" ht="27" hidden="1">
      <c r="A523" s="71" t="s">
        <v>1306</v>
      </c>
      <c r="B523" s="72" t="s">
        <v>1307</v>
      </c>
      <c r="C523" s="73" t="s">
        <v>1273</v>
      </c>
      <c r="D523" s="74" t="str">
        <f>VLOOKUP(C523,'[22]システム領域略号（対向）'!A:B,2,FALSE)</f>
        <v>lp</v>
      </c>
      <c r="E523" s="71" t="s">
        <v>676</v>
      </c>
      <c r="F523" s="75" t="s">
        <v>677</v>
      </c>
      <c r="G523" s="74" t="str">
        <f>VLOOKUP(F523,'[22]システム領域略号（D）'!A:B,2,FALSE)</f>
        <v>fc</v>
      </c>
      <c r="H523" s="71" t="s">
        <v>115</v>
      </c>
      <c r="I523" s="74" t="str">
        <f t="shared" si="43"/>
        <v>lpfcOutbound</v>
      </c>
      <c r="J523" s="74" t="str">
        <f>TEXT(COUNTIF(I$4:I523,I523),"000")</f>
        <v>018</v>
      </c>
      <c r="K523" s="42" t="str">
        <f t="shared" ref="K523:K586" si="44">UPPER(IF(H523="Outbound",G523&amp;D523,D523&amp;G523)&amp;IF(LEN(D523&amp;G523)=4,TEXT(J523,"0000"),J523))</f>
        <v>FCLP0018</v>
      </c>
      <c r="L523" s="42" t="str">
        <f t="shared" ref="L523:L586" si="45">LOWER(K523)</f>
        <v>fclp0018</v>
      </c>
      <c r="M523" s="74"/>
      <c r="N523" s="74" t="str">
        <f t="shared" si="42"/>
        <v>earth-dev-jpn-logic-ls-o-fclp0018</v>
      </c>
      <c r="O523" s="76" t="s">
        <v>678</v>
      </c>
      <c r="P523" s="77"/>
      <c r="Q523" s="77" t="s">
        <v>117</v>
      </c>
      <c r="R523" s="45"/>
      <c r="S523" s="46"/>
      <c r="T523" s="67" t="s">
        <v>118</v>
      </c>
    </row>
    <row r="524" spans="1:20" ht="27" hidden="1">
      <c r="A524" s="71" t="s">
        <v>1308</v>
      </c>
      <c r="B524" s="72" t="s">
        <v>1309</v>
      </c>
      <c r="C524" s="73" t="s">
        <v>1273</v>
      </c>
      <c r="D524" s="74" t="str">
        <f>VLOOKUP(C524,'[22]システム領域略号（対向）'!A:B,2,FALSE)</f>
        <v>lp</v>
      </c>
      <c r="E524" s="71" t="s">
        <v>676</v>
      </c>
      <c r="F524" s="75" t="s">
        <v>677</v>
      </c>
      <c r="G524" s="74" t="str">
        <f>VLOOKUP(F524,'[22]システム領域略号（D）'!A:B,2,FALSE)</f>
        <v>fc</v>
      </c>
      <c r="H524" s="71" t="s">
        <v>115</v>
      </c>
      <c r="I524" s="74" t="str">
        <f t="shared" si="43"/>
        <v>lpfcOutbound</v>
      </c>
      <c r="J524" s="74" t="str">
        <f>TEXT(COUNTIF(I$4:I524,I524),"000")</f>
        <v>019</v>
      </c>
      <c r="K524" s="42" t="str">
        <f t="shared" si="44"/>
        <v>FCLP0019</v>
      </c>
      <c r="L524" s="42" t="str">
        <f t="shared" si="45"/>
        <v>fclp0019</v>
      </c>
      <c r="M524" s="74"/>
      <c r="N524" s="74" t="str">
        <f t="shared" si="42"/>
        <v>earth-dev-jpn-logic-ls-o-fclp0019</v>
      </c>
      <c r="O524" s="76" t="s">
        <v>678</v>
      </c>
      <c r="P524" s="77"/>
      <c r="Q524" s="77" t="s">
        <v>117</v>
      </c>
      <c r="R524" s="45"/>
      <c r="S524" s="46"/>
      <c r="T524" s="67" t="s">
        <v>118</v>
      </c>
    </row>
    <row r="525" spans="1:20" ht="27" hidden="1">
      <c r="A525" s="71" t="s">
        <v>1310</v>
      </c>
      <c r="B525" s="72" t="s">
        <v>1311</v>
      </c>
      <c r="C525" s="73" t="s">
        <v>1273</v>
      </c>
      <c r="D525" s="74" t="str">
        <f>VLOOKUP(C525,'[22]システム領域略号（対向）'!A:B,2,FALSE)</f>
        <v>lp</v>
      </c>
      <c r="E525" s="71" t="s">
        <v>676</v>
      </c>
      <c r="F525" s="75" t="s">
        <v>677</v>
      </c>
      <c r="G525" s="74" t="str">
        <f>VLOOKUP(F525,'[22]システム領域略号（D）'!A:B,2,FALSE)</f>
        <v>fc</v>
      </c>
      <c r="H525" s="71" t="s">
        <v>115</v>
      </c>
      <c r="I525" s="74" t="str">
        <f t="shared" si="43"/>
        <v>lpfcOutbound</v>
      </c>
      <c r="J525" s="74" t="str">
        <f>TEXT(COUNTIF(I$4:I525,I525),"000")</f>
        <v>020</v>
      </c>
      <c r="K525" s="42" t="str">
        <f t="shared" si="44"/>
        <v>FCLP0020</v>
      </c>
      <c r="L525" s="42" t="str">
        <f t="shared" si="45"/>
        <v>fclp0020</v>
      </c>
      <c r="M525" s="74"/>
      <c r="N525" s="74" t="str">
        <f t="shared" si="42"/>
        <v>earth-dev-jpn-logic-ls-o-fclp0020</v>
      </c>
      <c r="O525" s="76" t="s">
        <v>678</v>
      </c>
      <c r="P525" s="77"/>
      <c r="Q525" s="77" t="s">
        <v>117</v>
      </c>
      <c r="R525" s="45"/>
      <c r="S525" s="46"/>
      <c r="T525" s="67" t="s">
        <v>118</v>
      </c>
    </row>
    <row r="526" spans="1:20" ht="27" hidden="1">
      <c r="A526" s="71" t="s">
        <v>1312</v>
      </c>
      <c r="B526" s="72" t="s">
        <v>1313</v>
      </c>
      <c r="C526" s="73" t="s">
        <v>1273</v>
      </c>
      <c r="D526" s="74" t="str">
        <f>VLOOKUP(C526,'[22]システム領域略号（対向）'!A:B,2,FALSE)</f>
        <v>lp</v>
      </c>
      <c r="E526" s="71" t="s">
        <v>676</v>
      </c>
      <c r="F526" s="75" t="s">
        <v>677</v>
      </c>
      <c r="G526" s="74" t="str">
        <f>VLOOKUP(F526,'[22]システム領域略号（D）'!A:B,2,FALSE)</f>
        <v>fc</v>
      </c>
      <c r="H526" s="71" t="s">
        <v>115</v>
      </c>
      <c r="I526" s="74" t="str">
        <f t="shared" si="43"/>
        <v>lpfcOutbound</v>
      </c>
      <c r="J526" s="74" t="str">
        <f>TEXT(COUNTIF(I$4:I526,I526),"000")</f>
        <v>021</v>
      </c>
      <c r="K526" s="42" t="str">
        <f t="shared" si="44"/>
        <v>FCLP0021</v>
      </c>
      <c r="L526" s="42" t="str">
        <f t="shared" si="45"/>
        <v>fclp0021</v>
      </c>
      <c r="M526" s="74"/>
      <c r="N526" s="74" t="str">
        <f t="shared" si="42"/>
        <v>earth-dev-jpn-logic-ls-o-fclp0021</v>
      </c>
      <c r="O526" s="76" t="s">
        <v>678</v>
      </c>
      <c r="P526" s="77"/>
      <c r="Q526" s="77" t="s">
        <v>117</v>
      </c>
      <c r="R526" s="45"/>
      <c r="S526" s="46"/>
      <c r="T526" s="67" t="s">
        <v>118</v>
      </c>
    </row>
    <row r="527" spans="1:20" ht="27" hidden="1">
      <c r="A527" s="71" t="s">
        <v>1314</v>
      </c>
      <c r="B527" s="72" t="s">
        <v>1315</v>
      </c>
      <c r="C527" s="73" t="s">
        <v>1273</v>
      </c>
      <c r="D527" s="74" t="str">
        <f>VLOOKUP(C527,'[22]システム領域略号（対向）'!A:B,2,FALSE)</f>
        <v>lp</v>
      </c>
      <c r="E527" s="71" t="s">
        <v>676</v>
      </c>
      <c r="F527" s="75" t="s">
        <v>677</v>
      </c>
      <c r="G527" s="74" t="str">
        <f>VLOOKUP(F527,'[22]システム領域略号（D）'!A:B,2,FALSE)</f>
        <v>fc</v>
      </c>
      <c r="H527" s="71" t="s">
        <v>115</v>
      </c>
      <c r="I527" s="74" t="str">
        <f t="shared" si="43"/>
        <v>lpfcOutbound</v>
      </c>
      <c r="J527" s="74" t="str">
        <f>TEXT(COUNTIF(I$4:I527,I527),"000")</f>
        <v>022</v>
      </c>
      <c r="K527" s="42" t="str">
        <f t="shared" si="44"/>
        <v>FCLP0022</v>
      </c>
      <c r="L527" s="42" t="str">
        <f t="shared" si="45"/>
        <v>fclp0022</v>
      </c>
      <c r="M527" s="74"/>
      <c r="N527" s="74" t="str">
        <f t="shared" si="42"/>
        <v>earth-dev-jpn-logic-ls-o-fclp0022</v>
      </c>
      <c r="O527" s="76" t="s">
        <v>678</v>
      </c>
      <c r="P527" s="77"/>
      <c r="Q527" s="77" t="s">
        <v>117</v>
      </c>
      <c r="R527" s="45"/>
      <c r="S527" s="46"/>
      <c r="T527" s="67" t="s">
        <v>118</v>
      </c>
    </row>
    <row r="528" spans="1:20" ht="27" hidden="1">
      <c r="A528" s="71" t="s">
        <v>1316</v>
      </c>
      <c r="B528" s="72" t="s">
        <v>1317</v>
      </c>
      <c r="C528" s="73" t="s">
        <v>1273</v>
      </c>
      <c r="D528" s="74" t="str">
        <f>VLOOKUP(C528,'[22]システム領域略号（対向）'!A:B,2,FALSE)</f>
        <v>lp</v>
      </c>
      <c r="E528" s="71" t="s">
        <v>676</v>
      </c>
      <c r="F528" s="75" t="s">
        <v>677</v>
      </c>
      <c r="G528" s="74" t="str">
        <f>VLOOKUP(F528,'[22]システム領域略号（D）'!A:B,2,FALSE)</f>
        <v>fc</v>
      </c>
      <c r="H528" s="71" t="s">
        <v>115</v>
      </c>
      <c r="I528" s="74" t="str">
        <f t="shared" si="43"/>
        <v>lpfcOutbound</v>
      </c>
      <c r="J528" s="74" t="str">
        <f>TEXT(COUNTIF(I$4:I528,I528),"000")</f>
        <v>023</v>
      </c>
      <c r="K528" s="42" t="str">
        <f t="shared" si="44"/>
        <v>FCLP0023</v>
      </c>
      <c r="L528" s="42" t="str">
        <f t="shared" si="45"/>
        <v>fclp0023</v>
      </c>
      <c r="M528" s="74"/>
      <c r="N528" s="74" t="str">
        <f t="shared" si="42"/>
        <v>earth-dev-jpn-logic-ls-o-fclp0023</v>
      </c>
      <c r="O528" s="76" t="s">
        <v>678</v>
      </c>
      <c r="P528" s="77"/>
      <c r="Q528" s="77" t="s">
        <v>117</v>
      </c>
      <c r="R528" s="45"/>
      <c r="S528" s="46"/>
      <c r="T528" s="67" t="s">
        <v>118</v>
      </c>
    </row>
    <row r="529" spans="1:20" ht="27" hidden="1">
      <c r="A529" s="63" t="s">
        <v>1318</v>
      </c>
      <c r="B529" s="64" t="s">
        <v>1319</v>
      </c>
      <c r="C529" s="65" t="s">
        <v>1273</v>
      </c>
      <c r="D529" s="41" t="str">
        <f>VLOOKUP(C529,'[22]システム領域略号（対向）'!A:B,2,FALSE)</f>
        <v>lp</v>
      </c>
      <c r="E529" s="63" t="s">
        <v>1320</v>
      </c>
      <c r="F529" s="38" t="s">
        <v>706</v>
      </c>
      <c r="G529" s="42" t="str">
        <f>VLOOKUP(F529,'[22]システム領域略号（D）'!A:B,2,FALSE)</f>
        <v>ad</v>
      </c>
      <c r="H529" s="63" t="s">
        <v>115</v>
      </c>
      <c r="I529" s="42" t="str">
        <f t="shared" si="43"/>
        <v>lpadOutbound</v>
      </c>
      <c r="J529" s="42" t="str">
        <f>TEXT(COUNTIF(I$4:I529,I529),"000")</f>
        <v>001</v>
      </c>
      <c r="K529" s="42" t="str">
        <f t="shared" si="44"/>
        <v>ADLP0001</v>
      </c>
      <c r="L529" s="42" t="str">
        <f t="shared" si="45"/>
        <v>adlp0001</v>
      </c>
      <c r="M529" s="42"/>
      <c r="N529" s="41" t="str">
        <f t="shared" si="42"/>
        <v>earth-dev-jpn-logic-ls-o-adlp0001</v>
      </c>
      <c r="O529" s="66"/>
      <c r="P529" s="44"/>
      <c r="Q529" s="44" t="s">
        <v>117</v>
      </c>
      <c r="R529" s="45"/>
      <c r="S529" s="46"/>
      <c r="T529" s="67" t="s">
        <v>118</v>
      </c>
    </row>
    <row r="530" spans="1:20" ht="27" hidden="1">
      <c r="A530" s="63" t="s">
        <v>1321</v>
      </c>
      <c r="B530" s="64" t="s">
        <v>1322</v>
      </c>
      <c r="C530" s="65" t="s">
        <v>1273</v>
      </c>
      <c r="D530" s="41" t="str">
        <f>VLOOKUP(C530,'[22]システム領域略号（対向）'!A:B,2,FALSE)</f>
        <v>lp</v>
      </c>
      <c r="E530" s="63" t="s">
        <v>676</v>
      </c>
      <c r="F530" s="38" t="s">
        <v>706</v>
      </c>
      <c r="G530" s="42" t="str">
        <f>VLOOKUP(F530,'[22]システム領域略号（D）'!A:B,2,FALSE)</f>
        <v>ad</v>
      </c>
      <c r="H530" s="63" t="s">
        <v>115</v>
      </c>
      <c r="I530" s="42" t="str">
        <f t="shared" si="43"/>
        <v>lpadOutbound</v>
      </c>
      <c r="J530" s="42" t="str">
        <f>TEXT(COUNTIF(I$4:I530,I530),"000")</f>
        <v>002</v>
      </c>
      <c r="K530" s="42" t="str">
        <f t="shared" si="44"/>
        <v>ADLP0002</v>
      </c>
      <c r="L530" s="42" t="str">
        <f t="shared" si="45"/>
        <v>adlp0002</v>
      </c>
      <c r="M530" s="42"/>
      <c r="N530" s="41" t="str">
        <f t="shared" si="42"/>
        <v>earth-dev-jpn-logic-ls-o-adlp0002</v>
      </c>
      <c r="O530" s="66"/>
      <c r="P530" s="44"/>
      <c r="Q530" s="44" t="s">
        <v>117</v>
      </c>
      <c r="R530" s="45"/>
      <c r="S530" s="46"/>
      <c r="T530" s="67" t="s">
        <v>118</v>
      </c>
    </row>
    <row r="531" spans="1:20" ht="27" hidden="1">
      <c r="A531" s="63" t="s">
        <v>1323</v>
      </c>
      <c r="B531" s="64" t="s">
        <v>1324</v>
      </c>
      <c r="C531" s="65" t="s">
        <v>1273</v>
      </c>
      <c r="D531" s="41" t="str">
        <f>VLOOKUP(C531,'[22]システム領域略号（対向）'!A:B,2,FALSE)</f>
        <v>lp</v>
      </c>
      <c r="E531" s="63" t="s">
        <v>676</v>
      </c>
      <c r="F531" s="38" t="s">
        <v>706</v>
      </c>
      <c r="G531" s="42" t="str">
        <f>VLOOKUP(F531,'[22]システム領域略号（D）'!A:B,2,FALSE)</f>
        <v>ad</v>
      </c>
      <c r="H531" s="63" t="s">
        <v>115</v>
      </c>
      <c r="I531" s="42" t="str">
        <f t="shared" si="43"/>
        <v>lpadOutbound</v>
      </c>
      <c r="J531" s="42" t="str">
        <f>TEXT(COUNTIF(I$4:I531,I531),"000")</f>
        <v>003</v>
      </c>
      <c r="K531" s="42" t="str">
        <f t="shared" si="44"/>
        <v>ADLP0003</v>
      </c>
      <c r="L531" s="42" t="str">
        <f t="shared" si="45"/>
        <v>adlp0003</v>
      </c>
      <c r="M531" s="42"/>
      <c r="N531" s="41" t="str">
        <f t="shared" si="42"/>
        <v>earth-dev-jpn-logic-ls-o-adlp0003</v>
      </c>
      <c r="O531" s="66"/>
      <c r="P531" s="44"/>
      <c r="Q531" s="44" t="s">
        <v>117</v>
      </c>
      <c r="R531" s="45"/>
      <c r="S531" s="46"/>
      <c r="T531" s="67" t="s">
        <v>118</v>
      </c>
    </row>
    <row r="532" spans="1:20" ht="27" hidden="1">
      <c r="A532" s="63" t="s">
        <v>1325</v>
      </c>
      <c r="B532" s="64" t="s">
        <v>1326</v>
      </c>
      <c r="C532" s="65" t="s">
        <v>1273</v>
      </c>
      <c r="D532" s="41" t="str">
        <f>VLOOKUP(C532,'[22]システム領域略号（対向）'!A:B,2,FALSE)</f>
        <v>lp</v>
      </c>
      <c r="E532" s="63" t="s">
        <v>676</v>
      </c>
      <c r="F532" s="38" t="s">
        <v>706</v>
      </c>
      <c r="G532" s="42" t="str">
        <f>VLOOKUP(F532,'[22]システム領域略号（D）'!A:B,2,FALSE)</f>
        <v>ad</v>
      </c>
      <c r="H532" s="63" t="s">
        <v>115</v>
      </c>
      <c r="I532" s="42" t="str">
        <f t="shared" si="43"/>
        <v>lpadOutbound</v>
      </c>
      <c r="J532" s="42" t="str">
        <f>TEXT(COUNTIF(I$4:I532,I532),"000")</f>
        <v>004</v>
      </c>
      <c r="K532" s="42" t="str">
        <f t="shared" si="44"/>
        <v>ADLP0004</v>
      </c>
      <c r="L532" s="42" t="str">
        <f t="shared" si="45"/>
        <v>adlp0004</v>
      </c>
      <c r="M532" s="42"/>
      <c r="N532" s="41" t="str">
        <f t="shared" si="42"/>
        <v>earth-dev-jpn-logic-ls-o-adlp0004</v>
      </c>
      <c r="O532" s="66"/>
      <c r="P532" s="44"/>
      <c r="Q532" s="44" t="s">
        <v>117</v>
      </c>
      <c r="R532" s="45"/>
      <c r="S532" s="46"/>
      <c r="T532" s="67" t="s">
        <v>118</v>
      </c>
    </row>
    <row r="533" spans="1:20" ht="27" hidden="1">
      <c r="A533" s="63" t="s">
        <v>1327</v>
      </c>
      <c r="B533" s="64" t="s">
        <v>1328</v>
      </c>
      <c r="C533" s="65" t="s">
        <v>1273</v>
      </c>
      <c r="D533" s="41" t="str">
        <f>VLOOKUP(C533,'[22]システム領域略号（対向）'!A:B,2,FALSE)</f>
        <v>lp</v>
      </c>
      <c r="E533" s="63" t="s">
        <v>676</v>
      </c>
      <c r="F533" s="38" t="s">
        <v>706</v>
      </c>
      <c r="G533" s="42" t="str">
        <f>VLOOKUP(F533,'[22]システム領域略号（D）'!A:B,2,FALSE)</f>
        <v>ad</v>
      </c>
      <c r="H533" s="63" t="s">
        <v>115</v>
      </c>
      <c r="I533" s="42" t="str">
        <f t="shared" si="43"/>
        <v>lpadOutbound</v>
      </c>
      <c r="J533" s="42" t="str">
        <f>TEXT(COUNTIF(I$4:I533,I533),"000")</f>
        <v>005</v>
      </c>
      <c r="K533" s="42" t="str">
        <f t="shared" si="44"/>
        <v>ADLP0005</v>
      </c>
      <c r="L533" s="42" t="str">
        <f t="shared" si="45"/>
        <v>adlp0005</v>
      </c>
      <c r="M533" s="42"/>
      <c r="N533" s="41" t="str">
        <f t="shared" si="42"/>
        <v>earth-dev-jpn-logic-ls-o-adlp0005</v>
      </c>
      <c r="O533" s="66"/>
      <c r="P533" s="44"/>
      <c r="Q533" s="44" t="s">
        <v>117</v>
      </c>
      <c r="R533" s="45"/>
      <c r="S533" s="46"/>
      <c r="T533" s="67" t="s">
        <v>118</v>
      </c>
    </row>
    <row r="534" spans="1:20" ht="27" hidden="1">
      <c r="A534" s="63" t="s">
        <v>1329</v>
      </c>
      <c r="B534" s="64" t="s">
        <v>1330</v>
      </c>
      <c r="C534" s="65" t="s">
        <v>1273</v>
      </c>
      <c r="D534" s="41" t="str">
        <f>VLOOKUP(C534,'[22]システム領域略号（対向）'!A:B,2,FALSE)</f>
        <v>lp</v>
      </c>
      <c r="E534" s="63" t="s">
        <v>676</v>
      </c>
      <c r="F534" s="38" t="s">
        <v>706</v>
      </c>
      <c r="G534" s="42" t="str">
        <f>VLOOKUP(F534,'[22]システム領域略号（D）'!A:B,2,FALSE)</f>
        <v>ad</v>
      </c>
      <c r="H534" s="63" t="s">
        <v>115</v>
      </c>
      <c r="I534" s="42" t="str">
        <f t="shared" si="43"/>
        <v>lpadOutbound</v>
      </c>
      <c r="J534" s="42" t="str">
        <f>TEXT(COUNTIF(I$4:I534,I534),"000")</f>
        <v>006</v>
      </c>
      <c r="K534" s="42" t="str">
        <f t="shared" si="44"/>
        <v>ADLP0006</v>
      </c>
      <c r="L534" s="42" t="str">
        <f t="shared" si="45"/>
        <v>adlp0006</v>
      </c>
      <c r="M534" s="42"/>
      <c r="N534" s="41" t="str">
        <f t="shared" si="42"/>
        <v>earth-dev-jpn-logic-ls-o-adlp0006</v>
      </c>
      <c r="O534" s="66"/>
      <c r="P534" s="44"/>
      <c r="Q534" s="44" t="s">
        <v>117</v>
      </c>
      <c r="R534" s="45"/>
      <c r="S534" s="46"/>
      <c r="T534" s="67" t="s">
        <v>118</v>
      </c>
    </row>
    <row r="535" spans="1:20" ht="27" hidden="1">
      <c r="A535" s="63" t="s">
        <v>1331</v>
      </c>
      <c r="B535" s="64" t="s">
        <v>1332</v>
      </c>
      <c r="C535" s="65" t="s">
        <v>1273</v>
      </c>
      <c r="D535" s="41" t="str">
        <f>VLOOKUP(C535,'[22]システム領域略号（対向）'!A:B,2,FALSE)</f>
        <v>lp</v>
      </c>
      <c r="E535" s="63" t="s">
        <v>676</v>
      </c>
      <c r="F535" s="38" t="s">
        <v>706</v>
      </c>
      <c r="G535" s="42" t="str">
        <f>VLOOKUP(F535,'[22]システム領域略号（D）'!A:B,2,FALSE)</f>
        <v>ad</v>
      </c>
      <c r="H535" s="63" t="s">
        <v>115</v>
      </c>
      <c r="I535" s="42" t="str">
        <f t="shared" si="43"/>
        <v>lpadOutbound</v>
      </c>
      <c r="J535" s="42" t="str">
        <f>TEXT(COUNTIF(I$4:I535,I535),"000")</f>
        <v>007</v>
      </c>
      <c r="K535" s="42" t="str">
        <f t="shared" si="44"/>
        <v>ADLP0007</v>
      </c>
      <c r="L535" s="42" t="str">
        <f t="shared" si="45"/>
        <v>adlp0007</v>
      </c>
      <c r="M535" s="42"/>
      <c r="N535" s="41" t="str">
        <f t="shared" si="42"/>
        <v>earth-dev-jpn-logic-ls-o-adlp0007</v>
      </c>
      <c r="O535" s="66"/>
      <c r="P535" s="44"/>
      <c r="Q535" s="44" t="s">
        <v>117</v>
      </c>
      <c r="R535" s="45"/>
      <c r="S535" s="46"/>
      <c r="T535" s="67" t="s">
        <v>118</v>
      </c>
    </row>
    <row r="536" spans="1:20" ht="27" hidden="1">
      <c r="A536" s="63" t="s">
        <v>1333</v>
      </c>
      <c r="B536" s="64" t="s">
        <v>1334</v>
      </c>
      <c r="C536" s="65" t="s">
        <v>1273</v>
      </c>
      <c r="D536" s="41" t="str">
        <f>VLOOKUP(C536,'[22]システム領域略号（対向）'!A:B,2,FALSE)</f>
        <v>lp</v>
      </c>
      <c r="E536" s="63" t="s">
        <v>676</v>
      </c>
      <c r="F536" s="38" t="s">
        <v>706</v>
      </c>
      <c r="G536" s="42" t="str">
        <f>VLOOKUP(F536,'[22]システム領域略号（D）'!A:B,2,FALSE)</f>
        <v>ad</v>
      </c>
      <c r="H536" s="63" t="s">
        <v>115</v>
      </c>
      <c r="I536" s="42" t="str">
        <f t="shared" si="43"/>
        <v>lpadOutbound</v>
      </c>
      <c r="J536" s="42" t="str">
        <f>TEXT(COUNTIF(I$4:I536,I536),"000")</f>
        <v>008</v>
      </c>
      <c r="K536" s="42" t="str">
        <f t="shared" si="44"/>
        <v>ADLP0008</v>
      </c>
      <c r="L536" s="42" t="str">
        <f t="shared" si="45"/>
        <v>adlp0008</v>
      </c>
      <c r="M536" s="42"/>
      <c r="N536" s="41" t="str">
        <f t="shared" si="42"/>
        <v>earth-dev-jpn-logic-ls-o-adlp0008</v>
      </c>
      <c r="O536" s="66"/>
      <c r="P536" s="44"/>
      <c r="Q536" s="44" t="s">
        <v>117</v>
      </c>
      <c r="R536" s="45"/>
      <c r="S536" s="46"/>
      <c r="T536" s="67" t="s">
        <v>118</v>
      </c>
    </row>
    <row r="537" spans="1:20" ht="27" hidden="1">
      <c r="A537" s="63" t="s">
        <v>1335</v>
      </c>
      <c r="B537" s="64" t="s">
        <v>1336</v>
      </c>
      <c r="C537" s="65" t="s">
        <v>1273</v>
      </c>
      <c r="D537" s="41" t="str">
        <f>VLOOKUP(C537,'[22]システム領域略号（対向）'!A:B,2,FALSE)</f>
        <v>lp</v>
      </c>
      <c r="E537" s="63" t="s">
        <v>676</v>
      </c>
      <c r="F537" s="38" t="s">
        <v>706</v>
      </c>
      <c r="G537" s="42" t="str">
        <f>VLOOKUP(F537,'[22]システム領域略号（D）'!A:B,2,FALSE)</f>
        <v>ad</v>
      </c>
      <c r="H537" s="63" t="s">
        <v>115</v>
      </c>
      <c r="I537" s="42" t="str">
        <f t="shared" si="43"/>
        <v>lpadOutbound</v>
      </c>
      <c r="J537" s="42" t="str">
        <f>TEXT(COUNTIF(I$4:I537,I537),"000")</f>
        <v>009</v>
      </c>
      <c r="K537" s="42" t="str">
        <f t="shared" si="44"/>
        <v>ADLP0009</v>
      </c>
      <c r="L537" s="42" t="str">
        <f t="shared" si="45"/>
        <v>adlp0009</v>
      </c>
      <c r="M537" s="42"/>
      <c r="N537" s="41" t="str">
        <f t="shared" si="42"/>
        <v>earth-dev-jpn-logic-ls-o-adlp0009</v>
      </c>
      <c r="O537" s="66"/>
      <c r="P537" s="44"/>
      <c r="Q537" s="44" t="s">
        <v>117</v>
      </c>
      <c r="R537" s="45"/>
      <c r="S537" s="46"/>
      <c r="T537" s="67" t="s">
        <v>118</v>
      </c>
    </row>
    <row r="538" spans="1:20" ht="27" hidden="1">
      <c r="A538" s="63" t="s">
        <v>1337</v>
      </c>
      <c r="B538" s="64" t="s">
        <v>1338</v>
      </c>
      <c r="C538" s="65" t="s">
        <v>1273</v>
      </c>
      <c r="D538" s="41" t="str">
        <f>VLOOKUP(C538,'[22]システム領域略号（対向）'!A:B,2,FALSE)</f>
        <v>lp</v>
      </c>
      <c r="E538" s="63" t="s">
        <v>676</v>
      </c>
      <c r="F538" s="38" t="s">
        <v>706</v>
      </c>
      <c r="G538" s="42" t="str">
        <f>VLOOKUP(F538,'[22]システム領域略号（D）'!A:B,2,FALSE)</f>
        <v>ad</v>
      </c>
      <c r="H538" s="63" t="s">
        <v>115</v>
      </c>
      <c r="I538" s="42" t="str">
        <f t="shared" si="43"/>
        <v>lpadOutbound</v>
      </c>
      <c r="J538" s="42" t="str">
        <f>TEXT(COUNTIF(I$4:I538,I538),"000")</f>
        <v>010</v>
      </c>
      <c r="K538" s="42" t="str">
        <f t="shared" si="44"/>
        <v>ADLP0010</v>
      </c>
      <c r="L538" s="42" t="str">
        <f t="shared" si="45"/>
        <v>adlp0010</v>
      </c>
      <c r="M538" s="42"/>
      <c r="N538" s="41" t="str">
        <f t="shared" si="42"/>
        <v>earth-dev-jpn-logic-ls-o-adlp0010</v>
      </c>
      <c r="O538" s="66"/>
      <c r="P538" s="44"/>
      <c r="Q538" s="44" t="s">
        <v>117</v>
      </c>
      <c r="R538" s="45"/>
      <c r="S538" s="46"/>
      <c r="T538" s="67" t="s">
        <v>118</v>
      </c>
    </row>
    <row r="539" spans="1:20" ht="27" hidden="1">
      <c r="A539" s="63" t="s">
        <v>1339</v>
      </c>
      <c r="B539" s="64" t="s">
        <v>1340</v>
      </c>
      <c r="C539" s="65" t="s">
        <v>1273</v>
      </c>
      <c r="D539" s="41" t="str">
        <f>VLOOKUP(C539,'[22]システム領域略号（対向）'!A:B,2,FALSE)</f>
        <v>lp</v>
      </c>
      <c r="E539" s="63" t="s">
        <v>676</v>
      </c>
      <c r="F539" s="38" t="s">
        <v>706</v>
      </c>
      <c r="G539" s="42" t="str">
        <f>VLOOKUP(F539,'[22]システム領域略号（D）'!A:B,2,FALSE)</f>
        <v>ad</v>
      </c>
      <c r="H539" s="63" t="s">
        <v>115</v>
      </c>
      <c r="I539" s="42" t="str">
        <f t="shared" si="43"/>
        <v>lpadOutbound</v>
      </c>
      <c r="J539" s="42" t="str">
        <f>TEXT(COUNTIF(I$4:I539,I539),"000")</f>
        <v>011</v>
      </c>
      <c r="K539" s="42" t="str">
        <f t="shared" si="44"/>
        <v>ADLP0011</v>
      </c>
      <c r="L539" s="42" t="str">
        <f t="shared" si="45"/>
        <v>adlp0011</v>
      </c>
      <c r="M539" s="42"/>
      <c r="N539" s="41" t="str">
        <f t="shared" si="42"/>
        <v>earth-dev-jpn-logic-ls-o-adlp0011</v>
      </c>
      <c r="O539" s="66"/>
      <c r="P539" s="44"/>
      <c r="Q539" s="44" t="s">
        <v>117</v>
      </c>
      <c r="R539" s="45"/>
      <c r="S539" s="46"/>
      <c r="T539" s="67" t="s">
        <v>118</v>
      </c>
    </row>
    <row r="540" spans="1:20" ht="27" hidden="1">
      <c r="A540" s="63" t="s">
        <v>1341</v>
      </c>
      <c r="B540" s="64" t="s">
        <v>1342</v>
      </c>
      <c r="C540" s="65" t="s">
        <v>1273</v>
      </c>
      <c r="D540" s="41" t="str">
        <f>VLOOKUP(C540,'[22]システム領域略号（対向）'!A:B,2,FALSE)</f>
        <v>lp</v>
      </c>
      <c r="E540" s="63" t="s">
        <v>676</v>
      </c>
      <c r="F540" s="38" t="s">
        <v>706</v>
      </c>
      <c r="G540" s="42" t="str">
        <f>VLOOKUP(F540,'[22]システム領域略号（D）'!A:B,2,FALSE)</f>
        <v>ad</v>
      </c>
      <c r="H540" s="63" t="s">
        <v>115</v>
      </c>
      <c r="I540" s="42" t="str">
        <f t="shared" si="43"/>
        <v>lpadOutbound</v>
      </c>
      <c r="J540" s="42" t="str">
        <f>TEXT(COUNTIF(I$4:I540,I540),"000")</f>
        <v>012</v>
      </c>
      <c r="K540" s="42" t="str">
        <f t="shared" si="44"/>
        <v>ADLP0012</v>
      </c>
      <c r="L540" s="42" t="str">
        <f t="shared" si="45"/>
        <v>adlp0012</v>
      </c>
      <c r="M540" s="42"/>
      <c r="N540" s="41" t="str">
        <f t="shared" si="42"/>
        <v>earth-dev-jpn-logic-ls-o-adlp0012</v>
      </c>
      <c r="O540" s="66"/>
      <c r="P540" s="44"/>
      <c r="Q540" s="44" t="s">
        <v>117</v>
      </c>
      <c r="R540" s="45"/>
      <c r="S540" s="46"/>
      <c r="T540" s="67" t="s">
        <v>118</v>
      </c>
    </row>
    <row r="541" spans="1:20" ht="27" hidden="1">
      <c r="A541" s="63" t="s">
        <v>1343</v>
      </c>
      <c r="B541" s="64" t="s">
        <v>1344</v>
      </c>
      <c r="C541" s="65" t="s">
        <v>1273</v>
      </c>
      <c r="D541" s="41" t="str">
        <f>VLOOKUP(C541,'[22]システム領域略号（対向）'!A:B,2,FALSE)</f>
        <v>lp</v>
      </c>
      <c r="E541" s="63" t="s">
        <v>676</v>
      </c>
      <c r="F541" s="38" t="s">
        <v>706</v>
      </c>
      <c r="G541" s="42" t="str">
        <f>VLOOKUP(F541,'[22]システム領域略号（D）'!A:B,2,FALSE)</f>
        <v>ad</v>
      </c>
      <c r="H541" s="63" t="s">
        <v>115</v>
      </c>
      <c r="I541" s="42" t="str">
        <f t="shared" si="43"/>
        <v>lpadOutbound</v>
      </c>
      <c r="J541" s="42" t="str">
        <f>TEXT(COUNTIF(I$4:I541,I541),"000")</f>
        <v>013</v>
      </c>
      <c r="K541" s="42" t="str">
        <f t="shared" si="44"/>
        <v>ADLP0013</v>
      </c>
      <c r="L541" s="42" t="str">
        <f t="shared" si="45"/>
        <v>adlp0013</v>
      </c>
      <c r="M541" s="42"/>
      <c r="N541" s="41" t="str">
        <f t="shared" si="42"/>
        <v>earth-dev-jpn-logic-ls-o-adlp0013</v>
      </c>
      <c r="O541" s="66"/>
      <c r="P541" s="44"/>
      <c r="Q541" s="44" t="s">
        <v>117</v>
      </c>
      <c r="R541" s="45"/>
      <c r="S541" s="46"/>
      <c r="T541" s="67" t="s">
        <v>118</v>
      </c>
    </row>
    <row r="542" spans="1:20" ht="27" hidden="1">
      <c r="A542" s="63" t="s">
        <v>1345</v>
      </c>
      <c r="B542" s="64" t="s">
        <v>1346</v>
      </c>
      <c r="C542" s="65" t="s">
        <v>1273</v>
      </c>
      <c r="D542" s="41" t="str">
        <f>VLOOKUP(C542,'[22]システム領域略号（対向）'!A:B,2,FALSE)</f>
        <v>lp</v>
      </c>
      <c r="E542" s="63" t="s">
        <v>676</v>
      </c>
      <c r="F542" s="38" t="s">
        <v>706</v>
      </c>
      <c r="G542" s="42" t="str">
        <f>VLOOKUP(F542,'[22]システム領域略号（D）'!A:B,2,FALSE)</f>
        <v>ad</v>
      </c>
      <c r="H542" s="63" t="s">
        <v>115</v>
      </c>
      <c r="I542" s="42" t="str">
        <f t="shared" si="43"/>
        <v>lpadOutbound</v>
      </c>
      <c r="J542" s="42" t="str">
        <f>TEXT(COUNTIF(I$4:I542,I542),"000")</f>
        <v>014</v>
      </c>
      <c r="K542" s="42" t="str">
        <f t="shared" si="44"/>
        <v>ADLP0014</v>
      </c>
      <c r="L542" s="42" t="str">
        <f t="shared" si="45"/>
        <v>adlp0014</v>
      </c>
      <c r="M542" s="42"/>
      <c r="N542" s="41" t="str">
        <f t="shared" si="42"/>
        <v>earth-dev-jpn-logic-ls-o-adlp0014</v>
      </c>
      <c r="O542" s="66"/>
      <c r="P542" s="44"/>
      <c r="Q542" s="44" t="s">
        <v>117</v>
      </c>
      <c r="R542" s="45"/>
      <c r="S542" s="46"/>
      <c r="T542" s="67" t="s">
        <v>118</v>
      </c>
    </row>
    <row r="543" spans="1:20" ht="27" hidden="1">
      <c r="A543" s="63" t="s">
        <v>1347</v>
      </c>
      <c r="B543" s="64" t="s">
        <v>1348</v>
      </c>
      <c r="C543" s="65" t="s">
        <v>1273</v>
      </c>
      <c r="D543" s="41" t="str">
        <f>VLOOKUP(C543,'[22]システム領域略号（対向）'!A:B,2,FALSE)</f>
        <v>lp</v>
      </c>
      <c r="E543" s="63" t="s">
        <v>676</v>
      </c>
      <c r="F543" s="38" t="s">
        <v>706</v>
      </c>
      <c r="G543" s="42" t="str">
        <f>VLOOKUP(F543,'[22]システム領域略号（D）'!A:B,2,FALSE)</f>
        <v>ad</v>
      </c>
      <c r="H543" s="63" t="s">
        <v>115</v>
      </c>
      <c r="I543" s="42" t="str">
        <f t="shared" si="43"/>
        <v>lpadOutbound</v>
      </c>
      <c r="J543" s="42" t="str">
        <f>TEXT(COUNTIF(I$4:I543,I543),"000")</f>
        <v>015</v>
      </c>
      <c r="K543" s="42" t="str">
        <f t="shared" si="44"/>
        <v>ADLP0015</v>
      </c>
      <c r="L543" s="42" t="str">
        <f t="shared" si="45"/>
        <v>adlp0015</v>
      </c>
      <c r="M543" s="42"/>
      <c r="N543" s="41" t="str">
        <f t="shared" si="42"/>
        <v>earth-dev-jpn-logic-ls-o-adlp0015</v>
      </c>
      <c r="O543" s="66"/>
      <c r="P543" s="44"/>
      <c r="Q543" s="44" t="s">
        <v>117</v>
      </c>
      <c r="R543" s="45"/>
      <c r="S543" s="46"/>
      <c r="T543" s="67" t="s">
        <v>118</v>
      </c>
    </row>
    <row r="544" spans="1:20" ht="27" hidden="1">
      <c r="A544" s="63" t="s">
        <v>1349</v>
      </c>
      <c r="B544" s="64" t="s">
        <v>1350</v>
      </c>
      <c r="C544" s="65" t="s">
        <v>1273</v>
      </c>
      <c r="D544" s="41" t="str">
        <f>VLOOKUP(C544,'[22]システム領域略号（対向）'!A:B,2,FALSE)</f>
        <v>lp</v>
      </c>
      <c r="E544" s="63" t="s">
        <v>676</v>
      </c>
      <c r="F544" s="38" t="s">
        <v>706</v>
      </c>
      <c r="G544" s="42" t="str">
        <f>VLOOKUP(F544,'[22]システム領域略号（D）'!A:B,2,FALSE)</f>
        <v>ad</v>
      </c>
      <c r="H544" s="63" t="s">
        <v>115</v>
      </c>
      <c r="I544" s="42" t="str">
        <f t="shared" si="43"/>
        <v>lpadOutbound</v>
      </c>
      <c r="J544" s="42" t="str">
        <f>TEXT(COUNTIF(I$4:I544,I544),"000")</f>
        <v>016</v>
      </c>
      <c r="K544" s="42" t="str">
        <f t="shared" si="44"/>
        <v>ADLP0016</v>
      </c>
      <c r="L544" s="42" t="str">
        <f t="shared" si="45"/>
        <v>adlp0016</v>
      </c>
      <c r="M544" s="42"/>
      <c r="N544" s="41" t="str">
        <f t="shared" si="42"/>
        <v>earth-dev-jpn-logic-ls-o-adlp0016</v>
      </c>
      <c r="O544" s="66"/>
      <c r="P544" s="44"/>
      <c r="Q544" s="44" t="s">
        <v>117</v>
      </c>
      <c r="R544" s="45"/>
      <c r="S544" s="46"/>
      <c r="T544" s="67" t="s">
        <v>118</v>
      </c>
    </row>
    <row r="545" spans="1:20" ht="27" hidden="1">
      <c r="A545" s="63" t="s">
        <v>1351</v>
      </c>
      <c r="B545" s="64" t="s">
        <v>1352</v>
      </c>
      <c r="C545" s="65" t="s">
        <v>1273</v>
      </c>
      <c r="D545" s="41" t="str">
        <f>VLOOKUP(C545,'[22]システム領域略号（対向）'!A:B,2,FALSE)</f>
        <v>lp</v>
      </c>
      <c r="E545" s="63" t="s">
        <v>676</v>
      </c>
      <c r="F545" s="38" t="s">
        <v>706</v>
      </c>
      <c r="G545" s="42" t="str">
        <f>VLOOKUP(F545,'[22]システム領域略号（D）'!A:B,2,FALSE)</f>
        <v>ad</v>
      </c>
      <c r="H545" s="63" t="s">
        <v>115</v>
      </c>
      <c r="I545" s="42" t="str">
        <f t="shared" si="43"/>
        <v>lpadOutbound</v>
      </c>
      <c r="J545" s="42" t="str">
        <f>TEXT(COUNTIF(I$4:I545,I545),"000")</f>
        <v>017</v>
      </c>
      <c r="K545" s="42" t="str">
        <f t="shared" si="44"/>
        <v>ADLP0017</v>
      </c>
      <c r="L545" s="42" t="str">
        <f t="shared" si="45"/>
        <v>adlp0017</v>
      </c>
      <c r="M545" s="42"/>
      <c r="N545" s="41" t="str">
        <f t="shared" si="42"/>
        <v>earth-dev-jpn-logic-ls-o-adlp0017</v>
      </c>
      <c r="O545" s="66"/>
      <c r="P545" s="44"/>
      <c r="Q545" s="44" t="s">
        <v>117</v>
      </c>
      <c r="R545" s="45"/>
      <c r="S545" s="46"/>
      <c r="T545" s="67" t="s">
        <v>118</v>
      </c>
    </row>
    <row r="546" spans="1:20" ht="27" hidden="1">
      <c r="A546" s="63" t="s">
        <v>1353</v>
      </c>
      <c r="B546" s="64" t="s">
        <v>1354</v>
      </c>
      <c r="C546" s="65" t="s">
        <v>1273</v>
      </c>
      <c r="D546" s="41" t="str">
        <f>VLOOKUP(C546,'[22]システム領域略号（対向）'!A:B,2,FALSE)</f>
        <v>lp</v>
      </c>
      <c r="E546" s="63" t="s">
        <v>676</v>
      </c>
      <c r="F546" s="38" t="s">
        <v>706</v>
      </c>
      <c r="G546" s="42" t="str">
        <f>VLOOKUP(F546,'[22]システム領域略号（D）'!A:B,2,FALSE)</f>
        <v>ad</v>
      </c>
      <c r="H546" s="63" t="s">
        <v>115</v>
      </c>
      <c r="I546" s="42" t="str">
        <f t="shared" si="43"/>
        <v>lpadOutbound</v>
      </c>
      <c r="J546" s="42" t="str">
        <f>TEXT(COUNTIF(I$4:I546,I546),"000")</f>
        <v>018</v>
      </c>
      <c r="K546" s="42" t="str">
        <f t="shared" si="44"/>
        <v>ADLP0018</v>
      </c>
      <c r="L546" s="42" t="str">
        <f t="shared" si="45"/>
        <v>adlp0018</v>
      </c>
      <c r="M546" s="42"/>
      <c r="N546" s="41" t="str">
        <f t="shared" si="42"/>
        <v>earth-dev-jpn-logic-ls-o-adlp0018</v>
      </c>
      <c r="O546" s="66"/>
      <c r="P546" s="44"/>
      <c r="Q546" s="44" t="s">
        <v>117</v>
      </c>
      <c r="R546" s="45"/>
      <c r="S546" s="46"/>
      <c r="T546" s="67" t="s">
        <v>118</v>
      </c>
    </row>
    <row r="547" spans="1:20" ht="27" hidden="1">
      <c r="A547" s="63" t="s">
        <v>1355</v>
      </c>
      <c r="B547" s="64" t="s">
        <v>1356</v>
      </c>
      <c r="C547" s="65" t="s">
        <v>1273</v>
      </c>
      <c r="D547" s="41" t="str">
        <f>VLOOKUP(C547,'[22]システム領域略号（対向）'!A:B,2,FALSE)</f>
        <v>lp</v>
      </c>
      <c r="E547" s="63" t="s">
        <v>676</v>
      </c>
      <c r="F547" s="38" t="s">
        <v>706</v>
      </c>
      <c r="G547" s="42" t="str">
        <f>VLOOKUP(F547,'[22]システム領域略号（D）'!A:B,2,FALSE)</f>
        <v>ad</v>
      </c>
      <c r="H547" s="63" t="s">
        <v>115</v>
      </c>
      <c r="I547" s="42" t="str">
        <f t="shared" si="43"/>
        <v>lpadOutbound</v>
      </c>
      <c r="J547" s="42" t="str">
        <f>TEXT(COUNTIF(I$4:I547,I547),"000")</f>
        <v>019</v>
      </c>
      <c r="K547" s="42" t="str">
        <f t="shared" si="44"/>
        <v>ADLP0019</v>
      </c>
      <c r="L547" s="42" t="str">
        <f t="shared" si="45"/>
        <v>adlp0019</v>
      </c>
      <c r="M547" s="42"/>
      <c r="N547" s="41" t="str">
        <f t="shared" si="42"/>
        <v>earth-dev-jpn-logic-ls-o-adlp0019</v>
      </c>
      <c r="O547" s="66"/>
      <c r="P547" s="44"/>
      <c r="Q547" s="44" t="s">
        <v>117</v>
      </c>
      <c r="R547" s="45"/>
      <c r="S547" s="46"/>
      <c r="T547" s="67" t="s">
        <v>118</v>
      </c>
    </row>
    <row r="548" spans="1:20" ht="27" hidden="1">
      <c r="A548" s="63" t="s">
        <v>1357</v>
      </c>
      <c r="B548" s="64" t="s">
        <v>1358</v>
      </c>
      <c r="C548" s="65" t="s">
        <v>1273</v>
      </c>
      <c r="D548" s="41" t="str">
        <f>VLOOKUP(C548,'[22]システム領域略号（対向）'!A:B,2,FALSE)</f>
        <v>lp</v>
      </c>
      <c r="E548" s="63" t="s">
        <v>676</v>
      </c>
      <c r="F548" s="38" t="s">
        <v>706</v>
      </c>
      <c r="G548" s="42" t="str">
        <f>VLOOKUP(F548,'[22]システム領域略号（D）'!A:B,2,FALSE)</f>
        <v>ad</v>
      </c>
      <c r="H548" s="63" t="s">
        <v>115</v>
      </c>
      <c r="I548" s="42" t="str">
        <f t="shared" si="43"/>
        <v>lpadOutbound</v>
      </c>
      <c r="J548" s="42" t="str">
        <f>TEXT(COUNTIF(I$4:I548,I548),"000")</f>
        <v>020</v>
      </c>
      <c r="K548" s="42" t="str">
        <f t="shared" si="44"/>
        <v>ADLP0020</v>
      </c>
      <c r="L548" s="42" t="str">
        <f t="shared" si="45"/>
        <v>adlp0020</v>
      </c>
      <c r="M548" s="42"/>
      <c r="N548" s="41" t="str">
        <f t="shared" si="42"/>
        <v>earth-dev-jpn-logic-ls-o-adlp0020</v>
      </c>
      <c r="O548" s="66"/>
      <c r="P548" s="44"/>
      <c r="Q548" s="44" t="s">
        <v>117</v>
      </c>
      <c r="R548" s="45"/>
      <c r="S548" s="46"/>
      <c r="T548" s="67" t="s">
        <v>118</v>
      </c>
    </row>
    <row r="549" spans="1:20" ht="27" hidden="1">
      <c r="A549" s="63" t="s">
        <v>1359</v>
      </c>
      <c r="B549" s="64" t="s">
        <v>1360</v>
      </c>
      <c r="C549" s="65" t="s">
        <v>1273</v>
      </c>
      <c r="D549" s="41" t="str">
        <f>VLOOKUP(C549,'[22]システム領域略号（対向）'!A:B,2,FALSE)</f>
        <v>lp</v>
      </c>
      <c r="E549" s="63" t="s">
        <v>676</v>
      </c>
      <c r="F549" s="38" t="s">
        <v>706</v>
      </c>
      <c r="G549" s="42" t="str">
        <f>VLOOKUP(F549,'[22]システム領域略号（D）'!A:B,2,FALSE)</f>
        <v>ad</v>
      </c>
      <c r="H549" s="63" t="s">
        <v>115</v>
      </c>
      <c r="I549" s="42" t="str">
        <f t="shared" si="43"/>
        <v>lpadOutbound</v>
      </c>
      <c r="J549" s="42" t="str">
        <f>TEXT(COUNTIF(I$4:I549,I549),"000")</f>
        <v>021</v>
      </c>
      <c r="K549" s="42" t="str">
        <f t="shared" si="44"/>
        <v>ADLP0021</v>
      </c>
      <c r="L549" s="42" t="str">
        <f t="shared" si="45"/>
        <v>adlp0021</v>
      </c>
      <c r="M549" s="42"/>
      <c r="N549" s="41" t="str">
        <f t="shared" si="42"/>
        <v>earth-dev-jpn-logic-ls-o-adlp0021</v>
      </c>
      <c r="O549" s="66"/>
      <c r="P549" s="44"/>
      <c r="Q549" s="44" t="s">
        <v>117</v>
      </c>
      <c r="R549" s="45"/>
      <c r="S549" s="46"/>
      <c r="T549" s="67" t="s">
        <v>118</v>
      </c>
    </row>
    <row r="550" spans="1:20" ht="27" hidden="1">
      <c r="A550" s="63" t="s">
        <v>1361</v>
      </c>
      <c r="B550" s="64" t="s">
        <v>1362</v>
      </c>
      <c r="C550" s="65" t="s">
        <v>1273</v>
      </c>
      <c r="D550" s="41" t="str">
        <f>VLOOKUP(C550,'[22]システム領域略号（対向）'!A:B,2,FALSE)</f>
        <v>lp</v>
      </c>
      <c r="E550" s="63" t="s">
        <v>676</v>
      </c>
      <c r="F550" s="38" t="s">
        <v>706</v>
      </c>
      <c r="G550" s="42" t="str">
        <f>VLOOKUP(F550,'[22]システム領域略号（D）'!A:B,2,FALSE)</f>
        <v>ad</v>
      </c>
      <c r="H550" s="63" t="s">
        <v>115</v>
      </c>
      <c r="I550" s="42" t="str">
        <f t="shared" si="43"/>
        <v>lpadOutbound</v>
      </c>
      <c r="J550" s="42" t="str">
        <f>TEXT(COUNTIF(I$4:I550,I550),"000")</f>
        <v>022</v>
      </c>
      <c r="K550" s="42" t="str">
        <f t="shared" si="44"/>
        <v>ADLP0022</v>
      </c>
      <c r="L550" s="42" t="str">
        <f t="shared" si="45"/>
        <v>adlp0022</v>
      </c>
      <c r="M550" s="42"/>
      <c r="N550" s="41" t="str">
        <f t="shared" si="42"/>
        <v>earth-dev-jpn-logic-ls-o-adlp0022</v>
      </c>
      <c r="O550" s="66"/>
      <c r="P550" s="44"/>
      <c r="Q550" s="44" t="s">
        <v>117</v>
      </c>
      <c r="R550" s="45"/>
      <c r="S550" s="46"/>
      <c r="T550" s="67" t="s">
        <v>118</v>
      </c>
    </row>
    <row r="551" spans="1:20" ht="27" hidden="1">
      <c r="A551" s="63" t="s">
        <v>1363</v>
      </c>
      <c r="B551" s="64" t="s">
        <v>1364</v>
      </c>
      <c r="C551" s="65" t="s">
        <v>1273</v>
      </c>
      <c r="D551" s="41" t="str">
        <f>VLOOKUP(C551,'[22]システム領域略号（対向）'!A:B,2,FALSE)</f>
        <v>lp</v>
      </c>
      <c r="E551" s="63" t="s">
        <v>676</v>
      </c>
      <c r="F551" s="38" t="s">
        <v>706</v>
      </c>
      <c r="G551" s="42" t="str">
        <f>VLOOKUP(F551,'[22]システム領域略号（D）'!A:B,2,FALSE)</f>
        <v>ad</v>
      </c>
      <c r="H551" s="63" t="s">
        <v>115</v>
      </c>
      <c r="I551" s="42" t="str">
        <f t="shared" si="43"/>
        <v>lpadOutbound</v>
      </c>
      <c r="J551" s="42" t="str">
        <f>TEXT(COUNTIF(I$4:I551,I551),"000")</f>
        <v>023</v>
      </c>
      <c r="K551" s="42" t="str">
        <f t="shared" si="44"/>
        <v>ADLP0023</v>
      </c>
      <c r="L551" s="42" t="str">
        <f t="shared" si="45"/>
        <v>adlp0023</v>
      </c>
      <c r="M551" s="42"/>
      <c r="N551" s="41" t="str">
        <f t="shared" si="42"/>
        <v>earth-dev-jpn-logic-ls-o-adlp0023</v>
      </c>
      <c r="O551" s="66"/>
      <c r="P551" s="44"/>
      <c r="Q551" s="44" t="s">
        <v>117</v>
      </c>
      <c r="R551" s="45"/>
      <c r="S551" s="46"/>
      <c r="T551" s="67" t="s">
        <v>118</v>
      </c>
    </row>
    <row r="552" spans="1:20" ht="27" hidden="1">
      <c r="A552" s="63" t="s">
        <v>1365</v>
      </c>
      <c r="B552" s="64" t="s">
        <v>1366</v>
      </c>
      <c r="C552" s="65" t="s">
        <v>1273</v>
      </c>
      <c r="D552" s="41" t="str">
        <f>VLOOKUP(C552,'[22]システム領域略号（対向）'!A:B,2,FALSE)</f>
        <v>lp</v>
      </c>
      <c r="E552" s="63" t="s">
        <v>676</v>
      </c>
      <c r="F552" s="38" t="s">
        <v>706</v>
      </c>
      <c r="G552" s="42" t="str">
        <f>VLOOKUP(F552,'[22]システム領域略号（D）'!A:B,2,FALSE)</f>
        <v>ad</v>
      </c>
      <c r="H552" s="63" t="s">
        <v>115</v>
      </c>
      <c r="I552" s="42" t="str">
        <f t="shared" si="43"/>
        <v>lpadOutbound</v>
      </c>
      <c r="J552" s="42" t="str">
        <f>TEXT(COUNTIF(I$4:I552,I552),"000")</f>
        <v>024</v>
      </c>
      <c r="K552" s="42" t="str">
        <f t="shared" si="44"/>
        <v>ADLP0024</v>
      </c>
      <c r="L552" s="42" t="str">
        <f t="shared" si="45"/>
        <v>adlp0024</v>
      </c>
      <c r="M552" s="42"/>
      <c r="N552" s="41" t="str">
        <f t="shared" si="42"/>
        <v>earth-dev-jpn-logic-ls-o-adlp0024</v>
      </c>
      <c r="O552" s="66"/>
      <c r="P552" s="44"/>
      <c r="Q552" s="44" t="s">
        <v>117</v>
      </c>
      <c r="R552" s="45"/>
      <c r="S552" s="46"/>
      <c r="T552" s="67" t="s">
        <v>118</v>
      </c>
    </row>
    <row r="553" spans="1:20" ht="27" hidden="1">
      <c r="A553" s="63" t="s">
        <v>1367</v>
      </c>
      <c r="B553" s="64" t="s">
        <v>1368</v>
      </c>
      <c r="C553" s="65" t="s">
        <v>1273</v>
      </c>
      <c r="D553" s="41" t="str">
        <f>VLOOKUP(C553,'[22]システム領域略号（対向）'!A:B,2,FALSE)</f>
        <v>lp</v>
      </c>
      <c r="E553" s="63" t="s">
        <v>1320</v>
      </c>
      <c r="F553" s="38" t="s">
        <v>706</v>
      </c>
      <c r="G553" s="42" t="str">
        <f>VLOOKUP(F553,'[22]システム領域略号（D）'!A:B,2,FALSE)</f>
        <v>ad</v>
      </c>
      <c r="H553" s="63" t="s">
        <v>115</v>
      </c>
      <c r="I553" s="42" t="str">
        <f t="shared" si="43"/>
        <v>lpadOutbound</v>
      </c>
      <c r="J553" s="42" t="str">
        <f>TEXT(COUNTIF(I$4:I553,I553),"000")</f>
        <v>025</v>
      </c>
      <c r="K553" s="42" t="str">
        <f t="shared" si="44"/>
        <v>ADLP0025</v>
      </c>
      <c r="L553" s="42" t="str">
        <f t="shared" si="45"/>
        <v>adlp0025</v>
      </c>
      <c r="M553" s="42"/>
      <c r="N553" s="41" t="str">
        <f t="shared" si="42"/>
        <v>earth-dev-jpn-logic-ls-o-adlp0025</v>
      </c>
      <c r="O553" s="66"/>
      <c r="P553" s="44"/>
      <c r="Q553" s="44" t="s">
        <v>117</v>
      </c>
      <c r="R553" s="45"/>
      <c r="S553" s="46"/>
      <c r="T553" s="67" t="s">
        <v>118</v>
      </c>
    </row>
    <row r="554" spans="1:20" ht="27" hidden="1">
      <c r="A554" s="63" t="s">
        <v>1369</v>
      </c>
      <c r="B554" s="64" t="s">
        <v>1370</v>
      </c>
      <c r="C554" s="65" t="s">
        <v>1273</v>
      </c>
      <c r="D554" s="41" t="str">
        <f>VLOOKUP(C554,'[22]システム領域略号（対向）'!A:B,2,FALSE)</f>
        <v>lp</v>
      </c>
      <c r="E554" s="63" t="s">
        <v>676</v>
      </c>
      <c r="F554" s="38" t="s">
        <v>706</v>
      </c>
      <c r="G554" s="42" t="str">
        <f>VLOOKUP(F554,'[22]システム領域略号（D）'!A:B,2,FALSE)</f>
        <v>ad</v>
      </c>
      <c r="H554" s="63" t="s">
        <v>115</v>
      </c>
      <c r="I554" s="42" t="str">
        <f t="shared" si="43"/>
        <v>lpadOutbound</v>
      </c>
      <c r="J554" s="42" t="str">
        <f>TEXT(COUNTIF(I$4:I554,I554),"000")</f>
        <v>026</v>
      </c>
      <c r="K554" s="42" t="str">
        <f t="shared" si="44"/>
        <v>ADLP0026</v>
      </c>
      <c r="L554" s="42" t="str">
        <f t="shared" si="45"/>
        <v>adlp0026</v>
      </c>
      <c r="M554" s="42"/>
      <c r="N554" s="41" t="str">
        <f t="shared" si="42"/>
        <v>earth-dev-jpn-logic-ls-o-adlp0026</v>
      </c>
      <c r="O554" s="66"/>
      <c r="P554" s="44"/>
      <c r="Q554" s="44" t="s">
        <v>117</v>
      </c>
      <c r="R554" s="45"/>
      <c r="S554" s="46"/>
      <c r="T554" s="67" t="s">
        <v>118</v>
      </c>
    </row>
    <row r="555" spans="1:20" ht="27" hidden="1">
      <c r="A555" s="63" t="s">
        <v>1371</v>
      </c>
      <c r="B555" s="64" t="s">
        <v>1372</v>
      </c>
      <c r="C555" s="65" t="s">
        <v>1273</v>
      </c>
      <c r="D555" s="41" t="str">
        <f>VLOOKUP(C555,'[22]システム領域略号（対向）'!A:B,2,FALSE)</f>
        <v>lp</v>
      </c>
      <c r="E555" s="63" t="s">
        <v>676</v>
      </c>
      <c r="F555" s="38" t="s">
        <v>706</v>
      </c>
      <c r="G555" s="42" t="str">
        <f>VLOOKUP(F555,'[22]システム領域略号（D）'!A:B,2,FALSE)</f>
        <v>ad</v>
      </c>
      <c r="H555" s="63" t="s">
        <v>115</v>
      </c>
      <c r="I555" s="42" t="str">
        <f t="shared" si="43"/>
        <v>lpadOutbound</v>
      </c>
      <c r="J555" s="42" t="str">
        <f>TEXT(COUNTIF(I$4:I555,I555),"000")</f>
        <v>027</v>
      </c>
      <c r="K555" s="42" t="str">
        <f t="shared" si="44"/>
        <v>ADLP0027</v>
      </c>
      <c r="L555" s="42" t="str">
        <f t="shared" si="45"/>
        <v>adlp0027</v>
      </c>
      <c r="M555" s="42"/>
      <c r="N555" s="41" t="str">
        <f t="shared" si="42"/>
        <v>earth-dev-jpn-logic-ls-o-adlp0027</v>
      </c>
      <c r="O555" s="66"/>
      <c r="P555" s="44"/>
      <c r="Q555" s="44" t="s">
        <v>117</v>
      </c>
      <c r="R555" s="45"/>
      <c r="S555" s="46"/>
      <c r="T555" s="67" t="s">
        <v>118</v>
      </c>
    </row>
    <row r="556" spans="1:20" ht="27" hidden="1">
      <c r="A556" s="63" t="s">
        <v>1373</v>
      </c>
      <c r="B556" s="64" t="s">
        <v>1374</v>
      </c>
      <c r="C556" s="65" t="s">
        <v>1273</v>
      </c>
      <c r="D556" s="41" t="str">
        <f>VLOOKUP(C556,'[22]システム領域略号（対向）'!A:B,2,FALSE)</f>
        <v>lp</v>
      </c>
      <c r="E556" s="63" t="s">
        <v>676</v>
      </c>
      <c r="F556" s="38" t="s">
        <v>706</v>
      </c>
      <c r="G556" s="42" t="str">
        <f>VLOOKUP(F556,'[22]システム領域略号（D）'!A:B,2,FALSE)</f>
        <v>ad</v>
      </c>
      <c r="H556" s="63" t="s">
        <v>115</v>
      </c>
      <c r="I556" s="42" t="str">
        <f t="shared" si="43"/>
        <v>lpadOutbound</v>
      </c>
      <c r="J556" s="42" t="str">
        <f>TEXT(COUNTIF(I$4:I556,I556),"000")</f>
        <v>028</v>
      </c>
      <c r="K556" s="42" t="str">
        <f t="shared" si="44"/>
        <v>ADLP0028</v>
      </c>
      <c r="L556" s="42" t="str">
        <f t="shared" si="45"/>
        <v>adlp0028</v>
      </c>
      <c r="M556" s="42"/>
      <c r="N556" s="41" t="str">
        <f t="shared" si="42"/>
        <v>earth-dev-jpn-logic-ls-o-adlp0028</v>
      </c>
      <c r="O556" s="66"/>
      <c r="P556" s="44"/>
      <c r="Q556" s="44" t="s">
        <v>117</v>
      </c>
      <c r="R556" s="45"/>
      <c r="S556" s="46"/>
      <c r="T556" s="67" t="s">
        <v>118</v>
      </c>
    </row>
    <row r="557" spans="1:20" ht="27" hidden="1">
      <c r="A557" s="63" t="s">
        <v>1375</v>
      </c>
      <c r="B557" s="64" t="s">
        <v>1376</v>
      </c>
      <c r="C557" s="65" t="s">
        <v>1273</v>
      </c>
      <c r="D557" s="41" t="str">
        <f>VLOOKUP(C557,'[22]システム領域略号（対向）'!A:B,2,FALSE)</f>
        <v>lp</v>
      </c>
      <c r="E557" s="63" t="s">
        <v>676</v>
      </c>
      <c r="F557" s="38" t="s">
        <v>706</v>
      </c>
      <c r="G557" s="42" t="str">
        <f>VLOOKUP(F557,'[22]システム領域略号（D）'!A:B,2,FALSE)</f>
        <v>ad</v>
      </c>
      <c r="H557" s="63" t="s">
        <v>115</v>
      </c>
      <c r="I557" s="42" t="str">
        <f t="shared" si="43"/>
        <v>lpadOutbound</v>
      </c>
      <c r="J557" s="42" t="str">
        <f>TEXT(COUNTIF(I$4:I557,I557),"000")</f>
        <v>029</v>
      </c>
      <c r="K557" s="42" t="str">
        <f t="shared" si="44"/>
        <v>ADLP0029</v>
      </c>
      <c r="L557" s="42" t="str">
        <f t="shared" si="45"/>
        <v>adlp0029</v>
      </c>
      <c r="M557" s="42"/>
      <c r="N557" s="41" t="str">
        <f t="shared" si="42"/>
        <v>earth-dev-jpn-logic-ls-o-adlp0029</v>
      </c>
      <c r="O557" s="66"/>
      <c r="P557" s="44"/>
      <c r="Q557" s="44" t="s">
        <v>117</v>
      </c>
      <c r="R557" s="45"/>
      <c r="S557" s="46"/>
      <c r="T557" s="67" t="s">
        <v>118</v>
      </c>
    </row>
    <row r="558" spans="1:20" ht="27" hidden="1">
      <c r="A558" s="63" t="s">
        <v>1377</v>
      </c>
      <c r="B558" s="64" t="s">
        <v>1378</v>
      </c>
      <c r="C558" s="65" t="s">
        <v>1273</v>
      </c>
      <c r="D558" s="41" t="str">
        <f>VLOOKUP(C558,'[22]システム領域略号（対向）'!A:B,2,FALSE)</f>
        <v>lp</v>
      </c>
      <c r="E558" s="63" t="s">
        <v>676</v>
      </c>
      <c r="F558" s="38" t="s">
        <v>706</v>
      </c>
      <c r="G558" s="42" t="str">
        <f>VLOOKUP(F558,'[22]システム領域略号（D）'!A:B,2,FALSE)</f>
        <v>ad</v>
      </c>
      <c r="H558" s="63" t="s">
        <v>115</v>
      </c>
      <c r="I558" s="42" t="str">
        <f t="shared" si="43"/>
        <v>lpadOutbound</v>
      </c>
      <c r="J558" s="42" t="str">
        <f>TEXT(COUNTIF(I$4:I558,I558),"000")</f>
        <v>030</v>
      </c>
      <c r="K558" s="42" t="str">
        <f t="shared" si="44"/>
        <v>ADLP0030</v>
      </c>
      <c r="L558" s="42" t="str">
        <f t="shared" si="45"/>
        <v>adlp0030</v>
      </c>
      <c r="M558" s="42"/>
      <c r="N558" s="41" t="str">
        <f t="shared" si="42"/>
        <v>earth-dev-jpn-logic-ls-o-adlp0030</v>
      </c>
      <c r="O558" s="66"/>
      <c r="P558" s="44"/>
      <c r="Q558" s="44" t="s">
        <v>117</v>
      </c>
      <c r="R558" s="45"/>
      <c r="S558" s="46"/>
      <c r="T558" s="67" t="s">
        <v>118</v>
      </c>
    </row>
    <row r="559" spans="1:20" ht="27" hidden="1">
      <c r="A559" s="63" t="s">
        <v>1379</v>
      </c>
      <c r="B559" s="64" t="s">
        <v>1380</v>
      </c>
      <c r="C559" s="65" t="s">
        <v>1273</v>
      </c>
      <c r="D559" s="41" t="str">
        <f>VLOOKUP(C559,'[22]システム領域略号（対向）'!A:B,2,FALSE)</f>
        <v>lp</v>
      </c>
      <c r="E559" s="63" t="s">
        <v>676</v>
      </c>
      <c r="F559" s="38" t="s">
        <v>706</v>
      </c>
      <c r="G559" s="42" t="str">
        <f>VLOOKUP(F559,'[22]システム領域略号（D）'!A:B,2,FALSE)</f>
        <v>ad</v>
      </c>
      <c r="H559" s="63" t="s">
        <v>115</v>
      </c>
      <c r="I559" s="42" t="str">
        <f t="shared" si="43"/>
        <v>lpadOutbound</v>
      </c>
      <c r="J559" s="42" t="str">
        <f>TEXT(COUNTIF(I$4:I559,I559),"000")</f>
        <v>031</v>
      </c>
      <c r="K559" s="42" t="str">
        <f t="shared" si="44"/>
        <v>ADLP0031</v>
      </c>
      <c r="L559" s="42" t="str">
        <f t="shared" si="45"/>
        <v>adlp0031</v>
      </c>
      <c r="M559" s="42"/>
      <c r="N559" s="41" t="str">
        <f t="shared" si="42"/>
        <v>earth-dev-jpn-logic-ls-o-adlp0031</v>
      </c>
      <c r="O559" s="66"/>
      <c r="P559" s="44"/>
      <c r="Q559" s="44" t="s">
        <v>117</v>
      </c>
      <c r="R559" s="45"/>
      <c r="S559" s="46"/>
      <c r="T559" s="67" t="s">
        <v>118</v>
      </c>
    </row>
    <row r="560" spans="1:20" ht="27" hidden="1">
      <c r="A560" s="63" t="s">
        <v>1381</v>
      </c>
      <c r="B560" s="64" t="s">
        <v>1382</v>
      </c>
      <c r="C560" s="65" t="s">
        <v>1273</v>
      </c>
      <c r="D560" s="41" t="str">
        <f>VLOOKUP(C560,'[22]システム領域略号（対向）'!A:B,2,FALSE)</f>
        <v>lp</v>
      </c>
      <c r="E560" s="63" t="s">
        <v>676</v>
      </c>
      <c r="F560" s="38" t="s">
        <v>706</v>
      </c>
      <c r="G560" s="42" t="str">
        <f>VLOOKUP(F560,'[22]システム領域略号（D）'!A:B,2,FALSE)</f>
        <v>ad</v>
      </c>
      <c r="H560" s="63" t="s">
        <v>115</v>
      </c>
      <c r="I560" s="42" t="str">
        <f t="shared" si="43"/>
        <v>lpadOutbound</v>
      </c>
      <c r="J560" s="42" t="str">
        <f>TEXT(COUNTIF(I$4:I560,I560),"000")</f>
        <v>032</v>
      </c>
      <c r="K560" s="42" t="str">
        <f t="shared" si="44"/>
        <v>ADLP0032</v>
      </c>
      <c r="L560" s="42" t="str">
        <f t="shared" si="45"/>
        <v>adlp0032</v>
      </c>
      <c r="M560" s="42"/>
      <c r="N560" s="41" t="str">
        <f t="shared" si="42"/>
        <v>earth-dev-jpn-logic-ls-o-adlp0032</v>
      </c>
      <c r="O560" s="66"/>
      <c r="P560" s="44"/>
      <c r="Q560" s="44" t="s">
        <v>117</v>
      </c>
      <c r="R560" s="45"/>
      <c r="S560" s="46"/>
      <c r="T560" s="67" t="s">
        <v>118</v>
      </c>
    </row>
    <row r="561" spans="1:20" ht="27" hidden="1">
      <c r="A561" s="63" t="s">
        <v>1383</v>
      </c>
      <c r="B561" s="64" t="s">
        <v>1384</v>
      </c>
      <c r="C561" s="65" t="s">
        <v>1273</v>
      </c>
      <c r="D561" s="41" t="str">
        <f>VLOOKUP(C561,'[22]システム領域略号（対向）'!A:B,2,FALSE)</f>
        <v>lp</v>
      </c>
      <c r="E561" s="63" t="s">
        <v>676</v>
      </c>
      <c r="F561" s="38" t="s">
        <v>706</v>
      </c>
      <c r="G561" s="42" t="str">
        <f>VLOOKUP(F561,'[22]システム領域略号（D）'!A:B,2,FALSE)</f>
        <v>ad</v>
      </c>
      <c r="H561" s="63" t="s">
        <v>115</v>
      </c>
      <c r="I561" s="42" t="str">
        <f t="shared" si="43"/>
        <v>lpadOutbound</v>
      </c>
      <c r="J561" s="42" t="str">
        <f>TEXT(COUNTIF(I$4:I561,I561),"000")</f>
        <v>033</v>
      </c>
      <c r="K561" s="42" t="str">
        <f t="shared" si="44"/>
        <v>ADLP0033</v>
      </c>
      <c r="L561" s="42" t="str">
        <f t="shared" si="45"/>
        <v>adlp0033</v>
      </c>
      <c r="M561" s="42"/>
      <c r="N561" s="41" t="str">
        <f t="shared" si="42"/>
        <v>earth-dev-jpn-logic-ls-o-adlp0033</v>
      </c>
      <c r="O561" s="66"/>
      <c r="P561" s="44"/>
      <c r="Q561" s="44" t="s">
        <v>117</v>
      </c>
      <c r="R561" s="45"/>
      <c r="S561" s="46"/>
      <c r="T561" s="67" t="s">
        <v>118</v>
      </c>
    </row>
    <row r="562" spans="1:20" ht="27" hidden="1">
      <c r="A562" s="63" t="s">
        <v>1385</v>
      </c>
      <c r="B562" s="64" t="s">
        <v>1386</v>
      </c>
      <c r="C562" s="65" t="s">
        <v>1273</v>
      </c>
      <c r="D562" s="41" t="str">
        <f>VLOOKUP(C562,'[22]システム領域略号（対向）'!A:B,2,FALSE)</f>
        <v>lp</v>
      </c>
      <c r="E562" s="63" t="s">
        <v>676</v>
      </c>
      <c r="F562" s="38" t="s">
        <v>706</v>
      </c>
      <c r="G562" s="42" t="str">
        <f>VLOOKUP(F562,'[22]システム領域略号（D）'!A:B,2,FALSE)</f>
        <v>ad</v>
      </c>
      <c r="H562" s="63" t="s">
        <v>115</v>
      </c>
      <c r="I562" s="42" t="str">
        <f t="shared" si="43"/>
        <v>lpadOutbound</v>
      </c>
      <c r="J562" s="42" t="str">
        <f>TEXT(COUNTIF(I$4:I562,I562),"000")</f>
        <v>034</v>
      </c>
      <c r="K562" s="42" t="str">
        <f t="shared" si="44"/>
        <v>ADLP0034</v>
      </c>
      <c r="L562" s="42" t="str">
        <f t="shared" si="45"/>
        <v>adlp0034</v>
      </c>
      <c r="M562" s="42"/>
      <c r="N562" s="41" t="str">
        <f t="shared" si="42"/>
        <v>earth-dev-jpn-logic-ls-o-adlp0034</v>
      </c>
      <c r="O562" s="66"/>
      <c r="P562" s="44"/>
      <c r="Q562" s="44" t="s">
        <v>117</v>
      </c>
      <c r="R562" s="45"/>
      <c r="S562" s="46"/>
      <c r="T562" s="67" t="s">
        <v>118</v>
      </c>
    </row>
    <row r="563" spans="1:20" ht="27" hidden="1">
      <c r="A563" s="71" t="s">
        <v>1387</v>
      </c>
      <c r="B563" s="72" t="s">
        <v>1388</v>
      </c>
      <c r="C563" s="73" t="s">
        <v>1273</v>
      </c>
      <c r="D563" s="74" t="str">
        <f>VLOOKUP(C563,'[22]システム領域略号（対向）'!A:B,2,FALSE)</f>
        <v>lp</v>
      </c>
      <c r="E563" s="71" t="s">
        <v>676</v>
      </c>
      <c r="F563" s="75" t="s">
        <v>677</v>
      </c>
      <c r="G563" s="74" t="str">
        <f>VLOOKUP(F563,'[22]システム領域略号（D）'!A:B,2,FALSE)</f>
        <v>fc</v>
      </c>
      <c r="H563" s="71" t="s">
        <v>115</v>
      </c>
      <c r="I563" s="74" t="str">
        <f t="shared" si="43"/>
        <v>lpfcOutbound</v>
      </c>
      <c r="J563" s="74" t="str">
        <f>TEXT(COUNTIF(I$4:I563,I563),"000")</f>
        <v>024</v>
      </c>
      <c r="K563" s="42" t="str">
        <f t="shared" si="44"/>
        <v>FCLP0024</v>
      </c>
      <c r="L563" s="42" t="str">
        <f t="shared" si="45"/>
        <v>fclp0024</v>
      </c>
      <c r="M563" s="74"/>
      <c r="N563" s="74" t="str">
        <f t="shared" si="42"/>
        <v>earth-dev-jpn-logic-ls-o-fclp0024</v>
      </c>
      <c r="O563" s="76" t="s">
        <v>678</v>
      </c>
      <c r="P563" s="77"/>
      <c r="Q563" s="77" t="s">
        <v>117</v>
      </c>
      <c r="R563" s="45"/>
      <c r="S563" s="46"/>
      <c r="T563" s="67" t="s">
        <v>118</v>
      </c>
    </row>
    <row r="564" spans="1:20" ht="27" hidden="1">
      <c r="A564" s="71" t="s">
        <v>1389</v>
      </c>
      <c r="B564" s="72" t="s">
        <v>1390</v>
      </c>
      <c r="C564" s="73" t="s">
        <v>1273</v>
      </c>
      <c r="D564" s="74" t="str">
        <f>VLOOKUP(C564,'[22]システム領域略号（対向）'!A:B,2,FALSE)</f>
        <v>lp</v>
      </c>
      <c r="E564" s="71" t="s">
        <v>676</v>
      </c>
      <c r="F564" s="75" t="s">
        <v>677</v>
      </c>
      <c r="G564" s="74" t="str">
        <f>VLOOKUP(F564,'[22]システム領域略号（D）'!A:B,2,FALSE)</f>
        <v>fc</v>
      </c>
      <c r="H564" s="71" t="s">
        <v>115</v>
      </c>
      <c r="I564" s="74" t="str">
        <f t="shared" si="43"/>
        <v>lpfcOutbound</v>
      </c>
      <c r="J564" s="74" t="str">
        <f>TEXT(COUNTIF(I$4:I564,I564),"000")</f>
        <v>025</v>
      </c>
      <c r="K564" s="42" t="str">
        <f t="shared" si="44"/>
        <v>FCLP0025</v>
      </c>
      <c r="L564" s="42" t="str">
        <f t="shared" si="45"/>
        <v>fclp0025</v>
      </c>
      <c r="M564" s="74"/>
      <c r="N564" s="74" t="str">
        <f t="shared" si="42"/>
        <v>earth-dev-jpn-logic-ls-o-fclp0025</v>
      </c>
      <c r="O564" s="76" t="s">
        <v>678</v>
      </c>
      <c r="P564" s="77"/>
      <c r="Q564" s="77" t="s">
        <v>117</v>
      </c>
      <c r="R564" s="45"/>
      <c r="S564" s="46"/>
      <c r="T564" s="67" t="s">
        <v>118</v>
      </c>
    </row>
    <row r="565" spans="1:20" ht="27" hidden="1">
      <c r="A565" s="71" t="s">
        <v>1391</v>
      </c>
      <c r="B565" s="72" t="s">
        <v>1392</v>
      </c>
      <c r="C565" s="73" t="s">
        <v>1273</v>
      </c>
      <c r="D565" s="74" t="str">
        <f>VLOOKUP(C565,'[22]システム領域略号（対向）'!A:B,2,FALSE)</f>
        <v>lp</v>
      </c>
      <c r="E565" s="71" t="s">
        <v>676</v>
      </c>
      <c r="F565" s="75" t="s">
        <v>677</v>
      </c>
      <c r="G565" s="74" t="str">
        <f>VLOOKUP(F565,'[22]システム領域略号（D）'!A:B,2,FALSE)</f>
        <v>fc</v>
      </c>
      <c r="H565" s="71" t="s">
        <v>115</v>
      </c>
      <c r="I565" s="74" t="str">
        <f t="shared" si="43"/>
        <v>lpfcOutbound</v>
      </c>
      <c r="J565" s="74" t="str">
        <f>TEXT(COUNTIF(I$4:I565,I565),"000")</f>
        <v>026</v>
      </c>
      <c r="K565" s="42" t="str">
        <f t="shared" si="44"/>
        <v>FCLP0026</v>
      </c>
      <c r="L565" s="42" t="str">
        <f t="shared" si="45"/>
        <v>fclp0026</v>
      </c>
      <c r="M565" s="74"/>
      <c r="N565" s="74" t="str">
        <f t="shared" si="42"/>
        <v>earth-dev-jpn-logic-ls-o-fclp0026</v>
      </c>
      <c r="O565" s="76" t="s">
        <v>678</v>
      </c>
      <c r="P565" s="77"/>
      <c r="Q565" s="77" t="s">
        <v>117</v>
      </c>
      <c r="R565" s="45"/>
      <c r="S565" s="46"/>
      <c r="T565" s="67" t="s">
        <v>118</v>
      </c>
    </row>
    <row r="566" spans="1:20" ht="27" hidden="1">
      <c r="A566" s="71" t="s">
        <v>1393</v>
      </c>
      <c r="B566" s="72" t="s">
        <v>1394</v>
      </c>
      <c r="C566" s="73" t="s">
        <v>1273</v>
      </c>
      <c r="D566" s="74" t="str">
        <f>VLOOKUP(C566,'[22]システム領域略号（対向）'!A:B,2,FALSE)</f>
        <v>lp</v>
      </c>
      <c r="E566" s="71" t="s">
        <v>676</v>
      </c>
      <c r="F566" s="75" t="s">
        <v>677</v>
      </c>
      <c r="G566" s="74" t="str">
        <f>VLOOKUP(F566,'[22]システム領域略号（D）'!A:B,2,FALSE)</f>
        <v>fc</v>
      </c>
      <c r="H566" s="71" t="s">
        <v>115</v>
      </c>
      <c r="I566" s="74" t="str">
        <f t="shared" si="43"/>
        <v>lpfcOutbound</v>
      </c>
      <c r="J566" s="74" t="str">
        <f>TEXT(COUNTIF(I$4:I566,I566),"000")</f>
        <v>027</v>
      </c>
      <c r="K566" s="42" t="str">
        <f t="shared" si="44"/>
        <v>FCLP0027</v>
      </c>
      <c r="L566" s="42" t="str">
        <f t="shared" si="45"/>
        <v>fclp0027</v>
      </c>
      <c r="M566" s="74"/>
      <c r="N566" s="74" t="str">
        <f t="shared" si="42"/>
        <v>earth-dev-jpn-logic-ls-o-fclp0027</v>
      </c>
      <c r="O566" s="76" t="s">
        <v>678</v>
      </c>
      <c r="P566" s="77"/>
      <c r="Q566" s="77" t="s">
        <v>117</v>
      </c>
      <c r="R566" s="45"/>
      <c r="S566" s="46"/>
      <c r="T566" s="67" t="s">
        <v>118</v>
      </c>
    </row>
    <row r="567" spans="1:20" ht="27" hidden="1">
      <c r="A567" s="71" t="s">
        <v>1395</v>
      </c>
      <c r="B567" s="72" t="s">
        <v>1396</v>
      </c>
      <c r="C567" s="73" t="s">
        <v>1273</v>
      </c>
      <c r="D567" s="74" t="str">
        <f>VLOOKUP(C567,'[22]システム領域略号（対向）'!A:B,2,FALSE)</f>
        <v>lp</v>
      </c>
      <c r="E567" s="71" t="s">
        <v>676</v>
      </c>
      <c r="F567" s="75" t="s">
        <v>677</v>
      </c>
      <c r="G567" s="74" t="str">
        <f>VLOOKUP(F567,'[22]システム領域略号（D）'!A:B,2,FALSE)</f>
        <v>fc</v>
      </c>
      <c r="H567" s="71" t="s">
        <v>115</v>
      </c>
      <c r="I567" s="74" t="str">
        <f t="shared" si="43"/>
        <v>lpfcOutbound</v>
      </c>
      <c r="J567" s="74" t="str">
        <f>TEXT(COUNTIF(I$4:I567,I567),"000")</f>
        <v>028</v>
      </c>
      <c r="K567" s="42" t="str">
        <f t="shared" si="44"/>
        <v>FCLP0028</v>
      </c>
      <c r="L567" s="42" t="str">
        <f t="shared" si="45"/>
        <v>fclp0028</v>
      </c>
      <c r="M567" s="74"/>
      <c r="N567" s="74" t="str">
        <f t="shared" si="42"/>
        <v>earth-dev-jpn-logic-ls-o-fclp0028</v>
      </c>
      <c r="O567" s="76" t="s">
        <v>678</v>
      </c>
      <c r="P567" s="77"/>
      <c r="Q567" s="77" t="s">
        <v>117</v>
      </c>
      <c r="R567" s="45"/>
      <c r="S567" s="46"/>
      <c r="T567" s="67" t="s">
        <v>118</v>
      </c>
    </row>
    <row r="568" spans="1:20" ht="27" hidden="1">
      <c r="A568" s="71" t="s">
        <v>1397</v>
      </c>
      <c r="B568" s="72" t="s">
        <v>1398</v>
      </c>
      <c r="C568" s="73" t="s">
        <v>1273</v>
      </c>
      <c r="D568" s="74" t="str">
        <f>VLOOKUP(C568,'[22]システム領域略号（対向）'!A:B,2,FALSE)</f>
        <v>lp</v>
      </c>
      <c r="E568" s="71" t="s">
        <v>676</v>
      </c>
      <c r="F568" s="75" t="s">
        <v>677</v>
      </c>
      <c r="G568" s="74" t="str">
        <f>VLOOKUP(F568,'[22]システム領域略号（D）'!A:B,2,FALSE)</f>
        <v>fc</v>
      </c>
      <c r="H568" s="71" t="s">
        <v>115</v>
      </c>
      <c r="I568" s="74" t="str">
        <f t="shared" si="43"/>
        <v>lpfcOutbound</v>
      </c>
      <c r="J568" s="74" t="str">
        <f>TEXT(COUNTIF(I$4:I568,I568),"000")</f>
        <v>029</v>
      </c>
      <c r="K568" s="42" t="str">
        <f t="shared" si="44"/>
        <v>FCLP0029</v>
      </c>
      <c r="L568" s="42" t="str">
        <f t="shared" si="45"/>
        <v>fclp0029</v>
      </c>
      <c r="M568" s="74"/>
      <c r="N568" s="74" t="str">
        <f t="shared" si="42"/>
        <v>earth-dev-jpn-logic-ls-o-fclp0029</v>
      </c>
      <c r="O568" s="76" t="s">
        <v>678</v>
      </c>
      <c r="P568" s="77"/>
      <c r="Q568" s="77" t="s">
        <v>117</v>
      </c>
      <c r="R568" s="45"/>
      <c r="S568" s="46"/>
      <c r="T568" s="67" t="s">
        <v>118</v>
      </c>
    </row>
    <row r="569" spans="1:20" ht="27" hidden="1">
      <c r="A569" s="71" t="s">
        <v>1399</v>
      </c>
      <c r="B569" s="72" t="s">
        <v>1400</v>
      </c>
      <c r="C569" s="73" t="s">
        <v>1273</v>
      </c>
      <c r="D569" s="74" t="str">
        <f>VLOOKUP(C569,'[22]システム領域略号（対向）'!A:B,2,FALSE)</f>
        <v>lp</v>
      </c>
      <c r="E569" s="71" t="s">
        <v>676</v>
      </c>
      <c r="F569" s="75" t="s">
        <v>677</v>
      </c>
      <c r="G569" s="74" t="str">
        <f>VLOOKUP(F569,'[22]システム領域略号（D）'!A:B,2,FALSE)</f>
        <v>fc</v>
      </c>
      <c r="H569" s="71" t="s">
        <v>115</v>
      </c>
      <c r="I569" s="74" t="str">
        <f t="shared" si="43"/>
        <v>lpfcOutbound</v>
      </c>
      <c r="J569" s="74" t="str">
        <f>TEXT(COUNTIF(I$4:I569,I569),"000")</f>
        <v>030</v>
      </c>
      <c r="K569" s="42" t="str">
        <f t="shared" si="44"/>
        <v>FCLP0030</v>
      </c>
      <c r="L569" s="42" t="str">
        <f t="shared" si="45"/>
        <v>fclp0030</v>
      </c>
      <c r="M569" s="74"/>
      <c r="N569" s="74" t="str">
        <f t="shared" si="42"/>
        <v>earth-dev-jpn-logic-ls-o-fclp0030</v>
      </c>
      <c r="O569" s="76" t="s">
        <v>678</v>
      </c>
      <c r="P569" s="77"/>
      <c r="Q569" s="77" t="s">
        <v>117</v>
      </c>
      <c r="R569" s="45"/>
      <c r="S569" s="46"/>
      <c r="T569" s="67" t="s">
        <v>118</v>
      </c>
    </row>
    <row r="570" spans="1:20" ht="27" hidden="1">
      <c r="A570" s="71" t="s">
        <v>1401</v>
      </c>
      <c r="B570" s="72" t="s">
        <v>1402</v>
      </c>
      <c r="C570" s="73" t="s">
        <v>1273</v>
      </c>
      <c r="D570" s="74" t="str">
        <f>VLOOKUP(C570,'[22]システム領域略号（対向）'!A:B,2,FALSE)</f>
        <v>lp</v>
      </c>
      <c r="E570" s="71" t="s">
        <v>676</v>
      </c>
      <c r="F570" s="75" t="s">
        <v>677</v>
      </c>
      <c r="G570" s="74" t="str">
        <f>VLOOKUP(F570,'[22]システム領域略号（D）'!A:B,2,FALSE)</f>
        <v>fc</v>
      </c>
      <c r="H570" s="71" t="s">
        <v>115</v>
      </c>
      <c r="I570" s="74" t="str">
        <f t="shared" si="43"/>
        <v>lpfcOutbound</v>
      </c>
      <c r="J570" s="74" t="str">
        <f>TEXT(COUNTIF(I$4:I570,I570),"000")</f>
        <v>031</v>
      </c>
      <c r="K570" s="42" t="str">
        <f t="shared" si="44"/>
        <v>FCLP0031</v>
      </c>
      <c r="L570" s="42" t="str">
        <f t="shared" si="45"/>
        <v>fclp0031</v>
      </c>
      <c r="M570" s="74"/>
      <c r="N570" s="74" t="str">
        <f t="shared" si="42"/>
        <v>earth-dev-jpn-logic-ls-o-fclp0031</v>
      </c>
      <c r="O570" s="76" t="s">
        <v>678</v>
      </c>
      <c r="P570" s="77"/>
      <c r="Q570" s="77" t="s">
        <v>117</v>
      </c>
      <c r="R570" s="45"/>
      <c r="S570" s="46"/>
      <c r="T570" s="67" t="s">
        <v>118</v>
      </c>
    </row>
    <row r="571" spans="1:20" ht="27" hidden="1">
      <c r="A571" s="71" t="s">
        <v>1403</v>
      </c>
      <c r="B571" s="72" t="s">
        <v>1404</v>
      </c>
      <c r="C571" s="73" t="s">
        <v>1273</v>
      </c>
      <c r="D571" s="74" t="str">
        <f>VLOOKUP(C571,'[22]システム領域略号（対向）'!A:B,2,FALSE)</f>
        <v>lp</v>
      </c>
      <c r="E571" s="71" t="s">
        <v>676</v>
      </c>
      <c r="F571" s="75" t="s">
        <v>677</v>
      </c>
      <c r="G571" s="74" t="str">
        <f>VLOOKUP(F571,'[22]システム領域略号（D）'!A:B,2,FALSE)</f>
        <v>fc</v>
      </c>
      <c r="H571" s="71" t="s">
        <v>115</v>
      </c>
      <c r="I571" s="74" t="str">
        <f t="shared" si="43"/>
        <v>lpfcOutbound</v>
      </c>
      <c r="J571" s="74" t="str">
        <f>TEXT(COUNTIF(I$4:I571,I571),"000")</f>
        <v>032</v>
      </c>
      <c r="K571" s="42" t="str">
        <f t="shared" si="44"/>
        <v>FCLP0032</v>
      </c>
      <c r="L571" s="42" t="str">
        <f t="shared" si="45"/>
        <v>fclp0032</v>
      </c>
      <c r="M571" s="74"/>
      <c r="N571" s="74" t="str">
        <f t="shared" si="42"/>
        <v>earth-dev-jpn-logic-ls-o-fclp0032</v>
      </c>
      <c r="O571" s="76" t="s">
        <v>678</v>
      </c>
      <c r="P571" s="77"/>
      <c r="Q571" s="77" t="s">
        <v>117</v>
      </c>
      <c r="R571" s="45"/>
      <c r="S571" s="46"/>
      <c r="T571" s="67" t="s">
        <v>118</v>
      </c>
    </row>
    <row r="572" spans="1:20" ht="27" hidden="1">
      <c r="A572" s="63" t="s">
        <v>1405</v>
      </c>
      <c r="B572" s="64" t="s">
        <v>1406</v>
      </c>
      <c r="C572" s="64" t="s">
        <v>1407</v>
      </c>
      <c r="D572" s="41" t="str">
        <f>VLOOKUP(C572,'[22]システム領域略号（対向）'!A:B,2,FALSE)</f>
        <v>be</v>
      </c>
      <c r="E572" s="63" t="s">
        <v>625</v>
      </c>
      <c r="F572" s="38" t="s">
        <v>626</v>
      </c>
      <c r="G572" s="42" t="str">
        <f>VLOOKUP(F572,'[22]システム領域略号（D）'!A:B,2,FALSE)</f>
        <v>md</v>
      </c>
      <c r="H572" s="63" t="s">
        <v>115</v>
      </c>
      <c r="I572" s="42" t="str">
        <f t="shared" si="43"/>
        <v>bemdOutbound</v>
      </c>
      <c r="J572" s="42" t="str">
        <f>TEXT(COUNTIF(I$4:I572,I572),"000")</f>
        <v>001</v>
      </c>
      <c r="K572" s="42" t="str">
        <f t="shared" si="44"/>
        <v>MDBE0001</v>
      </c>
      <c r="L572" s="42" t="str">
        <f t="shared" si="45"/>
        <v>mdbe0001</v>
      </c>
      <c r="M572" s="42"/>
      <c r="N572" s="41" t="str">
        <f t="shared" si="42"/>
        <v>earth-dev-jpn-logic-ls-o-mdbe0001</v>
      </c>
      <c r="O572" s="66"/>
      <c r="P572" s="47"/>
      <c r="Q572" s="44" t="s">
        <v>117</v>
      </c>
      <c r="R572" s="45"/>
      <c r="S572" s="46"/>
      <c r="T572" s="67" t="s">
        <v>118</v>
      </c>
    </row>
    <row r="573" spans="1:20" ht="27" hidden="1">
      <c r="A573" s="63" t="s">
        <v>1408</v>
      </c>
      <c r="B573" s="64" t="s">
        <v>1409</v>
      </c>
      <c r="C573" s="64" t="s">
        <v>1407</v>
      </c>
      <c r="D573" s="41" t="str">
        <f>VLOOKUP(C573,'[22]システム領域略号（対向）'!A:B,2,FALSE)</f>
        <v>be</v>
      </c>
      <c r="E573" s="63" t="s">
        <v>676</v>
      </c>
      <c r="F573" s="38" t="s">
        <v>706</v>
      </c>
      <c r="G573" s="42" t="str">
        <f>VLOOKUP(F573,'[22]システム領域略号（D）'!A:B,2,FALSE)</f>
        <v>ad</v>
      </c>
      <c r="H573" s="63" t="s">
        <v>138</v>
      </c>
      <c r="I573" s="42" t="str">
        <f t="shared" si="43"/>
        <v>beadInbound</v>
      </c>
      <c r="J573" s="42" t="str">
        <f>TEXT(COUNTIF(I$4:I573,I573),"000")</f>
        <v>002</v>
      </c>
      <c r="K573" s="42" t="str">
        <f t="shared" si="44"/>
        <v>BEAD0002</v>
      </c>
      <c r="L573" s="42" t="str">
        <f t="shared" si="45"/>
        <v>bead0002</v>
      </c>
      <c r="M573" s="61" t="str">
        <f>"ifgp"&amp;P573</f>
        <v>ifgpfc20</v>
      </c>
      <c r="N573" s="61" t="str">
        <f>"earth-dev-jpn-logic-ls-"&amp;LOWER(LEFT(H573,1))&amp;"-"&amp;M573</f>
        <v>earth-dev-jpn-logic-ls-i-ifgpfc20</v>
      </c>
      <c r="O573" s="66"/>
      <c r="P573" s="44" t="s">
        <v>994</v>
      </c>
      <c r="Q573" s="44" t="s">
        <v>117</v>
      </c>
      <c r="R573" s="45"/>
      <c r="S573" s="46"/>
      <c r="T573" s="67" t="s">
        <v>118</v>
      </c>
    </row>
    <row r="574" spans="1:20" ht="27" hidden="1">
      <c r="A574" s="63" t="s">
        <v>1410</v>
      </c>
      <c r="B574" s="64" t="s">
        <v>1411</v>
      </c>
      <c r="C574" s="64" t="s">
        <v>1407</v>
      </c>
      <c r="D574" s="41" t="str">
        <f>VLOOKUP(C574,'[22]システム領域略号（対向）'!A:B,2,FALSE)</f>
        <v>be</v>
      </c>
      <c r="E574" s="63" t="s">
        <v>676</v>
      </c>
      <c r="F574" s="38" t="s">
        <v>706</v>
      </c>
      <c r="G574" s="42" t="str">
        <f>VLOOKUP(F574,'[22]システム領域略号（D）'!A:B,2,FALSE)</f>
        <v>ad</v>
      </c>
      <c r="H574" s="63" t="s">
        <v>138</v>
      </c>
      <c r="I574" s="42" t="str">
        <f t="shared" si="43"/>
        <v>beadInbound</v>
      </c>
      <c r="J574" s="42" t="str">
        <f>TEXT(COUNTIF(I$4:I574,I574),"000")</f>
        <v>003</v>
      </c>
      <c r="K574" s="42" t="str">
        <f t="shared" si="44"/>
        <v>BEAD0003</v>
      </c>
      <c r="L574" s="42" t="str">
        <f t="shared" si="45"/>
        <v>bead0003</v>
      </c>
      <c r="M574" s="61" t="str">
        <f>"ifgp"&amp;P574</f>
        <v>ifgpfc20</v>
      </c>
      <c r="N574" s="61" t="str">
        <f>"earth-dev-jpn-logic-ls-"&amp;LOWER(LEFT(H574,1))&amp;"-"&amp;M574</f>
        <v>earth-dev-jpn-logic-ls-i-ifgpfc20</v>
      </c>
      <c r="O574" s="66"/>
      <c r="P574" s="44" t="s">
        <v>994</v>
      </c>
      <c r="Q574" s="44" t="s">
        <v>117</v>
      </c>
      <c r="R574" s="45"/>
      <c r="S574" s="46"/>
      <c r="T574" s="67" t="s">
        <v>118</v>
      </c>
    </row>
    <row r="575" spans="1:20" ht="27" hidden="1">
      <c r="A575" s="63" t="s">
        <v>1412</v>
      </c>
      <c r="B575" s="64" t="s">
        <v>1413</v>
      </c>
      <c r="C575" s="64" t="s">
        <v>1407</v>
      </c>
      <c r="D575" s="41" t="str">
        <f>VLOOKUP(C575,'[22]システム領域略号（対向）'!A:B,2,FALSE)</f>
        <v>be</v>
      </c>
      <c r="E575" s="63" t="s">
        <v>676</v>
      </c>
      <c r="F575" s="38" t="s">
        <v>706</v>
      </c>
      <c r="G575" s="42" t="str">
        <f>VLOOKUP(F575,'[22]システム領域略号（D）'!A:B,2,FALSE)</f>
        <v>ad</v>
      </c>
      <c r="H575" s="63" t="s">
        <v>138</v>
      </c>
      <c r="I575" s="42" t="str">
        <f t="shared" si="43"/>
        <v>beadInbound</v>
      </c>
      <c r="J575" s="42" t="str">
        <f>TEXT(COUNTIF(I$4:I575,I575),"000")</f>
        <v>004</v>
      </c>
      <c r="K575" s="42" t="str">
        <f t="shared" si="44"/>
        <v>BEAD0004</v>
      </c>
      <c r="L575" s="42" t="str">
        <f t="shared" si="45"/>
        <v>bead0004</v>
      </c>
      <c r="M575" s="61" t="str">
        <f>"ifgp"&amp;P575</f>
        <v>ifgpfc20</v>
      </c>
      <c r="N575" s="61" t="str">
        <f>"earth-dev-jpn-logic-ls-"&amp;LOWER(LEFT(H575,1))&amp;"-"&amp;M575</f>
        <v>earth-dev-jpn-logic-ls-i-ifgpfc20</v>
      </c>
      <c r="O575" s="66"/>
      <c r="P575" s="44" t="s">
        <v>994</v>
      </c>
      <c r="Q575" s="44" t="s">
        <v>117</v>
      </c>
      <c r="R575" s="45"/>
      <c r="S575" s="46"/>
      <c r="T575" s="67" t="s">
        <v>118</v>
      </c>
    </row>
    <row r="576" spans="1:20" ht="40.5" hidden="1">
      <c r="A576" s="63" t="s">
        <v>1414</v>
      </c>
      <c r="B576" s="64" t="s">
        <v>267</v>
      </c>
      <c r="C576" s="64" t="s">
        <v>1415</v>
      </c>
      <c r="D576" s="41" t="str">
        <f>VLOOKUP(C576,'[22]システム領域略号（対向）'!A:B,2,FALSE)</f>
        <v>ma</v>
      </c>
      <c r="E576" s="63" t="s">
        <v>239</v>
      </c>
      <c r="F576" s="38" t="s">
        <v>455</v>
      </c>
      <c r="G576" s="42" t="str">
        <f>VLOOKUP(F576,'[22]システム領域略号（D）'!A:B,2,FALSE)</f>
        <v>fi</v>
      </c>
      <c r="H576" s="63" t="s">
        <v>115</v>
      </c>
      <c r="I576" s="42" t="str">
        <f t="shared" si="43"/>
        <v>mafiOutbound</v>
      </c>
      <c r="J576" s="42" t="str">
        <f>TEXT(COUNTIF(I$4:I576,I576),"000")</f>
        <v>001</v>
      </c>
      <c r="K576" s="42" t="str">
        <f t="shared" si="44"/>
        <v>FIMA0001</v>
      </c>
      <c r="L576" s="42" t="str">
        <f t="shared" si="45"/>
        <v>fima0001</v>
      </c>
      <c r="M576" s="42"/>
      <c r="N576" s="41" t="str">
        <f t="shared" si="42"/>
        <v>earth-dev-jpn-logic-ls-o-fima0001</v>
      </c>
      <c r="O576" s="66" t="s">
        <v>116</v>
      </c>
      <c r="P576" s="44"/>
      <c r="Q576" s="44" t="s">
        <v>195</v>
      </c>
      <c r="R576" s="45"/>
      <c r="S576" s="46"/>
      <c r="T576" s="67" t="s">
        <v>118</v>
      </c>
    </row>
    <row r="577" spans="1:20" ht="40.5" hidden="1">
      <c r="A577" s="63" t="s">
        <v>1416</v>
      </c>
      <c r="B577" s="64" t="s">
        <v>1417</v>
      </c>
      <c r="C577" s="64" t="s">
        <v>1415</v>
      </c>
      <c r="D577" s="41" t="str">
        <f>VLOOKUP(C577,'[22]システム領域略号（対向）'!A:B,2,FALSE)</f>
        <v>ma</v>
      </c>
      <c r="E577" s="63" t="s">
        <v>239</v>
      </c>
      <c r="F577" s="38" t="s">
        <v>455</v>
      </c>
      <c r="G577" s="42" t="str">
        <f>VLOOKUP(F577,'[22]システム領域略号（D）'!A:B,2,FALSE)</f>
        <v>fi</v>
      </c>
      <c r="H577" s="63" t="s">
        <v>115</v>
      </c>
      <c r="I577" s="42" t="str">
        <f t="shared" si="43"/>
        <v>mafiOutbound</v>
      </c>
      <c r="J577" s="42" t="str">
        <f>TEXT(COUNTIF(I$4:I577,I577),"000")</f>
        <v>002</v>
      </c>
      <c r="K577" s="42" t="str">
        <f t="shared" si="44"/>
        <v>FIMA0002</v>
      </c>
      <c r="L577" s="42" t="str">
        <f t="shared" si="45"/>
        <v>fima0002</v>
      </c>
      <c r="M577" s="42"/>
      <c r="N577" s="41" t="str">
        <f t="shared" si="42"/>
        <v>earth-dev-jpn-logic-ls-o-fima0002</v>
      </c>
      <c r="O577" s="66" t="s">
        <v>116</v>
      </c>
      <c r="P577" s="44"/>
      <c r="Q577" s="44" t="s">
        <v>195</v>
      </c>
      <c r="R577" s="45"/>
      <c r="S577" s="46"/>
      <c r="T577" s="67" t="s">
        <v>118</v>
      </c>
    </row>
    <row r="578" spans="1:20" ht="40.5" hidden="1">
      <c r="A578" s="63" t="s">
        <v>1418</v>
      </c>
      <c r="B578" s="64" t="s">
        <v>1419</v>
      </c>
      <c r="C578" s="64" t="s">
        <v>1415</v>
      </c>
      <c r="D578" s="41" t="str">
        <f>VLOOKUP(C578,'[22]システム領域略号（対向）'!A:B,2,FALSE)</f>
        <v>ma</v>
      </c>
      <c r="E578" s="63" t="s">
        <v>239</v>
      </c>
      <c r="F578" s="38" t="s">
        <v>455</v>
      </c>
      <c r="G578" s="42" t="str">
        <f>VLOOKUP(F578,'[22]システム領域略号（D）'!A:B,2,FALSE)</f>
        <v>fi</v>
      </c>
      <c r="H578" s="63" t="s">
        <v>138</v>
      </c>
      <c r="I578" s="42" t="str">
        <f t="shared" si="43"/>
        <v>mafiInbound</v>
      </c>
      <c r="J578" s="42" t="str">
        <f>TEXT(COUNTIF(I$4:I578,I578),"000")</f>
        <v>001</v>
      </c>
      <c r="K578" s="42" t="str">
        <f t="shared" si="44"/>
        <v>MAFI0001</v>
      </c>
      <c r="L578" s="42" t="str">
        <f t="shared" si="45"/>
        <v>mafi0001</v>
      </c>
      <c r="M578" s="61" t="str">
        <f>"ifgp"&amp;P578</f>
        <v>ifgpfi19</v>
      </c>
      <c r="N578" s="61" t="str">
        <f>"earth-dev-jpn-logic-ls-"&amp;LOWER(LEFT(H578,1))&amp;"-"&amp;M578</f>
        <v>earth-dev-jpn-logic-ls-i-ifgpfi19</v>
      </c>
      <c r="O578" s="66" t="s">
        <v>116</v>
      </c>
      <c r="P578" s="44" t="s">
        <v>1420</v>
      </c>
      <c r="Q578" s="44" t="s">
        <v>195</v>
      </c>
      <c r="R578" s="45"/>
      <c r="S578" s="46"/>
      <c r="T578" s="67" t="s">
        <v>118</v>
      </c>
    </row>
    <row r="579" spans="1:20" ht="40.5" hidden="1">
      <c r="A579" s="63" t="s">
        <v>1421</v>
      </c>
      <c r="B579" s="64" t="s">
        <v>1422</v>
      </c>
      <c r="C579" s="64" t="s">
        <v>1415</v>
      </c>
      <c r="D579" s="41" t="str">
        <f>VLOOKUP(C579,'[22]システム領域略号（対向）'!A:B,2,FALSE)</f>
        <v>ma</v>
      </c>
      <c r="E579" s="63" t="s">
        <v>239</v>
      </c>
      <c r="F579" s="38" t="s">
        <v>455</v>
      </c>
      <c r="G579" s="42" t="str">
        <f>VLOOKUP(F579,'[22]システム領域略号（D）'!A:B,2,FALSE)</f>
        <v>fi</v>
      </c>
      <c r="H579" s="63" t="s">
        <v>138</v>
      </c>
      <c r="I579" s="42" t="str">
        <f t="shared" si="43"/>
        <v>mafiInbound</v>
      </c>
      <c r="J579" s="42" t="str">
        <f>TEXT(COUNTIF(I$4:I579,I579),"000")</f>
        <v>002</v>
      </c>
      <c r="K579" s="42" t="str">
        <f t="shared" si="44"/>
        <v>MAFI0002</v>
      </c>
      <c r="L579" s="42" t="str">
        <f t="shared" si="45"/>
        <v>mafi0002</v>
      </c>
      <c r="M579" s="61" t="str">
        <f>"ifgp"&amp;P579</f>
        <v>ifgpfi19</v>
      </c>
      <c r="N579" s="61" t="str">
        <f>"earth-dev-jpn-logic-ls-"&amp;LOWER(LEFT(H579,1))&amp;"-"&amp;M579</f>
        <v>earth-dev-jpn-logic-ls-i-ifgpfi19</v>
      </c>
      <c r="O579" s="66" t="s">
        <v>116</v>
      </c>
      <c r="P579" s="44" t="s">
        <v>1420</v>
      </c>
      <c r="Q579" s="44" t="s">
        <v>195</v>
      </c>
      <c r="R579" s="45"/>
      <c r="S579" s="46"/>
      <c r="T579" s="67" t="s">
        <v>118</v>
      </c>
    </row>
    <row r="580" spans="1:20" ht="40.5" hidden="1">
      <c r="A580" s="63" t="s">
        <v>1423</v>
      </c>
      <c r="B580" s="64" t="s">
        <v>1424</v>
      </c>
      <c r="C580" s="64" t="s">
        <v>1415</v>
      </c>
      <c r="D580" s="41" t="str">
        <f>VLOOKUP(C580,'[22]システム領域略号（対向）'!A:B,2,FALSE)</f>
        <v>ma</v>
      </c>
      <c r="E580" s="63" t="s">
        <v>239</v>
      </c>
      <c r="F580" s="38" t="s">
        <v>455</v>
      </c>
      <c r="G580" s="42" t="str">
        <f>VLOOKUP(F580,'[22]システム領域略号（D）'!A:B,2,FALSE)</f>
        <v>fi</v>
      </c>
      <c r="H580" s="63" t="s">
        <v>138</v>
      </c>
      <c r="I580" s="42" t="str">
        <f t="shared" si="43"/>
        <v>mafiInbound</v>
      </c>
      <c r="J580" s="42" t="str">
        <f>TEXT(COUNTIF(I$4:I580,I580),"000")</f>
        <v>003</v>
      </c>
      <c r="K580" s="42" t="str">
        <f t="shared" si="44"/>
        <v>MAFI0003</v>
      </c>
      <c r="L580" s="42" t="str">
        <f t="shared" si="45"/>
        <v>mafi0003</v>
      </c>
      <c r="M580" s="42"/>
      <c r="N580" s="41" t="str">
        <f>"earth-dev-jpn-logic-ls-"&amp;LOWER(LEFT(H580,1))&amp;"-"&amp;L580</f>
        <v>earth-dev-jpn-logic-ls-i-mafi0003</v>
      </c>
      <c r="O580" s="66" t="s">
        <v>116</v>
      </c>
      <c r="P580" s="44"/>
      <c r="Q580" s="44" t="s">
        <v>195</v>
      </c>
      <c r="R580" s="45"/>
      <c r="S580" s="46"/>
      <c r="T580" s="67" t="s">
        <v>118</v>
      </c>
    </row>
    <row r="581" spans="1:20" ht="27" hidden="1">
      <c r="A581" s="63">
        <v>1438</v>
      </c>
      <c r="B581" s="64" t="s">
        <v>1425</v>
      </c>
      <c r="C581" s="64" t="s">
        <v>1426</v>
      </c>
      <c r="D581" s="41" t="str">
        <f>VLOOKUP(C581,'[22]システム領域略号（対向）'!A:B,2,FALSE)</f>
        <v>upc</v>
      </c>
      <c r="E581" s="63" t="s">
        <v>1427</v>
      </c>
      <c r="F581" s="38" t="s">
        <v>1427</v>
      </c>
      <c r="G581" s="42" t="str">
        <f>VLOOKUP(F581,'[22]システム領域略号（D）'!A:B,2,FALSE)</f>
        <v>ss</v>
      </c>
      <c r="H581" s="63" t="s">
        <v>115</v>
      </c>
      <c r="I581" s="42" t="str">
        <f t="shared" si="43"/>
        <v>upcssOutbound</v>
      </c>
      <c r="J581" s="42" t="str">
        <f>TEXT(COUNTIF(I$4:I581,I581),"000")</f>
        <v>001</v>
      </c>
      <c r="K581" s="42" t="str">
        <f t="shared" si="44"/>
        <v>SSUPC001</v>
      </c>
      <c r="L581" s="42" t="str">
        <f t="shared" si="45"/>
        <v>ssupc001</v>
      </c>
      <c r="M581" s="42"/>
      <c r="N581" s="41" t="str">
        <f>"earth-dev-logic-jpe-ls-"&amp;LOWER(LEFT(H581,1))&amp;"-"&amp;L581</f>
        <v>earth-dev-logic-jpe-ls-o-ssupc001</v>
      </c>
      <c r="O581" s="66" t="s">
        <v>1428</v>
      </c>
      <c r="P581" s="44"/>
      <c r="Q581" s="44" t="s">
        <v>117</v>
      </c>
      <c r="R581" s="45">
        <v>45062</v>
      </c>
      <c r="S581" s="46" t="s">
        <v>1429</v>
      </c>
      <c r="T581" s="67" t="s">
        <v>118</v>
      </c>
    </row>
    <row r="582" spans="1:20" hidden="1">
      <c r="A582" s="63">
        <v>1457</v>
      </c>
      <c r="B582" s="64" t="s">
        <v>1430</v>
      </c>
      <c r="C582" s="64" t="s">
        <v>1431</v>
      </c>
      <c r="D582" s="41" t="str">
        <f>VLOOKUP(C582,'[22]システム領域略号（対向）'!A:B,2,FALSE)</f>
        <v>usm</v>
      </c>
      <c r="E582" s="63" t="s">
        <v>1427</v>
      </c>
      <c r="F582" s="38" t="s">
        <v>1427</v>
      </c>
      <c r="G582" s="42" t="str">
        <f>VLOOKUP(F582,'[22]システム領域略号（D）'!A:B,2,FALSE)</f>
        <v>ss</v>
      </c>
      <c r="H582" s="63" t="s">
        <v>138</v>
      </c>
      <c r="I582" s="42" t="str">
        <f t="shared" si="43"/>
        <v>usmssInbound</v>
      </c>
      <c r="J582" s="42" t="str">
        <f>TEXT(COUNTIF(I$4:I582,I582),"000")</f>
        <v>001</v>
      </c>
      <c r="K582" s="42" t="str">
        <f t="shared" si="44"/>
        <v>USMSS001</v>
      </c>
      <c r="L582" s="42" t="str">
        <f t="shared" si="45"/>
        <v>usmss001</v>
      </c>
      <c r="M582" s="42"/>
      <c r="N582" s="41" t="str">
        <f>"earth-dev-logic-jpe-ls-"&amp;LOWER(LEFT(H582,1))&amp;"-"&amp;L582</f>
        <v>earth-dev-logic-jpe-ls-i-usmss001</v>
      </c>
      <c r="O582" s="66" t="s">
        <v>1428</v>
      </c>
      <c r="P582" s="44"/>
      <c r="Q582" s="44" t="s">
        <v>117</v>
      </c>
      <c r="R582" s="45">
        <v>45062</v>
      </c>
      <c r="S582" s="46" t="s">
        <v>1429</v>
      </c>
      <c r="T582" s="67" t="s">
        <v>118</v>
      </c>
    </row>
    <row r="583" spans="1:20" ht="27" hidden="1">
      <c r="A583" s="63">
        <v>1458</v>
      </c>
      <c r="B583" s="64" t="s">
        <v>1432</v>
      </c>
      <c r="C583" s="64" t="s">
        <v>1431</v>
      </c>
      <c r="D583" s="41" t="str">
        <f>VLOOKUP(C583,'[22]システム領域略号（対向）'!A:B,2,FALSE)</f>
        <v>usm</v>
      </c>
      <c r="E583" s="63" t="s">
        <v>1427</v>
      </c>
      <c r="F583" s="38" t="s">
        <v>1427</v>
      </c>
      <c r="G583" s="42" t="str">
        <f>VLOOKUP(F583,'[22]システム領域略号（D）'!A:B,2,FALSE)</f>
        <v>ss</v>
      </c>
      <c r="H583" s="63" t="s">
        <v>115</v>
      </c>
      <c r="I583" s="42" t="str">
        <f t="shared" si="43"/>
        <v>usmssOutbound</v>
      </c>
      <c r="J583" s="42" t="str">
        <f>TEXT(COUNTIF(I$4:I583,I583),"000")</f>
        <v>001</v>
      </c>
      <c r="K583" s="42" t="str">
        <f t="shared" si="44"/>
        <v>SSUSM001</v>
      </c>
      <c r="L583" s="42" t="str">
        <f t="shared" si="45"/>
        <v>ssusm001</v>
      </c>
      <c r="M583" s="42"/>
      <c r="N583" s="41" t="str">
        <f>"earth-dev-logic-jpe-ls-"&amp;LOWER(LEFT(H583,1))&amp;"-"&amp;L583</f>
        <v>earth-dev-logic-jpe-ls-o-ssusm001</v>
      </c>
      <c r="O583" s="66" t="s">
        <v>1428</v>
      </c>
      <c r="P583" s="44"/>
      <c r="Q583" s="44" t="s">
        <v>117</v>
      </c>
      <c r="R583" s="45">
        <v>45062</v>
      </c>
      <c r="S583" s="46" t="s">
        <v>1429</v>
      </c>
      <c r="T583" s="67" t="s">
        <v>118</v>
      </c>
    </row>
    <row r="584" spans="1:20" hidden="1">
      <c r="A584" s="63" t="s">
        <v>1433</v>
      </c>
      <c r="B584" s="64" t="s">
        <v>1434</v>
      </c>
      <c r="C584" s="65" t="s">
        <v>1165</v>
      </c>
      <c r="D584" s="41" t="str">
        <f>VLOOKUP(C584,'[22]システム領域略号（対向）'!A:B,2,FALSE)</f>
        <v>id</v>
      </c>
      <c r="E584" s="63" t="s">
        <v>239</v>
      </c>
      <c r="F584" s="38" t="s">
        <v>455</v>
      </c>
      <c r="G584" s="42" t="str">
        <f>VLOOKUP(F584,'[22]システム領域略号（D）'!A:B,2,FALSE)</f>
        <v>fi</v>
      </c>
      <c r="H584" s="63" t="s">
        <v>115</v>
      </c>
      <c r="I584" s="42" t="str">
        <f t="shared" si="43"/>
        <v>idfiOutbound</v>
      </c>
      <c r="J584" s="42" t="str">
        <f>TEXT(COUNTIF(I$4:I584,I584),"000")</f>
        <v>022</v>
      </c>
      <c r="K584" s="42" t="str">
        <f t="shared" si="44"/>
        <v>FIID0022</v>
      </c>
      <c r="L584" s="42" t="str">
        <f t="shared" si="45"/>
        <v>fiid0022</v>
      </c>
      <c r="M584" s="61" t="str">
        <f t="shared" ref="M584:M614" si="46">"ifgp"&amp;P584</f>
        <v>ifgpfi20</v>
      </c>
      <c r="N584" s="61" t="str">
        <f t="shared" ref="N584:N614" si="47">"earth-dev-jpn-logic-ls-"&amp;LOWER(LEFT(H584,1))&amp;"-"&amp;M584</f>
        <v>earth-dev-jpn-logic-ls-o-ifgpfi20</v>
      </c>
      <c r="O584" s="66" t="s">
        <v>116</v>
      </c>
      <c r="P584" s="44" t="s">
        <v>1435</v>
      </c>
      <c r="Q584" s="44" t="s">
        <v>117</v>
      </c>
      <c r="R584" s="45"/>
      <c r="S584" s="46"/>
      <c r="T584" s="67" t="s">
        <v>118</v>
      </c>
    </row>
    <row r="585" spans="1:20" hidden="1">
      <c r="A585" s="63" t="s">
        <v>1436</v>
      </c>
      <c r="B585" s="64" t="s">
        <v>1437</v>
      </c>
      <c r="C585" s="65" t="s">
        <v>1165</v>
      </c>
      <c r="D585" s="41" t="str">
        <f>VLOOKUP(C585,'[22]システム領域略号（対向）'!A:B,2,FALSE)</f>
        <v>id</v>
      </c>
      <c r="E585" s="63" t="s">
        <v>239</v>
      </c>
      <c r="F585" s="38" t="s">
        <v>455</v>
      </c>
      <c r="G585" s="42" t="str">
        <f>VLOOKUP(F585,'[22]システム領域略号（D）'!A:B,2,FALSE)</f>
        <v>fi</v>
      </c>
      <c r="H585" s="63" t="s">
        <v>115</v>
      </c>
      <c r="I585" s="42" t="str">
        <f t="shared" si="43"/>
        <v>idfiOutbound</v>
      </c>
      <c r="J585" s="42" t="str">
        <f>TEXT(COUNTIF(I$4:I585,I585),"000")</f>
        <v>023</v>
      </c>
      <c r="K585" s="42" t="str">
        <f t="shared" si="44"/>
        <v>FIID0023</v>
      </c>
      <c r="L585" s="42" t="str">
        <f t="shared" si="45"/>
        <v>fiid0023</v>
      </c>
      <c r="M585" s="61" t="str">
        <f t="shared" si="46"/>
        <v>ifgpfi20</v>
      </c>
      <c r="N585" s="61" t="str">
        <f t="shared" si="47"/>
        <v>earth-dev-jpn-logic-ls-o-ifgpfi20</v>
      </c>
      <c r="O585" s="66" t="s">
        <v>116</v>
      </c>
      <c r="P585" s="44" t="s">
        <v>1435</v>
      </c>
      <c r="Q585" s="44" t="s">
        <v>117</v>
      </c>
      <c r="R585" s="45"/>
      <c r="S585" s="46"/>
      <c r="T585" s="67" t="s">
        <v>118</v>
      </c>
    </row>
    <row r="586" spans="1:20" hidden="1">
      <c r="A586" s="63" t="s">
        <v>1438</v>
      </c>
      <c r="B586" s="64" t="s">
        <v>1439</v>
      </c>
      <c r="C586" s="65" t="s">
        <v>1165</v>
      </c>
      <c r="D586" s="41" t="str">
        <f>VLOOKUP(C586,'[22]システム領域略号（対向）'!A:B,2,FALSE)</f>
        <v>id</v>
      </c>
      <c r="E586" s="63" t="s">
        <v>239</v>
      </c>
      <c r="F586" s="38" t="s">
        <v>455</v>
      </c>
      <c r="G586" s="42" t="str">
        <f>VLOOKUP(F586,'[22]システム領域略号（D）'!A:B,2,FALSE)</f>
        <v>fi</v>
      </c>
      <c r="H586" s="63" t="s">
        <v>115</v>
      </c>
      <c r="I586" s="42" t="str">
        <f t="shared" ref="I586:I649" si="48">D586&amp;G586&amp;H586</f>
        <v>idfiOutbound</v>
      </c>
      <c r="J586" s="42" t="str">
        <f>TEXT(COUNTIF(I$4:I586,I586),"000")</f>
        <v>024</v>
      </c>
      <c r="K586" s="42" t="str">
        <f t="shared" si="44"/>
        <v>FIID0024</v>
      </c>
      <c r="L586" s="42" t="str">
        <f t="shared" si="45"/>
        <v>fiid0024</v>
      </c>
      <c r="M586" s="61" t="str">
        <f t="shared" si="46"/>
        <v>ifgpfi21</v>
      </c>
      <c r="N586" s="61" t="str">
        <f t="shared" si="47"/>
        <v>earth-dev-jpn-logic-ls-o-ifgpfi21</v>
      </c>
      <c r="O586" s="66" t="s">
        <v>116</v>
      </c>
      <c r="P586" s="44" t="s">
        <v>1440</v>
      </c>
      <c r="Q586" s="44" t="s">
        <v>117</v>
      </c>
      <c r="R586" s="45"/>
      <c r="S586" s="46"/>
      <c r="T586" s="67" t="s">
        <v>118</v>
      </c>
    </row>
    <row r="587" spans="1:20" hidden="1">
      <c r="A587" s="63" t="s">
        <v>1441</v>
      </c>
      <c r="B587" s="64" t="s">
        <v>1442</v>
      </c>
      <c r="C587" s="65" t="s">
        <v>1165</v>
      </c>
      <c r="D587" s="41" t="str">
        <f>VLOOKUP(C587,'[22]システム領域略号（対向）'!A:B,2,FALSE)</f>
        <v>id</v>
      </c>
      <c r="E587" s="63" t="s">
        <v>239</v>
      </c>
      <c r="F587" s="38" t="s">
        <v>455</v>
      </c>
      <c r="G587" s="42" t="str">
        <f>VLOOKUP(F587,'[22]システム領域略号（D）'!A:B,2,FALSE)</f>
        <v>fi</v>
      </c>
      <c r="H587" s="63" t="s">
        <v>115</v>
      </c>
      <c r="I587" s="42" t="str">
        <f t="shared" si="48"/>
        <v>idfiOutbound</v>
      </c>
      <c r="J587" s="42" t="str">
        <f>TEXT(COUNTIF(I$4:I587,I587),"000")</f>
        <v>025</v>
      </c>
      <c r="K587" s="42" t="str">
        <f t="shared" ref="K587:K653" si="49">UPPER(IF(H587="Outbound",G587&amp;D587,D587&amp;G587)&amp;IF(LEN(D587&amp;G587)=4,TEXT(J587,"0000"),J587))</f>
        <v>FIID0025</v>
      </c>
      <c r="L587" s="42" t="str">
        <f t="shared" ref="L587:L653" si="50">LOWER(K587)</f>
        <v>fiid0025</v>
      </c>
      <c r="M587" s="61" t="str">
        <f t="shared" si="46"/>
        <v>ifgpfi22</v>
      </c>
      <c r="N587" s="61" t="str">
        <f t="shared" si="47"/>
        <v>earth-dev-jpn-logic-ls-o-ifgpfi22</v>
      </c>
      <c r="O587" s="66" t="s">
        <v>116</v>
      </c>
      <c r="P587" s="44" t="s">
        <v>1443</v>
      </c>
      <c r="Q587" s="44" t="s">
        <v>117</v>
      </c>
      <c r="R587" s="45"/>
      <c r="S587" s="46"/>
      <c r="T587" s="67" t="s">
        <v>118</v>
      </c>
    </row>
    <row r="588" spans="1:20" hidden="1">
      <c r="A588" s="63" t="s">
        <v>1444</v>
      </c>
      <c r="B588" s="64" t="s">
        <v>1445</v>
      </c>
      <c r="C588" s="65" t="s">
        <v>1165</v>
      </c>
      <c r="D588" s="41" t="str">
        <f>VLOOKUP(C588,'[22]システム領域略号（対向）'!A:B,2,FALSE)</f>
        <v>id</v>
      </c>
      <c r="E588" s="63" t="s">
        <v>239</v>
      </c>
      <c r="F588" s="38" t="s">
        <v>455</v>
      </c>
      <c r="G588" s="42" t="str">
        <f>VLOOKUP(F588,'[22]システム領域略号（D）'!A:B,2,FALSE)</f>
        <v>fi</v>
      </c>
      <c r="H588" s="63" t="s">
        <v>115</v>
      </c>
      <c r="I588" s="42" t="str">
        <f t="shared" si="48"/>
        <v>idfiOutbound</v>
      </c>
      <c r="J588" s="42" t="str">
        <f>TEXT(COUNTIF(I$4:I588,I588),"000")</f>
        <v>026</v>
      </c>
      <c r="K588" s="42" t="str">
        <f t="shared" si="49"/>
        <v>FIID0026</v>
      </c>
      <c r="L588" s="42" t="str">
        <f t="shared" si="50"/>
        <v>fiid0026</v>
      </c>
      <c r="M588" s="61" t="str">
        <f t="shared" si="46"/>
        <v>ifgpfi21</v>
      </c>
      <c r="N588" s="61" t="str">
        <f t="shared" si="47"/>
        <v>earth-dev-jpn-logic-ls-o-ifgpfi21</v>
      </c>
      <c r="O588" s="66" t="s">
        <v>116</v>
      </c>
      <c r="P588" s="44" t="s">
        <v>1440</v>
      </c>
      <c r="Q588" s="44" t="s">
        <v>117</v>
      </c>
      <c r="R588" s="45"/>
      <c r="S588" s="46"/>
      <c r="T588" s="67" t="s">
        <v>118</v>
      </c>
    </row>
    <row r="589" spans="1:20" hidden="1">
      <c r="A589" s="63" t="s">
        <v>1446</v>
      </c>
      <c r="B589" s="64" t="s">
        <v>1447</v>
      </c>
      <c r="C589" s="65" t="s">
        <v>1165</v>
      </c>
      <c r="D589" s="41" t="str">
        <f>VLOOKUP(C589,'[22]システム領域略号（対向）'!A:B,2,FALSE)</f>
        <v>id</v>
      </c>
      <c r="E589" s="63" t="s">
        <v>239</v>
      </c>
      <c r="F589" s="38" t="s">
        <v>455</v>
      </c>
      <c r="G589" s="42" t="str">
        <f>VLOOKUP(F589,'[22]システム領域略号（D）'!A:B,2,FALSE)</f>
        <v>fi</v>
      </c>
      <c r="H589" s="63" t="s">
        <v>115</v>
      </c>
      <c r="I589" s="42" t="str">
        <f t="shared" si="48"/>
        <v>idfiOutbound</v>
      </c>
      <c r="J589" s="42" t="str">
        <f>TEXT(COUNTIF(I$4:I589,I589),"000")</f>
        <v>027</v>
      </c>
      <c r="K589" s="42" t="str">
        <f t="shared" si="49"/>
        <v>FIID0027</v>
      </c>
      <c r="L589" s="42" t="str">
        <f t="shared" si="50"/>
        <v>fiid0027</v>
      </c>
      <c r="M589" s="61" t="str">
        <f t="shared" si="46"/>
        <v>ifgpfi22</v>
      </c>
      <c r="N589" s="61" t="str">
        <f t="shared" si="47"/>
        <v>earth-dev-jpn-logic-ls-o-ifgpfi22</v>
      </c>
      <c r="O589" s="66" t="s">
        <v>116</v>
      </c>
      <c r="P589" s="44" t="s">
        <v>1443</v>
      </c>
      <c r="Q589" s="44" t="s">
        <v>117</v>
      </c>
      <c r="R589" s="45"/>
      <c r="S589" s="46"/>
      <c r="T589" s="67" t="s">
        <v>118</v>
      </c>
    </row>
    <row r="590" spans="1:20" hidden="1">
      <c r="A590" s="63" t="s">
        <v>1448</v>
      </c>
      <c r="B590" s="64" t="s">
        <v>1449</v>
      </c>
      <c r="C590" s="65" t="s">
        <v>1165</v>
      </c>
      <c r="D590" s="41" t="str">
        <f>VLOOKUP(C590,'[22]システム領域略号（対向）'!A:B,2,FALSE)</f>
        <v>id</v>
      </c>
      <c r="E590" s="63" t="s">
        <v>239</v>
      </c>
      <c r="F590" s="38" t="s">
        <v>455</v>
      </c>
      <c r="G590" s="42" t="str">
        <f>VLOOKUP(F590,'[22]システム領域略号（D）'!A:B,2,FALSE)</f>
        <v>fi</v>
      </c>
      <c r="H590" s="63" t="s">
        <v>115</v>
      </c>
      <c r="I590" s="42" t="str">
        <f t="shared" si="48"/>
        <v>idfiOutbound</v>
      </c>
      <c r="J590" s="42" t="str">
        <f>TEXT(COUNTIF(I$4:I590,I590),"000")</f>
        <v>028</v>
      </c>
      <c r="K590" s="42" t="str">
        <f t="shared" si="49"/>
        <v>FIID0028</v>
      </c>
      <c r="L590" s="42" t="str">
        <f t="shared" si="50"/>
        <v>fiid0028</v>
      </c>
      <c r="M590" s="61" t="str">
        <f t="shared" si="46"/>
        <v>ifgpfi23</v>
      </c>
      <c r="N590" s="61" t="str">
        <f t="shared" si="47"/>
        <v>earth-dev-jpn-logic-ls-o-ifgpfi23</v>
      </c>
      <c r="O590" s="66" t="s">
        <v>116</v>
      </c>
      <c r="P590" s="44" t="s">
        <v>1450</v>
      </c>
      <c r="Q590" s="44" t="s">
        <v>117</v>
      </c>
      <c r="R590" s="45"/>
      <c r="S590" s="46"/>
      <c r="T590" s="67" t="s">
        <v>118</v>
      </c>
    </row>
    <row r="591" spans="1:20" hidden="1">
      <c r="A591" s="63" t="s">
        <v>1451</v>
      </c>
      <c r="B591" s="64" t="s">
        <v>1452</v>
      </c>
      <c r="C591" s="65" t="s">
        <v>1165</v>
      </c>
      <c r="D591" s="41" t="str">
        <f>VLOOKUP(C591,'[22]システム領域略号（対向）'!A:B,2,FALSE)</f>
        <v>id</v>
      </c>
      <c r="E591" s="63" t="s">
        <v>239</v>
      </c>
      <c r="F591" s="38" t="s">
        <v>455</v>
      </c>
      <c r="G591" s="42" t="str">
        <f>VLOOKUP(F591,'[22]システム領域略号（D）'!A:B,2,FALSE)</f>
        <v>fi</v>
      </c>
      <c r="H591" s="63" t="s">
        <v>115</v>
      </c>
      <c r="I591" s="42" t="str">
        <f t="shared" si="48"/>
        <v>idfiOutbound</v>
      </c>
      <c r="J591" s="42" t="str">
        <f>TEXT(COUNTIF(I$4:I591,I591),"000")</f>
        <v>029</v>
      </c>
      <c r="K591" s="42" t="str">
        <f t="shared" si="49"/>
        <v>FIID0029</v>
      </c>
      <c r="L591" s="42" t="str">
        <f t="shared" si="50"/>
        <v>fiid0029</v>
      </c>
      <c r="M591" s="61" t="str">
        <f t="shared" si="46"/>
        <v>ifgpfi23</v>
      </c>
      <c r="N591" s="61" t="str">
        <f t="shared" si="47"/>
        <v>earth-dev-jpn-logic-ls-o-ifgpfi23</v>
      </c>
      <c r="O591" s="66" t="s">
        <v>116</v>
      </c>
      <c r="P591" s="44" t="s">
        <v>1450</v>
      </c>
      <c r="Q591" s="44" t="s">
        <v>117</v>
      </c>
      <c r="R591" s="45"/>
      <c r="S591" s="46"/>
      <c r="T591" s="67" t="s">
        <v>118</v>
      </c>
    </row>
    <row r="592" spans="1:20" hidden="1">
      <c r="A592" s="63" t="s">
        <v>1453</v>
      </c>
      <c r="B592" s="64" t="s">
        <v>1454</v>
      </c>
      <c r="C592" s="65" t="s">
        <v>1165</v>
      </c>
      <c r="D592" s="41" t="str">
        <f>VLOOKUP(C592,'[22]システム領域略号（対向）'!A:B,2,FALSE)</f>
        <v>id</v>
      </c>
      <c r="E592" s="63" t="s">
        <v>239</v>
      </c>
      <c r="F592" s="38" t="s">
        <v>455</v>
      </c>
      <c r="G592" s="42" t="str">
        <f>VLOOKUP(F592,'[22]システム領域略号（D）'!A:B,2,FALSE)</f>
        <v>fi</v>
      </c>
      <c r="H592" s="63" t="s">
        <v>115</v>
      </c>
      <c r="I592" s="42" t="str">
        <f t="shared" si="48"/>
        <v>idfiOutbound</v>
      </c>
      <c r="J592" s="42" t="str">
        <f>TEXT(COUNTIF(I$4:I592,I592),"000")</f>
        <v>030</v>
      </c>
      <c r="K592" s="42" t="str">
        <f t="shared" si="49"/>
        <v>FIID0030</v>
      </c>
      <c r="L592" s="42" t="str">
        <f t="shared" si="50"/>
        <v>fiid0030</v>
      </c>
      <c r="M592" s="61" t="str">
        <f t="shared" si="46"/>
        <v>ifgpfi24</v>
      </c>
      <c r="N592" s="61" t="str">
        <f t="shared" si="47"/>
        <v>earth-dev-jpn-logic-ls-o-ifgpfi24</v>
      </c>
      <c r="O592" s="66" t="s">
        <v>116</v>
      </c>
      <c r="P592" s="44" t="s">
        <v>1455</v>
      </c>
      <c r="Q592" s="44" t="s">
        <v>117</v>
      </c>
      <c r="R592" s="45"/>
      <c r="S592" s="46"/>
      <c r="T592" s="67" t="s">
        <v>118</v>
      </c>
    </row>
    <row r="593" spans="1:20" hidden="1">
      <c r="A593" s="63" t="s">
        <v>1456</v>
      </c>
      <c r="B593" s="64" t="s">
        <v>1457</v>
      </c>
      <c r="C593" s="65" t="s">
        <v>1165</v>
      </c>
      <c r="D593" s="41" t="str">
        <f>VLOOKUP(C593,'[22]システム領域略号（対向）'!A:B,2,FALSE)</f>
        <v>id</v>
      </c>
      <c r="E593" s="63" t="s">
        <v>239</v>
      </c>
      <c r="F593" s="38" t="s">
        <v>455</v>
      </c>
      <c r="G593" s="42" t="str">
        <f>VLOOKUP(F593,'[22]システム領域略号（D）'!A:B,2,FALSE)</f>
        <v>fi</v>
      </c>
      <c r="H593" s="63" t="s">
        <v>115</v>
      </c>
      <c r="I593" s="42" t="str">
        <f t="shared" si="48"/>
        <v>idfiOutbound</v>
      </c>
      <c r="J593" s="42" t="str">
        <f>TEXT(COUNTIF(I$4:I593,I593),"000")</f>
        <v>031</v>
      </c>
      <c r="K593" s="42" t="str">
        <f t="shared" si="49"/>
        <v>FIID0031</v>
      </c>
      <c r="L593" s="42" t="str">
        <f t="shared" si="50"/>
        <v>fiid0031</v>
      </c>
      <c r="M593" s="61" t="str">
        <f t="shared" si="46"/>
        <v>ifgpfi24</v>
      </c>
      <c r="N593" s="61" t="str">
        <f t="shared" si="47"/>
        <v>earth-dev-jpn-logic-ls-o-ifgpfi24</v>
      </c>
      <c r="O593" s="66" t="s">
        <v>116</v>
      </c>
      <c r="P593" s="44" t="s">
        <v>1455</v>
      </c>
      <c r="Q593" s="44" t="s">
        <v>117</v>
      </c>
      <c r="R593" s="45"/>
      <c r="S593" s="46"/>
      <c r="T593" s="67" t="s">
        <v>118</v>
      </c>
    </row>
    <row r="594" spans="1:20" hidden="1">
      <c r="A594" s="63" t="s">
        <v>1458</v>
      </c>
      <c r="B594" s="64" t="s">
        <v>1459</v>
      </c>
      <c r="C594" s="65" t="s">
        <v>1165</v>
      </c>
      <c r="D594" s="41" t="str">
        <f>VLOOKUP(C594,'[22]システム領域略号（対向）'!A:B,2,FALSE)</f>
        <v>id</v>
      </c>
      <c r="E594" s="63" t="s">
        <v>239</v>
      </c>
      <c r="F594" s="38" t="s">
        <v>455</v>
      </c>
      <c r="G594" s="42" t="str">
        <f>VLOOKUP(F594,'[22]システム領域略号（D）'!A:B,2,FALSE)</f>
        <v>fi</v>
      </c>
      <c r="H594" s="63" t="s">
        <v>115</v>
      </c>
      <c r="I594" s="42" t="str">
        <f t="shared" si="48"/>
        <v>idfiOutbound</v>
      </c>
      <c r="J594" s="42" t="str">
        <f>TEXT(COUNTIF(I$4:I594,I594),"000")</f>
        <v>032</v>
      </c>
      <c r="K594" s="42" t="str">
        <f t="shared" si="49"/>
        <v>FIID0032</v>
      </c>
      <c r="L594" s="42" t="str">
        <f t="shared" si="50"/>
        <v>fiid0032</v>
      </c>
      <c r="M594" s="61" t="str">
        <f t="shared" si="46"/>
        <v>ifgpfi25</v>
      </c>
      <c r="N594" s="61" t="str">
        <f t="shared" si="47"/>
        <v>earth-dev-jpn-logic-ls-o-ifgpfi25</v>
      </c>
      <c r="O594" s="66" t="s">
        <v>116</v>
      </c>
      <c r="P594" s="44" t="s">
        <v>1460</v>
      </c>
      <c r="Q594" s="44" t="s">
        <v>117</v>
      </c>
      <c r="R594" s="45"/>
      <c r="S594" s="46"/>
      <c r="T594" s="67" t="s">
        <v>118</v>
      </c>
    </row>
    <row r="595" spans="1:20" hidden="1">
      <c r="A595" s="63" t="s">
        <v>1461</v>
      </c>
      <c r="B595" s="64" t="s">
        <v>1462</v>
      </c>
      <c r="C595" s="65" t="s">
        <v>1165</v>
      </c>
      <c r="D595" s="41" t="str">
        <f>VLOOKUP(C595,'[22]システム領域略号（対向）'!A:B,2,FALSE)</f>
        <v>id</v>
      </c>
      <c r="E595" s="63" t="s">
        <v>239</v>
      </c>
      <c r="F595" s="38" t="s">
        <v>455</v>
      </c>
      <c r="G595" s="42" t="str">
        <f>VLOOKUP(F595,'[22]システム領域略号（D）'!A:B,2,FALSE)</f>
        <v>fi</v>
      </c>
      <c r="H595" s="63" t="s">
        <v>115</v>
      </c>
      <c r="I595" s="42" t="str">
        <f t="shared" si="48"/>
        <v>idfiOutbound</v>
      </c>
      <c r="J595" s="42" t="str">
        <f>TEXT(COUNTIF(I$4:I595,I595),"000")</f>
        <v>033</v>
      </c>
      <c r="K595" s="42" t="str">
        <f t="shared" si="49"/>
        <v>FIID0033</v>
      </c>
      <c r="L595" s="42" t="str">
        <f t="shared" si="50"/>
        <v>fiid0033</v>
      </c>
      <c r="M595" s="61" t="str">
        <f t="shared" si="46"/>
        <v>ifgpfi26</v>
      </c>
      <c r="N595" s="61" t="str">
        <f t="shared" si="47"/>
        <v>earth-dev-jpn-logic-ls-o-ifgpfi26</v>
      </c>
      <c r="O595" s="66" t="s">
        <v>116</v>
      </c>
      <c r="P595" s="44" t="s">
        <v>1463</v>
      </c>
      <c r="Q595" s="44" t="s">
        <v>117</v>
      </c>
      <c r="R595" s="45"/>
      <c r="S595" s="46"/>
      <c r="T595" s="67" t="s">
        <v>118</v>
      </c>
    </row>
    <row r="596" spans="1:20" hidden="1">
      <c r="A596" s="63" t="s">
        <v>1464</v>
      </c>
      <c r="B596" s="64" t="s">
        <v>1465</v>
      </c>
      <c r="C596" s="65" t="s">
        <v>1165</v>
      </c>
      <c r="D596" s="41" t="str">
        <f>VLOOKUP(C596,'[22]システム領域略号（対向）'!A:B,2,FALSE)</f>
        <v>id</v>
      </c>
      <c r="E596" s="63" t="s">
        <v>239</v>
      </c>
      <c r="F596" s="38" t="s">
        <v>455</v>
      </c>
      <c r="G596" s="42" t="str">
        <f>VLOOKUP(F596,'[22]システム領域略号（D）'!A:B,2,FALSE)</f>
        <v>fi</v>
      </c>
      <c r="H596" s="63" t="s">
        <v>115</v>
      </c>
      <c r="I596" s="42" t="str">
        <f t="shared" si="48"/>
        <v>idfiOutbound</v>
      </c>
      <c r="J596" s="42" t="str">
        <f>TEXT(COUNTIF(I$4:I596,I596),"000")</f>
        <v>034</v>
      </c>
      <c r="K596" s="42" t="str">
        <f t="shared" si="49"/>
        <v>FIID0034</v>
      </c>
      <c r="L596" s="42" t="str">
        <f t="shared" si="50"/>
        <v>fiid0034</v>
      </c>
      <c r="M596" s="61" t="str">
        <f t="shared" si="46"/>
        <v>ifgpfi26</v>
      </c>
      <c r="N596" s="61" t="str">
        <f t="shared" si="47"/>
        <v>earth-dev-jpn-logic-ls-o-ifgpfi26</v>
      </c>
      <c r="O596" s="66" t="s">
        <v>116</v>
      </c>
      <c r="P596" s="44" t="s">
        <v>1463</v>
      </c>
      <c r="Q596" s="44" t="s">
        <v>117</v>
      </c>
      <c r="R596" s="45"/>
      <c r="S596" s="46"/>
      <c r="T596" s="67" t="s">
        <v>118</v>
      </c>
    </row>
    <row r="597" spans="1:20" hidden="1">
      <c r="A597" s="63" t="s">
        <v>1466</v>
      </c>
      <c r="B597" s="64" t="s">
        <v>1467</v>
      </c>
      <c r="C597" s="65" t="s">
        <v>1165</v>
      </c>
      <c r="D597" s="41" t="str">
        <f>VLOOKUP(C597,'[22]システム領域略号（対向）'!A:B,2,FALSE)</f>
        <v>id</v>
      </c>
      <c r="E597" s="63" t="s">
        <v>239</v>
      </c>
      <c r="F597" s="38" t="s">
        <v>455</v>
      </c>
      <c r="G597" s="42" t="str">
        <f>VLOOKUP(F597,'[22]システム領域略号（D）'!A:B,2,FALSE)</f>
        <v>fi</v>
      </c>
      <c r="H597" s="63" t="s">
        <v>115</v>
      </c>
      <c r="I597" s="42" t="str">
        <f t="shared" si="48"/>
        <v>idfiOutbound</v>
      </c>
      <c r="J597" s="42" t="str">
        <f>TEXT(COUNTIF(I$4:I597,I597),"000")</f>
        <v>035</v>
      </c>
      <c r="K597" s="42" t="str">
        <f t="shared" si="49"/>
        <v>FIID0035</v>
      </c>
      <c r="L597" s="42" t="str">
        <f t="shared" si="50"/>
        <v>fiid0035</v>
      </c>
      <c r="M597" s="61" t="str">
        <f t="shared" si="46"/>
        <v>ifgpfi25</v>
      </c>
      <c r="N597" s="61" t="str">
        <f t="shared" si="47"/>
        <v>earth-dev-jpn-logic-ls-o-ifgpfi25</v>
      </c>
      <c r="O597" s="66" t="s">
        <v>116</v>
      </c>
      <c r="P597" s="44" t="s">
        <v>1460</v>
      </c>
      <c r="Q597" s="44" t="s">
        <v>117</v>
      </c>
      <c r="R597" s="45"/>
      <c r="S597" s="46"/>
      <c r="T597" s="67" t="s">
        <v>118</v>
      </c>
    </row>
    <row r="598" spans="1:20" hidden="1">
      <c r="A598" s="63" t="s">
        <v>1468</v>
      </c>
      <c r="B598" s="64" t="s">
        <v>1469</v>
      </c>
      <c r="C598" s="65" t="s">
        <v>1165</v>
      </c>
      <c r="D598" s="41" t="str">
        <f>VLOOKUP(C598,'[22]システム領域略号（対向）'!A:B,2,FALSE)</f>
        <v>id</v>
      </c>
      <c r="E598" s="63" t="s">
        <v>239</v>
      </c>
      <c r="F598" s="38" t="s">
        <v>455</v>
      </c>
      <c r="G598" s="42" t="str">
        <f>VLOOKUP(F598,'[22]システム領域略号（D）'!A:B,2,FALSE)</f>
        <v>fi</v>
      </c>
      <c r="H598" s="63" t="s">
        <v>115</v>
      </c>
      <c r="I598" s="42" t="str">
        <f t="shared" si="48"/>
        <v>idfiOutbound</v>
      </c>
      <c r="J598" s="42" t="str">
        <f>TEXT(COUNTIF(I$4:I598,I598),"000")</f>
        <v>036</v>
      </c>
      <c r="K598" s="42" t="str">
        <f t="shared" si="49"/>
        <v>FIID0036</v>
      </c>
      <c r="L598" s="42" t="str">
        <f t="shared" si="50"/>
        <v>fiid0036</v>
      </c>
      <c r="M598" s="61" t="str">
        <f t="shared" si="46"/>
        <v>ifgpfi25</v>
      </c>
      <c r="N598" s="61" t="str">
        <f t="shared" si="47"/>
        <v>earth-dev-jpn-logic-ls-o-ifgpfi25</v>
      </c>
      <c r="O598" s="66" t="s">
        <v>116</v>
      </c>
      <c r="P598" s="44" t="s">
        <v>1460</v>
      </c>
      <c r="Q598" s="44" t="s">
        <v>117</v>
      </c>
      <c r="R598" s="45"/>
      <c r="S598" s="46"/>
      <c r="T598" s="67" t="s">
        <v>118</v>
      </c>
    </row>
    <row r="599" spans="1:20" hidden="1">
      <c r="A599" s="63" t="s">
        <v>1470</v>
      </c>
      <c r="B599" s="64" t="s">
        <v>1471</v>
      </c>
      <c r="C599" s="65" t="s">
        <v>1165</v>
      </c>
      <c r="D599" s="41" t="str">
        <f>VLOOKUP(C599,'[22]システム領域略号（対向）'!A:B,2,FALSE)</f>
        <v>id</v>
      </c>
      <c r="E599" s="63" t="s">
        <v>239</v>
      </c>
      <c r="F599" s="38" t="s">
        <v>455</v>
      </c>
      <c r="G599" s="42" t="str">
        <f>VLOOKUP(F599,'[22]システム領域略号（D）'!A:B,2,FALSE)</f>
        <v>fi</v>
      </c>
      <c r="H599" s="63" t="s">
        <v>115</v>
      </c>
      <c r="I599" s="42" t="str">
        <f t="shared" si="48"/>
        <v>idfiOutbound</v>
      </c>
      <c r="J599" s="42" t="str">
        <f>TEXT(COUNTIF(I$4:I599,I599),"000")</f>
        <v>037</v>
      </c>
      <c r="K599" s="42" t="str">
        <f t="shared" si="49"/>
        <v>FIID0037</v>
      </c>
      <c r="L599" s="42" t="str">
        <f t="shared" si="50"/>
        <v>fiid0037</v>
      </c>
      <c r="M599" s="61" t="str">
        <f t="shared" si="46"/>
        <v>ifgpfi27</v>
      </c>
      <c r="N599" s="61" t="str">
        <f t="shared" si="47"/>
        <v>earth-dev-jpn-logic-ls-o-ifgpfi27</v>
      </c>
      <c r="O599" s="66" t="s">
        <v>116</v>
      </c>
      <c r="P599" s="44" t="s">
        <v>1472</v>
      </c>
      <c r="Q599" s="44" t="s">
        <v>117</v>
      </c>
      <c r="R599" s="45"/>
      <c r="S599" s="46"/>
      <c r="T599" s="67" t="s">
        <v>118</v>
      </c>
    </row>
    <row r="600" spans="1:20" hidden="1">
      <c r="A600" s="63" t="s">
        <v>1473</v>
      </c>
      <c r="B600" s="64" t="s">
        <v>1474</v>
      </c>
      <c r="C600" s="65" t="s">
        <v>1165</v>
      </c>
      <c r="D600" s="41" t="str">
        <f>VLOOKUP(C600,'[22]システム領域略号（対向）'!A:B,2,FALSE)</f>
        <v>id</v>
      </c>
      <c r="E600" s="63" t="s">
        <v>239</v>
      </c>
      <c r="F600" s="38" t="s">
        <v>455</v>
      </c>
      <c r="G600" s="42" t="str">
        <f>VLOOKUP(F600,'[22]システム領域略号（D）'!A:B,2,FALSE)</f>
        <v>fi</v>
      </c>
      <c r="H600" s="63" t="s">
        <v>115</v>
      </c>
      <c r="I600" s="42" t="str">
        <f t="shared" si="48"/>
        <v>idfiOutbound</v>
      </c>
      <c r="J600" s="42" t="str">
        <f>TEXT(COUNTIF(I$4:I600,I600),"000")</f>
        <v>038</v>
      </c>
      <c r="K600" s="42" t="str">
        <f t="shared" si="49"/>
        <v>FIID0038</v>
      </c>
      <c r="L600" s="42" t="str">
        <f t="shared" si="50"/>
        <v>fiid0038</v>
      </c>
      <c r="M600" s="61" t="str">
        <f t="shared" si="46"/>
        <v>ifgpfi27</v>
      </c>
      <c r="N600" s="61" t="str">
        <f t="shared" si="47"/>
        <v>earth-dev-jpn-logic-ls-o-ifgpfi27</v>
      </c>
      <c r="O600" s="66" t="s">
        <v>116</v>
      </c>
      <c r="P600" s="44" t="s">
        <v>1472</v>
      </c>
      <c r="Q600" s="44" t="s">
        <v>117</v>
      </c>
      <c r="R600" s="45"/>
      <c r="S600" s="46"/>
      <c r="T600" s="67" t="s">
        <v>118</v>
      </c>
    </row>
    <row r="601" spans="1:20" hidden="1">
      <c r="A601" s="63" t="s">
        <v>1475</v>
      </c>
      <c r="B601" s="64" t="s">
        <v>1476</v>
      </c>
      <c r="C601" s="65" t="s">
        <v>1165</v>
      </c>
      <c r="D601" s="41" t="str">
        <f>VLOOKUP(C601,'[22]システム領域略号（対向）'!A:B,2,FALSE)</f>
        <v>id</v>
      </c>
      <c r="E601" s="63" t="s">
        <v>239</v>
      </c>
      <c r="F601" s="38" t="s">
        <v>455</v>
      </c>
      <c r="G601" s="42" t="str">
        <f>VLOOKUP(F601,'[22]システム領域略号（D）'!A:B,2,FALSE)</f>
        <v>fi</v>
      </c>
      <c r="H601" s="63" t="s">
        <v>115</v>
      </c>
      <c r="I601" s="42" t="str">
        <f t="shared" si="48"/>
        <v>idfiOutbound</v>
      </c>
      <c r="J601" s="42" t="str">
        <f>TEXT(COUNTIF(I$4:I601,I601),"000")</f>
        <v>039</v>
      </c>
      <c r="K601" s="42" t="str">
        <f t="shared" si="49"/>
        <v>FIID0039</v>
      </c>
      <c r="L601" s="42" t="str">
        <f t="shared" si="50"/>
        <v>fiid0039</v>
      </c>
      <c r="M601" s="61" t="str">
        <f t="shared" si="46"/>
        <v>ifgpfi27</v>
      </c>
      <c r="N601" s="61" t="str">
        <f t="shared" si="47"/>
        <v>earth-dev-jpn-logic-ls-o-ifgpfi27</v>
      </c>
      <c r="O601" s="66" t="s">
        <v>116</v>
      </c>
      <c r="P601" s="44" t="s">
        <v>1472</v>
      </c>
      <c r="Q601" s="44" t="s">
        <v>117</v>
      </c>
      <c r="R601" s="45"/>
      <c r="S601" s="46"/>
      <c r="T601" s="67" t="s">
        <v>118</v>
      </c>
    </row>
    <row r="602" spans="1:20" ht="27" hidden="1">
      <c r="A602" s="63" t="s">
        <v>1477</v>
      </c>
      <c r="B602" s="64" t="s">
        <v>1478</v>
      </c>
      <c r="C602" s="65" t="s">
        <v>1165</v>
      </c>
      <c r="D602" s="41" t="str">
        <f>VLOOKUP(C602,'[22]システム領域略号（対向）'!A:B,2,FALSE)</f>
        <v>id</v>
      </c>
      <c r="E602" s="63" t="s">
        <v>239</v>
      </c>
      <c r="F602" s="38" t="s">
        <v>455</v>
      </c>
      <c r="G602" s="42" t="str">
        <f>VLOOKUP(F602,'[22]システム領域略号（D）'!A:B,2,FALSE)</f>
        <v>fi</v>
      </c>
      <c r="H602" s="63" t="s">
        <v>115</v>
      </c>
      <c r="I602" s="42" t="str">
        <f t="shared" si="48"/>
        <v>idfiOutbound</v>
      </c>
      <c r="J602" s="42" t="str">
        <f>TEXT(COUNTIF(I$4:I602,I602),"000")</f>
        <v>040</v>
      </c>
      <c r="K602" s="42" t="str">
        <f t="shared" si="49"/>
        <v>FIID0040</v>
      </c>
      <c r="L602" s="42" t="str">
        <f t="shared" si="50"/>
        <v>fiid0040</v>
      </c>
      <c r="M602" s="61" t="str">
        <f t="shared" si="46"/>
        <v>ifgpfi27</v>
      </c>
      <c r="N602" s="61" t="str">
        <f t="shared" si="47"/>
        <v>earth-dev-jpn-logic-ls-o-ifgpfi27</v>
      </c>
      <c r="O602" s="66" t="s">
        <v>116</v>
      </c>
      <c r="P602" s="44" t="s">
        <v>1472</v>
      </c>
      <c r="Q602" s="44" t="s">
        <v>117</v>
      </c>
      <c r="R602" s="45"/>
      <c r="S602" s="46"/>
      <c r="T602" s="67" t="s">
        <v>118</v>
      </c>
    </row>
    <row r="603" spans="1:20" hidden="1">
      <c r="A603" s="63" t="s">
        <v>1479</v>
      </c>
      <c r="B603" s="64" t="s">
        <v>1480</v>
      </c>
      <c r="C603" s="65" t="s">
        <v>1165</v>
      </c>
      <c r="D603" s="41" t="str">
        <f>VLOOKUP(C603,'[22]システム領域略号（対向）'!A:B,2,FALSE)</f>
        <v>id</v>
      </c>
      <c r="E603" s="63" t="s">
        <v>239</v>
      </c>
      <c r="F603" s="38" t="s">
        <v>455</v>
      </c>
      <c r="G603" s="42" t="str">
        <f>VLOOKUP(F603,'[22]システム領域略号（D）'!A:B,2,FALSE)</f>
        <v>fi</v>
      </c>
      <c r="H603" s="63" t="s">
        <v>115</v>
      </c>
      <c r="I603" s="42" t="str">
        <f t="shared" si="48"/>
        <v>idfiOutbound</v>
      </c>
      <c r="J603" s="42" t="str">
        <f>TEXT(COUNTIF(I$4:I603,I603),"000")</f>
        <v>041</v>
      </c>
      <c r="K603" s="42" t="str">
        <f t="shared" si="49"/>
        <v>FIID0041</v>
      </c>
      <c r="L603" s="42" t="str">
        <f t="shared" si="50"/>
        <v>fiid0041</v>
      </c>
      <c r="M603" s="61" t="str">
        <f t="shared" si="46"/>
        <v>ifgpfi28</v>
      </c>
      <c r="N603" s="61" t="str">
        <f t="shared" si="47"/>
        <v>earth-dev-jpn-logic-ls-o-ifgpfi28</v>
      </c>
      <c r="O603" s="66" t="s">
        <v>116</v>
      </c>
      <c r="P603" s="44" t="s">
        <v>1481</v>
      </c>
      <c r="Q603" s="44" t="s">
        <v>117</v>
      </c>
      <c r="R603" s="45"/>
      <c r="S603" s="46"/>
      <c r="T603" s="67" t="s">
        <v>118</v>
      </c>
    </row>
    <row r="604" spans="1:20" hidden="1">
      <c r="A604" s="63" t="s">
        <v>1482</v>
      </c>
      <c r="B604" s="64" t="s">
        <v>1483</v>
      </c>
      <c r="C604" s="65" t="s">
        <v>1165</v>
      </c>
      <c r="D604" s="41" t="str">
        <f>VLOOKUP(C604,'[22]システム領域略号（対向）'!A:B,2,FALSE)</f>
        <v>id</v>
      </c>
      <c r="E604" s="63" t="s">
        <v>239</v>
      </c>
      <c r="F604" s="38" t="s">
        <v>455</v>
      </c>
      <c r="G604" s="42" t="str">
        <f>VLOOKUP(F604,'[22]システム領域略号（D）'!A:B,2,FALSE)</f>
        <v>fi</v>
      </c>
      <c r="H604" s="63" t="s">
        <v>115</v>
      </c>
      <c r="I604" s="42" t="str">
        <f t="shared" si="48"/>
        <v>idfiOutbound</v>
      </c>
      <c r="J604" s="42" t="str">
        <f>TEXT(COUNTIF(I$4:I604,I604),"000")</f>
        <v>042</v>
      </c>
      <c r="K604" s="42" t="str">
        <f t="shared" si="49"/>
        <v>FIID0042</v>
      </c>
      <c r="L604" s="42" t="str">
        <f t="shared" si="50"/>
        <v>fiid0042</v>
      </c>
      <c r="M604" s="61" t="str">
        <f t="shared" si="46"/>
        <v>ifgpfi28</v>
      </c>
      <c r="N604" s="61" t="str">
        <f t="shared" si="47"/>
        <v>earth-dev-jpn-logic-ls-o-ifgpfi28</v>
      </c>
      <c r="O604" s="66" t="s">
        <v>116</v>
      </c>
      <c r="P604" s="44" t="s">
        <v>1481</v>
      </c>
      <c r="Q604" s="44" t="s">
        <v>117</v>
      </c>
      <c r="R604" s="45"/>
      <c r="S604" s="46"/>
      <c r="T604" s="67" t="s">
        <v>118</v>
      </c>
    </row>
    <row r="605" spans="1:20" hidden="1">
      <c r="A605" s="63" t="s">
        <v>1484</v>
      </c>
      <c r="B605" s="64" t="s">
        <v>1485</v>
      </c>
      <c r="C605" s="65" t="s">
        <v>1165</v>
      </c>
      <c r="D605" s="41" t="str">
        <f>VLOOKUP(C605,'[22]システム領域略号（対向）'!A:B,2,FALSE)</f>
        <v>id</v>
      </c>
      <c r="E605" s="63" t="s">
        <v>239</v>
      </c>
      <c r="F605" s="38" t="s">
        <v>455</v>
      </c>
      <c r="G605" s="42" t="str">
        <f>VLOOKUP(F605,'[22]システム領域略号（D）'!A:B,2,FALSE)</f>
        <v>fi</v>
      </c>
      <c r="H605" s="63" t="s">
        <v>115</v>
      </c>
      <c r="I605" s="42" t="str">
        <f t="shared" si="48"/>
        <v>idfiOutbound</v>
      </c>
      <c r="J605" s="42" t="str">
        <f>TEXT(COUNTIF(I$4:I605,I605),"000")</f>
        <v>043</v>
      </c>
      <c r="K605" s="42" t="str">
        <f t="shared" si="49"/>
        <v>FIID0043</v>
      </c>
      <c r="L605" s="42" t="str">
        <f t="shared" si="50"/>
        <v>fiid0043</v>
      </c>
      <c r="M605" s="61" t="str">
        <f t="shared" si="46"/>
        <v>ifgpfi28</v>
      </c>
      <c r="N605" s="61" t="str">
        <f t="shared" si="47"/>
        <v>earth-dev-jpn-logic-ls-o-ifgpfi28</v>
      </c>
      <c r="O605" s="66" t="s">
        <v>116</v>
      </c>
      <c r="P605" s="44" t="s">
        <v>1481</v>
      </c>
      <c r="Q605" s="44" t="s">
        <v>117</v>
      </c>
      <c r="R605" s="45"/>
      <c r="S605" s="46"/>
      <c r="T605" s="67" t="s">
        <v>118</v>
      </c>
    </row>
    <row r="606" spans="1:20" ht="27" hidden="1">
      <c r="A606" s="63" t="s">
        <v>1486</v>
      </c>
      <c r="B606" s="64" t="s">
        <v>1487</v>
      </c>
      <c r="C606" s="65" t="s">
        <v>1165</v>
      </c>
      <c r="D606" s="41" t="str">
        <f>VLOOKUP(C606,'[22]システム領域略号（対向）'!A:B,2,FALSE)</f>
        <v>id</v>
      </c>
      <c r="E606" s="63" t="s">
        <v>239</v>
      </c>
      <c r="F606" s="38" t="s">
        <v>455</v>
      </c>
      <c r="G606" s="42" t="str">
        <f>VLOOKUP(F606,'[22]システム領域略号（D）'!A:B,2,FALSE)</f>
        <v>fi</v>
      </c>
      <c r="H606" s="63" t="s">
        <v>115</v>
      </c>
      <c r="I606" s="42" t="str">
        <f t="shared" si="48"/>
        <v>idfiOutbound</v>
      </c>
      <c r="J606" s="42" t="str">
        <f>TEXT(COUNTIF(I$4:I606,I606),"000")</f>
        <v>044</v>
      </c>
      <c r="K606" s="42" t="str">
        <f t="shared" si="49"/>
        <v>FIID0044</v>
      </c>
      <c r="L606" s="42" t="str">
        <f t="shared" si="50"/>
        <v>fiid0044</v>
      </c>
      <c r="M606" s="61" t="str">
        <f t="shared" si="46"/>
        <v>ifgpfi28</v>
      </c>
      <c r="N606" s="61" t="str">
        <f t="shared" si="47"/>
        <v>earth-dev-jpn-logic-ls-o-ifgpfi28</v>
      </c>
      <c r="O606" s="66" t="s">
        <v>116</v>
      </c>
      <c r="P606" s="44" t="s">
        <v>1481</v>
      </c>
      <c r="Q606" s="44" t="s">
        <v>117</v>
      </c>
      <c r="R606" s="45"/>
      <c r="S606" s="46"/>
      <c r="T606" s="67" t="s">
        <v>118</v>
      </c>
    </row>
    <row r="607" spans="1:20" hidden="1">
      <c r="A607" s="63" t="s">
        <v>1488</v>
      </c>
      <c r="B607" s="64" t="s">
        <v>1489</v>
      </c>
      <c r="C607" s="65" t="s">
        <v>1165</v>
      </c>
      <c r="D607" s="41" t="str">
        <f>VLOOKUP(C607,'[22]システム領域略号（対向）'!A:B,2,FALSE)</f>
        <v>id</v>
      </c>
      <c r="E607" s="63" t="s">
        <v>239</v>
      </c>
      <c r="F607" s="38" t="s">
        <v>455</v>
      </c>
      <c r="G607" s="42" t="str">
        <f>VLOOKUP(F607,'[22]システム領域略号（D）'!A:B,2,FALSE)</f>
        <v>fi</v>
      </c>
      <c r="H607" s="63" t="s">
        <v>115</v>
      </c>
      <c r="I607" s="42" t="str">
        <f t="shared" si="48"/>
        <v>idfiOutbound</v>
      </c>
      <c r="J607" s="42" t="str">
        <f>TEXT(COUNTIF(I$4:I607,I607),"000")</f>
        <v>045</v>
      </c>
      <c r="K607" s="42" t="str">
        <f t="shared" si="49"/>
        <v>FIID0045</v>
      </c>
      <c r="L607" s="42" t="str">
        <f t="shared" si="50"/>
        <v>fiid0045</v>
      </c>
      <c r="M607" s="61" t="str">
        <f t="shared" si="46"/>
        <v>ifgpfi28</v>
      </c>
      <c r="N607" s="61" t="str">
        <f t="shared" si="47"/>
        <v>earth-dev-jpn-logic-ls-o-ifgpfi28</v>
      </c>
      <c r="O607" s="66" t="s">
        <v>116</v>
      </c>
      <c r="P607" s="44" t="s">
        <v>1481</v>
      </c>
      <c r="Q607" s="44" t="s">
        <v>117</v>
      </c>
      <c r="R607" s="45"/>
      <c r="S607" s="46"/>
      <c r="T607" s="67" t="s">
        <v>118</v>
      </c>
    </row>
    <row r="608" spans="1:20" hidden="1">
      <c r="A608" s="63" t="s">
        <v>1490</v>
      </c>
      <c r="B608" s="64" t="s">
        <v>1491</v>
      </c>
      <c r="C608" s="65" t="s">
        <v>1165</v>
      </c>
      <c r="D608" s="41" t="str">
        <f>VLOOKUP(C608,'[22]システム領域略号（対向）'!A:B,2,FALSE)</f>
        <v>id</v>
      </c>
      <c r="E608" s="63" t="s">
        <v>239</v>
      </c>
      <c r="F608" s="38" t="s">
        <v>455</v>
      </c>
      <c r="G608" s="42" t="str">
        <f>VLOOKUP(F608,'[22]システム領域略号（D）'!A:B,2,FALSE)</f>
        <v>fi</v>
      </c>
      <c r="H608" s="63" t="s">
        <v>115</v>
      </c>
      <c r="I608" s="42" t="str">
        <f t="shared" si="48"/>
        <v>idfiOutbound</v>
      </c>
      <c r="J608" s="42" t="str">
        <f>TEXT(COUNTIF(I$4:I608,I608),"000")</f>
        <v>046</v>
      </c>
      <c r="K608" s="42" t="str">
        <f t="shared" si="49"/>
        <v>FIID0046</v>
      </c>
      <c r="L608" s="42" t="str">
        <f t="shared" si="50"/>
        <v>fiid0046</v>
      </c>
      <c r="M608" s="61" t="str">
        <f t="shared" si="46"/>
        <v>ifgpfi28</v>
      </c>
      <c r="N608" s="61" t="str">
        <f t="shared" si="47"/>
        <v>earth-dev-jpn-logic-ls-o-ifgpfi28</v>
      </c>
      <c r="O608" s="66" t="s">
        <v>116</v>
      </c>
      <c r="P608" s="44" t="s">
        <v>1481</v>
      </c>
      <c r="Q608" s="44" t="s">
        <v>117</v>
      </c>
      <c r="R608" s="45"/>
      <c r="S608" s="46"/>
      <c r="T608" s="67" t="s">
        <v>118</v>
      </c>
    </row>
    <row r="609" spans="1:20" hidden="1">
      <c r="A609" s="63" t="s">
        <v>1492</v>
      </c>
      <c r="B609" s="64" t="s">
        <v>1493</v>
      </c>
      <c r="C609" s="65" t="s">
        <v>1165</v>
      </c>
      <c r="D609" s="41" t="str">
        <f>VLOOKUP(C609,'[22]システム領域略号（対向）'!A:B,2,FALSE)</f>
        <v>id</v>
      </c>
      <c r="E609" s="63" t="s">
        <v>239</v>
      </c>
      <c r="F609" s="38" t="s">
        <v>455</v>
      </c>
      <c r="G609" s="42" t="str">
        <f>VLOOKUP(F609,'[22]システム領域略号（D）'!A:B,2,FALSE)</f>
        <v>fi</v>
      </c>
      <c r="H609" s="63" t="s">
        <v>115</v>
      </c>
      <c r="I609" s="42" t="str">
        <f t="shared" si="48"/>
        <v>idfiOutbound</v>
      </c>
      <c r="J609" s="42" t="str">
        <f>TEXT(COUNTIF(I$4:I609,I609),"000")</f>
        <v>047</v>
      </c>
      <c r="K609" s="42" t="str">
        <f t="shared" si="49"/>
        <v>FIID0047</v>
      </c>
      <c r="L609" s="42" t="str">
        <f t="shared" si="50"/>
        <v>fiid0047</v>
      </c>
      <c r="M609" s="61" t="str">
        <f t="shared" si="46"/>
        <v>ifgpfi29</v>
      </c>
      <c r="N609" s="61" t="str">
        <f t="shared" si="47"/>
        <v>earth-dev-jpn-logic-ls-o-ifgpfi29</v>
      </c>
      <c r="O609" s="66" t="s">
        <v>116</v>
      </c>
      <c r="P609" s="44" t="s">
        <v>1494</v>
      </c>
      <c r="Q609" s="44" t="s">
        <v>117</v>
      </c>
      <c r="R609" s="45"/>
      <c r="S609" s="46"/>
      <c r="T609" s="67" t="s">
        <v>118</v>
      </c>
    </row>
    <row r="610" spans="1:20" hidden="1">
      <c r="A610" s="63" t="s">
        <v>1495</v>
      </c>
      <c r="B610" s="64" t="s">
        <v>1496</v>
      </c>
      <c r="C610" s="65" t="s">
        <v>1165</v>
      </c>
      <c r="D610" s="41" t="str">
        <f>VLOOKUP(C610,'[22]システム領域略号（対向）'!A:B,2,FALSE)</f>
        <v>id</v>
      </c>
      <c r="E610" s="63" t="s">
        <v>239</v>
      </c>
      <c r="F610" s="38" t="s">
        <v>455</v>
      </c>
      <c r="G610" s="42" t="str">
        <f>VLOOKUP(F610,'[22]システム領域略号（D）'!A:B,2,FALSE)</f>
        <v>fi</v>
      </c>
      <c r="H610" s="63" t="s">
        <v>115</v>
      </c>
      <c r="I610" s="42" t="str">
        <f t="shared" si="48"/>
        <v>idfiOutbound</v>
      </c>
      <c r="J610" s="42" t="str">
        <f>TEXT(COUNTIF(I$4:I610,I610),"000")</f>
        <v>048</v>
      </c>
      <c r="K610" s="42" t="str">
        <f t="shared" si="49"/>
        <v>FIID0048</v>
      </c>
      <c r="L610" s="42" t="str">
        <f t="shared" si="50"/>
        <v>fiid0048</v>
      </c>
      <c r="M610" s="61" t="str">
        <f t="shared" si="46"/>
        <v>ifgpfi29</v>
      </c>
      <c r="N610" s="61" t="str">
        <f t="shared" si="47"/>
        <v>earth-dev-jpn-logic-ls-o-ifgpfi29</v>
      </c>
      <c r="O610" s="66" t="s">
        <v>116</v>
      </c>
      <c r="P610" s="44" t="s">
        <v>1494</v>
      </c>
      <c r="Q610" s="44" t="s">
        <v>117</v>
      </c>
      <c r="R610" s="45"/>
      <c r="S610" s="46"/>
      <c r="T610" s="67" t="s">
        <v>118</v>
      </c>
    </row>
    <row r="611" spans="1:20" hidden="1">
      <c r="A611" s="63" t="s">
        <v>1497</v>
      </c>
      <c r="B611" s="64" t="s">
        <v>1498</v>
      </c>
      <c r="C611" s="65" t="s">
        <v>1165</v>
      </c>
      <c r="D611" s="41" t="str">
        <f>VLOOKUP(C611,'[22]システム領域略号（対向）'!A:B,2,FALSE)</f>
        <v>id</v>
      </c>
      <c r="E611" s="63" t="s">
        <v>239</v>
      </c>
      <c r="F611" s="38" t="s">
        <v>455</v>
      </c>
      <c r="G611" s="42" t="str">
        <f>VLOOKUP(F611,'[22]システム領域略号（D）'!A:B,2,FALSE)</f>
        <v>fi</v>
      </c>
      <c r="H611" s="63" t="s">
        <v>115</v>
      </c>
      <c r="I611" s="42" t="str">
        <f t="shared" si="48"/>
        <v>idfiOutbound</v>
      </c>
      <c r="J611" s="42" t="str">
        <f>TEXT(COUNTIF(I$4:I611,I611),"000")</f>
        <v>049</v>
      </c>
      <c r="K611" s="42" t="str">
        <f t="shared" si="49"/>
        <v>FIID0049</v>
      </c>
      <c r="L611" s="42" t="str">
        <f t="shared" si="50"/>
        <v>fiid0049</v>
      </c>
      <c r="M611" s="61" t="str">
        <f t="shared" si="46"/>
        <v>ifgpfi29</v>
      </c>
      <c r="N611" s="61" t="str">
        <f t="shared" si="47"/>
        <v>earth-dev-jpn-logic-ls-o-ifgpfi29</v>
      </c>
      <c r="O611" s="66" t="s">
        <v>116</v>
      </c>
      <c r="P611" s="44" t="s">
        <v>1494</v>
      </c>
      <c r="Q611" s="44" t="s">
        <v>117</v>
      </c>
      <c r="R611" s="45"/>
      <c r="S611" s="46"/>
      <c r="T611" s="67" t="s">
        <v>118</v>
      </c>
    </row>
    <row r="612" spans="1:20" hidden="1">
      <c r="A612" s="63" t="s">
        <v>1499</v>
      </c>
      <c r="B612" s="64" t="s">
        <v>1500</v>
      </c>
      <c r="C612" s="65" t="s">
        <v>1165</v>
      </c>
      <c r="D612" s="41" t="str">
        <f>VLOOKUP(C612,'[22]システム領域略号（対向）'!A:B,2,FALSE)</f>
        <v>id</v>
      </c>
      <c r="E612" s="63" t="s">
        <v>239</v>
      </c>
      <c r="F612" s="38" t="s">
        <v>455</v>
      </c>
      <c r="G612" s="42" t="str">
        <f>VLOOKUP(F612,'[22]システム領域略号（D）'!A:B,2,FALSE)</f>
        <v>fi</v>
      </c>
      <c r="H612" s="63" t="s">
        <v>115</v>
      </c>
      <c r="I612" s="42" t="str">
        <f t="shared" si="48"/>
        <v>idfiOutbound</v>
      </c>
      <c r="J612" s="42" t="str">
        <f>TEXT(COUNTIF(I$4:I612,I612),"000")</f>
        <v>050</v>
      </c>
      <c r="K612" s="42" t="str">
        <f t="shared" si="49"/>
        <v>FIID0050</v>
      </c>
      <c r="L612" s="42" t="str">
        <f t="shared" si="50"/>
        <v>fiid0050</v>
      </c>
      <c r="M612" s="61" t="str">
        <f t="shared" si="46"/>
        <v>ifgpfi29</v>
      </c>
      <c r="N612" s="61" t="str">
        <f t="shared" si="47"/>
        <v>earth-dev-jpn-logic-ls-o-ifgpfi29</v>
      </c>
      <c r="O612" s="66" t="s">
        <v>116</v>
      </c>
      <c r="P612" s="44" t="s">
        <v>1494</v>
      </c>
      <c r="Q612" s="44" t="s">
        <v>117</v>
      </c>
      <c r="R612" s="45"/>
      <c r="S612" s="46"/>
      <c r="T612" s="67" t="s">
        <v>118</v>
      </c>
    </row>
    <row r="613" spans="1:20" hidden="1">
      <c r="A613" s="63" t="s">
        <v>1501</v>
      </c>
      <c r="B613" s="64" t="s">
        <v>1502</v>
      </c>
      <c r="C613" s="65" t="s">
        <v>1165</v>
      </c>
      <c r="D613" s="41" t="str">
        <f>VLOOKUP(C613,'[22]システム領域略号（対向）'!A:B,2,FALSE)</f>
        <v>id</v>
      </c>
      <c r="E613" s="63" t="s">
        <v>239</v>
      </c>
      <c r="F613" s="38" t="s">
        <v>455</v>
      </c>
      <c r="G613" s="42" t="str">
        <f>VLOOKUP(F613,'[22]システム領域略号（D）'!A:B,2,FALSE)</f>
        <v>fi</v>
      </c>
      <c r="H613" s="63" t="s">
        <v>115</v>
      </c>
      <c r="I613" s="42" t="str">
        <f t="shared" si="48"/>
        <v>idfiOutbound</v>
      </c>
      <c r="J613" s="42" t="str">
        <f>TEXT(COUNTIF(I$4:I613,I613),"000")</f>
        <v>051</v>
      </c>
      <c r="K613" s="42" t="str">
        <f t="shared" si="49"/>
        <v>FIID0051</v>
      </c>
      <c r="L613" s="42" t="str">
        <f t="shared" si="50"/>
        <v>fiid0051</v>
      </c>
      <c r="M613" s="61" t="str">
        <f t="shared" si="46"/>
        <v>ifgpfi29</v>
      </c>
      <c r="N613" s="61" t="str">
        <f t="shared" si="47"/>
        <v>earth-dev-jpn-logic-ls-o-ifgpfi29</v>
      </c>
      <c r="O613" s="66" t="s">
        <v>116</v>
      </c>
      <c r="P613" s="44" t="s">
        <v>1494</v>
      </c>
      <c r="Q613" s="44" t="s">
        <v>117</v>
      </c>
      <c r="R613" s="45"/>
      <c r="S613" s="46"/>
      <c r="T613" s="67" t="s">
        <v>118</v>
      </c>
    </row>
    <row r="614" spans="1:20" hidden="1">
      <c r="A614" s="63" t="s">
        <v>1503</v>
      </c>
      <c r="B614" s="64" t="s">
        <v>1504</v>
      </c>
      <c r="C614" s="65" t="s">
        <v>1165</v>
      </c>
      <c r="D614" s="41" t="str">
        <f>VLOOKUP(C614,'[22]システム領域略号（対向）'!A:B,2,FALSE)</f>
        <v>id</v>
      </c>
      <c r="E614" s="63" t="s">
        <v>239</v>
      </c>
      <c r="F614" s="38" t="s">
        <v>455</v>
      </c>
      <c r="G614" s="42" t="str">
        <f>VLOOKUP(F614,'[22]システム領域略号（D）'!A:B,2,FALSE)</f>
        <v>fi</v>
      </c>
      <c r="H614" s="63" t="s">
        <v>115</v>
      </c>
      <c r="I614" s="42" t="str">
        <f t="shared" si="48"/>
        <v>idfiOutbound</v>
      </c>
      <c r="J614" s="42" t="str">
        <f>TEXT(COUNTIF(I$4:I614,I614),"000")</f>
        <v>052</v>
      </c>
      <c r="K614" s="42" t="str">
        <f t="shared" si="49"/>
        <v>FIID0052</v>
      </c>
      <c r="L614" s="42" t="str">
        <f t="shared" si="50"/>
        <v>fiid0052</v>
      </c>
      <c r="M614" s="61" t="str">
        <f t="shared" si="46"/>
        <v>ifgpfi29</v>
      </c>
      <c r="N614" s="61" t="str">
        <f t="shared" si="47"/>
        <v>earth-dev-jpn-logic-ls-o-ifgpfi29</v>
      </c>
      <c r="O614" s="66" t="s">
        <v>116</v>
      </c>
      <c r="P614" s="44" t="s">
        <v>1494</v>
      </c>
      <c r="Q614" s="44" t="s">
        <v>117</v>
      </c>
      <c r="R614" s="45"/>
      <c r="S614" s="46"/>
      <c r="T614" s="67" t="s">
        <v>118</v>
      </c>
    </row>
    <row r="615" spans="1:20" hidden="1">
      <c r="A615" s="63" t="s">
        <v>1505</v>
      </c>
      <c r="B615" s="64" t="s">
        <v>1506</v>
      </c>
      <c r="C615" s="65" t="s">
        <v>236</v>
      </c>
      <c r="D615" s="41" t="str">
        <f>VLOOKUP(C615,'[22]システム領域略号（対向）'!A:B,2,FALSE)</f>
        <v>hn</v>
      </c>
      <c r="E615" s="63" t="s">
        <v>239</v>
      </c>
      <c r="F615" s="38" t="s">
        <v>455</v>
      </c>
      <c r="G615" s="42" t="str">
        <f>VLOOKUP(F615,'[22]システム領域略号（D）'!A:B,2,FALSE)</f>
        <v>fi</v>
      </c>
      <c r="H615" s="63" t="s">
        <v>138</v>
      </c>
      <c r="I615" s="42" t="str">
        <f t="shared" si="48"/>
        <v>hnfiInbound</v>
      </c>
      <c r="J615" s="42" t="str">
        <f>TEXT(COUNTIF(I$4:I615,I615),"000")</f>
        <v>002</v>
      </c>
      <c r="K615" s="42" t="str">
        <f t="shared" si="49"/>
        <v>HNFI0002</v>
      </c>
      <c r="L615" s="42" t="str">
        <f t="shared" si="50"/>
        <v>hnfi0002</v>
      </c>
      <c r="M615" s="42"/>
      <c r="N615" s="41" t="str">
        <f>"earth-dev-jpn-logic-ls-"&amp;LOWER(LEFT(H615,1))&amp;"-"&amp;L615</f>
        <v>earth-dev-jpn-logic-ls-i-hnfi0002</v>
      </c>
      <c r="O615" s="66" t="s">
        <v>116</v>
      </c>
      <c r="P615" s="44"/>
      <c r="Q615" s="44" t="s">
        <v>117</v>
      </c>
      <c r="R615" s="45"/>
      <c r="S615" s="46"/>
      <c r="T615" s="67" t="s">
        <v>118</v>
      </c>
    </row>
    <row r="616" spans="1:20" ht="27">
      <c r="A616" s="63" t="s">
        <v>1507</v>
      </c>
      <c r="B616" s="64" t="s">
        <v>201</v>
      </c>
      <c r="C616" s="65" t="s">
        <v>1508</v>
      </c>
      <c r="D616" s="41" t="str">
        <f>VLOOKUP(C616,'[22]システム領域略号（対向）'!A:B,2,FALSE)</f>
        <v>uzs</v>
      </c>
      <c r="E616" s="63" t="s">
        <v>114</v>
      </c>
      <c r="F616" s="38" t="s">
        <v>114</v>
      </c>
      <c r="G616" s="42" t="str">
        <f>VLOOKUP(F616,'[22]システム領域略号（D）'!A:B,2,FALSE)</f>
        <v>dp</v>
      </c>
      <c r="H616" s="63" t="s">
        <v>115</v>
      </c>
      <c r="I616" s="42" t="str">
        <f t="shared" si="48"/>
        <v>uzsdpOutbound</v>
      </c>
      <c r="J616" s="42" t="str">
        <f>TEXT(COUNTIF(I$4:I616,I616),"000")</f>
        <v>001</v>
      </c>
      <c r="K616" s="42" t="str">
        <f t="shared" si="49"/>
        <v>DPUZS001</v>
      </c>
      <c r="L616" s="42" t="str">
        <f t="shared" si="50"/>
        <v>dpuzs001</v>
      </c>
      <c r="M616" s="42"/>
      <c r="N616" s="41" t="str">
        <f>"earth-dev-jpn-logic-ls-"&amp;LOWER(LEFT(H616,1))&amp;"-"&amp;L616</f>
        <v>earth-dev-jpn-logic-ls-o-dpuzs001</v>
      </c>
      <c r="O616" s="43" t="s">
        <v>116</v>
      </c>
      <c r="P616" s="44"/>
      <c r="Q616" s="44" t="s">
        <v>117</v>
      </c>
      <c r="R616" s="45"/>
      <c r="S616" s="46"/>
      <c r="T616" s="67" t="s">
        <v>118</v>
      </c>
    </row>
    <row r="617" spans="1:20" ht="27" hidden="1">
      <c r="A617" s="63" t="s">
        <v>1509</v>
      </c>
      <c r="B617" s="64" t="s">
        <v>1510</v>
      </c>
      <c r="C617" s="65" t="s">
        <v>1508</v>
      </c>
      <c r="D617" s="41" t="str">
        <f>VLOOKUP(C617,'[22]システム領域略号（対向）'!A:B,2,FALSE)</f>
        <v>uzs</v>
      </c>
      <c r="E617" s="63" t="s">
        <v>676</v>
      </c>
      <c r="F617" s="38" t="s">
        <v>706</v>
      </c>
      <c r="G617" s="42" t="str">
        <f>VLOOKUP(F617,'[22]システム領域略号（D）'!A:B,2,FALSE)</f>
        <v>ad</v>
      </c>
      <c r="H617" s="63" t="s">
        <v>115</v>
      </c>
      <c r="I617" s="42" t="str">
        <f t="shared" si="48"/>
        <v>uzsadOutbound</v>
      </c>
      <c r="J617" s="42" t="str">
        <f>TEXT(COUNTIF(I$4:I617,I617),"000")</f>
        <v>001</v>
      </c>
      <c r="K617" s="42" t="str">
        <f t="shared" si="49"/>
        <v>ADUZS001</v>
      </c>
      <c r="L617" s="42" t="str">
        <f t="shared" si="50"/>
        <v>aduzs001</v>
      </c>
      <c r="M617" s="42"/>
      <c r="N617" s="41" t="str">
        <f>"earth-dev-jpn-logic-ls-"&amp;LOWER(LEFT(H617,1))&amp;"-"&amp;L617</f>
        <v>earth-dev-jpn-logic-ls-o-aduzs001</v>
      </c>
      <c r="O617" s="66"/>
      <c r="P617" s="44"/>
      <c r="Q617" s="44" t="s">
        <v>117</v>
      </c>
      <c r="R617" s="45"/>
      <c r="S617" s="46"/>
      <c r="T617" s="67" t="s">
        <v>118</v>
      </c>
    </row>
    <row r="618" spans="1:20" ht="27" hidden="1">
      <c r="A618" s="63" t="s">
        <v>1511</v>
      </c>
      <c r="B618" s="64" t="s">
        <v>1512</v>
      </c>
      <c r="C618" s="65" t="s">
        <v>1508</v>
      </c>
      <c r="D618" s="41" t="str">
        <f>VLOOKUP(C618,'[22]システム領域略号（対向）'!A:B,2,FALSE)</f>
        <v>uzs</v>
      </c>
      <c r="E618" s="63" t="s">
        <v>676</v>
      </c>
      <c r="F618" s="38" t="s">
        <v>706</v>
      </c>
      <c r="G618" s="42" t="str">
        <f>VLOOKUP(F618,'[22]システム領域略号（D）'!A:B,2,FALSE)</f>
        <v>ad</v>
      </c>
      <c r="H618" s="63" t="s">
        <v>115</v>
      </c>
      <c r="I618" s="42" t="str">
        <f t="shared" si="48"/>
        <v>uzsadOutbound</v>
      </c>
      <c r="J618" s="42" t="str">
        <f>TEXT(COUNTIF(I$4:I618,I618),"000")</f>
        <v>002</v>
      </c>
      <c r="K618" s="42" t="str">
        <f t="shared" si="49"/>
        <v>ADUZS002</v>
      </c>
      <c r="L618" s="42" t="str">
        <f t="shared" si="50"/>
        <v>aduzs002</v>
      </c>
      <c r="M618" s="42"/>
      <c r="N618" s="41" t="str">
        <f>"earth-dev-jpn-logic-ls-"&amp;LOWER(LEFT(H618,1))&amp;"-"&amp;L618</f>
        <v>earth-dev-jpn-logic-ls-o-aduzs002</v>
      </c>
      <c r="O618" s="66"/>
      <c r="P618" s="44"/>
      <c r="Q618" s="44" t="s">
        <v>117</v>
      </c>
      <c r="R618" s="45"/>
      <c r="S618" s="46"/>
      <c r="T618" s="67" t="s">
        <v>118</v>
      </c>
    </row>
    <row r="619" spans="1:20" ht="27" hidden="1">
      <c r="A619" s="63" t="s">
        <v>1513</v>
      </c>
      <c r="B619" s="64" t="s">
        <v>1514</v>
      </c>
      <c r="C619" s="65" t="s">
        <v>620</v>
      </c>
      <c r="D619" s="41" t="str">
        <f>VLOOKUP(C619,'[22]システム領域略号（対向）'!A:B,2,FALSE)</f>
        <v>ec</v>
      </c>
      <c r="E619" s="63" t="s">
        <v>256</v>
      </c>
      <c r="F619" s="38" t="s">
        <v>256</v>
      </c>
      <c r="G619" s="42" t="str">
        <f>VLOOKUP(F619,'[22]システム領域略号（D）'!A:B,2,FALSE)</f>
        <v>sa</v>
      </c>
      <c r="H619" s="63" t="s">
        <v>115</v>
      </c>
      <c r="I619" s="42" t="str">
        <f t="shared" si="48"/>
        <v>ecsaOutbound</v>
      </c>
      <c r="J619" s="42" t="str">
        <f>TEXT(COUNTIF(I$4:I619,I619),"000")</f>
        <v>002</v>
      </c>
      <c r="K619" s="42" t="str">
        <f t="shared" si="49"/>
        <v>SAEC0002</v>
      </c>
      <c r="L619" s="42" t="str">
        <f t="shared" si="50"/>
        <v>saec0002</v>
      </c>
      <c r="M619" s="61" t="str">
        <f t="shared" ref="M619:M682" si="51">"ifgp"&amp;P619</f>
        <v>ifgpsa03</v>
      </c>
      <c r="N619" s="61" t="str">
        <f t="shared" ref="N619:N682" si="52">"earth-dev-jpn-logic-ls-"&amp;LOWER(LEFT(H619,1))&amp;"-"&amp;M619</f>
        <v>earth-dev-jpn-logic-ls-o-ifgpsa03</v>
      </c>
      <c r="O619" s="66"/>
      <c r="P619" s="44" t="s">
        <v>621</v>
      </c>
      <c r="Q619" s="44" t="s">
        <v>901</v>
      </c>
      <c r="R619" s="45"/>
      <c r="S619" s="46"/>
      <c r="T619" s="67" t="s">
        <v>118</v>
      </c>
    </row>
    <row r="620" spans="1:20" hidden="1">
      <c r="A620" s="63" t="s">
        <v>1515</v>
      </c>
      <c r="B620" s="64" t="s">
        <v>1516</v>
      </c>
      <c r="C620" s="65" t="s">
        <v>1002</v>
      </c>
      <c r="D620" s="41" t="str">
        <f>VLOOKUP(C620,'[22]システム領域略号（対向）'!A:B,2,FALSE)</f>
        <v>uca</v>
      </c>
      <c r="E620" s="63" t="s">
        <v>239</v>
      </c>
      <c r="F620" s="38" t="s">
        <v>455</v>
      </c>
      <c r="G620" s="42" t="str">
        <f>VLOOKUP(F620,'[22]システム領域略号（D）'!A:B,2,FALSE)</f>
        <v>fi</v>
      </c>
      <c r="H620" s="63" t="s">
        <v>138</v>
      </c>
      <c r="I620" s="42" t="str">
        <f t="shared" si="48"/>
        <v>ucafiInbound</v>
      </c>
      <c r="J620" s="42" t="str">
        <f>TEXT(COUNTIF(I$4:I620,I620),"000")</f>
        <v>003</v>
      </c>
      <c r="K620" s="42" t="str">
        <f t="shared" si="49"/>
        <v>UCAFI003</v>
      </c>
      <c r="L620" s="42" t="str">
        <f t="shared" si="50"/>
        <v>ucafi003</v>
      </c>
      <c r="M620" s="61" t="str">
        <f t="shared" si="51"/>
        <v>ifgpfi03</v>
      </c>
      <c r="N620" s="61" t="str">
        <f t="shared" si="52"/>
        <v>earth-dev-jpn-logic-ls-i-ifgpfi03</v>
      </c>
      <c r="O620" s="66" t="s">
        <v>116</v>
      </c>
      <c r="P620" s="44" t="s">
        <v>1006</v>
      </c>
      <c r="Q620" s="44" t="s">
        <v>195</v>
      </c>
      <c r="R620" s="45"/>
      <c r="S620" s="46"/>
      <c r="T620" s="67" t="s">
        <v>118</v>
      </c>
    </row>
    <row r="621" spans="1:20" hidden="1">
      <c r="A621" s="63" t="s">
        <v>1517</v>
      </c>
      <c r="B621" s="64" t="s">
        <v>1518</v>
      </c>
      <c r="C621" s="65" t="s">
        <v>1002</v>
      </c>
      <c r="D621" s="41" t="str">
        <f>VLOOKUP(C621,'[22]システム領域略号（対向）'!A:B,2,FALSE)</f>
        <v>uca</v>
      </c>
      <c r="E621" s="63" t="s">
        <v>239</v>
      </c>
      <c r="F621" s="38" t="s">
        <v>455</v>
      </c>
      <c r="G621" s="42" t="str">
        <f>VLOOKUP(F621,'[22]システム領域略号（D）'!A:B,2,FALSE)</f>
        <v>fi</v>
      </c>
      <c r="H621" s="63" t="s">
        <v>138</v>
      </c>
      <c r="I621" s="42" t="str">
        <f t="shared" si="48"/>
        <v>ucafiInbound</v>
      </c>
      <c r="J621" s="42" t="str">
        <f>TEXT(COUNTIF(I$4:I621,I621),"000")</f>
        <v>004</v>
      </c>
      <c r="K621" s="42" t="str">
        <f t="shared" si="49"/>
        <v>UCAFI004</v>
      </c>
      <c r="L621" s="42" t="str">
        <f t="shared" si="50"/>
        <v>ucafi004</v>
      </c>
      <c r="M621" s="61" t="str">
        <f t="shared" si="51"/>
        <v>ifgpfi03</v>
      </c>
      <c r="N621" s="61" t="str">
        <f t="shared" si="52"/>
        <v>earth-dev-jpn-logic-ls-i-ifgpfi03</v>
      </c>
      <c r="O621" s="66" t="s">
        <v>116</v>
      </c>
      <c r="P621" s="44" t="s">
        <v>1006</v>
      </c>
      <c r="Q621" s="44" t="s">
        <v>195</v>
      </c>
      <c r="R621" s="45"/>
      <c r="S621" s="46"/>
      <c r="T621" s="67" t="s">
        <v>118</v>
      </c>
    </row>
    <row r="622" spans="1:20" hidden="1">
      <c r="A622" s="63" t="s">
        <v>1519</v>
      </c>
      <c r="B622" s="64" t="s">
        <v>1520</v>
      </c>
      <c r="C622" s="65" t="s">
        <v>1002</v>
      </c>
      <c r="D622" s="41" t="str">
        <f>VLOOKUP(C622,'[22]システム領域略号（対向）'!A:B,2,FALSE)</f>
        <v>uca</v>
      </c>
      <c r="E622" s="63" t="s">
        <v>239</v>
      </c>
      <c r="F622" s="38" t="s">
        <v>455</v>
      </c>
      <c r="G622" s="42" t="str">
        <f>VLOOKUP(F622,'[22]システム領域略号（D）'!A:B,2,FALSE)</f>
        <v>fi</v>
      </c>
      <c r="H622" s="63" t="s">
        <v>138</v>
      </c>
      <c r="I622" s="42" t="str">
        <f t="shared" si="48"/>
        <v>ucafiInbound</v>
      </c>
      <c r="J622" s="42" t="str">
        <f>TEXT(COUNTIF(I$4:I622,I622),"000")</f>
        <v>005</v>
      </c>
      <c r="K622" s="42" t="str">
        <f t="shared" si="49"/>
        <v>UCAFI005</v>
      </c>
      <c r="L622" s="42" t="str">
        <f t="shared" si="50"/>
        <v>ucafi005</v>
      </c>
      <c r="M622" s="61" t="str">
        <f t="shared" si="51"/>
        <v>ifgpfi03</v>
      </c>
      <c r="N622" s="61" t="str">
        <f t="shared" si="52"/>
        <v>earth-dev-jpn-logic-ls-i-ifgpfi03</v>
      </c>
      <c r="O622" s="66" t="s">
        <v>116</v>
      </c>
      <c r="P622" s="44" t="s">
        <v>1006</v>
      </c>
      <c r="Q622" s="44" t="s">
        <v>195</v>
      </c>
      <c r="R622" s="45"/>
      <c r="S622" s="46"/>
      <c r="T622" s="67" t="s">
        <v>118</v>
      </c>
    </row>
    <row r="623" spans="1:20" hidden="1">
      <c r="A623" s="63" t="s">
        <v>1521</v>
      </c>
      <c r="B623" s="64" t="s">
        <v>1522</v>
      </c>
      <c r="C623" s="65" t="s">
        <v>1002</v>
      </c>
      <c r="D623" s="41" t="str">
        <f>VLOOKUP(C623,'[22]システム領域略号（対向）'!A:B,2,FALSE)</f>
        <v>uca</v>
      </c>
      <c r="E623" s="63" t="s">
        <v>239</v>
      </c>
      <c r="F623" s="38" t="s">
        <v>455</v>
      </c>
      <c r="G623" s="42" t="str">
        <f>VLOOKUP(F623,'[22]システム領域略号（D）'!A:B,2,FALSE)</f>
        <v>fi</v>
      </c>
      <c r="H623" s="63" t="s">
        <v>138</v>
      </c>
      <c r="I623" s="42" t="str">
        <f t="shared" si="48"/>
        <v>ucafiInbound</v>
      </c>
      <c r="J623" s="42" t="str">
        <f>TEXT(COUNTIF(I$4:I623,I623),"000")</f>
        <v>006</v>
      </c>
      <c r="K623" s="42" t="str">
        <f t="shared" si="49"/>
        <v>UCAFI006</v>
      </c>
      <c r="L623" s="42" t="str">
        <f t="shared" si="50"/>
        <v>ucafi006</v>
      </c>
      <c r="M623" s="61" t="str">
        <f t="shared" si="51"/>
        <v>ifgpfi03</v>
      </c>
      <c r="N623" s="61" t="str">
        <f t="shared" si="52"/>
        <v>earth-dev-jpn-logic-ls-i-ifgpfi03</v>
      </c>
      <c r="O623" s="66" t="s">
        <v>116</v>
      </c>
      <c r="P623" s="44" t="s">
        <v>1006</v>
      </c>
      <c r="Q623" s="44" t="s">
        <v>195</v>
      </c>
      <c r="R623" s="45"/>
      <c r="S623" s="46"/>
      <c r="T623" s="67" t="s">
        <v>118</v>
      </c>
    </row>
    <row r="624" spans="1:20" hidden="1">
      <c r="A624" s="63" t="s">
        <v>1523</v>
      </c>
      <c r="B624" s="64" t="s">
        <v>1524</v>
      </c>
      <c r="C624" s="65" t="s">
        <v>1002</v>
      </c>
      <c r="D624" s="41" t="str">
        <f>VLOOKUP(C624,'[22]システム領域略号（対向）'!A:B,2,FALSE)</f>
        <v>uca</v>
      </c>
      <c r="E624" s="63" t="s">
        <v>239</v>
      </c>
      <c r="F624" s="38" t="s">
        <v>455</v>
      </c>
      <c r="G624" s="42" t="str">
        <f>VLOOKUP(F624,'[22]システム領域略号（D）'!A:B,2,FALSE)</f>
        <v>fi</v>
      </c>
      <c r="H624" s="63" t="s">
        <v>138</v>
      </c>
      <c r="I624" s="42" t="str">
        <f t="shared" si="48"/>
        <v>ucafiInbound</v>
      </c>
      <c r="J624" s="42" t="str">
        <f>TEXT(COUNTIF(I$4:I624,I624),"000")</f>
        <v>007</v>
      </c>
      <c r="K624" s="42" t="str">
        <f t="shared" si="49"/>
        <v>UCAFI007</v>
      </c>
      <c r="L624" s="42" t="str">
        <f t="shared" si="50"/>
        <v>ucafi007</v>
      </c>
      <c r="M624" s="61" t="str">
        <f t="shared" si="51"/>
        <v>ifgpfi03</v>
      </c>
      <c r="N624" s="61" t="str">
        <f t="shared" si="52"/>
        <v>earth-dev-jpn-logic-ls-i-ifgpfi03</v>
      </c>
      <c r="O624" s="66" t="s">
        <v>116</v>
      </c>
      <c r="P624" s="44" t="s">
        <v>1006</v>
      </c>
      <c r="Q624" s="44" t="s">
        <v>195</v>
      </c>
      <c r="R624" s="45"/>
      <c r="S624" s="46"/>
      <c r="T624" s="67" t="s">
        <v>118</v>
      </c>
    </row>
    <row r="625" spans="1:20" hidden="1">
      <c r="A625" s="63" t="s">
        <v>1525</v>
      </c>
      <c r="B625" s="64" t="s">
        <v>1526</v>
      </c>
      <c r="C625" s="65" t="s">
        <v>1002</v>
      </c>
      <c r="D625" s="41" t="str">
        <f>VLOOKUP(C625,'[22]システム領域略号（対向）'!A:B,2,FALSE)</f>
        <v>uca</v>
      </c>
      <c r="E625" s="63" t="s">
        <v>239</v>
      </c>
      <c r="F625" s="38" t="s">
        <v>455</v>
      </c>
      <c r="G625" s="42" t="str">
        <f>VLOOKUP(F625,'[22]システム領域略号（D）'!A:B,2,FALSE)</f>
        <v>fi</v>
      </c>
      <c r="H625" s="63" t="s">
        <v>138</v>
      </c>
      <c r="I625" s="42" t="str">
        <f t="shared" si="48"/>
        <v>ucafiInbound</v>
      </c>
      <c r="J625" s="42" t="str">
        <f>TEXT(COUNTIF(I$4:I625,I625),"000")</f>
        <v>008</v>
      </c>
      <c r="K625" s="42" t="str">
        <f t="shared" si="49"/>
        <v>UCAFI008</v>
      </c>
      <c r="L625" s="42" t="str">
        <f t="shared" si="50"/>
        <v>ucafi008</v>
      </c>
      <c r="M625" s="61" t="str">
        <f t="shared" si="51"/>
        <v>ifgpfi03</v>
      </c>
      <c r="N625" s="61" t="str">
        <f t="shared" si="52"/>
        <v>earth-dev-jpn-logic-ls-i-ifgpfi03</v>
      </c>
      <c r="O625" s="66" t="s">
        <v>116</v>
      </c>
      <c r="P625" s="44" t="s">
        <v>1006</v>
      </c>
      <c r="Q625" s="44" t="s">
        <v>195</v>
      </c>
      <c r="R625" s="45"/>
      <c r="S625" s="46"/>
      <c r="T625" s="67" t="s">
        <v>118</v>
      </c>
    </row>
    <row r="626" spans="1:20" hidden="1">
      <c r="A626" s="63" t="s">
        <v>1527</v>
      </c>
      <c r="B626" s="64" t="s">
        <v>1528</v>
      </c>
      <c r="C626" s="65" t="s">
        <v>1002</v>
      </c>
      <c r="D626" s="41" t="str">
        <f>VLOOKUP(C626,'[22]システム領域略号（対向）'!A:B,2,FALSE)</f>
        <v>uca</v>
      </c>
      <c r="E626" s="63" t="s">
        <v>239</v>
      </c>
      <c r="F626" s="38" t="s">
        <v>455</v>
      </c>
      <c r="G626" s="42" t="str">
        <f>VLOOKUP(F626,'[22]システム領域略号（D）'!A:B,2,FALSE)</f>
        <v>fi</v>
      </c>
      <c r="H626" s="63" t="s">
        <v>138</v>
      </c>
      <c r="I626" s="42" t="str">
        <f t="shared" si="48"/>
        <v>ucafiInbound</v>
      </c>
      <c r="J626" s="42" t="str">
        <f>TEXT(COUNTIF(I$4:I626,I626),"000")</f>
        <v>009</v>
      </c>
      <c r="K626" s="42" t="str">
        <f t="shared" si="49"/>
        <v>UCAFI009</v>
      </c>
      <c r="L626" s="42" t="str">
        <f t="shared" si="50"/>
        <v>ucafi009</v>
      </c>
      <c r="M626" s="61" t="str">
        <f t="shared" si="51"/>
        <v>ifgpfi03</v>
      </c>
      <c r="N626" s="61" t="str">
        <f t="shared" si="52"/>
        <v>earth-dev-jpn-logic-ls-i-ifgpfi03</v>
      </c>
      <c r="O626" s="66" t="s">
        <v>116</v>
      </c>
      <c r="P626" s="44" t="s">
        <v>1006</v>
      </c>
      <c r="Q626" s="44" t="s">
        <v>195</v>
      </c>
      <c r="R626" s="45"/>
      <c r="S626" s="46"/>
      <c r="T626" s="67" t="s">
        <v>118</v>
      </c>
    </row>
    <row r="627" spans="1:20" hidden="1">
      <c r="A627" s="63" t="s">
        <v>1529</v>
      </c>
      <c r="B627" s="64" t="s">
        <v>1530</v>
      </c>
      <c r="C627" s="65" t="s">
        <v>1002</v>
      </c>
      <c r="D627" s="41" t="str">
        <f>VLOOKUP(C627,'[22]システム領域略号（対向）'!A:B,2,FALSE)</f>
        <v>uca</v>
      </c>
      <c r="E627" s="63" t="s">
        <v>239</v>
      </c>
      <c r="F627" s="38" t="s">
        <v>455</v>
      </c>
      <c r="G627" s="42" t="str">
        <f>VLOOKUP(F627,'[22]システム領域略号（D）'!A:B,2,FALSE)</f>
        <v>fi</v>
      </c>
      <c r="H627" s="63" t="s">
        <v>138</v>
      </c>
      <c r="I627" s="42" t="str">
        <f t="shared" si="48"/>
        <v>ucafiInbound</v>
      </c>
      <c r="J627" s="42" t="str">
        <f>TEXT(COUNTIF(I$4:I627,I627),"000")</f>
        <v>010</v>
      </c>
      <c r="K627" s="42" t="str">
        <f t="shared" si="49"/>
        <v>UCAFI010</v>
      </c>
      <c r="L627" s="42" t="str">
        <f t="shared" si="50"/>
        <v>ucafi010</v>
      </c>
      <c r="M627" s="61" t="str">
        <f t="shared" si="51"/>
        <v>ifgpfi03</v>
      </c>
      <c r="N627" s="61" t="str">
        <f t="shared" si="52"/>
        <v>earth-dev-jpn-logic-ls-i-ifgpfi03</v>
      </c>
      <c r="O627" s="66" t="s">
        <v>116</v>
      </c>
      <c r="P627" s="44" t="s">
        <v>1006</v>
      </c>
      <c r="Q627" s="44" t="s">
        <v>195</v>
      </c>
      <c r="R627" s="45"/>
      <c r="S627" s="46"/>
      <c r="T627" s="67" t="s">
        <v>118</v>
      </c>
    </row>
    <row r="628" spans="1:20" hidden="1">
      <c r="A628" s="63" t="s">
        <v>1531</v>
      </c>
      <c r="B628" s="64" t="s">
        <v>1532</v>
      </c>
      <c r="C628" s="65" t="s">
        <v>1002</v>
      </c>
      <c r="D628" s="41" t="str">
        <f>VLOOKUP(C628,'[22]システム領域略号（対向）'!A:B,2,FALSE)</f>
        <v>uca</v>
      </c>
      <c r="E628" s="63" t="s">
        <v>239</v>
      </c>
      <c r="F628" s="38" t="s">
        <v>455</v>
      </c>
      <c r="G628" s="42" t="str">
        <f>VLOOKUP(F628,'[22]システム領域略号（D）'!A:B,2,FALSE)</f>
        <v>fi</v>
      </c>
      <c r="H628" s="63" t="s">
        <v>138</v>
      </c>
      <c r="I628" s="42" t="str">
        <f t="shared" si="48"/>
        <v>ucafiInbound</v>
      </c>
      <c r="J628" s="42" t="str">
        <f>TEXT(COUNTIF(I$4:I628,I628),"000")</f>
        <v>011</v>
      </c>
      <c r="K628" s="42" t="str">
        <f t="shared" si="49"/>
        <v>UCAFI011</v>
      </c>
      <c r="L628" s="42" t="str">
        <f t="shared" si="50"/>
        <v>ucafi011</v>
      </c>
      <c r="M628" s="61" t="str">
        <f t="shared" si="51"/>
        <v>ifgpfi03</v>
      </c>
      <c r="N628" s="61" t="str">
        <f t="shared" si="52"/>
        <v>earth-dev-jpn-logic-ls-i-ifgpfi03</v>
      </c>
      <c r="O628" s="66" t="s">
        <v>116</v>
      </c>
      <c r="P628" s="44" t="s">
        <v>1006</v>
      </c>
      <c r="Q628" s="44" t="s">
        <v>195</v>
      </c>
      <c r="R628" s="45"/>
      <c r="S628" s="46"/>
      <c r="T628" s="67" t="s">
        <v>118</v>
      </c>
    </row>
    <row r="629" spans="1:20" hidden="1">
      <c r="A629" s="63" t="s">
        <v>1533</v>
      </c>
      <c r="B629" s="64" t="s">
        <v>1534</v>
      </c>
      <c r="C629" s="65" t="s">
        <v>1002</v>
      </c>
      <c r="D629" s="41" t="str">
        <f>VLOOKUP(C629,'[22]システム領域略号（対向）'!A:B,2,FALSE)</f>
        <v>uca</v>
      </c>
      <c r="E629" s="63" t="s">
        <v>239</v>
      </c>
      <c r="F629" s="38" t="s">
        <v>455</v>
      </c>
      <c r="G629" s="42" t="str">
        <f>VLOOKUP(F629,'[22]システム領域略号（D）'!A:B,2,FALSE)</f>
        <v>fi</v>
      </c>
      <c r="H629" s="63" t="s">
        <v>138</v>
      </c>
      <c r="I629" s="42" t="str">
        <f t="shared" si="48"/>
        <v>ucafiInbound</v>
      </c>
      <c r="J629" s="42" t="str">
        <f>TEXT(COUNTIF(I$4:I629,I629),"000")</f>
        <v>012</v>
      </c>
      <c r="K629" s="42" t="str">
        <f t="shared" si="49"/>
        <v>UCAFI012</v>
      </c>
      <c r="L629" s="42" t="str">
        <f t="shared" si="50"/>
        <v>ucafi012</v>
      </c>
      <c r="M629" s="61" t="str">
        <f t="shared" si="51"/>
        <v>ifgpfi03</v>
      </c>
      <c r="N629" s="61" t="str">
        <f t="shared" si="52"/>
        <v>earth-dev-jpn-logic-ls-i-ifgpfi03</v>
      </c>
      <c r="O629" s="66" t="s">
        <v>116</v>
      </c>
      <c r="P629" s="44" t="s">
        <v>1006</v>
      </c>
      <c r="Q629" s="44" t="s">
        <v>195</v>
      </c>
      <c r="R629" s="45"/>
      <c r="S629" s="46"/>
      <c r="T629" s="67" t="s">
        <v>118</v>
      </c>
    </row>
    <row r="630" spans="1:20" hidden="1">
      <c r="A630" s="63" t="s">
        <v>1535</v>
      </c>
      <c r="B630" s="64" t="s">
        <v>1536</v>
      </c>
      <c r="C630" s="65" t="s">
        <v>1002</v>
      </c>
      <c r="D630" s="41" t="str">
        <f>VLOOKUP(C630,'[22]システム領域略号（対向）'!A:B,2,FALSE)</f>
        <v>uca</v>
      </c>
      <c r="E630" s="63" t="s">
        <v>239</v>
      </c>
      <c r="F630" s="38" t="s">
        <v>455</v>
      </c>
      <c r="G630" s="42" t="str">
        <f>VLOOKUP(F630,'[22]システム領域略号（D）'!A:B,2,FALSE)</f>
        <v>fi</v>
      </c>
      <c r="H630" s="63" t="s">
        <v>138</v>
      </c>
      <c r="I630" s="42" t="str">
        <f t="shared" si="48"/>
        <v>ucafiInbound</v>
      </c>
      <c r="J630" s="42" t="str">
        <f>TEXT(COUNTIF(I$4:I630,I630),"000")</f>
        <v>013</v>
      </c>
      <c r="K630" s="42" t="str">
        <f t="shared" si="49"/>
        <v>UCAFI013</v>
      </c>
      <c r="L630" s="42" t="str">
        <f t="shared" si="50"/>
        <v>ucafi013</v>
      </c>
      <c r="M630" s="61" t="str">
        <f t="shared" si="51"/>
        <v>ifgpfi03</v>
      </c>
      <c r="N630" s="61" t="str">
        <f t="shared" si="52"/>
        <v>earth-dev-jpn-logic-ls-i-ifgpfi03</v>
      </c>
      <c r="O630" s="66" t="s">
        <v>116</v>
      </c>
      <c r="P630" s="44" t="s">
        <v>1006</v>
      </c>
      <c r="Q630" s="44" t="s">
        <v>195</v>
      </c>
      <c r="R630" s="45"/>
      <c r="S630" s="46"/>
      <c r="T630" s="67" t="s">
        <v>118</v>
      </c>
    </row>
    <row r="631" spans="1:20" hidden="1">
      <c r="A631" s="63" t="s">
        <v>1537</v>
      </c>
      <c r="B631" s="64" t="s">
        <v>1538</v>
      </c>
      <c r="C631" s="65" t="s">
        <v>1002</v>
      </c>
      <c r="D631" s="41" t="str">
        <f>VLOOKUP(C631,'[22]システム領域略号（対向）'!A:B,2,FALSE)</f>
        <v>uca</v>
      </c>
      <c r="E631" s="63" t="s">
        <v>239</v>
      </c>
      <c r="F631" s="38" t="s">
        <v>455</v>
      </c>
      <c r="G631" s="42" t="str">
        <f>VLOOKUP(F631,'[22]システム領域略号（D）'!A:B,2,FALSE)</f>
        <v>fi</v>
      </c>
      <c r="H631" s="63" t="s">
        <v>138</v>
      </c>
      <c r="I631" s="42" t="str">
        <f t="shared" si="48"/>
        <v>ucafiInbound</v>
      </c>
      <c r="J631" s="42" t="str">
        <f>TEXT(COUNTIF(I$4:I631,I631),"000")</f>
        <v>014</v>
      </c>
      <c r="K631" s="42" t="str">
        <f t="shared" si="49"/>
        <v>UCAFI014</v>
      </c>
      <c r="L631" s="42" t="str">
        <f t="shared" si="50"/>
        <v>ucafi014</v>
      </c>
      <c r="M631" s="61" t="str">
        <f t="shared" si="51"/>
        <v>ifgpfi03</v>
      </c>
      <c r="N631" s="61" t="str">
        <f t="shared" si="52"/>
        <v>earth-dev-jpn-logic-ls-i-ifgpfi03</v>
      </c>
      <c r="O631" s="66" t="s">
        <v>116</v>
      </c>
      <c r="P631" s="44" t="s">
        <v>1006</v>
      </c>
      <c r="Q631" s="44" t="s">
        <v>195</v>
      </c>
      <c r="R631" s="45"/>
      <c r="S631" s="46"/>
      <c r="T631" s="67" t="s">
        <v>118</v>
      </c>
    </row>
    <row r="632" spans="1:20" hidden="1">
      <c r="A632" s="63" t="s">
        <v>1539</v>
      </c>
      <c r="B632" s="64" t="s">
        <v>1540</v>
      </c>
      <c r="C632" s="65" t="s">
        <v>1002</v>
      </c>
      <c r="D632" s="41" t="str">
        <f>VLOOKUP(C632,'[22]システム領域略号（対向）'!A:B,2,FALSE)</f>
        <v>uca</v>
      </c>
      <c r="E632" s="63" t="s">
        <v>239</v>
      </c>
      <c r="F632" s="38" t="s">
        <v>455</v>
      </c>
      <c r="G632" s="42" t="str">
        <f>VLOOKUP(F632,'[22]システム領域略号（D）'!A:B,2,FALSE)</f>
        <v>fi</v>
      </c>
      <c r="H632" s="63" t="s">
        <v>138</v>
      </c>
      <c r="I632" s="42" t="str">
        <f t="shared" si="48"/>
        <v>ucafiInbound</v>
      </c>
      <c r="J632" s="42" t="str">
        <f>TEXT(COUNTIF(I$4:I632,I632),"000")</f>
        <v>015</v>
      </c>
      <c r="K632" s="42" t="str">
        <f t="shared" si="49"/>
        <v>UCAFI015</v>
      </c>
      <c r="L632" s="42" t="str">
        <f t="shared" si="50"/>
        <v>ucafi015</v>
      </c>
      <c r="M632" s="61" t="str">
        <f t="shared" si="51"/>
        <v>ifgpfi03</v>
      </c>
      <c r="N632" s="61" t="str">
        <f t="shared" si="52"/>
        <v>earth-dev-jpn-logic-ls-i-ifgpfi03</v>
      </c>
      <c r="O632" s="66" t="s">
        <v>116</v>
      </c>
      <c r="P632" s="44" t="s">
        <v>1006</v>
      </c>
      <c r="Q632" s="44" t="s">
        <v>195</v>
      </c>
      <c r="R632" s="45"/>
      <c r="S632" s="46"/>
      <c r="T632" s="67" t="s">
        <v>118</v>
      </c>
    </row>
    <row r="633" spans="1:20" hidden="1">
      <c r="A633" s="63" t="s">
        <v>1541</v>
      </c>
      <c r="B633" s="64" t="s">
        <v>1542</v>
      </c>
      <c r="C633" s="65" t="s">
        <v>1002</v>
      </c>
      <c r="D633" s="41" t="str">
        <f>VLOOKUP(C633,'[22]システム領域略号（対向）'!A:B,2,FALSE)</f>
        <v>uca</v>
      </c>
      <c r="E633" s="63" t="s">
        <v>239</v>
      </c>
      <c r="F633" s="38" t="s">
        <v>455</v>
      </c>
      <c r="G633" s="42" t="str">
        <f>VLOOKUP(F633,'[22]システム領域略号（D）'!A:B,2,FALSE)</f>
        <v>fi</v>
      </c>
      <c r="H633" s="63" t="s">
        <v>138</v>
      </c>
      <c r="I633" s="42" t="str">
        <f t="shared" si="48"/>
        <v>ucafiInbound</v>
      </c>
      <c r="J633" s="42" t="str">
        <f>TEXT(COUNTIF(I$4:I633,I633),"000")</f>
        <v>016</v>
      </c>
      <c r="K633" s="42" t="str">
        <f t="shared" si="49"/>
        <v>UCAFI016</v>
      </c>
      <c r="L633" s="42" t="str">
        <f t="shared" si="50"/>
        <v>ucafi016</v>
      </c>
      <c r="M633" s="61" t="str">
        <f t="shared" si="51"/>
        <v>ifgpfi03</v>
      </c>
      <c r="N633" s="61" t="str">
        <f t="shared" si="52"/>
        <v>earth-dev-jpn-logic-ls-i-ifgpfi03</v>
      </c>
      <c r="O633" s="66" t="s">
        <v>116</v>
      </c>
      <c r="P633" s="44" t="s">
        <v>1006</v>
      </c>
      <c r="Q633" s="44" t="s">
        <v>195</v>
      </c>
      <c r="R633" s="45"/>
      <c r="S633" s="46"/>
      <c r="T633" s="67" t="s">
        <v>118</v>
      </c>
    </row>
    <row r="634" spans="1:20" hidden="1">
      <c r="A634" s="63" t="s">
        <v>1543</v>
      </c>
      <c r="B634" s="64" t="s">
        <v>1544</v>
      </c>
      <c r="C634" s="65" t="s">
        <v>1002</v>
      </c>
      <c r="D634" s="41" t="str">
        <f>VLOOKUP(C634,'[22]システム領域略号（対向）'!A:B,2,FALSE)</f>
        <v>uca</v>
      </c>
      <c r="E634" s="63" t="s">
        <v>239</v>
      </c>
      <c r="F634" s="38" t="s">
        <v>455</v>
      </c>
      <c r="G634" s="42" t="str">
        <f>VLOOKUP(F634,'[22]システム領域略号（D）'!A:B,2,FALSE)</f>
        <v>fi</v>
      </c>
      <c r="H634" s="63" t="s">
        <v>138</v>
      </c>
      <c r="I634" s="42" t="str">
        <f t="shared" si="48"/>
        <v>ucafiInbound</v>
      </c>
      <c r="J634" s="42" t="str">
        <f>TEXT(COUNTIF(I$4:I634,I634),"000")</f>
        <v>017</v>
      </c>
      <c r="K634" s="42" t="str">
        <f t="shared" si="49"/>
        <v>UCAFI017</v>
      </c>
      <c r="L634" s="42" t="str">
        <f t="shared" si="50"/>
        <v>ucafi017</v>
      </c>
      <c r="M634" s="61" t="str">
        <f t="shared" si="51"/>
        <v>ifgpfi03</v>
      </c>
      <c r="N634" s="61" t="str">
        <f t="shared" si="52"/>
        <v>earth-dev-jpn-logic-ls-i-ifgpfi03</v>
      </c>
      <c r="O634" s="66" t="s">
        <v>116</v>
      </c>
      <c r="P634" s="44" t="s">
        <v>1006</v>
      </c>
      <c r="Q634" s="44" t="s">
        <v>195</v>
      </c>
      <c r="R634" s="45"/>
      <c r="S634" s="46"/>
      <c r="T634" s="67" t="s">
        <v>118</v>
      </c>
    </row>
    <row r="635" spans="1:20" hidden="1">
      <c r="A635" s="63" t="s">
        <v>1545</v>
      </c>
      <c r="B635" s="64" t="s">
        <v>1546</v>
      </c>
      <c r="C635" s="65" t="s">
        <v>1002</v>
      </c>
      <c r="D635" s="41" t="str">
        <f>VLOOKUP(C635,'[22]システム領域略号（対向）'!A:B,2,FALSE)</f>
        <v>uca</v>
      </c>
      <c r="E635" s="63" t="s">
        <v>239</v>
      </c>
      <c r="F635" s="38" t="s">
        <v>455</v>
      </c>
      <c r="G635" s="42" t="str">
        <f>VLOOKUP(F635,'[22]システム領域略号（D）'!A:B,2,FALSE)</f>
        <v>fi</v>
      </c>
      <c r="H635" s="63" t="s">
        <v>138</v>
      </c>
      <c r="I635" s="42" t="str">
        <f t="shared" si="48"/>
        <v>ucafiInbound</v>
      </c>
      <c r="J635" s="42" t="str">
        <f>TEXT(COUNTIF(I$4:I635,I635),"000")</f>
        <v>018</v>
      </c>
      <c r="K635" s="42" t="str">
        <f t="shared" si="49"/>
        <v>UCAFI018</v>
      </c>
      <c r="L635" s="42" t="str">
        <f t="shared" si="50"/>
        <v>ucafi018</v>
      </c>
      <c r="M635" s="61" t="str">
        <f t="shared" si="51"/>
        <v>ifgpfi03</v>
      </c>
      <c r="N635" s="61" t="str">
        <f t="shared" si="52"/>
        <v>earth-dev-jpn-logic-ls-i-ifgpfi03</v>
      </c>
      <c r="O635" s="66" t="s">
        <v>116</v>
      </c>
      <c r="P635" s="44" t="s">
        <v>1006</v>
      </c>
      <c r="Q635" s="44" t="s">
        <v>195</v>
      </c>
      <c r="R635" s="45"/>
      <c r="S635" s="46"/>
      <c r="T635" s="67" t="s">
        <v>118</v>
      </c>
    </row>
    <row r="636" spans="1:20" hidden="1">
      <c r="A636" s="63" t="s">
        <v>1547</v>
      </c>
      <c r="B636" s="64" t="s">
        <v>1548</v>
      </c>
      <c r="C636" s="65" t="s">
        <v>1002</v>
      </c>
      <c r="D636" s="41" t="str">
        <f>VLOOKUP(C636,'[22]システム領域略号（対向）'!A:B,2,FALSE)</f>
        <v>uca</v>
      </c>
      <c r="E636" s="63" t="s">
        <v>239</v>
      </c>
      <c r="F636" s="38" t="s">
        <v>455</v>
      </c>
      <c r="G636" s="42" t="str">
        <f>VLOOKUP(F636,'[22]システム領域略号（D）'!A:B,2,FALSE)</f>
        <v>fi</v>
      </c>
      <c r="H636" s="63" t="s">
        <v>138</v>
      </c>
      <c r="I636" s="42" t="str">
        <f t="shared" si="48"/>
        <v>ucafiInbound</v>
      </c>
      <c r="J636" s="42" t="str">
        <f>TEXT(COUNTIF(I$4:I636,I636),"000")</f>
        <v>019</v>
      </c>
      <c r="K636" s="42" t="str">
        <f t="shared" si="49"/>
        <v>UCAFI019</v>
      </c>
      <c r="L636" s="42" t="str">
        <f t="shared" si="50"/>
        <v>ucafi019</v>
      </c>
      <c r="M636" s="61" t="str">
        <f t="shared" si="51"/>
        <v>ifgpfi03</v>
      </c>
      <c r="N636" s="61" t="str">
        <f t="shared" si="52"/>
        <v>earth-dev-jpn-logic-ls-i-ifgpfi03</v>
      </c>
      <c r="O636" s="66" t="s">
        <v>116</v>
      </c>
      <c r="P636" s="44" t="s">
        <v>1006</v>
      </c>
      <c r="Q636" s="44" t="s">
        <v>195</v>
      </c>
      <c r="R636" s="45"/>
      <c r="S636" s="46"/>
      <c r="T636" s="67" t="s">
        <v>118</v>
      </c>
    </row>
    <row r="637" spans="1:20" hidden="1">
      <c r="A637" s="63" t="s">
        <v>1549</v>
      </c>
      <c r="B637" s="64" t="s">
        <v>1550</v>
      </c>
      <c r="C637" s="65" t="s">
        <v>1002</v>
      </c>
      <c r="D637" s="41" t="str">
        <f>VLOOKUP(C637,'[22]システム領域略号（対向）'!A:B,2,FALSE)</f>
        <v>uca</v>
      </c>
      <c r="E637" s="63" t="s">
        <v>239</v>
      </c>
      <c r="F637" s="38" t="s">
        <v>455</v>
      </c>
      <c r="G637" s="42" t="str">
        <f>VLOOKUP(F637,'[22]システム領域略号（D）'!A:B,2,FALSE)</f>
        <v>fi</v>
      </c>
      <c r="H637" s="63" t="s">
        <v>138</v>
      </c>
      <c r="I637" s="42" t="str">
        <f t="shared" si="48"/>
        <v>ucafiInbound</v>
      </c>
      <c r="J637" s="42" t="str">
        <f>TEXT(COUNTIF(I$4:I637,I637),"000")</f>
        <v>020</v>
      </c>
      <c r="K637" s="42" t="str">
        <f t="shared" si="49"/>
        <v>UCAFI020</v>
      </c>
      <c r="L637" s="42" t="str">
        <f t="shared" si="50"/>
        <v>ucafi020</v>
      </c>
      <c r="M637" s="61" t="str">
        <f t="shared" si="51"/>
        <v>ifgpfi03</v>
      </c>
      <c r="N637" s="61" t="str">
        <f t="shared" si="52"/>
        <v>earth-dev-jpn-logic-ls-i-ifgpfi03</v>
      </c>
      <c r="O637" s="66" t="s">
        <v>116</v>
      </c>
      <c r="P637" s="44" t="s">
        <v>1006</v>
      </c>
      <c r="Q637" s="44" t="s">
        <v>195</v>
      </c>
      <c r="R637" s="45"/>
      <c r="S637" s="46"/>
      <c r="T637" s="67" t="s">
        <v>118</v>
      </c>
    </row>
    <row r="638" spans="1:20" hidden="1">
      <c r="A638" s="63" t="s">
        <v>1551</v>
      </c>
      <c r="B638" s="64" t="s">
        <v>1552</v>
      </c>
      <c r="C638" s="65" t="s">
        <v>1002</v>
      </c>
      <c r="D638" s="41" t="str">
        <f>VLOOKUP(C638,'[22]システム領域略号（対向）'!A:B,2,FALSE)</f>
        <v>uca</v>
      </c>
      <c r="E638" s="63" t="s">
        <v>239</v>
      </c>
      <c r="F638" s="38" t="s">
        <v>455</v>
      </c>
      <c r="G638" s="42" t="str">
        <f>VLOOKUP(F638,'[22]システム領域略号（D）'!A:B,2,FALSE)</f>
        <v>fi</v>
      </c>
      <c r="H638" s="63" t="s">
        <v>138</v>
      </c>
      <c r="I638" s="42" t="str">
        <f t="shared" si="48"/>
        <v>ucafiInbound</v>
      </c>
      <c r="J638" s="42" t="str">
        <f>TEXT(COUNTIF(I$4:I638,I638),"000")</f>
        <v>021</v>
      </c>
      <c r="K638" s="42" t="str">
        <f t="shared" si="49"/>
        <v>UCAFI021</v>
      </c>
      <c r="L638" s="42" t="str">
        <f t="shared" si="50"/>
        <v>ucafi021</v>
      </c>
      <c r="M638" s="61" t="str">
        <f t="shared" si="51"/>
        <v>ifgpfi03</v>
      </c>
      <c r="N638" s="61" t="str">
        <f t="shared" si="52"/>
        <v>earth-dev-jpn-logic-ls-i-ifgpfi03</v>
      </c>
      <c r="O638" s="66" t="s">
        <v>116</v>
      </c>
      <c r="P638" s="44" t="s">
        <v>1006</v>
      </c>
      <c r="Q638" s="44" t="s">
        <v>195</v>
      </c>
      <c r="R638" s="45"/>
      <c r="S638" s="46"/>
      <c r="T638" s="67" t="s">
        <v>118</v>
      </c>
    </row>
    <row r="639" spans="1:20" hidden="1">
      <c r="A639" s="63" t="s">
        <v>1553</v>
      </c>
      <c r="B639" s="64" t="s">
        <v>1554</v>
      </c>
      <c r="C639" s="65" t="s">
        <v>1002</v>
      </c>
      <c r="D639" s="41" t="str">
        <f>VLOOKUP(C639,'[22]システム領域略号（対向）'!A:B,2,FALSE)</f>
        <v>uca</v>
      </c>
      <c r="E639" s="63" t="s">
        <v>239</v>
      </c>
      <c r="F639" s="38" t="s">
        <v>455</v>
      </c>
      <c r="G639" s="42" t="str">
        <f>VLOOKUP(F639,'[22]システム領域略号（D）'!A:B,2,FALSE)</f>
        <v>fi</v>
      </c>
      <c r="H639" s="63" t="s">
        <v>138</v>
      </c>
      <c r="I639" s="42" t="str">
        <f t="shared" si="48"/>
        <v>ucafiInbound</v>
      </c>
      <c r="J639" s="42" t="str">
        <f>TEXT(COUNTIF(I$4:I639,I639),"000")</f>
        <v>022</v>
      </c>
      <c r="K639" s="42" t="str">
        <f t="shared" si="49"/>
        <v>UCAFI022</v>
      </c>
      <c r="L639" s="42" t="str">
        <f t="shared" si="50"/>
        <v>ucafi022</v>
      </c>
      <c r="M639" s="61" t="str">
        <f t="shared" si="51"/>
        <v>ifgpfi03</v>
      </c>
      <c r="N639" s="61" t="str">
        <f t="shared" si="52"/>
        <v>earth-dev-jpn-logic-ls-i-ifgpfi03</v>
      </c>
      <c r="O639" s="66" t="s">
        <v>116</v>
      </c>
      <c r="P639" s="44" t="s">
        <v>1006</v>
      </c>
      <c r="Q639" s="44" t="s">
        <v>195</v>
      </c>
      <c r="R639" s="45"/>
      <c r="S639" s="46"/>
      <c r="T639" s="67" t="s">
        <v>118</v>
      </c>
    </row>
    <row r="640" spans="1:20" hidden="1">
      <c r="A640" s="63" t="s">
        <v>1555</v>
      </c>
      <c r="B640" s="64" t="s">
        <v>1556</v>
      </c>
      <c r="C640" s="65" t="s">
        <v>1002</v>
      </c>
      <c r="D640" s="41" t="str">
        <f>VLOOKUP(C640,'[22]システム領域略号（対向）'!A:B,2,FALSE)</f>
        <v>uca</v>
      </c>
      <c r="E640" s="63" t="s">
        <v>239</v>
      </c>
      <c r="F640" s="38" t="s">
        <v>455</v>
      </c>
      <c r="G640" s="42" t="str">
        <f>VLOOKUP(F640,'[22]システム領域略号（D）'!A:B,2,FALSE)</f>
        <v>fi</v>
      </c>
      <c r="H640" s="63" t="s">
        <v>138</v>
      </c>
      <c r="I640" s="42" t="str">
        <f t="shared" si="48"/>
        <v>ucafiInbound</v>
      </c>
      <c r="J640" s="42" t="str">
        <f>TEXT(COUNTIF(I$4:I640,I640),"000")</f>
        <v>023</v>
      </c>
      <c r="K640" s="42" t="str">
        <f t="shared" si="49"/>
        <v>UCAFI023</v>
      </c>
      <c r="L640" s="42" t="str">
        <f t="shared" si="50"/>
        <v>ucafi023</v>
      </c>
      <c r="M640" s="61" t="str">
        <f t="shared" si="51"/>
        <v>ifgpfi03</v>
      </c>
      <c r="N640" s="61" t="str">
        <f t="shared" si="52"/>
        <v>earth-dev-jpn-logic-ls-i-ifgpfi03</v>
      </c>
      <c r="O640" s="66" t="s">
        <v>116</v>
      </c>
      <c r="P640" s="44" t="s">
        <v>1006</v>
      </c>
      <c r="Q640" s="44" t="s">
        <v>195</v>
      </c>
      <c r="R640" s="45"/>
      <c r="S640" s="46"/>
      <c r="T640" s="67" t="s">
        <v>118</v>
      </c>
    </row>
    <row r="641" spans="1:20" hidden="1">
      <c r="A641" s="63" t="s">
        <v>1557</v>
      </c>
      <c r="B641" s="64" t="s">
        <v>1558</v>
      </c>
      <c r="C641" s="65" t="s">
        <v>1002</v>
      </c>
      <c r="D641" s="41" t="str">
        <f>VLOOKUP(C641,'[22]システム領域略号（対向）'!A:B,2,FALSE)</f>
        <v>uca</v>
      </c>
      <c r="E641" s="63" t="s">
        <v>239</v>
      </c>
      <c r="F641" s="38" t="s">
        <v>455</v>
      </c>
      <c r="G641" s="42" t="str">
        <f>VLOOKUP(F641,'[22]システム領域略号（D）'!A:B,2,FALSE)</f>
        <v>fi</v>
      </c>
      <c r="H641" s="63" t="s">
        <v>138</v>
      </c>
      <c r="I641" s="42" t="str">
        <f t="shared" si="48"/>
        <v>ucafiInbound</v>
      </c>
      <c r="J641" s="42" t="str">
        <f>TEXT(COUNTIF(I$4:I641,I641),"000")</f>
        <v>024</v>
      </c>
      <c r="K641" s="42" t="str">
        <f t="shared" si="49"/>
        <v>UCAFI024</v>
      </c>
      <c r="L641" s="42" t="str">
        <f t="shared" si="50"/>
        <v>ucafi024</v>
      </c>
      <c r="M641" s="61" t="str">
        <f t="shared" si="51"/>
        <v>ifgpfi03</v>
      </c>
      <c r="N641" s="61" t="str">
        <f t="shared" si="52"/>
        <v>earth-dev-jpn-logic-ls-i-ifgpfi03</v>
      </c>
      <c r="O641" s="66" t="s">
        <v>116</v>
      </c>
      <c r="P641" s="44" t="s">
        <v>1006</v>
      </c>
      <c r="Q641" s="44" t="s">
        <v>195</v>
      </c>
      <c r="R641" s="45"/>
      <c r="S641" s="46"/>
      <c r="T641" s="67" t="s">
        <v>118</v>
      </c>
    </row>
    <row r="642" spans="1:20" hidden="1">
      <c r="A642" s="63" t="s">
        <v>1559</v>
      </c>
      <c r="B642" s="64" t="s">
        <v>1560</v>
      </c>
      <c r="C642" s="65" t="s">
        <v>1002</v>
      </c>
      <c r="D642" s="41" t="str">
        <f>VLOOKUP(C642,'[22]システム領域略号（対向）'!A:B,2,FALSE)</f>
        <v>uca</v>
      </c>
      <c r="E642" s="63" t="s">
        <v>239</v>
      </c>
      <c r="F642" s="38" t="s">
        <v>455</v>
      </c>
      <c r="G642" s="42" t="str">
        <f>VLOOKUP(F642,'[22]システム領域略号（D）'!A:B,2,FALSE)</f>
        <v>fi</v>
      </c>
      <c r="H642" s="63" t="s">
        <v>138</v>
      </c>
      <c r="I642" s="42" t="str">
        <f t="shared" si="48"/>
        <v>ucafiInbound</v>
      </c>
      <c r="J642" s="42" t="str">
        <f>TEXT(COUNTIF(I$4:I642,I642),"000")</f>
        <v>025</v>
      </c>
      <c r="K642" s="42" t="str">
        <f t="shared" si="49"/>
        <v>UCAFI025</v>
      </c>
      <c r="L642" s="42" t="str">
        <f t="shared" si="50"/>
        <v>ucafi025</v>
      </c>
      <c r="M642" s="61" t="str">
        <f t="shared" si="51"/>
        <v>ifgpfi03</v>
      </c>
      <c r="N642" s="61" t="str">
        <f t="shared" si="52"/>
        <v>earth-dev-jpn-logic-ls-i-ifgpfi03</v>
      </c>
      <c r="O642" s="66" t="s">
        <v>116</v>
      </c>
      <c r="P642" s="44" t="s">
        <v>1006</v>
      </c>
      <c r="Q642" s="44" t="s">
        <v>195</v>
      </c>
      <c r="R642" s="45"/>
      <c r="S642" s="46"/>
      <c r="T642" s="67" t="s">
        <v>118</v>
      </c>
    </row>
    <row r="643" spans="1:20" hidden="1">
      <c r="A643" s="63" t="s">
        <v>1561</v>
      </c>
      <c r="B643" s="64" t="s">
        <v>1562</v>
      </c>
      <c r="C643" s="65" t="s">
        <v>1002</v>
      </c>
      <c r="D643" s="41" t="str">
        <f>VLOOKUP(C643,'[22]システム領域略号（対向）'!A:B,2,FALSE)</f>
        <v>uca</v>
      </c>
      <c r="E643" s="63" t="s">
        <v>239</v>
      </c>
      <c r="F643" s="38" t="s">
        <v>455</v>
      </c>
      <c r="G643" s="42" t="str">
        <f>VLOOKUP(F643,'[22]システム領域略号（D）'!A:B,2,FALSE)</f>
        <v>fi</v>
      </c>
      <c r="H643" s="63" t="s">
        <v>138</v>
      </c>
      <c r="I643" s="42" t="str">
        <f t="shared" si="48"/>
        <v>ucafiInbound</v>
      </c>
      <c r="J643" s="42" t="str">
        <f>TEXT(COUNTIF(I$4:I643,I643),"000")</f>
        <v>026</v>
      </c>
      <c r="K643" s="42" t="str">
        <f t="shared" si="49"/>
        <v>UCAFI026</v>
      </c>
      <c r="L643" s="42" t="str">
        <f t="shared" si="50"/>
        <v>ucafi026</v>
      </c>
      <c r="M643" s="61" t="str">
        <f t="shared" si="51"/>
        <v>ifgpfi03</v>
      </c>
      <c r="N643" s="61" t="str">
        <f t="shared" si="52"/>
        <v>earth-dev-jpn-logic-ls-i-ifgpfi03</v>
      </c>
      <c r="O643" s="66" t="s">
        <v>116</v>
      </c>
      <c r="P643" s="44" t="s">
        <v>1006</v>
      </c>
      <c r="Q643" s="44" t="s">
        <v>195</v>
      </c>
      <c r="R643" s="45"/>
      <c r="S643" s="46"/>
      <c r="T643" s="67" t="s">
        <v>118</v>
      </c>
    </row>
    <row r="644" spans="1:20" hidden="1">
      <c r="A644" s="63" t="s">
        <v>1563</v>
      </c>
      <c r="B644" s="64" t="s">
        <v>1564</v>
      </c>
      <c r="C644" s="65" t="s">
        <v>1002</v>
      </c>
      <c r="D644" s="41" t="str">
        <f>VLOOKUP(C644,'[22]システム領域略号（対向）'!A:B,2,FALSE)</f>
        <v>uca</v>
      </c>
      <c r="E644" s="63" t="s">
        <v>239</v>
      </c>
      <c r="F644" s="38" t="s">
        <v>455</v>
      </c>
      <c r="G644" s="42" t="str">
        <f>VLOOKUP(F644,'[22]システム領域略号（D）'!A:B,2,FALSE)</f>
        <v>fi</v>
      </c>
      <c r="H644" s="63" t="s">
        <v>138</v>
      </c>
      <c r="I644" s="42" t="str">
        <f t="shared" si="48"/>
        <v>ucafiInbound</v>
      </c>
      <c r="J644" s="42" t="str">
        <f>TEXT(COUNTIF(I$4:I644,I644),"000")</f>
        <v>027</v>
      </c>
      <c r="K644" s="42" t="str">
        <f t="shared" si="49"/>
        <v>UCAFI027</v>
      </c>
      <c r="L644" s="42" t="str">
        <f t="shared" si="50"/>
        <v>ucafi027</v>
      </c>
      <c r="M644" s="61" t="str">
        <f t="shared" si="51"/>
        <v>ifgpfi03</v>
      </c>
      <c r="N644" s="61" t="str">
        <f t="shared" si="52"/>
        <v>earth-dev-jpn-logic-ls-i-ifgpfi03</v>
      </c>
      <c r="O644" s="66" t="s">
        <v>116</v>
      </c>
      <c r="P644" s="44" t="s">
        <v>1006</v>
      </c>
      <c r="Q644" s="44" t="s">
        <v>195</v>
      </c>
      <c r="R644" s="45"/>
      <c r="S644" s="46"/>
      <c r="T644" s="67" t="s">
        <v>118</v>
      </c>
    </row>
    <row r="645" spans="1:20" hidden="1">
      <c r="A645" s="63" t="s">
        <v>1565</v>
      </c>
      <c r="B645" s="64" t="s">
        <v>1566</v>
      </c>
      <c r="C645" s="65" t="s">
        <v>1002</v>
      </c>
      <c r="D645" s="41" t="str">
        <f>VLOOKUP(C645,'[22]システム領域略号（対向）'!A:B,2,FALSE)</f>
        <v>uca</v>
      </c>
      <c r="E645" s="63" t="s">
        <v>239</v>
      </c>
      <c r="F645" s="38" t="s">
        <v>455</v>
      </c>
      <c r="G645" s="42" t="str">
        <f>VLOOKUP(F645,'[22]システム領域略号（D）'!A:B,2,FALSE)</f>
        <v>fi</v>
      </c>
      <c r="H645" s="63" t="s">
        <v>138</v>
      </c>
      <c r="I645" s="42" t="str">
        <f t="shared" si="48"/>
        <v>ucafiInbound</v>
      </c>
      <c r="J645" s="42" t="str">
        <f>TEXT(COUNTIF(I$4:I645,I645),"000")</f>
        <v>028</v>
      </c>
      <c r="K645" s="42" t="str">
        <f t="shared" si="49"/>
        <v>UCAFI028</v>
      </c>
      <c r="L645" s="42" t="str">
        <f t="shared" si="50"/>
        <v>ucafi028</v>
      </c>
      <c r="M645" s="61" t="str">
        <f t="shared" si="51"/>
        <v>ifgpfi03</v>
      </c>
      <c r="N645" s="61" t="str">
        <f t="shared" si="52"/>
        <v>earth-dev-jpn-logic-ls-i-ifgpfi03</v>
      </c>
      <c r="O645" s="66" t="s">
        <v>116</v>
      </c>
      <c r="P645" s="44" t="s">
        <v>1006</v>
      </c>
      <c r="Q645" s="44" t="s">
        <v>195</v>
      </c>
      <c r="R645" s="45"/>
      <c r="S645" s="46"/>
      <c r="T645" s="67" t="s">
        <v>118</v>
      </c>
    </row>
    <row r="646" spans="1:20" hidden="1">
      <c r="A646" s="63" t="s">
        <v>1567</v>
      </c>
      <c r="B646" s="64" t="s">
        <v>1568</v>
      </c>
      <c r="C646" s="65" t="s">
        <v>1002</v>
      </c>
      <c r="D646" s="41" t="str">
        <f>VLOOKUP(C646,'[22]システム領域略号（対向）'!A:B,2,FALSE)</f>
        <v>uca</v>
      </c>
      <c r="E646" s="63" t="s">
        <v>239</v>
      </c>
      <c r="F646" s="38" t="s">
        <v>455</v>
      </c>
      <c r="G646" s="42" t="str">
        <f>VLOOKUP(F646,'[22]システム領域略号（D）'!A:B,2,FALSE)</f>
        <v>fi</v>
      </c>
      <c r="H646" s="63" t="s">
        <v>138</v>
      </c>
      <c r="I646" s="42" t="str">
        <f t="shared" si="48"/>
        <v>ucafiInbound</v>
      </c>
      <c r="J646" s="42" t="str">
        <f>TEXT(COUNTIF(I$4:I646,I646),"000")</f>
        <v>029</v>
      </c>
      <c r="K646" s="42" t="str">
        <f t="shared" si="49"/>
        <v>UCAFI029</v>
      </c>
      <c r="L646" s="42" t="str">
        <f t="shared" si="50"/>
        <v>ucafi029</v>
      </c>
      <c r="M646" s="61" t="str">
        <f t="shared" si="51"/>
        <v>ifgpfi03</v>
      </c>
      <c r="N646" s="61" t="str">
        <f t="shared" si="52"/>
        <v>earth-dev-jpn-logic-ls-i-ifgpfi03</v>
      </c>
      <c r="O646" s="66" t="s">
        <v>116</v>
      </c>
      <c r="P646" s="44" t="s">
        <v>1006</v>
      </c>
      <c r="Q646" s="44" t="s">
        <v>195</v>
      </c>
      <c r="R646" s="45"/>
      <c r="S646" s="46"/>
      <c r="T646" s="67" t="s">
        <v>118</v>
      </c>
    </row>
    <row r="647" spans="1:20" hidden="1">
      <c r="A647" s="63" t="s">
        <v>1569</v>
      </c>
      <c r="B647" s="64" t="s">
        <v>1570</v>
      </c>
      <c r="C647" s="65" t="s">
        <v>1002</v>
      </c>
      <c r="D647" s="41" t="str">
        <f>VLOOKUP(C647,'[22]システム領域略号（対向）'!A:B,2,FALSE)</f>
        <v>uca</v>
      </c>
      <c r="E647" s="63" t="s">
        <v>239</v>
      </c>
      <c r="F647" s="38" t="s">
        <v>455</v>
      </c>
      <c r="G647" s="42" t="str">
        <f>VLOOKUP(F647,'[22]システム領域略号（D）'!A:B,2,FALSE)</f>
        <v>fi</v>
      </c>
      <c r="H647" s="63" t="s">
        <v>138</v>
      </c>
      <c r="I647" s="42" t="str">
        <f t="shared" si="48"/>
        <v>ucafiInbound</v>
      </c>
      <c r="J647" s="42" t="str">
        <f>TEXT(COUNTIF(I$4:I647,I647),"000")</f>
        <v>030</v>
      </c>
      <c r="K647" s="42" t="str">
        <f t="shared" si="49"/>
        <v>UCAFI030</v>
      </c>
      <c r="L647" s="42" t="str">
        <f t="shared" si="50"/>
        <v>ucafi030</v>
      </c>
      <c r="M647" s="61" t="str">
        <f t="shared" si="51"/>
        <v>ifgpfi03</v>
      </c>
      <c r="N647" s="61" t="str">
        <f t="shared" si="52"/>
        <v>earth-dev-jpn-logic-ls-i-ifgpfi03</v>
      </c>
      <c r="O647" s="66" t="s">
        <v>116</v>
      </c>
      <c r="P647" s="44" t="s">
        <v>1006</v>
      </c>
      <c r="Q647" s="44" t="s">
        <v>195</v>
      </c>
      <c r="R647" s="45"/>
      <c r="S647" s="46"/>
      <c r="T647" s="67" t="s">
        <v>118</v>
      </c>
    </row>
    <row r="648" spans="1:20" hidden="1">
      <c r="A648" s="63" t="s">
        <v>1571</v>
      </c>
      <c r="B648" s="64" t="s">
        <v>1572</v>
      </c>
      <c r="C648" s="65" t="s">
        <v>1002</v>
      </c>
      <c r="D648" s="41" t="str">
        <f>VLOOKUP(C648,'[22]システム領域略号（対向）'!A:B,2,FALSE)</f>
        <v>uca</v>
      </c>
      <c r="E648" s="63" t="s">
        <v>239</v>
      </c>
      <c r="F648" s="38" t="s">
        <v>455</v>
      </c>
      <c r="G648" s="42" t="str">
        <f>VLOOKUP(F648,'[22]システム領域略号（D）'!A:B,2,FALSE)</f>
        <v>fi</v>
      </c>
      <c r="H648" s="63" t="s">
        <v>138</v>
      </c>
      <c r="I648" s="42" t="str">
        <f t="shared" si="48"/>
        <v>ucafiInbound</v>
      </c>
      <c r="J648" s="42" t="str">
        <f>TEXT(COUNTIF(I$4:I648,I648),"000")</f>
        <v>031</v>
      </c>
      <c r="K648" s="42" t="str">
        <f t="shared" si="49"/>
        <v>UCAFI031</v>
      </c>
      <c r="L648" s="42" t="str">
        <f t="shared" si="50"/>
        <v>ucafi031</v>
      </c>
      <c r="M648" s="61" t="str">
        <f t="shared" si="51"/>
        <v>ifgpfi03</v>
      </c>
      <c r="N648" s="61" t="str">
        <f t="shared" si="52"/>
        <v>earth-dev-jpn-logic-ls-i-ifgpfi03</v>
      </c>
      <c r="O648" s="66" t="s">
        <v>116</v>
      </c>
      <c r="P648" s="44" t="s">
        <v>1006</v>
      </c>
      <c r="Q648" s="44" t="s">
        <v>195</v>
      </c>
      <c r="R648" s="45"/>
      <c r="S648" s="46"/>
      <c r="T648" s="67" t="s">
        <v>118</v>
      </c>
    </row>
    <row r="649" spans="1:20" hidden="1">
      <c r="A649" s="63" t="s">
        <v>1573</v>
      </c>
      <c r="B649" s="64" t="s">
        <v>1574</v>
      </c>
      <c r="C649" s="65" t="s">
        <v>1002</v>
      </c>
      <c r="D649" s="41" t="str">
        <f>VLOOKUP(C649,'[22]システム領域略号（対向）'!A:B,2,FALSE)</f>
        <v>uca</v>
      </c>
      <c r="E649" s="63" t="s">
        <v>239</v>
      </c>
      <c r="F649" s="38" t="s">
        <v>455</v>
      </c>
      <c r="G649" s="42" t="str">
        <f>VLOOKUP(F649,'[22]システム領域略号（D）'!A:B,2,FALSE)</f>
        <v>fi</v>
      </c>
      <c r="H649" s="63" t="s">
        <v>138</v>
      </c>
      <c r="I649" s="42" t="str">
        <f t="shared" si="48"/>
        <v>ucafiInbound</v>
      </c>
      <c r="J649" s="42" t="str">
        <f>TEXT(COUNTIF(I$4:I649,I649),"000")</f>
        <v>032</v>
      </c>
      <c r="K649" s="42" t="str">
        <f t="shared" si="49"/>
        <v>UCAFI032</v>
      </c>
      <c r="L649" s="42" t="str">
        <f t="shared" si="50"/>
        <v>ucafi032</v>
      </c>
      <c r="M649" s="61" t="str">
        <f t="shared" si="51"/>
        <v>ifgpfi03</v>
      </c>
      <c r="N649" s="61" t="str">
        <f t="shared" si="52"/>
        <v>earth-dev-jpn-logic-ls-i-ifgpfi03</v>
      </c>
      <c r="O649" s="66" t="s">
        <v>116</v>
      </c>
      <c r="P649" s="44" t="s">
        <v>1006</v>
      </c>
      <c r="Q649" s="44" t="s">
        <v>195</v>
      </c>
      <c r="R649" s="45"/>
      <c r="S649" s="46"/>
      <c r="T649" s="67" t="s">
        <v>118</v>
      </c>
    </row>
    <row r="650" spans="1:20" hidden="1">
      <c r="A650" s="63" t="s">
        <v>1575</v>
      </c>
      <c r="B650" s="64" t="s">
        <v>1576</v>
      </c>
      <c r="C650" s="65" t="s">
        <v>1002</v>
      </c>
      <c r="D650" s="41" t="str">
        <f>VLOOKUP(C650,'[22]システム領域略号（対向）'!A:B,2,FALSE)</f>
        <v>uca</v>
      </c>
      <c r="E650" s="63" t="s">
        <v>239</v>
      </c>
      <c r="F650" s="38" t="s">
        <v>455</v>
      </c>
      <c r="G650" s="42" t="str">
        <f>VLOOKUP(F650,'[22]システム領域略号（D）'!A:B,2,FALSE)</f>
        <v>fi</v>
      </c>
      <c r="H650" s="63" t="s">
        <v>138</v>
      </c>
      <c r="I650" s="42" t="str">
        <f t="shared" ref="I650:I713" si="53">D650&amp;G650&amp;H650</f>
        <v>ucafiInbound</v>
      </c>
      <c r="J650" s="42" t="str">
        <f>TEXT(COUNTIF(I$4:I650,I650),"000")</f>
        <v>033</v>
      </c>
      <c r="K650" s="42" t="str">
        <f t="shared" si="49"/>
        <v>UCAFI033</v>
      </c>
      <c r="L650" s="42" t="str">
        <f t="shared" si="50"/>
        <v>ucafi033</v>
      </c>
      <c r="M650" s="61" t="str">
        <f t="shared" si="51"/>
        <v>ifgpfi03</v>
      </c>
      <c r="N650" s="61" t="str">
        <f t="shared" si="52"/>
        <v>earth-dev-jpn-logic-ls-i-ifgpfi03</v>
      </c>
      <c r="O650" s="66" t="s">
        <v>116</v>
      </c>
      <c r="P650" s="44" t="s">
        <v>1006</v>
      </c>
      <c r="Q650" s="44" t="s">
        <v>195</v>
      </c>
      <c r="R650" s="45"/>
      <c r="S650" s="46"/>
      <c r="T650" s="67" t="s">
        <v>118</v>
      </c>
    </row>
    <row r="651" spans="1:20" hidden="1">
      <c r="A651" s="63" t="s">
        <v>1577</v>
      </c>
      <c r="B651" s="64" t="s">
        <v>1578</v>
      </c>
      <c r="C651" s="65" t="s">
        <v>1002</v>
      </c>
      <c r="D651" s="41" t="str">
        <f>VLOOKUP(C651,'[22]システム領域略号（対向）'!A:B,2,FALSE)</f>
        <v>uca</v>
      </c>
      <c r="E651" s="63" t="s">
        <v>239</v>
      </c>
      <c r="F651" s="38" t="s">
        <v>455</v>
      </c>
      <c r="G651" s="42" t="str">
        <f>VLOOKUP(F651,'[22]システム領域略号（D）'!A:B,2,FALSE)</f>
        <v>fi</v>
      </c>
      <c r="H651" s="63" t="s">
        <v>138</v>
      </c>
      <c r="I651" s="42" t="str">
        <f t="shared" si="53"/>
        <v>ucafiInbound</v>
      </c>
      <c r="J651" s="42" t="str">
        <f>TEXT(COUNTIF(I$4:I651,I651),"000")</f>
        <v>034</v>
      </c>
      <c r="K651" s="42" t="str">
        <f t="shared" si="49"/>
        <v>UCAFI034</v>
      </c>
      <c r="L651" s="42" t="str">
        <f t="shared" si="50"/>
        <v>ucafi034</v>
      </c>
      <c r="M651" s="61" t="str">
        <f t="shared" si="51"/>
        <v>ifgpfi03</v>
      </c>
      <c r="N651" s="61" t="str">
        <f t="shared" si="52"/>
        <v>earth-dev-jpn-logic-ls-i-ifgpfi03</v>
      </c>
      <c r="O651" s="66" t="s">
        <v>116</v>
      </c>
      <c r="P651" s="44" t="s">
        <v>1006</v>
      </c>
      <c r="Q651" s="44" t="s">
        <v>195</v>
      </c>
      <c r="R651" s="45"/>
      <c r="S651" s="46"/>
      <c r="T651" s="67" t="s">
        <v>118</v>
      </c>
    </row>
    <row r="652" spans="1:20" hidden="1">
      <c r="A652" s="63" t="s">
        <v>1579</v>
      </c>
      <c r="B652" s="64" t="s">
        <v>1580</v>
      </c>
      <c r="C652" s="65" t="s">
        <v>1002</v>
      </c>
      <c r="D652" s="41" t="str">
        <f>VLOOKUP(C652,'[22]システム領域略号（対向）'!A:B,2,FALSE)</f>
        <v>uca</v>
      </c>
      <c r="E652" s="63" t="s">
        <v>239</v>
      </c>
      <c r="F652" s="38" t="s">
        <v>455</v>
      </c>
      <c r="G652" s="42" t="str">
        <f>VLOOKUP(F652,'[22]システム領域略号（D）'!A:B,2,FALSE)</f>
        <v>fi</v>
      </c>
      <c r="H652" s="63" t="s">
        <v>138</v>
      </c>
      <c r="I652" s="42" t="str">
        <f t="shared" si="53"/>
        <v>ucafiInbound</v>
      </c>
      <c r="J652" s="42" t="str">
        <f>TEXT(COUNTIF(I$4:I652,I652),"000")</f>
        <v>035</v>
      </c>
      <c r="K652" s="42" t="str">
        <f t="shared" si="49"/>
        <v>UCAFI035</v>
      </c>
      <c r="L652" s="42" t="str">
        <f t="shared" si="50"/>
        <v>ucafi035</v>
      </c>
      <c r="M652" s="61" t="str">
        <f t="shared" si="51"/>
        <v>ifgpfi03</v>
      </c>
      <c r="N652" s="61" t="str">
        <f t="shared" si="52"/>
        <v>earth-dev-jpn-logic-ls-i-ifgpfi03</v>
      </c>
      <c r="O652" s="66" t="s">
        <v>116</v>
      </c>
      <c r="P652" s="44" t="s">
        <v>1006</v>
      </c>
      <c r="Q652" s="44" t="s">
        <v>195</v>
      </c>
      <c r="R652" s="45"/>
      <c r="S652" s="46"/>
      <c r="T652" s="67" t="s">
        <v>118</v>
      </c>
    </row>
    <row r="653" spans="1:20" hidden="1">
      <c r="A653" s="63" t="s">
        <v>1581</v>
      </c>
      <c r="B653" s="64" t="s">
        <v>1582</v>
      </c>
      <c r="C653" s="65" t="s">
        <v>1002</v>
      </c>
      <c r="D653" s="41" t="str">
        <f>VLOOKUP(C653,'[22]システム領域略号（対向）'!A:B,2,FALSE)</f>
        <v>uca</v>
      </c>
      <c r="E653" s="63" t="s">
        <v>239</v>
      </c>
      <c r="F653" s="38" t="s">
        <v>455</v>
      </c>
      <c r="G653" s="42" t="str">
        <f>VLOOKUP(F653,'[22]システム領域略号（D）'!A:B,2,FALSE)</f>
        <v>fi</v>
      </c>
      <c r="H653" s="63" t="s">
        <v>138</v>
      </c>
      <c r="I653" s="42" t="str">
        <f t="shared" si="53"/>
        <v>ucafiInbound</v>
      </c>
      <c r="J653" s="42" t="str">
        <f>TEXT(COUNTIF(I$4:I653,I653),"000")</f>
        <v>036</v>
      </c>
      <c r="K653" s="42" t="str">
        <f t="shared" si="49"/>
        <v>UCAFI036</v>
      </c>
      <c r="L653" s="42" t="str">
        <f t="shared" si="50"/>
        <v>ucafi036</v>
      </c>
      <c r="M653" s="61" t="str">
        <f t="shared" si="51"/>
        <v>ifgpfi03</v>
      </c>
      <c r="N653" s="61" t="str">
        <f t="shared" si="52"/>
        <v>earth-dev-jpn-logic-ls-i-ifgpfi03</v>
      </c>
      <c r="O653" s="66" t="s">
        <v>116</v>
      </c>
      <c r="P653" s="44" t="s">
        <v>1006</v>
      </c>
      <c r="Q653" s="44" t="s">
        <v>195</v>
      </c>
      <c r="R653" s="45"/>
      <c r="S653" s="46"/>
      <c r="T653" s="67" t="s">
        <v>118</v>
      </c>
    </row>
    <row r="654" spans="1:20" hidden="1">
      <c r="A654" s="63" t="s">
        <v>1583</v>
      </c>
      <c r="B654" s="64" t="s">
        <v>1584</v>
      </c>
      <c r="C654" s="65" t="s">
        <v>1002</v>
      </c>
      <c r="D654" s="41" t="str">
        <f>VLOOKUP(C654,'[22]システム領域略号（対向）'!A:B,2,FALSE)</f>
        <v>uca</v>
      </c>
      <c r="E654" s="63" t="s">
        <v>239</v>
      </c>
      <c r="F654" s="38" t="s">
        <v>455</v>
      </c>
      <c r="G654" s="42" t="str">
        <f>VLOOKUP(F654,'[22]システム領域略号（D）'!A:B,2,FALSE)</f>
        <v>fi</v>
      </c>
      <c r="H654" s="63" t="s">
        <v>115</v>
      </c>
      <c r="I654" s="42" t="str">
        <f t="shared" si="53"/>
        <v>ucafiOutbound</v>
      </c>
      <c r="J654" s="42" t="str">
        <f>TEXT(COUNTIF(I$4:I654,I654),"000")</f>
        <v>002</v>
      </c>
      <c r="K654" s="42" t="str">
        <f t="shared" ref="K654:K717" si="54">UPPER(IF(H654="Outbound",G654&amp;D654,D654&amp;G654)&amp;IF(LEN(D654&amp;G654)=4,TEXT(J654,"0000"),J654))</f>
        <v>FIUCA002</v>
      </c>
      <c r="L654" s="42" t="str">
        <f t="shared" ref="L654:L717" si="55">LOWER(K654)</f>
        <v>fiuca002</v>
      </c>
      <c r="M654" s="61" t="str">
        <f t="shared" si="51"/>
        <v>ifgpfi02</v>
      </c>
      <c r="N654" s="61" t="str">
        <f t="shared" si="52"/>
        <v>earth-dev-jpn-logic-ls-o-ifgpfi02</v>
      </c>
      <c r="O654" s="66" t="s">
        <v>116</v>
      </c>
      <c r="P654" s="44" t="s">
        <v>1003</v>
      </c>
      <c r="Q654" s="44" t="s">
        <v>195</v>
      </c>
      <c r="R654" s="45"/>
      <c r="S654" s="46"/>
      <c r="T654" s="67" t="s">
        <v>118</v>
      </c>
    </row>
    <row r="655" spans="1:20" hidden="1">
      <c r="A655" s="63" t="s">
        <v>1585</v>
      </c>
      <c r="B655" s="64" t="s">
        <v>1586</v>
      </c>
      <c r="C655" s="65" t="s">
        <v>1002</v>
      </c>
      <c r="D655" s="41" t="str">
        <f>VLOOKUP(C655,'[22]システム領域略号（対向）'!A:B,2,FALSE)</f>
        <v>uca</v>
      </c>
      <c r="E655" s="63" t="s">
        <v>239</v>
      </c>
      <c r="F655" s="38" t="s">
        <v>455</v>
      </c>
      <c r="G655" s="42" t="str">
        <f>VLOOKUP(F655,'[22]システム領域略号（D）'!A:B,2,FALSE)</f>
        <v>fi</v>
      </c>
      <c r="H655" s="63" t="s">
        <v>115</v>
      </c>
      <c r="I655" s="42" t="str">
        <f t="shared" si="53"/>
        <v>ucafiOutbound</v>
      </c>
      <c r="J655" s="42" t="str">
        <f>TEXT(COUNTIF(I$4:I655,I655),"000")</f>
        <v>003</v>
      </c>
      <c r="K655" s="42" t="str">
        <f t="shared" si="54"/>
        <v>FIUCA003</v>
      </c>
      <c r="L655" s="42" t="str">
        <f t="shared" si="55"/>
        <v>fiuca003</v>
      </c>
      <c r="M655" s="61" t="str">
        <f t="shared" si="51"/>
        <v>ifgpfi02</v>
      </c>
      <c r="N655" s="61" t="str">
        <f t="shared" si="52"/>
        <v>earth-dev-jpn-logic-ls-o-ifgpfi02</v>
      </c>
      <c r="O655" s="66" t="s">
        <v>116</v>
      </c>
      <c r="P655" s="44" t="s">
        <v>1003</v>
      </c>
      <c r="Q655" s="44" t="s">
        <v>195</v>
      </c>
      <c r="R655" s="45"/>
      <c r="S655" s="46"/>
      <c r="T655" s="67" t="s">
        <v>118</v>
      </c>
    </row>
    <row r="656" spans="1:20" hidden="1">
      <c r="A656" s="63" t="s">
        <v>1587</v>
      </c>
      <c r="B656" s="64" t="s">
        <v>1588</v>
      </c>
      <c r="C656" s="65" t="s">
        <v>1002</v>
      </c>
      <c r="D656" s="41" t="str">
        <f>VLOOKUP(C656,'[22]システム領域略号（対向）'!A:B,2,FALSE)</f>
        <v>uca</v>
      </c>
      <c r="E656" s="63" t="s">
        <v>239</v>
      </c>
      <c r="F656" s="38" t="s">
        <v>455</v>
      </c>
      <c r="G656" s="42" t="str">
        <f>VLOOKUP(F656,'[22]システム領域略号（D）'!A:B,2,FALSE)</f>
        <v>fi</v>
      </c>
      <c r="H656" s="63" t="s">
        <v>115</v>
      </c>
      <c r="I656" s="42" t="str">
        <f t="shared" si="53"/>
        <v>ucafiOutbound</v>
      </c>
      <c r="J656" s="42" t="str">
        <f>TEXT(COUNTIF(I$4:I656,I656),"000")</f>
        <v>004</v>
      </c>
      <c r="K656" s="42" t="str">
        <f t="shared" si="54"/>
        <v>FIUCA004</v>
      </c>
      <c r="L656" s="42" t="str">
        <f t="shared" si="55"/>
        <v>fiuca004</v>
      </c>
      <c r="M656" s="61" t="str">
        <f t="shared" si="51"/>
        <v>ifgpfi02</v>
      </c>
      <c r="N656" s="61" t="str">
        <f t="shared" si="52"/>
        <v>earth-dev-jpn-logic-ls-o-ifgpfi02</v>
      </c>
      <c r="O656" s="66" t="s">
        <v>116</v>
      </c>
      <c r="P656" s="44" t="s">
        <v>1003</v>
      </c>
      <c r="Q656" s="44" t="s">
        <v>195</v>
      </c>
      <c r="R656" s="45"/>
      <c r="S656" s="46"/>
      <c r="T656" s="67" t="s">
        <v>118</v>
      </c>
    </row>
    <row r="657" spans="1:20" hidden="1">
      <c r="A657" s="63" t="s">
        <v>1589</v>
      </c>
      <c r="B657" s="64" t="s">
        <v>1590</v>
      </c>
      <c r="C657" s="65" t="s">
        <v>1002</v>
      </c>
      <c r="D657" s="41" t="str">
        <f>VLOOKUP(C657,'[22]システム領域略号（対向）'!A:B,2,FALSE)</f>
        <v>uca</v>
      </c>
      <c r="E657" s="63" t="s">
        <v>239</v>
      </c>
      <c r="F657" s="38" t="s">
        <v>455</v>
      </c>
      <c r="G657" s="42" t="str">
        <f>VLOOKUP(F657,'[22]システム領域略号（D）'!A:B,2,FALSE)</f>
        <v>fi</v>
      </c>
      <c r="H657" s="63" t="s">
        <v>115</v>
      </c>
      <c r="I657" s="42" t="str">
        <f t="shared" si="53"/>
        <v>ucafiOutbound</v>
      </c>
      <c r="J657" s="42" t="str">
        <f>TEXT(COUNTIF(I$4:I657,I657),"000")</f>
        <v>005</v>
      </c>
      <c r="K657" s="42" t="str">
        <f t="shared" si="54"/>
        <v>FIUCA005</v>
      </c>
      <c r="L657" s="42" t="str">
        <f t="shared" si="55"/>
        <v>fiuca005</v>
      </c>
      <c r="M657" s="61" t="str">
        <f t="shared" si="51"/>
        <v>ifgpfi02</v>
      </c>
      <c r="N657" s="61" t="str">
        <f t="shared" si="52"/>
        <v>earth-dev-jpn-logic-ls-o-ifgpfi02</v>
      </c>
      <c r="O657" s="66" t="s">
        <v>116</v>
      </c>
      <c r="P657" s="44" t="s">
        <v>1003</v>
      </c>
      <c r="Q657" s="44" t="s">
        <v>195</v>
      </c>
      <c r="R657" s="45"/>
      <c r="S657" s="46"/>
      <c r="T657" s="67" t="s">
        <v>118</v>
      </c>
    </row>
    <row r="658" spans="1:20" hidden="1">
      <c r="A658" s="63" t="s">
        <v>1591</v>
      </c>
      <c r="B658" s="64" t="s">
        <v>1592</v>
      </c>
      <c r="C658" s="65" t="s">
        <v>1002</v>
      </c>
      <c r="D658" s="41" t="str">
        <f>VLOOKUP(C658,'[22]システム領域略号（対向）'!A:B,2,FALSE)</f>
        <v>uca</v>
      </c>
      <c r="E658" s="63" t="s">
        <v>239</v>
      </c>
      <c r="F658" s="38" t="s">
        <v>455</v>
      </c>
      <c r="G658" s="42" t="str">
        <f>VLOOKUP(F658,'[22]システム領域略号（D）'!A:B,2,FALSE)</f>
        <v>fi</v>
      </c>
      <c r="H658" s="63" t="s">
        <v>115</v>
      </c>
      <c r="I658" s="42" t="str">
        <f t="shared" si="53"/>
        <v>ucafiOutbound</v>
      </c>
      <c r="J658" s="42" t="str">
        <f>TEXT(COUNTIF(I$4:I658,I658),"000")</f>
        <v>006</v>
      </c>
      <c r="K658" s="42" t="str">
        <f t="shared" si="54"/>
        <v>FIUCA006</v>
      </c>
      <c r="L658" s="42" t="str">
        <f t="shared" si="55"/>
        <v>fiuca006</v>
      </c>
      <c r="M658" s="61" t="str">
        <f t="shared" si="51"/>
        <v>ifgpfi02</v>
      </c>
      <c r="N658" s="61" t="str">
        <f t="shared" si="52"/>
        <v>earth-dev-jpn-logic-ls-o-ifgpfi02</v>
      </c>
      <c r="O658" s="66" t="s">
        <v>116</v>
      </c>
      <c r="P658" s="44" t="s">
        <v>1003</v>
      </c>
      <c r="Q658" s="44" t="s">
        <v>195</v>
      </c>
      <c r="R658" s="45"/>
      <c r="S658" s="46"/>
      <c r="T658" s="67" t="s">
        <v>118</v>
      </c>
    </row>
    <row r="659" spans="1:20" hidden="1">
      <c r="A659" s="63" t="s">
        <v>1593</v>
      </c>
      <c r="B659" s="64" t="s">
        <v>1594</v>
      </c>
      <c r="C659" s="65" t="s">
        <v>1002</v>
      </c>
      <c r="D659" s="41" t="str">
        <f>VLOOKUP(C659,'[22]システム領域略号（対向）'!A:B,2,FALSE)</f>
        <v>uca</v>
      </c>
      <c r="E659" s="63" t="s">
        <v>239</v>
      </c>
      <c r="F659" s="38" t="s">
        <v>455</v>
      </c>
      <c r="G659" s="42" t="str">
        <f>VLOOKUP(F659,'[22]システム領域略号（D）'!A:B,2,FALSE)</f>
        <v>fi</v>
      </c>
      <c r="H659" s="63" t="s">
        <v>115</v>
      </c>
      <c r="I659" s="42" t="str">
        <f t="shared" si="53"/>
        <v>ucafiOutbound</v>
      </c>
      <c r="J659" s="42" t="str">
        <f>TEXT(COUNTIF(I$4:I659,I659),"000")</f>
        <v>007</v>
      </c>
      <c r="K659" s="42" t="str">
        <f t="shared" si="54"/>
        <v>FIUCA007</v>
      </c>
      <c r="L659" s="42" t="str">
        <f t="shared" si="55"/>
        <v>fiuca007</v>
      </c>
      <c r="M659" s="61" t="str">
        <f t="shared" si="51"/>
        <v>ifgpfi02</v>
      </c>
      <c r="N659" s="61" t="str">
        <f t="shared" si="52"/>
        <v>earth-dev-jpn-logic-ls-o-ifgpfi02</v>
      </c>
      <c r="O659" s="66" t="s">
        <v>116</v>
      </c>
      <c r="P659" s="44" t="s">
        <v>1003</v>
      </c>
      <c r="Q659" s="44" t="s">
        <v>195</v>
      </c>
      <c r="R659" s="45"/>
      <c r="S659" s="46"/>
      <c r="T659" s="67" t="s">
        <v>118</v>
      </c>
    </row>
    <row r="660" spans="1:20" hidden="1">
      <c r="A660" s="63" t="s">
        <v>1595</v>
      </c>
      <c r="B660" s="64" t="s">
        <v>1596</v>
      </c>
      <c r="C660" s="65" t="s">
        <v>1002</v>
      </c>
      <c r="D660" s="41" t="str">
        <f>VLOOKUP(C660,'[22]システム領域略号（対向）'!A:B,2,FALSE)</f>
        <v>uca</v>
      </c>
      <c r="E660" s="63" t="s">
        <v>239</v>
      </c>
      <c r="F660" s="38" t="s">
        <v>455</v>
      </c>
      <c r="G660" s="42" t="str">
        <f>VLOOKUP(F660,'[22]システム領域略号（D）'!A:B,2,FALSE)</f>
        <v>fi</v>
      </c>
      <c r="H660" s="63" t="s">
        <v>115</v>
      </c>
      <c r="I660" s="42" t="str">
        <f t="shared" si="53"/>
        <v>ucafiOutbound</v>
      </c>
      <c r="J660" s="42" t="str">
        <f>TEXT(COUNTIF(I$4:I660,I660),"000")</f>
        <v>008</v>
      </c>
      <c r="K660" s="42" t="str">
        <f t="shared" si="54"/>
        <v>FIUCA008</v>
      </c>
      <c r="L660" s="42" t="str">
        <f t="shared" si="55"/>
        <v>fiuca008</v>
      </c>
      <c r="M660" s="61" t="str">
        <f t="shared" si="51"/>
        <v>ifgpfi02</v>
      </c>
      <c r="N660" s="61" t="str">
        <f t="shared" si="52"/>
        <v>earth-dev-jpn-logic-ls-o-ifgpfi02</v>
      </c>
      <c r="O660" s="66" t="s">
        <v>116</v>
      </c>
      <c r="P660" s="44" t="s">
        <v>1003</v>
      </c>
      <c r="Q660" s="44" t="s">
        <v>195</v>
      </c>
      <c r="R660" s="45"/>
      <c r="S660" s="46"/>
      <c r="T660" s="67" t="s">
        <v>118</v>
      </c>
    </row>
    <row r="661" spans="1:20" hidden="1">
      <c r="A661" s="63" t="s">
        <v>1597</v>
      </c>
      <c r="B661" s="64" t="s">
        <v>1598</v>
      </c>
      <c r="C661" s="65" t="s">
        <v>1002</v>
      </c>
      <c r="D661" s="41" t="str">
        <f>VLOOKUP(C661,'[22]システム領域略号（対向）'!A:B,2,FALSE)</f>
        <v>uca</v>
      </c>
      <c r="E661" s="63" t="s">
        <v>239</v>
      </c>
      <c r="F661" s="38" t="s">
        <v>455</v>
      </c>
      <c r="G661" s="42" t="str">
        <f>VLOOKUP(F661,'[22]システム領域略号（D）'!A:B,2,FALSE)</f>
        <v>fi</v>
      </c>
      <c r="H661" s="63" t="s">
        <v>115</v>
      </c>
      <c r="I661" s="42" t="str">
        <f t="shared" si="53"/>
        <v>ucafiOutbound</v>
      </c>
      <c r="J661" s="42" t="str">
        <f>TEXT(COUNTIF(I$4:I661,I661),"000")</f>
        <v>009</v>
      </c>
      <c r="K661" s="42" t="str">
        <f t="shared" si="54"/>
        <v>FIUCA009</v>
      </c>
      <c r="L661" s="42" t="str">
        <f t="shared" si="55"/>
        <v>fiuca009</v>
      </c>
      <c r="M661" s="61" t="str">
        <f t="shared" si="51"/>
        <v>ifgpfi02</v>
      </c>
      <c r="N661" s="61" t="str">
        <f t="shared" si="52"/>
        <v>earth-dev-jpn-logic-ls-o-ifgpfi02</v>
      </c>
      <c r="O661" s="66" t="s">
        <v>116</v>
      </c>
      <c r="P661" s="44" t="s">
        <v>1003</v>
      </c>
      <c r="Q661" s="44" t="s">
        <v>195</v>
      </c>
      <c r="R661" s="45"/>
      <c r="S661" s="46"/>
      <c r="T661" s="67" t="s">
        <v>118</v>
      </c>
    </row>
    <row r="662" spans="1:20" hidden="1">
      <c r="A662" s="63" t="s">
        <v>1599</v>
      </c>
      <c r="B662" s="64" t="s">
        <v>1600</v>
      </c>
      <c r="C662" s="65" t="s">
        <v>1002</v>
      </c>
      <c r="D662" s="41" t="str">
        <f>VLOOKUP(C662,'[22]システム領域略号（対向）'!A:B,2,FALSE)</f>
        <v>uca</v>
      </c>
      <c r="E662" s="63" t="s">
        <v>239</v>
      </c>
      <c r="F662" s="38" t="s">
        <v>455</v>
      </c>
      <c r="G662" s="42" t="str">
        <f>VLOOKUP(F662,'[22]システム領域略号（D）'!A:B,2,FALSE)</f>
        <v>fi</v>
      </c>
      <c r="H662" s="63" t="s">
        <v>115</v>
      </c>
      <c r="I662" s="42" t="str">
        <f t="shared" si="53"/>
        <v>ucafiOutbound</v>
      </c>
      <c r="J662" s="42" t="str">
        <f>TEXT(COUNTIF(I$4:I662,I662),"000")</f>
        <v>010</v>
      </c>
      <c r="K662" s="42" t="str">
        <f t="shared" si="54"/>
        <v>FIUCA010</v>
      </c>
      <c r="L662" s="42" t="str">
        <f t="shared" si="55"/>
        <v>fiuca010</v>
      </c>
      <c r="M662" s="61" t="str">
        <f t="shared" si="51"/>
        <v>ifgpfi02</v>
      </c>
      <c r="N662" s="61" t="str">
        <f t="shared" si="52"/>
        <v>earth-dev-jpn-logic-ls-o-ifgpfi02</v>
      </c>
      <c r="O662" s="66" t="s">
        <v>116</v>
      </c>
      <c r="P662" s="44" t="s">
        <v>1003</v>
      </c>
      <c r="Q662" s="44" t="s">
        <v>195</v>
      </c>
      <c r="R662" s="45"/>
      <c r="S662" s="46"/>
      <c r="T662" s="67" t="s">
        <v>118</v>
      </c>
    </row>
    <row r="663" spans="1:20" hidden="1">
      <c r="A663" s="63" t="s">
        <v>1601</v>
      </c>
      <c r="B663" s="64" t="s">
        <v>1602</v>
      </c>
      <c r="C663" s="65" t="s">
        <v>1002</v>
      </c>
      <c r="D663" s="41" t="str">
        <f>VLOOKUP(C663,'[22]システム領域略号（対向）'!A:B,2,FALSE)</f>
        <v>uca</v>
      </c>
      <c r="E663" s="63" t="s">
        <v>239</v>
      </c>
      <c r="F663" s="38" t="s">
        <v>455</v>
      </c>
      <c r="G663" s="42" t="str">
        <f>VLOOKUP(F663,'[22]システム領域略号（D）'!A:B,2,FALSE)</f>
        <v>fi</v>
      </c>
      <c r="H663" s="63" t="s">
        <v>115</v>
      </c>
      <c r="I663" s="42" t="str">
        <f t="shared" si="53"/>
        <v>ucafiOutbound</v>
      </c>
      <c r="J663" s="42" t="str">
        <f>TEXT(COUNTIF(I$4:I663,I663),"000")</f>
        <v>011</v>
      </c>
      <c r="K663" s="42" t="str">
        <f t="shared" si="54"/>
        <v>FIUCA011</v>
      </c>
      <c r="L663" s="42" t="str">
        <f t="shared" si="55"/>
        <v>fiuca011</v>
      </c>
      <c r="M663" s="61" t="str">
        <f t="shared" si="51"/>
        <v>ifgpfi02</v>
      </c>
      <c r="N663" s="61" t="str">
        <f t="shared" si="52"/>
        <v>earth-dev-jpn-logic-ls-o-ifgpfi02</v>
      </c>
      <c r="O663" s="66" t="s">
        <v>116</v>
      </c>
      <c r="P663" s="44" t="s">
        <v>1003</v>
      </c>
      <c r="Q663" s="44" t="s">
        <v>195</v>
      </c>
      <c r="R663" s="45"/>
      <c r="S663" s="46"/>
      <c r="T663" s="67" t="s">
        <v>118</v>
      </c>
    </row>
    <row r="664" spans="1:20" hidden="1">
      <c r="A664" s="63" t="s">
        <v>1603</v>
      </c>
      <c r="B664" s="64" t="s">
        <v>1604</v>
      </c>
      <c r="C664" s="65" t="s">
        <v>1002</v>
      </c>
      <c r="D664" s="41" t="str">
        <f>VLOOKUP(C664,'[22]システム領域略号（対向）'!A:B,2,FALSE)</f>
        <v>uca</v>
      </c>
      <c r="E664" s="63" t="s">
        <v>239</v>
      </c>
      <c r="F664" s="38" t="s">
        <v>455</v>
      </c>
      <c r="G664" s="42" t="str">
        <f>VLOOKUP(F664,'[22]システム領域略号（D）'!A:B,2,FALSE)</f>
        <v>fi</v>
      </c>
      <c r="H664" s="63" t="s">
        <v>115</v>
      </c>
      <c r="I664" s="42" t="str">
        <f t="shared" si="53"/>
        <v>ucafiOutbound</v>
      </c>
      <c r="J664" s="42" t="str">
        <f>TEXT(COUNTIF(I$4:I664,I664),"000")</f>
        <v>012</v>
      </c>
      <c r="K664" s="42" t="str">
        <f t="shared" si="54"/>
        <v>FIUCA012</v>
      </c>
      <c r="L664" s="42" t="str">
        <f t="shared" si="55"/>
        <v>fiuca012</v>
      </c>
      <c r="M664" s="61" t="str">
        <f t="shared" si="51"/>
        <v>ifgpfi02</v>
      </c>
      <c r="N664" s="61" t="str">
        <f t="shared" si="52"/>
        <v>earth-dev-jpn-logic-ls-o-ifgpfi02</v>
      </c>
      <c r="O664" s="66" t="s">
        <v>116</v>
      </c>
      <c r="P664" s="44" t="s">
        <v>1003</v>
      </c>
      <c r="Q664" s="44" t="s">
        <v>195</v>
      </c>
      <c r="R664" s="45"/>
      <c r="S664" s="46"/>
      <c r="T664" s="67" t="s">
        <v>118</v>
      </c>
    </row>
    <row r="665" spans="1:20" hidden="1">
      <c r="A665" s="63" t="s">
        <v>1605</v>
      </c>
      <c r="B665" s="64" t="s">
        <v>1606</v>
      </c>
      <c r="C665" s="65" t="s">
        <v>1002</v>
      </c>
      <c r="D665" s="41" t="str">
        <f>VLOOKUP(C665,'[22]システム領域略号（対向）'!A:B,2,FALSE)</f>
        <v>uca</v>
      </c>
      <c r="E665" s="63" t="s">
        <v>239</v>
      </c>
      <c r="F665" s="38" t="s">
        <v>455</v>
      </c>
      <c r="G665" s="42" t="str">
        <f>VLOOKUP(F665,'[22]システム領域略号（D）'!A:B,2,FALSE)</f>
        <v>fi</v>
      </c>
      <c r="H665" s="63" t="s">
        <v>115</v>
      </c>
      <c r="I665" s="42" t="str">
        <f t="shared" si="53"/>
        <v>ucafiOutbound</v>
      </c>
      <c r="J665" s="42" t="str">
        <f>TEXT(COUNTIF(I$4:I665,I665),"000")</f>
        <v>013</v>
      </c>
      <c r="K665" s="42" t="str">
        <f t="shared" si="54"/>
        <v>FIUCA013</v>
      </c>
      <c r="L665" s="42" t="str">
        <f t="shared" si="55"/>
        <v>fiuca013</v>
      </c>
      <c r="M665" s="61" t="str">
        <f t="shared" si="51"/>
        <v>ifgpfi02</v>
      </c>
      <c r="N665" s="61" t="str">
        <f t="shared" si="52"/>
        <v>earth-dev-jpn-logic-ls-o-ifgpfi02</v>
      </c>
      <c r="O665" s="66" t="s">
        <v>116</v>
      </c>
      <c r="P665" s="44" t="s">
        <v>1003</v>
      </c>
      <c r="Q665" s="44" t="s">
        <v>195</v>
      </c>
      <c r="R665" s="45"/>
      <c r="S665" s="46"/>
      <c r="T665" s="67" t="s">
        <v>118</v>
      </c>
    </row>
    <row r="666" spans="1:20" hidden="1">
      <c r="A666" s="63" t="s">
        <v>1607</v>
      </c>
      <c r="B666" s="64" t="s">
        <v>1608</v>
      </c>
      <c r="C666" s="65" t="s">
        <v>1002</v>
      </c>
      <c r="D666" s="41" t="str">
        <f>VLOOKUP(C666,'[22]システム領域略号（対向）'!A:B,2,FALSE)</f>
        <v>uca</v>
      </c>
      <c r="E666" s="63" t="s">
        <v>239</v>
      </c>
      <c r="F666" s="38" t="s">
        <v>455</v>
      </c>
      <c r="G666" s="42" t="str">
        <f>VLOOKUP(F666,'[22]システム領域略号（D）'!A:B,2,FALSE)</f>
        <v>fi</v>
      </c>
      <c r="H666" s="63" t="s">
        <v>115</v>
      </c>
      <c r="I666" s="42" t="str">
        <f t="shared" si="53"/>
        <v>ucafiOutbound</v>
      </c>
      <c r="J666" s="42" t="str">
        <f>TEXT(COUNTIF(I$4:I666,I666),"000")</f>
        <v>014</v>
      </c>
      <c r="K666" s="42" t="str">
        <f t="shared" si="54"/>
        <v>FIUCA014</v>
      </c>
      <c r="L666" s="42" t="str">
        <f t="shared" si="55"/>
        <v>fiuca014</v>
      </c>
      <c r="M666" s="61" t="str">
        <f t="shared" si="51"/>
        <v>ifgpfi02</v>
      </c>
      <c r="N666" s="61" t="str">
        <f t="shared" si="52"/>
        <v>earth-dev-jpn-logic-ls-o-ifgpfi02</v>
      </c>
      <c r="O666" s="66" t="s">
        <v>116</v>
      </c>
      <c r="P666" s="44" t="s">
        <v>1003</v>
      </c>
      <c r="Q666" s="44" t="s">
        <v>195</v>
      </c>
      <c r="R666" s="45"/>
      <c r="S666" s="46"/>
      <c r="T666" s="67" t="s">
        <v>118</v>
      </c>
    </row>
    <row r="667" spans="1:20" hidden="1">
      <c r="A667" s="63" t="s">
        <v>1609</v>
      </c>
      <c r="B667" s="64" t="s">
        <v>1610</v>
      </c>
      <c r="C667" s="65" t="s">
        <v>1002</v>
      </c>
      <c r="D667" s="41" t="str">
        <f>VLOOKUP(C667,'[22]システム領域略号（対向）'!A:B,2,FALSE)</f>
        <v>uca</v>
      </c>
      <c r="E667" s="63" t="s">
        <v>239</v>
      </c>
      <c r="F667" s="38" t="s">
        <v>455</v>
      </c>
      <c r="G667" s="42" t="str">
        <f>VLOOKUP(F667,'[22]システム領域略号（D）'!A:B,2,FALSE)</f>
        <v>fi</v>
      </c>
      <c r="H667" s="63" t="s">
        <v>115</v>
      </c>
      <c r="I667" s="42" t="str">
        <f t="shared" si="53"/>
        <v>ucafiOutbound</v>
      </c>
      <c r="J667" s="42" t="str">
        <f>TEXT(COUNTIF(I$4:I667,I667),"000")</f>
        <v>015</v>
      </c>
      <c r="K667" s="42" t="str">
        <f t="shared" si="54"/>
        <v>FIUCA015</v>
      </c>
      <c r="L667" s="42" t="str">
        <f t="shared" si="55"/>
        <v>fiuca015</v>
      </c>
      <c r="M667" s="61" t="str">
        <f t="shared" si="51"/>
        <v>ifgpfi02</v>
      </c>
      <c r="N667" s="61" t="str">
        <f t="shared" si="52"/>
        <v>earth-dev-jpn-logic-ls-o-ifgpfi02</v>
      </c>
      <c r="O667" s="66" t="s">
        <v>116</v>
      </c>
      <c r="P667" s="44" t="s">
        <v>1003</v>
      </c>
      <c r="Q667" s="44" t="s">
        <v>195</v>
      </c>
      <c r="R667" s="45"/>
      <c r="S667" s="46"/>
      <c r="T667" s="67" t="s">
        <v>118</v>
      </c>
    </row>
    <row r="668" spans="1:20" hidden="1">
      <c r="A668" s="63" t="s">
        <v>1611</v>
      </c>
      <c r="B668" s="64" t="s">
        <v>1612</v>
      </c>
      <c r="C668" s="65" t="s">
        <v>1002</v>
      </c>
      <c r="D668" s="41" t="str">
        <f>VLOOKUP(C668,'[22]システム領域略号（対向）'!A:B,2,FALSE)</f>
        <v>uca</v>
      </c>
      <c r="E668" s="63" t="s">
        <v>239</v>
      </c>
      <c r="F668" s="38" t="s">
        <v>455</v>
      </c>
      <c r="G668" s="42" t="str">
        <f>VLOOKUP(F668,'[22]システム領域略号（D）'!A:B,2,FALSE)</f>
        <v>fi</v>
      </c>
      <c r="H668" s="63" t="s">
        <v>115</v>
      </c>
      <c r="I668" s="42" t="str">
        <f t="shared" si="53"/>
        <v>ucafiOutbound</v>
      </c>
      <c r="J668" s="42" t="str">
        <f>TEXT(COUNTIF(I$4:I668,I668),"000")</f>
        <v>016</v>
      </c>
      <c r="K668" s="42" t="str">
        <f t="shared" si="54"/>
        <v>FIUCA016</v>
      </c>
      <c r="L668" s="42" t="str">
        <f t="shared" si="55"/>
        <v>fiuca016</v>
      </c>
      <c r="M668" s="61" t="str">
        <f t="shared" si="51"/>
        <v>ifgpfi02</v>
      </c>
      <c r="N668" s="61" t="str">
        <f t="shared" si="52"/>
        <v>earth-dev-jpn-logic-ls-o-ifgpfi02</v>
      </c>
      <c r="O668" s="66" t="s">
        <v>116</v>
      </c>
      <c r="P668" s="44" t="s">
        <v>1003</v>
      </c>
      <c r="Q668" s="44" t="s">
        <v>195</v>
      </c>
      <c r="R668" s="45"/>
      <c r="S668" s="46"/>
      <c r="T668" s="67" t="s">
        <v>118</v>
      </c>
    </row>
    <row r="669" spans="1:20" hidden="1">
      <c r="A669" s="63" t="s">
        <v>1613</v>
      </c>
      <c r="B669" s="64" t="s">
        <v>1614</v>
      </c>
      <c r="C669" s="65" t="s">
        <v>1002</v>
      </c>
      <c r="D669" s="41" t="str">
        <f>VLOOKUP(C669,'[22]システム領域略号（対向）'!A:B,2,FALSE)</f>
        <v>uca</v>
      </c>
      <c r="E669" s="63" t="s">
        <v>239</v>
      </c>
      <c r="F669" s="38" t="s">
        <v>455</v>
      </c>
      <c r="G669" s="42" t="str">
        <f>VLOOKUP(F669,'[22]システム領域略号（D）'!A:B,2,FALSE)</f>
        <v>fi</v>
      </c>
      <c r="H669" s="63" t="s">
        <v>115</v>
      </c>
      <c r="I669" s="42" t="str">
        <f t="shared" si="53"/>
        <v>ucafiOutbound</v>
      </c>
      <c r="J669" s="42" t="str">
        <f>TEXT(COUNTIF(I$4:I669,I669),"000")</f>
        <v>017</v>
      </c>
      <c r="K669" s="42" t="str">
        <f t="shared" si="54"/>
        <v>FIUCA017</v>
      </c>
      <c r="L669" s="42" t="str">
        <f t="shared" si="55"/>
        <v>fiuca017</v>
      </c>
      <c r="M669" s="61" t="str">
        <f t="shared" si="51"/>
        <v>ifgpfi02</v>
      </c>
      <c r="N669" s="61" t="str">
        <f t="shared" si="52"/>
        <v>earth-dev-jpn-logic-ls-o-ifgpfi02</v>
      </c>
      <c r="O669" s="66" t="s">
        <v>116</v>
      </c>
      <c r="P669" s="44" t="s">
        <v>1003</v>
      </c>
      <c r="Q669" s="44" t="s">
        <v>195</v>
      </c>
      <c r="R669" s="45"/>
      <c r="S669" s="46"/>
      <c r="T669" s="67" t="s">
        <v>118</v>
      </c>
    </row>
    <row r="670" spans="1:20" hidden="1">
      <c r="A670" s="63" t="s">
        <v>1615</v>
      </c>
      <c r="B670" s="64" t="s">
        <v>1616</v>
      </c>
      <c r="C670" s="65" t="s">
        <v>1002</v>
      </c>
      <c r="D670" s="41" t="str">
        <f>VLOOKUP(C670,'[22]システム領域略号（対向）'!A:B,2,FALSE)</f>
        <v>uca</v>
      </c>
      <c r="E670" s="63" t="s">
        <v>239</v>
      </c>
      <c r="F670" s="38" t="s">
        <v>455</v>
      </c>
      <c r="G670" s="42" t="str">
        <f>VLOOKUP(F670,'[22]システム領域略号（D）'!A:B,2,FALSE)</f>
        <v>fi</v>
      </c>
      <c r="H670" s="63" t="s">
        <v>115</v>
      </c>
      <c r="I670" s="42" t="str">
        <f t="shared" si="53"/>
        <v>ucafiOutbound</v>
      </c>
      <c r="J670" s="42" t="str">
        <f>TEXT(COUNTIF(I$4:I670,I670),"000")</f>
        <v>018</v>
      </c>
      <c r="K670" s="42" t="str">
        <f t="shared" si="54"/>
        <v>FIUCA018</v>
      </c>
      <c r="L670" s="42" t="str">
        <f t="shared" si="55"/>
        <v>fiuca018</v>
      </c>
      <c r="M670" s="61" t="str">
        <f t="shared" si="51"/>
        <v>ifgpfi02</v>
      </c>
      <c r="N670" s="61" t="str">
        <f t="shared" si="52"/>
        <v>earth-dev-jpn-logic-ls-o-ifgpfi02</v>
      </c>
      <c r="O670" s="66" t="s">
        <v>116</v>
      </c>
      <c r="P670" s="44" t="s">
        <v>1003</v>
      </c>
      <c r="Q670" s="44" t="s">
        <v>195</v>
      </c>
      <c r="R670" s="45"/>
      <c r="S670" s="46"/>
      <c r="T670" s="67" t="s">
        <v>118</v>
      </c>
    </row>
    <row r="671" spans="1:20" hidden="1">
      <c r="A671" s="63">
        <v>2368</v>
      </c>
      <c r="B671" s="64" t="s">
        <v>1617</v>
      </c>
      <c r="C671" s="65" t="s">
        <v>1002</v>
      </c>
      <c r="D671" s="41" t="str">
        <f>VLOOKUP(C671,'[22]システム領域略号（対向）'!A:B,2,FALSE)</f>
        <v>uca</v>
      </c>
      <c r="E671" s="63" t="s">
        <v>239</v>
      </c>
      <c r="F671" s="38" t="s">
        <v>455</v>
      </c>
      <c r="G671" s="42" t="str">
        <f>VLOOKUP(F671,'[22]システム領域略号（D）'!A:B,2,FALSE)</f>
        <v>fi</v>
      </c>
      <c r="H671" s="63" t="s">
        <v>115</v>
      </c>
      <c r="I671" s="42" t="str">
        <f t="shared" si="53"/>
        <v>ucafiOutbound</v>
      </c>
      <c r="J671" s="42" t="str">
        <f>TEXT(COUNTIF(I$4:I671,I671),"000")</f>
        <v>019</v>
      </c>
      <c r="K671" s="42" t="str">
        <f t="shared" si="54"/>
        <v>FIUCA019</v>
      </c>
      <c r="L671" s="42" t="str">
        <f t="shared" si="55"/>
        <v>fiuca019</v>
      </c>
      <c r="M671" s="61" t="str">
        <f t="shared" si="51"/>
        <v>ifgpfi02</v>
      </c>
      <c r="N671" s="61" t="str">
        <f t="shared" si="52"/>
        <v>earth-dev-jpn-logic-ls-o-ifgpfi02</v>
      </c>
      <c r="O671" s="66" t="s">
        <v>116</v>
      </c>
      <c r="P671" s="44" t="s">
        <v>1003</v>
      </c>
      <c r="Q671" s="44" t="s">
        <v>195</v>
      </c>
      <c r="R671" s="45"/>
      <c r="S671" s="46"/>
      <c r="T671" s="67" t="s">
        <v>118</v>
      </c>
    </row>
    <row r="672" spans="1:20" hidden="1">
      <c r="A672" s="63" t="s">
        <v>1618</v>
      </c>
      <c r="B672" s="64" t="s">
        <v>1619</v>
      </c>
      <c r="C672" s="65" t="s">
        <v>1002</v>
      </c>
      <c r="D672" s="41" t="str">
        <f>VLOOKUP(C672,'[22]システム領域略号（対向）'!A:B,2,FALSE)</f>
        <v>uca</v>
      </c>
      <c r="E672" s="63" t="s">
        <v>239</v>
      </c>
      <c r="F672" s="38" t="s">
        <v>455</v>
      </c>
      <c r="G672" s="42" t="str">
        <f>VLOOKUP(F672,'[22]システム領域略号（D）'!A:B,2,FALSE)</f>
        <v>fi</v>
      </c>
      <c r="H672" s="63" t="s">
        <v>115</v>
      </c>
      <c r="I672" s="42" t="str">
        <f t="shared" si="53"/>
        <v>ucafiOutbound</v>
      </c>
      <c r="J672" s="42" t="str">
        <f>TEXT(COUNTIF(I$4:I672,I672),"000")</f>
        <v>020</v>
      </c>
      <c r="K672" s="42" t="str">
        <f t="shared" si="54"/>
        <v>FIUCA020</v>
      </c>
      <c r="L672" s="42" t="str">
        <f t="shared" si="55"/>
        <v>fiuca020</v>
      </c>
      <c r="M672" s="61" t="str">
        <f t="shared" si="51"/>
        <v>ifgpfi02</v>
      </c>
      <c r="N672" s="61" t="str">
        <f t="shared" si="52"/>
        <v>earth-dev-jpn-logic-ls-o-ifgpfi02</v>
      </c>
      <c r="O672" s="66" t="s">
        <v>116</v>
      </c>
      <c r="P672" s="44" t="s">
        <v>1003</v>
      </c>
      <c r="Q672" s="44" t="s">
        <v>195</v>
      </c>
      <c r="R672" s="45"/>
      <c r="S672" s="46"/>
      <c r="T672" s="67" t="s">
        <v>118</v>
      </c>
    </row>
    <row r="673" spans="1:20" hidden="1">
      <c r="A673" s="63" t="s">
        <v>1620</v>
      </c>
      <c r="B673" s="64" t="s">
        <v>1621</v>
      </c>
      <c r="C673" s="65" t="s">
        <v>1002</v>
      </c>
      <c r="D673" s="41" t="str">
        <f>VLOOKUP(C673,'[22]システム領域略号（対向）'!A:B,2,FALSE)</f>
        <v>uca</v>
      </c>
      <c r="E673" s="63" t="s">
        <v>239</v>
      </c>
      <c r="F673" s="38" t="s">
        <v>455</v>
      </c>
      <c r="G673" s="42" t="str">
        <f>VLOOKUP(F673,'[22]システム領域略号（D）'!A:B,2,FALSE)</f>
        <v>fi</v>
      </c>
      <c r="H673" s="63" t="s">
        <v>115</v>
      </c>
      <c r="I673" s="42" t="str">
        <f t="shared" si="53"/>
        <v>ucafiOutbound</v>
      </c>
      <c r="J673" s="42" t="str">
        <f>TEXT(COUNTIF(I$4:I673,I673),"000")</f>
        <v>021</v>
      </c>
      <c r="K673" s="42" t="str">
        <f t="shared" si="54"/>
        <v>FIUCA021</v>
      </c>
      <c r="L673" s="42" t="str">
        <f t="shared" si="55"/>
        <v>fiuca021</v>
      </c>
      <c r="M673" s="61" t="str">
        <f t="shared" si="51"/>
        <v>ifgpfi02</v>
      </c>
      <c r="N673" s="61" t="str">
        <f t="shared" si="52"/>
        <v>earth-dev-jpn-logic-ls-o-ifgpfi02</v>
      </c>
      <c r="O673" s="66" t="s">
        <v>116</v>
      </c>
      <c r="P673" s="44" t="s">
        <v>1003</v>
      </c>
      <c r="Q673" s="44" t="s">
        <v>195</v>
      </c>
      <c r="R673" s="45"/>
      <c r="S673" s="46"/>
      <c r="T673" s="67" t="s">
        <v>118</v>
      </c>
    </row>
    <row r="674" spans="1:20" hidden="1">
      <c r="A674" s="63" t="s">
        <v>1622</v>
      </c>
      <c r="B674" s="64" t="s">
        <v>1623</v>
      </c>
      <c r="C674" s="65" t="s">
        <v>1002</v>
      </c>
      <c r="D674" s="41" t="str">
        <f>VLOOKUP(C674,'[22]システム領域略号（対向）'!A:B,2,FALSE)</f>
        <v>uca</v>
      </c>
      <c r="E674" s="63" t="s">
        <v>239</v>
      </c>
      <c r="F674" s="38" t="s">
        <v>455</v>
      </c>
      <c r="G674" s="42" t="str">
        <f>VLOOKUP(F674,'[22]システム領域略号（D）'!A:B,2,FALSE)</f>
        <v>fi</v>
      </c>
      <c r="H674" s="63" t="s">
        <v>115</v>
      </c>
      <c r="I674" s="42" t="str">
        <f t="shared" si="53"/>
        <v>ucafiOutbound</v>
      </c>
      <c r="J674" s="42" t="str">
        <f>TEXT(COUNTIF(I$4:I674,I674),"000")</f>
        <v>022</v>
      </c>
      <c r="K674" s="42" t="str">
        <f t="shared" si="54"/>
        <v>FIUCA022</v>
      </c>
      <c r="L674" s="42" t="str">
        <f t="shared" si="55"/>
        <v>fiuca022</v>
      </c>
      <c r="M674" s="61" t="str">
        <f t="shared" si="51"/>
        <v>ifgpfi02</v>
      </c>
      <c r="N674" s="61" t="str">
        <f t="shared" si="52"/>
        <v>earth-dev-jpn-logic-ls-o-ifgpfi02</v>
      </c>
      <c r="O674" s="66" t="s">
        <v>116</v>
      </c>
      <c r="P674" s="44" t="s">
        <v>1003</v>
      </c>
      <c r="Q674" s="44" t="s">
        <v>195</v>
      </c>
      <c r="R674" s="45"/>
      <c r="S674" s="46"/>
      <c r="T674" s="67" t="s">
        <v>118</v>
      </c>
    </row>
    <row r="675" spans="1:20" hidden="1">
      <c r="A675" s="63" t="s">
        <v>1624</v>
      </c>
      <c r="B675" s="64" t="s">
        <v>1625</v>
      </c>
      <c r="C675" s="65" t="s">
        <v>1002</v>
      </c>
      <c r="D675" s="41" t="str">
        <f>VLOOKUP(C675,'[22]システム領域略号（対向）'!A:B,2,FALSE)</f>
        <v>uca</v>
      </c>
      <c r="E675" s="63" t="s">
        <v>239</v>
      </c>
      <c r="F675" s="38" t="s">
        <v>455</v>
      </c>
      <c r="G675" s="42" t="str">
        <f>VLOOKUP(F675,'[22]システム領域略号（D）'!A:B,2,FALSE)</f>
        <v>fi</v>
      </c>
      <c r="H675" s="63" t="s">
        <v>115</v>
      </c>
      <c r="I675" s="42" t="str">
        <f t="shared" si="53"/>
        <v>ucafiOutbound</v>
      </c>
      <c r="J675" s="42" t="str">
        <f>TEXT(COUNTIF(I$4:I675,I675),"000")</f>
        <v>023</v>
      </c>
      <c r="K675" s="42" t="str">
        <f t="shared" si="54"/>
        <v>FIUCA023</v>
      </c>
      <c r="L675" s="42" t="str">
        <f t="shared" si="55"/>
        <v>fiuca023</v>
      </c>
      <c r="M675" s="61" t="str">
        <f t="shared" si="51"/>
        <v>ifgpfi02</v>
      </c>
      <c r="N675" s="61" t="str">
        <f t="shared" si="52"/>
        <v>earth-dev-jpn-logic-ls-o-ifgpfi02</v>
      </c>
      <c r="O675" s="66" t="s">
        <v>116</v>
      </c>
      <c r="P675" s="44" t="s">
        <v>1003</v>
      </c>
      <c r="Q675" s="44" t="s">
        <v>195</v>
      </c>
      <c r="R675" s="45"/>
      <c r="S675" s="46"/>
      <c r="T675" s="67" t="s">
        <v>118</v>
      </c>
    </row>
    <row r="676" spans="1:20" hidden="1">
      <c r="A676" s="63" t="s">
        <v>1626</v>
      </c>
      <c r="B676" s="64" t="s">
        <v>1627</v>
      </c>
      <c r="C676" s="65" t="s">
        <v>1002</v>
      </c>
      <c r="D676" s="41" t="str">
        <f>VLOOKUP(C676,'[22]システム領域略号（対向）'!A:B,2,FALSE)</f>
        <v>uca</v>
      </c>
      <c r="E676" s="63" t="s">
        <v>239</v>
      </c>
      <c r="F676" s="38" t="s">
        <v>455</v>
      </c>
      <c r="G676" s="42" t="str">
        <f>VLOOKUP(F676,'[22]システム領域略号（D）'!A:B,2,FALSE)</f>
        <v>fi</v>
      </c>
      <c r="H676" s="63" t="s">
        <v>115</v>
      </c>
      <c r="I676" s="42" t="str">
        <f t="shared" si="53"/>
        <v>ucafiOutbound</v>
      </c>
      <c r="J676" s="42" t="str">
        <f>TEXT(COUNTIF(I$4:I676,I676),"000")</f>
        <v>024</v>
      </c>
      <c r="K676" s="42" t="str">
        <f t="shared" si="54"/>
        <v>FIUCA024</v>
      </c>
      <c r="L676" s="42" t="str">
        <f t="shared" si="55"/>
        <v>fiuca024</v>
      </c>
      <c r="M676" s="61" t="str">
        <f t="shared" si="51"/>
        <v>ifgpfi02</v>
      </c>
      <c r="N676" s="61" t="str">
        <f t="shared" si="52"/>
        <v>earth-dev-jpn-logic-ls-o-ifgpfi02</v>
      </c>
      <c r="O676" s="66" t="s">
        <v>116</v>
      </c>
      <c r="P676" s="44" t="s">
        <v>1003</v>
      </c>
      <c r="Q676" s="44" t="s">
        <v>195</v>
      </c>
      <c r="R676" s="45"/>
      <c r="S676" s="46"/>
      <c r="T676" s="67" t="s">
        <v>118</v>
      </c>
    </row>
    <row r="677" spans="1:20" hidden="1">
      <c r="A677" s="63" t="s">
        <v>1628</v>
      </c>
      <c r="B677" s="64" t="s">
        <v>1629</v>
      </c>
      <c r="C677" s="65" t="s">
        <v>1002</v>
      </c>
      <c r="D677" s="41" t="str">
        <f>VLOOKUP(C677,'[22]システム領域略号（対向）'!A:B,2,FALSE)</f>
        <v>uca</v>
      </c>
      <c r="E677" s="63" t="s">
        <v>239</v>
      </c>
      <c r="F677" s="38" t="s">
        <v>455</v>
      </c>
      <c r="G677" s="42" t="str">
        <f>VLOOKUP(F677,'[22]システム領域略号（D）'!A:B,2,FALSE)</f>
        <v>fi</v>
      </c>
      <c r="H677" s="63" t="s">
        <v>115</v>
      </c>
      <c r="I677" s="42" t="str">
        <f t="shared" si="53"/>
        <v>ucafiOutbound</v>
      </c>
      <c r="J677" s="42" t="str">
        <f>TEXT(COUNTIF(I$4:I677,I677),"000")</f>
        <v>025</v>
      </c>
      <c r="K677" s="42" t="str">
        <f t="shared" si="54"/>
        <v>FIUCA025</v>
      </c>
      <c r="L677" s="42" t="str">
        <f t="shared" si="55"/>
        <v>fiuca025</v>
      </c>
      <c r="M677" s="61" t="str">
        <f t="shared" si="51"/>
        <v>ifgpfi02</v>
      </c>
      <c r="N677" s="61" t="str">
        <f t="shared" si="52"/>
        <v>earth-dev-jpn-logic-ls-o-ifgpfi02</v>
      </c>
      <c r="O677" s="66" t="s">
        <v>116</v>
      </c>
      <c r="P677" s="44" t="s">
        <v>1003</v>
      </c>
      <c r="Q677" s="44" t="s">
        <v>195</v>
      </c>
      <c r="R677" s="45"/>
      <c r="S677" s="46"/>
      <c r="T677" s="67" t="s">
        <v>118</v>
      </c>
    </row>
    <row r="678" spans="1:20" hidden="1">
      <c r="A678" s="63" t="s">
        <v>1630</v>
      </c>
      <c r="B678" s="64" t="s">
        <v>1631</v>
      </c>
      <c r="C678" s="65" t="s">
        <v>1002</v>
      </c>
      <c r="D678" s="41" t="str">
        <f>VLOOKUP(C678,'[22]システム領域略号（対向）'!A:B,2,FALSE)</f>
        <v>uca</v>
      </c>
      <c r="E678" s="63" t="s">
        <v>239</v>
      </c>
      <c r="F678" s="38" t="s">
        <v>455</v>
      </c>
      <c r="G678" s="42" t="str">
        <f>VLOOKUP(F678,'[22]システム領域略号（D）'!A:B,2,FALSE)</f>
        <v>fi</v>
      </c>
      <c r="H678" s="63" t="s">
        <v>115</v>
      </c>
      <c r="I678" s="42" t="str">
        <f t="shared" si="53"/>
        <v>ucafiOutbound</v>
      </c>
      <c r="J678" s="42" t="str">
        <f>TEXT(COUNTIF(I$4:I678,I678),"000")</f>
        <v>026</v>
      </c>
      <c r="K678" s="42" t="str">
        <f t="shared" si="54"/>
        <v>FIUCA026</v>
      </c>
      <c r="L678" s="42" t="str">
        <f t="shared" si="55"/>
        <v>fiuca026</v>
      </c>
      <c r="M678" s="61" t="str">
        <f t="shared" si="51"/>
        <v>ifgpfi02</v>
      </c>
      <c r="N678" s="61" t="str">
        <f t="shared" si="52"/>
        <v>earth-dev-jpn-logic-ls-o-ifgpfi02</v>
      </c>
      <c r="O678" s="66" t="s">
        <v>116</v>
      </c>
      <c r="P678" s="44" t="s">
        <v>1003</v>
      </c>
      <c r="Q678" s="44" t="s">
        <v>195</v>
      </c>
      <c r="R678" s="45"/>
      <c r="S678" s="46"/>
      <c r="T678" s="67" t="s">
        <v>118</v>
      </c>
    </row>
    <row r="679" spans="1:20" hidden="1">
      <c r="A679" s="63" t="s">
        <v>1632</v>
      </c>
      <c r="B679" s="64" t="s">
        <v>1633</v>
      </c>
      <c r="C679" s="65" t="s">
        <v>1002</v>
      </c>
      <c r="D679" s="41" t="str">
        <f>VLOOKUP(C679,'[22]システム領域略号（対向）'!A:B,2,FALSE)</f>
        <v>uca</v>
      </c>
      <c r="E679" s="63" t="s">
        <v>239</v>
      </c>
      <c r="F679" s="38" t="s">
        <v>455</v>
      </c>
      <c r="G679" s="42" t="str">
        <f>VLOOKUP(F679,'[22]システム領域略号（D）'!A:B,2,FALSE)</f>
        <v>fi</v>
      </c>
      <c r="H679" s="63" t="s">
        <v>115</v>
      </c>
      <c r="I679" s="42" t="str">
        <f t="shared" si="53"/>
        <v>ucafiOutbound</v>
      </c>
      <c r="J679" s="42" t="str">
        <f>TEXT(COUNTIF(I$4:I679,I679),"000")</f>
        <v>027</v>
      </c>
      <c r="K679" s="42" t="str">
        <f t="shared" si="54"/>
        <v>FIUCA027</v>
      </c>
      <c r="L679" s="42" t="str">
        <f t="shared" si="55"/>
        <v>fiuca027</v>
      </c>
      <c r="M679" s="61" t="str">
        <f t="shared" si="51"/>
        <v>ifgpfi02</v>
      </c>
      <c r="N679" s="61" t="str">
        <f t="shared" si="52"/>
        <v>earth-dev-jpn-logic-ls-o-ifgpfi02</v>
      </c>
      <c r="O679" s="66" t="s">
        <v>116</v>
      </c>
      <c r="P679" s="44" t="s">
        <v>1003</v>
      </c>
      <c r="Q679" s="44" t="s">
        <v>195</v>
      </c>
      <c r="R679" s="45"/>
      <c r="S679" s="46"/>
      <c r="T679" s="67" t="s">
        <v>118</v>
      </c>
    </row>
    <row r="680" spans="1:20" hidden="1">
      <c r="A680" s="63" t="s">
        <v>1634</v>
      </c>
      <c r="B680" s="64" t="s">
        <v>1635</v>
      </c>
      <c r="C680" s="65" t="s">
        <v>1002</v>
      </c>
      <c r="D680" s="41" t="str">
        <f>VLOOKUP(C680,'[22]システム領域略号（対向）'!A:B,2,FALSE)</f>
        <v>uca</v>
      </c>
      <c r="E680" s="63" t="s">
        <v>239</v>
      </c>
      <c r="F680" s="38" t="s">
        <v>455</v>
      </c>
      <c r="G680" s="42" t="str">
        <f>VLOOKUP(F680,'[22]システム領域略号（D）'!A:B,2,FALSE)</f>
        <v>fi</v>
      </c>
      <c r="H680" s="63" t="s">
        <v>115</v>
      </c>
      <c r="I680" s="42" t="str">
        <f t="shared" si="53"/>
        <v>ucafiOutbound</v>
      </c>
      <c r="J680" s="42" t="str">
        <f>TEXT(COUNTIF(I$4:I680,I680),"000")</f>
        <v>028</v>
      </c>
      <c r="K680" s="42" t="str">
        <f t="shared" si="54"/>
        <v>FIUCA028</v>
      </c>
      <c r="L680" s="42" t="str">
        <f t="shared" si="55"/>
        <v>fiuca028</v>
      </c>
      <c r="M680" s="61" t="str">
        <f t="shared" si="51"/>
        <v>ifgpfi02</v>
      </c>
      <c r="N680" s="61" t="str">
        <f t="shared" si="52"/>
        <v>earth-dev-jpn-logic-ls-o-ifgpfi02</v>
      </c>
      <c r="O680" s="66" t="s">
        <v>116</v>
      </c>
      <c r="P680" s="44" t="s">
        <v>1003</v>
      </c>
      <c r="Q680" s="44" t="s">
        <v>195</v>
      </c>
      <c r="R680" s="45"/>
      <c r="S680" s="46"/>
      <c r="T680" s="67" t="s">
        <v>118</v>
      </c>
    </row>
    <row r="681" spans="1:20" hidden="1">
      <c r="A681" s="63" t="s">
        <v>1636</v>
      </c>
      <c r="B681" s="64" t="s">
        <v>1637</v>
      </c>
      <c r="C681" s="65" t="s">
        <v>1002</v>
      </c>
      <c r="D681" s="41" t="str">
        <f>VLOOKUP(C681,'[22]システム領域略号（対向）'!A:B,2,FALSE)</f>
        <v>uca</v>
      </c>
      <c r="E681" s="63" t="s">
        <v>239</v>
      </c>
      <c r="F681" s="38" t="s">
        <v>455</v>
      </c>
      <c r="G681" s="42" t="str">
        <f>VLOOKUP(F681,'[22]システム領域略号（D）'!A:B,2,FALSE)</f>
        <v>fi</v>
      </c>
      <c r="H681" s="63" t="s">
        <v>115</v>
      </c>
      <c r="I681" s="42" t="str">
        <f t="shared" si="53"/>
        <v>ucafiOutbound</v>
      </c>
      <c r="J681" s="42" t="str">
        <f>TEXT(COUNTIF(I$4:I681,I681),"000")</f>
        <v>029</v>
      </c>
      <c r="K681" s="42" t="str">
        <f t="shared" si="54"/>
        <v>FIUCA029</v>
      </c>
      <c r="L681" s="42" t="str">
        <f t="shared" si="55"/>
        <v>fiuca029</v>
      </c>
      <c r="M681" s="61" t="str">
        <f t="shared" si="51"/>
        <v>ifgpfi02</v>
      </c>
      <c r="N681" s="61" t="str">
        <f t="shared" si="52"/>
        <v>earth-dev-jpn-logic-ls-o-ifgpfi02</v>
      </c>
      <c r="O681" s="66" t="s">
        <v>116</v>
      </c>
      <c r="P681" s="44" t="s">
        <v>1003</v>
      </c>
      <c r="Q681" s="44" t="s">
        <v>195</v>
      </c>
      <c r="R681" s="45"/>
      <c r="S681" s="46"/>
      <c r="T681" s="67" t="s">
        <v>118</v>
      </c>
    </row>
    <row r="682" spans="1:20" hidden="1">
      <c r="A682" s="63" t="s">
        <v>1638</v>
      </c>
      <c r="B682" s="64" t="s">
        <v>1639</v>
      </c>
      <c r="C682" s="65" t="s">
        <v>1002</v>
      </c>
      <c r="D682" s="41" t="str">
        <f>VLOOKUP(C682,'[22]システム領域略号（対向）'!A:B,2,FALSE)</f>
        <v>uca</v>
      </c>
      <c r="E682" s="63" t="s">
        <v>239</v>
      </c>
      <c r="F682" s="38" t="s">
        <v>455</v>
      </c>
      <c r="G682" s="42" t="str">
        <f>VLOOKUP(F682,'[22]システム領域略号（D）'!A:B,2,FALSE)</f>
        <v>fi</v>
      </c>
      <c r="H682" s="63" t="s">
        <v>115</v>
      </c>
      <c r="I682" s="42" t="str">
        <f t="shared" si="53"/>
        <v>ucafiOutbound</v>
      </c>
      <c r="J682" s="42" t="str">
        <f>TEXT(COUNTIF(I$4:I682,I682),"000")</f>
        <v>030</v>
      </c>
      <c r="K682" s="42" t="str">
        <f t="shared" si="54"/>
        <v>FIUCA030</v>
      </c>
      <c r="L682" s="42" t="str">
        <f t="shared" si="55"/>
        <v>fiuca030</v>
      </c>
      <c r="M682" s="61" t="str">
        <f t="shared" si="51"/>
        <v>ifgpfi02</v>
      </c>
      <c r="N682" s="61" t="str">
        <f t="shared" si="52"/>
        <v>earth-dev-jpn-logic-ls-o-ifgpfi02</v>
      </c>
      <c r="O682" s="66" t="s">
        <v>116</v>
      </c>
      <c r="P682" s="44" t="s">
        <v>1003</v>
      </c>
      <c r="Q682" s="44" t="s">
        <v>195</v>
      </c>
      <c r="R682" s="45"/>
      <c r="S682" s="46"/>
      <c r="T682" s="67" t="s">
        <v>118</v>
      </c>
    </row>
    <row r="683" spans="1:20" hidden="1">
      <c r="A683" s="63" t="s">
        <v>1640</v>
      </c>
      <c r="B683" s="64" t="s">
        <v>1641</v>
      </c>
      <c r="C683" s="65" t="s">
        <v>1002</v>
      </c>
      <c r="D683" s="41" t="str">
        <f>VLOOKUP(C683,'[22]システム領域略号（対向）'!A:B,2,FALSE)</f>
        <v>uca</v>
      </c>
      <c r="E683" s="63" t="s">
        <v>239</v>
      </c>
      <c r="F683" s="38" t="s">
        <v>455</v>
      </c>
      <c r="G683" s="42" t="str">
        <f>VLOOKUP(F683,'[22]システム領域略号（D）'!A:B,2,FALSE)</f>
        <v>fi</v>
      </c>
      <c r="H683" s="63" t="s">
        <v>115</v>
      </c>
      <c r="I683" s="42" t="str">
        <f t="shared" si="53"/>
        <v>ucafiOutbound</v>
      </c>
      <c r="J683" s="42" t="str">
        <f>TEXT(COUNTIF(I$4:I683,I683),"000")</f>
        <v>031</v>
      </c>
      <c r="K683" s="42" t="str">
        <f t="shared" si="54"/>
        <v>FIUCA031</v>
      </c>
      <c r="L683" s="42" t="str">
        <f t="shared" si="55"/>
        <v>fiuca031</v>
      </c>
      <c r="M683" s="61" t="str">
        <f t="shared" ref="M683:M746" si="56">"ifgp"&amp;P683</f>
        <v>ifgpfi02</v>
      </c>
      <c r="N683" s="61" t="str">
        <f t="shared" ref="N683:N746" si="57">"earth-dev-jpn-logic-ls-"&amp;LOWER(LEFT(H683,1))&amp;"-"&amp;M683</f>
        <v>earth-dev-jpn-logic-ls-o-ifgpfi02</v>
      </c>
      <c r="O683" s="66" t="s">
        <v>116</v>
      </c>
      <c r="P683" s="44" t="s">
        <v>1003</v>
      </c>
      <c r="Q683" s="44" t="s">
        <v>195</v>
      </c>
      <c r="R683" s="45"/>
      <c r="S683" s="46"/>
      <c r="T683" s="67" t="s">
        <v>118</v>
      </c>
    </row>
    <row r="684" spans="1:20" hidden="1">
      <c r="A684" s="63" t="s">
        <v>1642</v>
      </c>
      <c r="B684" s="64" t="s">
        <v>1643</v>
      </c>
      <c r="C684" s="65" t="s">
        <v>1002</v>
      </c>
      <c r="D684" s="41" t="str">
        <f>VLOOKUP(C684,'[22]システム領域略号（対向）'!A:B,2,FALSE)</f>
        <v>uca</v>
      </c>
      <c r="E684" s="63" t="s">
        <v>239</v>
      </c>
      <c r="F684" s="38" t="s">
        <v>455</v>
      </c>
      <c r="G684" s="42" t="str">
        <f>VLOOKUP(F684,'[22]システム領域略号（D）'!A:B,2,FALSE)</f>
        <v>fi</v>
      </c>
      <c r="H684" s="63" t="s">
        <v>115</v>
      </c>
      <c r="I684" s="42" t="str">
        <f t="shared" si="53"/>
        <v>ucafiOutbound</v>
      </c>
      <c r="J684" s="42" t="str">
        <f>TEXT(COUNTIF(I$4:I684,I684),"000")</f>
        <v>032</v>
      </c>
      <c r="K684" s="42" t="str">
        <f t="shared" si="54"/>
        <v>FIUCA032</v>
      </c>
      <c r="L684" s="42" t="str">
        <f t="shared" si="55"/>
        <v>fiuca032</v>
      </c>
      <c r="M684" s="61" t="str">
        <f t="shared" si="56"/>
        <v>ifgpfi02</v>
      </c>
      <c r="N684" s="61" t="str">
        <f t="shared" si="57"/>
        <v>earth-dev-jpn-logic-ls-o-ifgpfi02</v>
      </c>
      <c r="O684" s="66" t="s">
        <v>116</v>
      </c>
      <c r="P684" s="44" t="s">
        <v>1003</v>
      </c>
      <c r="Q684" s="44" t="s">
        <v>195</v>
      </c>
      <c r="R684" s="45"/>
      <c r="S684" s="46"/>
      <c r="T684" s="67" t="s">
        <v>118</v>
      </c>
    </row>
    <row r="685" spans="1:20" hidden="1">
      <c r="A685" s="63" t="s">
        <v>1644</v>
      </c>
      <c r="B685" s="64" t="s">
        <v>1645</v>
      </c>
      <c r="C685" s="65" t="s">
        <v>1002</v>
      </c>
      <c r="D685" s="41" t="str">
        <f>VLOOKUP(C685,'[22]システム領域略号（対向）'!A:B,2,FALSE)</f>
        <v>uca</v>
      </c>
      <c r="E685" s="63" t="s">
        <v>239</v>
      </c>
      <c r="F685" s="38" t="s">
        <v>455</v>
      </c>
      <c r="G685" s="42" t="str">
        <f>VLOOKUP(F685,'[22]システム領域略号（D）'!A:B,2,FALSE)</f>
        <v>fi</v>
      </c>
      <c r="H685" s="63" t="s">
        <v>115</v>
      </c>
      <c r="I685" s="42" t="str">
        <f t="shared" si="53"/>
        <v>ucafiOutbound</v>
      </c>
      <c r="J685" s="42" t="str">
        <f>TEXT(COUNTIF(I$4:I685,I685),"000")</f>
        <v>033</v>
      </c>
      <c r="K685" s="42" t="str">
        <f t="shared" si="54"/>
        <v>FIUCA033</v>
      </c>
      <c r="L685" s="42" t="str">
        <f t="shared" si="55"/>
        <v>fiuca033</v>
      </c>
      <c r="M685" s="61" t="str">
        <f t="shared" si="56"/>
        <v>ifgpfi02</v>
      </c>
      <c r="N685" s="61" t="str">
        <f t="shared" si="57"/>
        <v>earth-dev-jpn-logic-ls-o-ifgpfi02</v>
      </c>
      <c r="O685" s="66" t="s">
        <v>116</v>
      </c>
      <c r="P685" s="44" t="s">
        <v>1003</v>
      </c>
      <c r="Q685" s="44" t="s">
        <v>195</v>
      </c>
      <c r="R685" s="45"/>
      <c r="S685" s="46"/>
      <c r="T685" s="67" t="s">
        <v>118</v>
      </c>
    </row>
    <row r="686" spans="1:20" hidden="1">
      <c r="A686" s="63" t="s">
        <v>1646</v>
      </c>
      <c r="B686" s="64" t="s">
        <v>1647</v>
      </c>
      <c r="C686" s="65" t="s">
        <v>1002</v>
      </c>
      <c r="D686" s="41" t="str">
        <f>VLOOKUP(C686,'[22]システム領域略号（対向）'!A:B,2,FALSE)</f>
        <v>uca</v>
      </c>
      <c r="E686" s="63" t="s">
        <v>239</v>
      </c>
      <c r="F686" s="38" t="s">
        <v>455</v>
      </c>
      <c r="G686" s="42" t="str">
        <f>VLOOKUP(F686,'[22]システム領域略号（D）'!A:B,2,FALSE)</f>
        <v>fi</v>
      </c>
      <c r="H686" s="63" t="s">
        <v>115</v>
      </c>
      <c r="I686" s="42" t="str">
        <f t="shared" si="53"/>
        <v>ucafiOutbound</v>
      </c>
      <c r="J686" s="42" t="str">
        <f>TEXT(COUNTIF(I$4:I686,I686),"000")</f>
        <v>034</v>
      </c>
      <c r="K686" s="42" t="str">
        <f t="shared" si="54"/>
        <v>FIUCA034</v>
      </c>
      <c r="L686" s="42" t="str">
        <f t="shared" si="55"/>
        <v>fiuca034</v>
      </c>
      <c r="M686" s="61" t="str">
        <f t="shared" si="56"/>
        <v>ifgpfi02</v>
      </c>
      <c r="N686" s="61" t="str">
        <f t="shared" si="57"/>
        <v>earth-dev-jpn-logic-ls-o-ifgpfi02</v>
      </c>
      <c r="O686" s="66" t="s">
        <v>116</v>
      </c>
      <c r="P686" s="44" t="s">
        <v>1003</v>
      </c>
      <c r="Q686" s="44" t="s">
        <v>195</v>
      </c>
      <c r="R686" s="45"/>
      <c r="S686" s="46"/>
      <c r="T686" s="67" t="s">
        <v>118</v>
      </c>
    </row>
    <row r="687" spans="1:20" hidden="1">
      <c r="A687" s="63" t="s">
        <v>1648</v>
      </c>
      <c r="B687" s="64" t="s">
        <v>1649</v>
      </c>
      <c r="C687" s="65" t="s">
        <v>1002</v>
      </c>
      <c r="D687" s="41" t="str">
        <f>VLOOKUP(C687,'[22]システム領域略号（対向）'!A:B,2,FALSE)</f>
        <v>uca</v>
      </c>
      <c r="E687" s="63" t="s">
        <v>239</v>
      </c>
      <c r="F687" s="38" t="s">
        <v>455</v>
      </c>
      <c r="G687" s="42" t="str">
        <f>VLOOKUP(F687,'[22]システム領域略号（D）'!A:B,2,FALSE)</f>
        <v>fi</v>
      </c>
      <c r="H687" s="63" t="s">
        <v>115</v>
      </c>
      <c r="I687" s="42" t="str">
        <f t="shared" si="53"/>
        <v>ucafiOutbound</v>
      </c>
      <c r="J687" s="42" t="str">
        <f>TEXT(COUNTIF(I$4:I687,I687),"000")</f>
        <v>035</v>
      </c>
      <c r="K687" s="42" t="str">
        <f t="shared" si="54"/>
        <v>FIUCA035</v>
      </c>
      <c r="L687" s="42" t="str">
        <f t="shared" si="55"/>
        <v>fiuca035</v>
      </c>
      <c r="M687" s="61" t="str">
        <f t="shared" si="56"/>
        <v>ifgpfi02</v>
      </c>
      <c r="N687" s="61" t="str">
        <f t="shared" si="57"/>
        <v>earth-dev-jpn-logic-ls-o-ifgpfi02</v>
      </c>
      <c r="O687" s="66" t="s">
        <v>116</v>
      </c>
      <c r="P687" s="44" t="s">
        <v>1003</v>
      </c>
      <c r="Q687" s="44" t="s">
        <v>195</v>
      </c>
      <c r="R687" s="45"/>
      <c r="S687" s="46"/>
      <c r="T687" s="67" t="s">
        <v>118</v>
      </c>
    </row>
    <row r="688" spans="1:20" hidden="1">
      <c r="A688" s="63" t="s">
        <v>1650</v>
      </c>
      <c r="B688" s="64" t="s">
        <v>1651</v>
      </c>
      <c r="C688" s="65" t="s">
        <v>1002</v>
      </c>
      <c r="D688" s="41" t="str">
        <f>VLOOKUP(C688,'[22]システム領域略号（対向）'!A:B,2,FALSE)</f>
        <v>uca</v>
      </c>
      <c r="E688" s="63" t="s">
        <v>239</v>
      </c>
      <c r="F688" s="38" t="s">
        <v>455</v>
      </c>
      <c r="G688" s="42" t="str">
        <f>VLOOKUP(F688,'[22]システム領域略号（D）'!A:B,2,FALSE)</f>
        <v>fi</v>
      </c>
      <c r="H688" s="63" t="s">
        <v>138</v>
      </c>
      <c r="I688" s="42" t="str">
        <f t="shared" si="53"/>
        <v>ucafiInbound</v>
      </c>
      <c r="J688" s="42" t="str">
        <f>TEXT(COUNTIF(I$4:I688,I688),"000")</f>
        <v>037</v>
      </c>
      <c r="K688" s="42" t="str">
        <f t="shared" si="54"/>
        <v>UCAFI037</v>
      </c>
      <c r="L688" s="42" t="str">
        <f t="shared" si="55"/>
        <v>ucafi037</v>
      </c>
      <c r="M688" s="61" t="str">
        <f t="shared" si="56"/>
        <v>ifgpfi04</v>
      </c>
      <c r="N688" s="61" t="str">
        <f t="shared" si="57"/>
        <v>earth-dev-jpn-logic-ls-i-ifgpfi04</v>
      </c>
      <c r="O688" s="66" t="s">
        <v>116</v>
      </c>
      <c r="P688" s="44" t="s">
        <v>1009</v>
      </c>
      <c r="Q688" s="44" t="s">
        <v>195</v>
      </c>
      <c r="R688" s="45"/>
      <c r="S688" s="46"/>
      <c r="T688" s="67" t="s">
        <v>118</v>
      </c>
    </row>
    <row r="689" spans="1:20" hidden="1">
      <c r="A689" s="63" t="s">
        <v>1652</v>
      </c>
      <c r="B689" s="64" t="s">
        <v>1653</v>
      </c>
      <c r="C689" s="65" t="s">
        <v>1002</v>
      </c>
      <c r="D689" s="41" t="str">
        <f>VLOOKUP(C689,'[22]システム領域略号（対向）'!A:B,2,FALSE)</f>
        <v>uca</v>
      </c>
      <c r="E689" s="63" t="s">
        <v>239</v>
      </c>
      <c r="F689" s="38" t="s">
        <v>455</v>
      </c>
      <c r="G689" s="42" t="str">
        <f>VLOOKUP(F689,'[22]システム領域略号（D）'!A:B,2,FALSE)</f>
        <v>fi</v>
      </c>
      <c r="H689" s="63" t="s">
        <v>138</v>
      </c>
      <c r="I689" s="42" t="str">
        <f t="shared" si="53"/>
        <v>ucafiInbound</v>
      </c>
      <c r="J689" s="42" t="str">
        <f>TEXT(COUNTIF(I$4:I689,I689),"000")</f>
        <v>038</v>
      </c>
      <c r="K689" s="42" t="str">
        <f t="shared" si="54"/>
        <v>UCAFI038</v>
      </c>
      <c r="L689" s="42" t="str">
        <f t="shared" si="55"/>
        <v>ucafi038</v>
      </c>
      <c r="M689" s="61" t="str">
        <f t="shared" si="56"/>
        <v>ifgpfi04</v>
      </c>
      <c r="N689" s="61" t="str">
        <f t="shared" si="57"/>
        <v>earth-dev-jpn-logic-ls-i-ifgpfi04</v>
      </c>
      <c r="O689" s="66" t="s">
        <v>116</v>
      </c>
      <c r="P689" s="44" t="s">
        <v>1009</v>
      </c>
      <c r="Q689" s="44" t="s">
        <v>195</v>
      </c>
      <c r="R689" s="45"/>
      <c r="S689" s="46"/>
      <c r="T689" s="67" t="s">
        <v>118</v>
      </c>
    </row>
    <row r="690" spans="1:20" hidden="1">
      <c r="A690" s="63" t="s">
        <v>1654</v>
      </c>
      <c r="B690" s="64" t="s">
        <v>1655</v>
      </c>
      <c r="C690" s="65" t="s">
        <v>1002</v>
      </c>
      <c r="D690" s="41" t="str">
        <f>VLOOKUP(C690,'[22]システム領域略号（対向）'!A:B,2,FALSE)</f>
        <v>uca</v>
      </c>
      <c r="E690" s="63" t="s">
        <v>239</v>
      </c>
      <c r="F690" s="38" t="s">
        <v>455</v>
      </c>
      <c r="G690" s="42" t="str">
        <f>VLOOKUP(F690,'[22]システム領域略号（D）'!A:B,2,FALSE)</f>
        <v>fi</v>
      </c>
      <c r="H690" s="63" t="s">
        <v>138</v>
      </c>
      <c r="I690" s="42" t="str">
        <f t="shared" si="53"/>
        <v>ucafiInbound</v>
      </c>
      <c r="J690" s="42" t="str">
        <f>TEXT(COUNTIF(I$4:I690,I690),"000")</f>
        <v>039</v>
      </c>
      <c r="K690" s="42" t="str">
        <f t="shared" si="54"/>
        <v>UCAFI039</v>
      </c>
      <c r="L690" s="42" t="str">
        <f t="shared" si="55"/>
        <v>ucafi039</v>
      </c>
      <c r="M690" s="61" t="str">
        <f t="shared" si="56"/>
        <v>ifgpfi04</v>
      </c>
      <c r="N690" s="61" t="str">
        <f t="shared" si="57"/>
        <v>earth-dev-jpn-logic-ls-i-ifgpfi04</v>
      </c>
      <c r="O690" s="66" t="s">
        <v>116</v>
      </c>
      <c r="P690" s="44" t="s">
        <v>1009</v>
      </c>
      <c r="Q690" s="44" t="s">
        <v>195</v>
      </c>
      <c r="R690" s="45"/>
      <c r="S690" s="46"/>
      <c r="T690" s="67" t="s">
        <v>118</v>
      </c>
    </row>
    <row r="691" spans="1:20" hidden="1">
      <c r="A691" s="63" t="s">
        <v>1656</v>
      </c>
      <c r="B691" s="64" t="s">
        <v>1657</v>
      </c>
      <c r="C691" s="65" t="s">
        <v>1002</v>
      </c>
      <c r="D691" s="41" t="str">
        <f>VLOOKUP(C691,'[22]システム領域略号（対向）'!A:B,2,FALSE)</f>
        <v>uca</v>
      </c>
      <c r="E691" s="63" t="s">
        <v>239</v>
      </c>
      <c r="F691" s="38" t="s">
        <v>455</v>
      </c>
      <c r="G691" s="42" t="str">
        <f>VLOOKUP(F691,'[22]システム領域略号（D）'!A:B,2,FALSE)</f>
        <v>fi</v>
      </c>
      <c r="H691" s="63" t="s">
        <v>138</v>
      </c>
      <c r="I691" s="42" t="str">
        <f t="shared" si="53"/>
        <v>ucafiInbound</v>
      </c>
      <c r="J691" s="42" t="str">
        <f>TEXT(COUNTIF(I$4:I691,I691),"000")</f>
        <v>040</v>
      </c>
      <c r="K691" s="42" t="str">
        <f t="shared" si="54"/>
        <v>UCAFI040</v>
      </c>
      <c r="L691" s="42" t="str">
        <f t="shared" si="55"/>
        <v>ucafi040</v>
      </c>
      <c r="M691" s="61" t="str">
        <f t="shared" si="56"/>
        <v>ifgpfi04</v>
      </c>
      <c r="N691" s="61" t="str">
        <f t="shared" si="57"/>
        <v>earth-dev-jpn-logic-ls-i-ifgpfi04</v>
      </c>
      <c r="O691" s="66" t="s">
        <v>116</v>
      </c>
      <c r="P691" s="44" t="s">
        <v>1009</v>
      </c>
      <c r="Q691" s="44" t="s">
        <v>195</v>
      </c>
      <c r="R691" s="45"/>
      <c r="S691" s="46"/>
      <c r="T691" s="67" t="s">
        <v>118</v>
      </c>
    </row>
    <row r="692" spans="1:20" hidden="1">
      <c r="A692" s="63" t="s">
        <v>1658</v>
      </c>
      <c r="B692" s="64" t="s">
        <v>1659</v>
      </c>
      <c r="C692" s="65" t="s">
        <v>1002</v>
      </c>
      <c r="D692" s="41" t="str">
        <f>VLOOKUP(C692,'[22]システム領域略号（対向）'!A:B,2,FALSE)</f>
        <v>uca</v>
      </c>
      <c r="E692" s="63" t="s">
        <v>239</v>
      </c>
      <c r="F692" s="38" t="s">
        <v>455</v>
      </c>
      <c r="G692" s="42" t="str">
        <f>VLOOKUP(F692,'[22]システム領域略号（D）'!A:B,2,FALSE)</f>
        <v>fi</v>
      </c>
      <c r="H692" s="63" t="s">
        <v>138</v>
      </c>
      <c r="I692" s="42" t="str">
        <f t="shared" si="53"/>
        <v>ucafiInbound</v>
      </c>
      <c r="J692" s="42" t="str">
        <f>TEXT(COUNTIF(I$4:I692,I692),"000")</f>
        <v>041</v>
      </c>
      <c r="K692" s="42" t="str">
        <f t="shared" si="54"/>
        <v>UCAFI041</v>
      </c>
      <c r="L692" s="42" t="str">
        <f t="shared" si="55"/>
        <v>ucafi041</v>
      </c>
      <c r="M692" s="61" t="str">
        <f t="shared" si="56"/>
        <v>ifgpfi04</v>
      </c>
      <c r="N692" s="61" t="str">
        <f t="shared" si="57"/>
        <v>earth-dev-jpn-logic-ls-i-ifgpfi04</v>
      </c>
      <c r="O692" s="66" t="s">
        <v>116</v>
      </c>
      <c r="P692" s="44" t="s">
        <v>1009</v>
      </c>
      <c r="Q692" s="44" t="s">
        <v>195</v>
      </c>
      <c r="R692" s="45"/>
      <c r="S692" s="46"/>
      <c r="T692" s="67" t="s">
        <v>118</v>
      </c>
    </row>
    <row r="693" spans="1:20" hidden="1">
      <c r="A693" s="63" t="s">
        <v>1660</v>
      </c>
      <c r="B693" s="64" t="s">
        <v>1661</v>
      </c>
      <c r="C693" s="65" t="s">
        <v>1002</v>
      </c>
      <c r="D693" s="41" t="str">
        <f>VLOOKUP(C693,'[22]システム領域略号（対向）'!A:B,2,FALSE)</f>
        <v>uca</v>
      </c>
      <c r="E693" s="63" t="s">
        <v>239</v>
      </c>
      <c r="F693" s="38" t="s">
        <v>455</v>
      </c>
      <c r="G693" s="42" t="str">
        <f>VLOOKUP(F693,'[22]システム領域略号（D）'!A:B,2,FALSE)</f>
        <v>fi</v>
      </c>
      <c r="H693" s="63" t="s">
        <v>138</v>
      </c>
      <c r="I693" s="42" t="str">
        <f t="shared" si="53"/>
        <v>ucafiInbound</v>
      </c>
      <c r="J693" s="42" t="str">
        <f>TEXT(COUNTIF(I$4:I693,I693),"000")</f>
        <v>042</v>
      </c>
      <c r="K693" s="42" t="str">
        <f t="shared" si="54"/>
        <v>UCAFI042</v>
      </c>
      <c r="L693" s="42" t="str">
        <f t="shared" si="55"/>
        <v>ucafi042</v>
      </c>
      <c r="M693" s="61" t="str">
        <f t="shared" si="56"/>
        <v>ifgpfi04</v>
      </c>
      <c r="N693" s="61" t="str">
        <f t="shared" si="57"/>
        <v>earth-dev-jpn-logic-ls-i-ifgpfi04</v>
      </c>
      <c r="O693" s="66" t="s">
        <v>116</v>
      </c>
      <c r="P693" s="44" t="s">
        <v>1009</v>
      </c>
      <c r="Q693" s="44" t="s">
        <v>195</v>
      </c>
      <c r="R693" s="45"/>
      <c r="S693" s="46"/>
      <c r="T693" s="67" t="s">
        <v>118</v>
      </c>
    </row>
    <row r="694" spans="1:20" hidden="1">
      <c r="A694" s="63" t="s">
        <v>1662</v>
      </c>
      <c r="B694" s="64" t="s">
        <v>1663</v>
      </c>
      <c r="C694" s="65" t="s">
        <v>1002</v>
      </c>
      <c r="D694" s="41" t="str">
        <f>VLOOKUP(C694,'[22]システム領域略号（対向）'!A:B,2,FALSE)</f>
        <v>uca</v>
      </c>
      <c r="E694" s="63" t="s">
        <v>239</v>
      </c>
      <c r="F694" s="38" t="s">
        <v>455</v>
      </c>
      <c r="G694" s="42" t="str">
        <f>VLOOKUP(F694,'[22]システム領域略号（D）'!A:B,2,FALSE)</f>
        <v>fi</v>
      </c>
      <c r="H694" s="63" t="s">
        <v>138</v>
      </c>
      <c r="I694" s="42" t="str">
        <f t="shared" si="53"/>
        <v>ucafiInbound</v>
      </c>
      <c r="J694" s="42" t="str">
        <f>TEXT(COUNTIF(I$4:I694,I694),"000")</f>
        <v>043</v>
      </c>
      <c r="K694" s="42" t="str">
        <f t="shared" si="54"/>
        <v>UCAFI043</v>
      </c>
      <c r="L694" s="42" t="str">
        <f t="shared" si="55"/>
        <v>ucafi043</v>
      </c>
      <c r="M694" s="61" t="str">
        <f t="shared" si="56"/>
        <v>ifgpfi04</v>
      </c>
      <c r="N694" s="61" t="str">
        <f t="shared" si="57"/>
        <v>earth-dev-jpn-logic-ls-i-ifgpfi04</v>
      </c>
      <c r="O694" s="66" t="s">
        <v>116</v>
      </c>
      <c r="P694" s="44" t="s">
        <v>1009</v>
      </c>
      <c r="Q694" s="44" t="s">
        <v>195</v>
      </c>
      <c r="R694" s="45"/>
      <c r="S694" s="46"/>
      <c r="T694" s="67" t="s">
        <v>118</v>
      </c>
    </row>
    <row r="695" spans="1:20" hidden="1">
      <c r="A695" s="63" t="s">
        <v>1664</v>
      </c>
      <c r="B695" s="64" t="s">
        <v>1665</v>
      </c>
      <c r="C695" s="65" t="s">
        <v>1002</v>
      </c>
      <c r="D695" s="41" t="str">
        <f>VLOOKUP(C695,'[22]システム領域略号（対向）'!A:B,2,FALSE)</f>
        <v>uca</v>
      </c>
      <c r="E695" s="63" t="s">
        <v>239</v>
      </c>
      <c r="F695" s="38" t="s">
        <v>455</v>
      </c>
      <c r="G695" s="42" t="str">
        <f>VLOOKUP(F695,'[22]システム領域略号（D）'!A:B,2,FALSE)</f>
        <v>fi</v>
      </c>
      <c r="H695" s="63" t="s">
        <v>138</v>
      </c>
      <c r="I695" s="42" t="str">
        <f t="shared" si="53"/>
        <v>ucafiInbound</v>
      </c>
      <c r="J695" s="42" t="str">
        <f>TEXT(COUNTIF(I$4:I695,I695),"000")</f>
        <v>044</v>
      </c>
      <c r="K695" s="42" t="str">
        <f t="shared" si="54"/>
        <v>UCAFI044</v>
      </c>
      <c r="L695" s="42" t="str">
        <f t="shared" si="55"/>
        <v>ucafi044</v>
      </c>
      <c r="M695" s="61" t="str">
        <f t="shared" si="56"/>
        <v>ifgpfi04</v>
      </c>
      <c r="N695" s="61" t="str">
        <f t="shared" si="57"/>
        <v>earth-dev-jpn-logic-ls-i-ifgpfi04</v>
      </c>
      <c r="O695" s="66" t="s">
        <v>116</v>
      </c>
      <c r="P695" s="44" t="s">
        <v>1009</v>
      </c>
      <c r="Q695" s="44" t="s">
        <v>195</v>
      </c>
      <c r="R695" s="45"/>
      <c r="S695" s="46"/>
      <c r="T695" s="67" t="s">
        <v>118</v>
      </c>
    </row>
    <row r="696" spans="1:20" hidden="1">
      <c r="A696" s="63" t="s">
        <v>1666</v>
      </c>
      <c r="B696" s="64" t="s">
        <v>1667</v>
      </c>
      <c r="C696" s="65" t="s">
        <v>1002</v>
      </c>
      <c r="D696" s="41" t="str">
        <f>VLOOKUP(C696,'[22]システム領域略号（対向）'!A:B,2,FALSE)</f>
        <v>uca</v>
      </c>
      <c r="E696" s="63" t="s">
        <v>239</v>
      </c>
      <c r="F696" s="38" t="s">
        <v>455</v>
      </c>
      <c r="G696" s="42" t="str">
        <f>VLOOKUP(F696,'[22]システム領域略号（D）'!A:B,2,FALSE)</f>
        <v>fi</v>
      </c>
      <c r="H696" s="63" t="s">
        <v>138</v>
      </c>
      <c r="I696" s="42" t="str">
        <f t="shared" si="53"/>
        <v>ucafiInbound</v>
      </c>
      <c r="J696" s="42" t="str">
        <f>TEXT(COUNTIF(I$4:I696,I696),"000")</f>
        <v>045</v>
      </c>
      <c r="K696" s="42" t="str">
        <f t="shared" si="54"/>
        <v>UCAFI045</v>
      </c>
      <c r="L696" s="42" t="str">
        <f t="shared" si="55"/>
        <v>ucafi045</v>
      </c>
      <c r="M696" s="61" t="str">
        <f t="shared" si="56"/>
        <v>ifgpfi04</v>
      </c>
      <c r="N696" s="61" t="str">
        <f t="shared" si="57"/>
        <v>earth-dev-jpn-logic-ls-i-ifgpfi04</v>
      </c>
      <c r="O696" s="66" t="s">
        <v>116</v>
      </c>
      <c r="P696" s="44" t="s">
        <v>1009</v>
      </c>
      <c r="Q696" s="44" t="s">
        <v>195</v>
      </c>
      <c r="R696" s="45"/>
      <c r="S696" s="46"/>
      <c r="T696" s="67" t="s">
        <v>118</v>
      </c>
    </row>
    <row r="697" spans="1:20" hidden="1">
      <c r="A697" s="63" t="s">
        <v>1668</v>
      </c>
      <c r="B697" s="64" t="s">
        <v>1669</v>
      </c>
      <c r="C697" s="65" t="s">
        <v>1002</v>
      </c>
      <c r="D697" s="41" t="str">
        <f>VLOOKUP(C697,'[22]システム領域略号（対向）'!A:B,2,FALSE)</f>
        <v>uca</v>
      </c>
      <c r="E697" s="63" t="s">
        <v>239</v>
      </c>
      <c r="F697" s="38" t="s">
        <v>455</v>
      </c>
      <c r="G697" s="42" t="str">
        <f>VLOOKUP(F697,'[22]システム領域略号（D）'!A:B,2,FALSE)</f>
        <v>fi</v>
      </c>
      <c r="H697" s="63" t="s">
        <v>138</v>
      </c>
      <c r="I697" s="42" t="str">
        <f t="shared" si="53"/>
        <v>ucafiInbound</v>
      </c>
      <c r="J697" s="42" t="str">
        <f>TEXT(COUNTIF(I$4:I697,I697),"000")</f>
        <v>046</v>
      </c>
      <c r="K697" s="42" t="str">
        <f t="shared" si="54"/>
        <v>UCAFI046</v>
      </c>
      <c r="L697" s="42" t="str">
        <f t="shared" si="55"/>
        <v>ucafi046</v>
      </c>
      <c r="M697" s="61" t="str">
        <f t="shared" si="56"/>
        <v>ifgpfi04</v>
      </c>
      <c r="N697" s="61" t="str">
        <f t="shared" si="57"/>
        <v>earth-dev-jpn-logic-ls-i-ifgpfi04</v>
      </c>
      <c r="O697" s="66" t="s">
        <v>116</v>
      </c>
      <c r="P697" s="44" t="s">
        <v>1009</v>
      </c>
      <c r="Q697" s="44" t="s">
        <v>195</v>
      </c>
      <c r="R697" s="45"/>
      <c r="S697" s="46"/>
      <c r="T697" s="67" t="s">
        <v>118</v>
      </c>
    </row>
    <row r="698" spans="1:20" hidden="1">
      <c r="A698" s="63" t="s">
        <v>1670</v>
      </c>
      <c r="B698" s="64" t="s">
        <v>1671</v>
      </c>
      <c r="C698" s="65" t="s">
        <v>1002</v>
      </c>
      <c r="D698" s="41" t="str">
        <f>VLOOKUP(C698,'[22]システム領域略号（対向）'!A:B,2,FALSE)</f>
        <v>uca</v>
      </c>
      <c r="E698" s="63" t="s">
        <v>239</v>
      </c>
      <c r="F698" s="38" t="s">
        <v>455</v>
      </c>
      <c r="G698" s="42" t="str">
        <f>VLOOKUP(F698,'[22]システム領域略号（D）'!A:B,2,FALSE)</f>
        <v>fi</v>
      </c>
      <c r="H698" s="63" t="s">
        <v>138</v>
      </c>
      <c r="I698" s="42" t="str">
        <f t="shared" si="53"/>
        <v>ucafiInbound</v>
      </c>
      <c r="J698" s="42" t="str">
        <f>TEXT(COUNTIF(I$4:I698,I698),"000")</f>
        <v>047</v>
      </c>
      <c r="K698" s="42" t="str">
        <f t="shared" si="54"/>
        <v>UCAFI047</v>
      </c>
      <c r="L698" s="42" t="str">
        <f t="shared" si="55"/>
        <v>ucafi047</v>
      </c>
      <c r="M698" s="61" t="str">
        <f t="shared" si="56"/>
        <v>ifgpfi04</v>
      </c>
      <c r="N698" s="61" t="str">
        <f t="shared" si="57"/>
        <v>earth-dev-jpn-logic-ls-i-ifgpfi04</v>
      </c>
      <c r="O698" s="66" t="s">
        <v>116</v>
      </c>
      <c r="P698" s="44" t="s">
        <v>1009</v>
      </c>
      <c r="Q698" s="44" t="s">
        <v>195</v>
      </c>
      <c r="R698" s="45"/>
      <c r="S698" s="46"/>
      <c r="T698" s="67" t="s">
        <v>118</v>
      </c>
    </row>
    <row r="699" spans="1:20" hidden="1">
      <c r="A699" s="63" t="s">
        <v>1672</v>
      </c>
      <c r="B699" s="64" t="s">
        <v>1673</v>
      </c>
      <c r="C699" s="65" t="s">
        <v>1002</v>
      </c>
      <c r="D699" s="41" t="str">
        <f>VLOOKUP(C699,'[22]システム領域略号（対向）'!A:B,2,FALSE)</f>
        <v>uca</v>
      </c>
      <c r="E699" s="63" t="s">
        <v>239</v>
      </c>
      <c r="F699" s="38" t="s">
        <v>455</v>
      </c>
      <c r="G699" s="42" t="str">
        <f>VLOOKUP(F699,'[22]システム領域略号（D）'!A:B,2,FALSE)</f>
        <v>fi</v>
      </c>
      <c r="H699" s="63" t="s">
        <v>138</v>
      </c>
      <c r="I699" s="42" t="str">
        <f t="shared" si="53"/>
        <v>ucafiInbound</v>
      </c>
      <c r="J699" s="42" t="str">
        <f>TEXT(COUNTIF(I$4:I699,I699),"000")</f>
        <v>048</v>
      </c>
      <c r="K699" s="42" t="str">
        <f t="shared" si="54"/>
        <v>UCAFI048</v>
      </c>
      <c r="L699" s="42" t="str">
        <f t="shared" si="55"/>
        <v>ucafi048</v>
      </c>
      <c r="M699" s="61" t="str">
        <f t="shared" si="56"/>
        <v>ifgpfi04</v>
      </c>
      <c r="N699" s="61" t="str">
        <f t="shared" si="57"/>
        <v>earth-dev-jpn-logic-ls-i-ifgpfi04</v>
      </c>
      <c r="O699" s="66" t="s">
        <v>116</v>
      </c>
      <c r="P699" s="44" t="s">
        <v>1009</v>
      </c>
      <c r="Q699" s="44" t="s">
        <v>195</v>
      </c>
      <c r="R699" s="45"/>
      <c r="S699" s="46"/>
      <c r="T699" s="67" t="s">
        <v>118</v>
      </c>
    </row>
    <row r="700" spans="1:20" hidden="1">
      <c r="A700" s="63" t="s">
        <v>1674</v>
      </c>
      <c r="B700" s="64" t="s">
        <v>1675</v>
      </c>
      <c r="C700" s="65" t="s">
        <v>1002</v>
      </c>
      <c r="D700" s="41" t="str">
        <f>VLOOKUP(C700,'[22]システム領域略号（対向）'!A:B,2,FALSE)</f>
        <v>uca</v>
      </c>
      <c r="E700" s="63" t="s">
        <v>239</v>
      </c>
      <c r="F700" s="38" t="s">
        <v>455</v>
      </c>
      <c r="G700" s="42" t="str">
        <f>VLOOKUP(F700,'[22]システム領域略号（D）'!A:B,2,FALSE)</f>
        <v>fi</v>
      </c>
      <c r="H700" s="63" t="s">
        <v>138</v>
      </c>
      <c r="I700" s="42" t="str">
        <f t="shared" si="53"/>
        <v>ucafiInbound</v>
      </c>
      <c r="J700" s="42" t="str">
        <f>TEXT(COUNTIF(I$4:I700,I700),"000")</f>
        <v>049</v>
      </c>
      <c r="K700" s="42" t="str">
        <f t="shared" si="54"/>
        <v>UCAFI049</v>
      </c>
      <c r="L700" s="42" t="str">
        <f t="shared" si="55"/>
        <v>ucafi049</v>
      </c>
      <c r="M700" s="61" t="str">
        <f t="shared" si="56"/>
        <v>ifgpfi04</v>
      </c>
      <c r="N700" s="61" t="str">
        <f t="shared" si="57"/>
        <v>earth-dev-jpn-logic-ls-i-ifgpfi04</v>
      </c>
      <c r="O700" s="66" t="s">
        <v>116</v>
      </c>
      <c r="P700" s="44" t="s">
        <v>1009</v>
      </c>
      <c r="Q700" s="44" t="s">
        <v>195</v>
      </c>
      <c r="R700" s="45"/>
      <c r="S700" s="46"/>
      <c r="T700" s="67" t="s">
        <v>118</v>
      </c>
    </row>
    <row r="701" spans="1:20" hidden="1">
      <c r="A701" s="63" t="s">
        <v>1676</v>
      </c>
      <c r="B701" s="64" t="s">
        <v>1677</v>
      </c>
      <c r="C701" s="65" t="s">
        <v>1002</v>
      </c>
      <c r="D701" s="41" t="str">
        <f>VLOOKUP(C701,'[22]システム領域略号（対向）'!A:B,2,FALSE)</f>
        <v>uca</v>
      </c>
      <c r="E701" s="63" t="s">
        <v>239</v>
      </c>
      <c r="F701" s="38" t="s">
        <v>455</v>
      </c>
      <c r="G701" s="42" t="str">
        <f>VLOOKUP(F701,'[22]システム領域略号（D）'!A:B,2,FALSE)</f>
        <v>fi</v>
      </c>
      <c r="H701" s="63" t="s">
        <v>138</v>
      </c>
      <c r="I701" s="42" t="str">
        <f t="shared" si="53"/>
        <v>ucafiInbound</v>
      </c>
      <c r="J701" s="42" t="str">
        <f>TEXT(COUNTIF(I$4:I701,I701),"000")</f>
        <v>050</v>
      </c>
      <c r="K701" s="42" t="str">
        <f t="shared" si="54"/>
        <v>UCAFI050</v>
      </c>
      <c r="L701" s="42" t="str">
        <f t="shared" si="55"/>
        <v>ucafi050</v>
      </c>
      <c r="M701" s="61" t="str">
        <f t="shared" si="56"/>
        <v>ifgpfi04</v>
      </c>
      <c r="N701" s="61" t="str">
        <f t="shared" si="57"/>
        <v>earth-dev-jpn-logic-ls-i-ifgpfi04</v>
      </c>
      <c r="O701" s="66" t="s">
        <v>116</v>
      </c>
      <c r="P701" s="44" t="s">
        <v>1009</v>
      </c>
      <c r="Q701" s="44" t="s">
        <v>195</v>
      </c>
      <c r="R701" s="45"/>
      <c r="S701" s="46"/>
      <c r="T701" s="67" t="s">
        <v>118</v>
      </c>
    </row>
    <row r="702" spans="1:20" hidden="1">
      <c r="A702" s="63" t="s">
        <v>1678</v>
      </c>
      <c r="B702" s="64" t="s">
        <v>1679</v>
      </c>
      <c r="C702" s="65" t="s">
        <v>1002</v>
      </c>
      <c r="D702" s="41" t="str">
        <f>VLOOKUP(C702,'[22]システム領域略号（対向）'!A:B,2,FALSE)</f>
        <v>uca</v>
      </c>
      <c r="E702" s="63" t="s">
        <v>239</v>
      </c>
      <c r="F702" s="38" t="s">
        <v>455</v>
      </c>
      <c r="G702" s="42" t="str">
        <f>VLOOKUP(F702,'[22]システム領域略号（D）'!A:B,2,FALSE)</f>
        <v>fi</v>
      </c>
      <c r="H702" s="63" t="s">
        <v>138</v>
      </c>
      <c r="I702" s="42" t="str">
        <f t="shared" si="53"/>
        <v>ucafiInbound</v>
      </c>
      <c r="J702" s="42" t="str">
        <f>TEXT(COUNTIF(I$4:I702,I702),"000")</f>
        <v>051</v>
      </c>
      <c r="K702" s="42" t="str">
        <f t="shared" si="54"/>
        <v>UCAFI051</v>
      </c>
      <c r="L702" s="42" t="str">
        <f t="shared" si="55"/>
        <v>ucafi051</v>
      </c>
      <c r="M702" s="61" t="str">
        <f t="shared" si="56"/>
        <v>ifgpfi04</v>
      </c>
      <c r="N702" s="61" t="str">
        <f t="shared" si="57"/>
        <v>earth-dev-jpn-logic-ls-i-ifgpfi04</v>
      </c>
      <c r="O702" s="66" t="s">
        <v>116</v>
      </c>
      <c r="P702" s="44" t="s">
        <v>1009</v>
      </c>
      <c r="Q702" s="44" t="s">
        <v>195</v>
      </c>
      <c r="R702" s="45"/>
      <c r="S702" s="46"/>
      <c r="T702" s="67" t="s">
        <v>118</v>
      </c>
    </row>
    <row r="703" spans="1:20" hidden="1">
      <c r="A703" s="63" t="s">
        <v>1680</v>
      </c>
      <c r="B703" s="64" t="s">
        <v>1681</v>
      </c>
      <c r="C703" s="65" t="s">
        <v>1002</v>
      </c>
      <c r="D703" s="41" t="str">
        <f>VLOOKUP(C703,'[22]システム領域略号（対向）'!A:B,2,FALSE)</f>
        <v>uca</v>
      </c>
      <c r="E703" s="63" t="s">
        <v>239</v>
      </c>
      <c r="F703" s="38" t="s">
        <v>455</v>
      </c>
      <c r="G703" s="42" t="str">
        <f>VLOOKUP(F703,'[22]システム領域略号（D）'!A:B,2,FALSE)</f>
        <v>fi</v>
      </c>
      <c r="H703" s="63" t="s">
        <v>138</v>
      </c>
      <c r="I703" s="42" t="str">
        <f t="shared" si="53"/>
        <v>ucafiInbound</v>
      </c>
      <c r="J703" s="42" t="str">
        <f>TEXT(COUNTIF(I$4:I703,I703),"000")</f>
        <v>052</v>
      </c>
      <c r="K703" s="42" t="str">
        <f t="shared" si="54"/>
        <v>UCAFI052</v>
      </c>
      <c r="L703" s="42" t="str">
        <f t="shared" si="55"/>
        <v>ucafi052</v>
      </c>
      <c r="M703" s="61" t="str">
        <f t="shared" si="56"/>
        <v>ifgpfi04</v>
      </c>
      <c r="N703" s="61" t="str">
        <f t="shared" si="57"/>
        <v>earth-dev-jpn-logic-ls-i-ifgpfi04</v>
      </c>
      <c r="O703" s="66" t="s">
        <v>116</v>
      </c>
      <c r="P703" s="44" t="s">
        <v>1009</v>
      </c>
      <c r="Q703" s="44" t="s">
        <v>195</v>
      </c>
      <c r="R703" s="45"/>
      <c r="S703" s="46"/>
      <c r="T703" s="67" t="s">
        <v>118</v>
      </c>
    </row>
    <row r="704" spans="1:20" hidden="1">
      <c r="A704" s="63" t="s">
        <v>1682</v>
      </c>
      <c r="B704" s="64" t="s">
        <v>1683</v>
      </c>
      <c r="C704" s="65" t="s">
        <v>1002</v>
      </c>
      <c r="D704" s="41" t="str">
        <f>VLOOKUP(C704,'[22]システム領域略号（対向）'!A:B,2,FALSE)</f>
        <v>uca</v>
      </c>
      <c r="E704" s="63" t="s">
        <v>239</v>
      </c>
      <c r="F704" s="38" t="s">
        <v>455</v>
      </c>
      <c r="G704" s="42" t="str">
        <f>VLOOKUP(F704,'[22]システム領域略号（D）'!A:B,2,FALSE)</f>
        <v>fi</v>
      </c>
      <c r="H704" s="63" t="s">
        <v>138</v>
      </c>
      <c r="I704" s="42" t="str">
        <f t="shared" si="53"/>
        <v>ucafiInbound</v>
      </c>
      <c r="J704" s="42" t="str">
        <f>TEXT(COUNTIF(I$4:I704,I704),"000")</f>
        <v>053</v>
      </c>
      <c r="K704" s="42" t="str">
        <f t="shared" si="54"/>
        <v>UCAFI053</v>
      </c>
      <c r="L704" s="42" t="str">
        <f t="shared" si="55"/>
        <v>ucafi053</v>
      </c>
      <c r="M704" s="61" t="str">
        <f t="shared" si="56"/>
        <v>ifgpfi04</v>
      </c>
      <c r="N704" s="61" t="str">
        <f t="shared" si="57"/>
        <v>earth-dev-jpn-logic-ls-i-ifgpfi04</v>
      </c>
      <c r="O704" s="66" t="s">
        <v>116</v>
      </c>
      <c r="P704" s="44" t="s">
        <v>1009</v>
      </c>
      <c r="Q704" s="44" t="s">
        <v>195</v>
      </c>
      <c r="R704" s="45"/>
      <c r="S704" s="46"/>
      <c r="T704" s="67" t="s">
        <v>118</v>
      </c>
    </row>
    <row r="705" spans="1:20" hidden="1">
      <c r="A705" s="63" t="s">
        <v>1684</v>
      </c>
      <c r="B705" s="64" t="s">
        <v>1685</v>
      </c>
      <c r="C705" s="65" t="s">
        <v>1002</v>
      </c>
      <c r="D705" s="41" t="str">
        <f>VLOOKUP(C705,'[22]システム領域略号（対向）'!A:B,2,FALSE)</f>
        <v>uca</v>
      </c>
      <c r="E705" s="63" t="s">
        <v>239</v>
      </c>
      <c r="F705" s="38" t="s">
        <v>455</v>
      </c>
      <c r="G705" s="42" t="str">
        <f>VLOOKUP(F705,'[22]システム領域略号（D）'!A:B,2,FALSE)</f>
        <v>fi</v>
      </c>
      <c r="H705" s="63" t="s">
        <v>138</v>
      </c>
      <c r="I705" s="42" t="str">
        <f t="shared" si="53"/>
        <v>ucafiInbound</v>
      </c>
      <c r="J705" s="42" t="str">
        <f>TEXT(COUNTIF(I$4:I705,I705),"000")</f>
        <v>054</v>
      </c>
      <c r="K705" s="42" t="str">
        <f t="shared" si="54"/>
        <v>UCAFI054</v>
      </c>
      <c r="L705" s="42" t="str">
        <f t="shared" si="55"/>
        <v>ucafi054</v>
      </c>
      <c r="M705" s="61" t="str">
        <f t="shared" si="56"/>
        <v>ifgpfi04</v>
      </c>
      <c r="N705" s="61" t="str">
        <f t="shared" si="57"/>
        <v>earth-dev-jpn-logic-ls-i-ifgpfi04</v>
      </c>
      <c r="O705" s="66" t="s">
        <v>116</v>
      </c>
      <c r="P705" s="44" t="s">
        <v>1009</v>
      </c>
      <c r="Q705" s="44" t="s">
        <v>195</v>
      </c>
      <c r="R705" s="45"/>
      <c r="S705" s="46"/>
      <c r="T705" s="67" t="s">
        <v>118</v>
      </c>
    </row>
    <row r="706" spans="1:20" hidden="1">
      <c r="A706" s="63" t="s">
        <v>1686</v>
      </c>
      <c r="B706" s="64" t="s">
        <v>1687</v>
      </c>
      <c r="C706" s="65" t="s">
        <v>1002</v>
      </c>
      <c r="D706" s="41" t="str">
        <f>VLOOKUP(C706,'[22]システム領域略号（対向）'!A:B,2,FALSE)</f>
        <v>uca</v>
      </c>
      <c r="E706" s="63" t="s">
        <v>239</v>
      </c>
      <c r="F706" s="38" t="s">
        <v>455</v>
      </c>
      <c r="G706" s="42" t="str">
        <f>VLOOKUP(F706,'[22]システム領域略号（D）'!A:B,2,FALSE)</f>
        <v>fi</v>
      </c>
      <c r="H706" s="63" t="s">
        <v>138</v>
      </c>
      <c r="I706" s="42" t="str">
        <f t="shared" si="53"/>
        <v>ucafiInbound</v>
      </c>
      <c r="J706" s="42" t="str">
        <f>TEXT(COUNTIF(I$4:I706,I706),"000")</f>
        <v>055</v>
      </c>
      <c r="K706" s="42" t="str">
        <f t="shared" si="54"/>
        <v>UCAFI055</v>
      </c>
      <c r="L706" s="42" t="str">
        <f t="shared" si="55"/>
        <v>ucafi055</v>
      </c>
      <c r="M706" s="61" t="str">
        <f t="shared" si="56"/>
        <v>ifgpfi04</v>
      </c>
      <c r="N706" s="61" t="str">
        <f t="shared" si="57"/>
        <v>earth-dev-jpn-logic-ls-i-ifgpfi04</v>
      </c>
      <c r="O706" s="66" t="s">
        <v>116</v>
      </c>
      <c r="P706" s="44" t="s">
        <v>1009</v>
      </c>
      <c r="Q706" s="44" t="s">
        <v>195</v>
      </c>
      <c r="R706" s="45"/>
      <c r="S706" s="46"/>
      <c r="T706" s="67" t="s">
        <v>118</v>
      </c>
    </row>
    <row r="707" spans="1:20" hidden="1">
      <c r="A707" s="63" t="s">
        <v>1688</v>
      </c>
      <c r="B707" s="64" t="s">
        <v>1689</v>
      </c>
      <c r="C707" s="65" t="s">
        <v>1002</v>
      </c>
      <c r="D707" s="41" t="str">
        <f>VLOOKUP(C707,'[22]システム領域略号（対向）'!A:B,2,FALSE)</f>
        <v>uca</v>
      </c>
      <c r="E707" s="63" t="s">
        <v>239</v>
      </c>
      <c r="F707" s="38" t="s">
        <v>455</v>
      </c>
      <c r="G707" s="42" t="str">
        <f>VLOOKUP(F707,'[22]システム領域略号（D）'!A:B,2,FALSE)</f>
        <v>fi</v>
      </c>
      <c r="H707" s="63" t="s">
        <v>138</v>
      </c>
      <c r="I707" s="42" t="str">
        <f t="shared" si="53"/>
        <v>ucafiInbound</v>
      </c>
      <c r="J707" s="42" t="str">
        <f>TEXT(COUNTIF(I$4:I707,I707),"000")</f>
        <v>056</v>
      </c>
      <c r="K707" s="42" t="str">
        <f t="shared" si="54"/>
        <v>UCAFI056</v>
      </c>
      <c r="L707" s="42" t="str">
        <f t="shared" si="55"/>
        <v>ucafi056</v>
      </c>
      <c r="M707" s="61" t="str">
        <f t="shared" si="56"/>
        <v>ifgpfi04</v>
      </c>
      <c r="N707" s="61" t="str">
        <f t="shared" si="57"/>
        <v>earth-dev-jpn-logic-ls-i-ifgpfi04</v>
      </c>
      <c r="O707" s="66" t="s">
        <v>116</v>
      </c>
      <c r="P707" s="44" t="s">
        <v>1009</v>
      </c>
      <c r="Q707" s="44" t="s">
        <v>195</v>
      </c>
      <c r="R707" s="45"/>
      <c r="S707" s="46"/>
      <c r="T707" s="67" t="s">
        <v>118</v>
      </c>
    </row>
    <row r="708" spans="1:20" hidden="1">
      <c r="A708" s="63" t="s">
        <v>1690</v>
      </c>
      <c r="B708" s="64" t="s">
        <v>1691</v>
      </c>
      <c r="C708" s="65" t="s">
        <v>1002</v>
      </c>
      <c r="D708" s="41" t="str">
        <f>VLOOKUP(C708,'[22]システム領域略号（対向）'!A:B,2,FALSE)</f>
        <v>uca</v>
      </c>
      <c r="E708" s="63" t="s">
        <v>239</v>
      </c>
      <c r="F708" s="38" t="s">
        <v>455</v>
      </c>
      <c r="G708" s="42" t="str">
        <f>VLOOKUP(F708,'[22]システム領域略号（D）'!A:B,2,FALSE)</f>
        <v>fi</v>
      </c>
      <c r="H708" s="63" t="s">
        <v>138</v>
      </c>
      <c r="I708" s="42" t="str">
        <f t="shared" si="53"/>
        <v>ucafiInbound</v>
      </c>
      <c r="J708" s="42" t="str">
        <f>TEXT(COUNTIF(I$4:I708,I708),"000")</f>
        <v>057</v>
      </c>
      <c r="K708" s="42" t="str">
        <f t="shared" si="54"/>
        <v>UCAFI057</v>
      </c>
      <c r="L708" s="42" t="str">
        <f t="shared" si="55"/>
        <v>ucafi057</v>
      </c>
      <c r="M708" s="61" t="str">
        <f t="shared" si="56"/>
        <v>ifgpfi04</v>
      </c>
      <c r="N708" s="61" t="str">
        <f t="shared" si="57"/>
        <v>earth-dev-jpn-logic-ls-i-ifgpfi04</v>
      </c>
      <c r="O708" s="66" t="s">
        <v>116</v>
      </c>
      <c r="P708" s="44" t="s">
        <v>1009</v>
      </c>
      <c r="Q708" s="44" t="s">
        <v>195</v>
      </c>
      <c r="R708" s="45"/>
      <c r="S708" s="46"/>
      <c r="T708" s="67" t="s">
        <v>118</v>
      </c>
    </row>
    <row r="709" spans="1:20" hidden="1">
      <c r="A709" s="63" t="s">
        <v>1692</v>
      </c>
      <c r="B709" s="64" t="s">
        <v>1693</v>
      </c>
      <c r="C709" s="65" t="s">
        <v>1002</v>
      </c>
      <c r="D709" s="41" t="str">
        <f>VLOOKUP(C709,'[22]システム領域略号（対向）'!A:B,2,FALSE)</f>
        <v>uca</v>
      </c>
      <c r="E709" s="63" t="s">
        <v>239</v>
      </c>
      <c r="F709" s="38" t="s">
        <v>455</v>
      </c>
      <c r="G709" s="42" t="str">
        <f>VLOOKUP(F709,'[22]システム領域略号（D）'!A:B,2,FALSE)</f>
        <v>fi</v>
      </c>
      <c r="H709" s="63" t="s">
        <v>138</v>
      </c>
      <c r="I709" s="42" t="str">
        <f t="shared" si="53"/>
        <v>ucafiInbound</v>
      </c>
      <c r="J709" s="42" t="str">
        <f>TEXT(COUNTIF(I$4:I709,I709),"000")</f>
        <v>058</v>
      </c>
      <c r="K709" s="42" t="str">
        <f t="shared" si="54"/>
        <v>UCAFI058</v>
      </c>
      <c r="L709" s="42" t="str">
        <f t="shared" si="55"/>
        <v>ucafi058</v>
      </c>
      <c r="M709" s="61" t="str">
        <f t="shared" si="56"/>
        <v>ifgpfi04</v>
      </c>
      <c r="N709" s="61" t="str">
        <f t="shared" si="57"/>
        <v>earth-dev-jpn-logic-ls-i-ifgpfi04</v>
      </c>
      <c r="O709" s="66" t="s">
        <v>116</v>
      </c>
      <c r="P709" s="44" t="s">
        <v>1009</v>
      </c>
      <c r="Q709" s="44" t="s">
        <v>195</v>
      </c>
      <c r="R709" s="45"/>
      <c r="S709" s="46"/>
      <c r="T709" s="67" t="s">
        <v>118</v>
      </c>
    </row>
    <row r="710" spans="1:20" hidden="1">
      <c r="A710" s="63" t="s">
        <v>1694</v>
      </c>
      <c r="B710" s="64" t="s">
        <v>1695</v>
      </c>
      <c r="C710" s="65" t="s">
        <v>1002</v>
      </c>
      <c r="D710" s="41" t="str">
        <f>VLOOKUP(C710,'[22]システム領域略号（対向）'!A:B,2,FALSE)</f>
        <v>uca</v>
      </c>
      <c r="E710" s="63" t="s">
        <v>239</v>
      </c>
      <c r="F710" s="38" t="s">
        <v>455</v>
      </c>
      <c r="G710" s="42" t="str">
        <f>VLOOKUP(F710,'[22]システム領域略号（D）'!A:B,2,FALSE)</f>
        <v>fi</v>
      </c>
      <c r="H710" s="63" t="s">
        <v>138</v>
      </c>
      <c r="I710" s="42" t="str">
        <f t="shared" si="53"/>
        <v>ucafiInbound</v>
      </c>
      <c r="J710" s="42" t="str">
        <f>TEXT(COUNTIF(I$4:I710,I710),"000")</f>
        <v>059</v>
      </c>
      <c r="K710" s="42" t="str">
        <f t="shared" si="54"/>
        <v>UCAFI059</v>
      </c>
      <c r="L710" s="42" t="str">
        <f t="shared" si="55"/>
        <v>ucafi059</v>
      </c>
      <c r="M710" s="61" t="str">
        <f t="shared" si="56"/>
        <v>ifgpfi04</v>
      </c>
      <c r="N710" s="61" t="str">
        <f t="shared" si="57"/>
        <v>earth-dev-jpn-logic-ls-i-ifgpfi04</v>
      </c>
      <c r="O710" s="66" t="s">
        <v>116</v>
      </c>
      <c r="P710" s="44" t="s">
        <v>1009</v>
      </c>
      <c r="Q710" s="44" t="s">
        <v>195</v>
      </c>
      <c r="R710" s="45"/>
      <c r="S710" s="46"/>
      <c r="T710" s="67" t="s">
        <v>118</v>
      </c>
    </row>
    <row r="711" spans="1:20" hidden="1">
      <c r="A711" s="63" t="s">
        <v>1696</v>
      </c>
      <c r="B711" s="64" t="s">
        <v>1697</v>
      </c>
      <c r="C711" s="65" t="s">
        <v>1002</v>
      </c>
      <c r="D711" s="41" t="str">
        <f>VLOOKUP(C711,'[22]システム領域略号（対向）'!A:B,2,FALSE)</f>
        <v>uca</v>
      </c>
      <c r="E711" s="63" t="s">
        <v>239</v>
      </c>
      <c r="F711" s="38" t="s">
        <v>455</v>
      </c>
      <c r="G711" s="42" t="str">
        <f>VLOOKUP(F711,'[22]システム領域略号（D）'!A:B,2,FALSE)</f>
        <v>fi</v>
      </c>
      <c r="H711" s="63" t="s">
        <v>138</v>
      </c>
      <c r="I711" s="42" t="str">
        <f t="shared" si="53"/>
        <v>ucafiInbound</v>
      </c>
      <c r="J711" s="42" t="str">
        <f>TEXT(COUNTIF(I$4:I711,I711),"000")</f>
        <v>060</v>
      </c>
      <c r="K711" s="42" t="str">
        <f t="shared" si="54"/>
        <v>UCAFI060</v>
      </c>
      <c r="L711" s="42" t="str">
        <f t="shared" si="55"/>
        <v>ucafi060</v>
      </c>
      <c r="M711" s="61" t="str">
        <f t="shared" si="56"/>
        <v>ifgpfi04</v>
      </c>
      <c r="N711" s="61" t="str">
        <f t="shared" si="57"/>
        <v>earth-dev-jpn-logic-ls-i-ifgpfi04</v>
      </c>
      <c r="O711" s="66" t="s">
        <v>116</v>
      </c>
      <c r="P711" s="44" t="s">
        <v>1009</v>
      </c>
      <c r="Q711" s="44" t="s">
        <v>195</v>
      </c>
      <c r="R711" s="45"/>
      <c r="S711" s="46"/>
      <c r="T711" s="67" t="s">
        <v>118</v>
      </c>
    </row>
    <row r="712" spans="1:20" hidden="1">
      <c r="A712" s="63" t="s">
        <v>1698</v>
      </c>
      <c r="B712" s="64" t="s">
        <v>1699</v>
      </c>
      <c r="C712" s="65" t="s">
        <v>1002</v>
      </c>
      <c r="D712" s="41" t="str">
        <f>VLOOKUP(C712,'[22]システム領域略号（対向）'!A:B,2,FALSE)</f>
        <v>uca</v>
      </c>
      <c r="E712" s="63" t="s">
        <v>239</v>
      </c>
      <c r="F712" s="38" t="s">
        <v>455</v>
      </c>
      <c r="G712" s="42" t="str">
        <f>VLOOKUP(F712,'[22]システム領域略号（D）'!A:B,2,FALSE)</f>
        <v>fi</v>
      </c>
      <c r="H712" s="63" t="s">
        <v>138</v>
      </c>
      <c r="I712" s="42" t="str">
        <f t="shared" si="53"/>
        <v>ucafiInbound</v>
      </c>
      <c r="J712" s="42" t="str">
        <f>TEXT(COUNTIF(I$4:I712,I712),"000")</f>
        <v>061</v>
      </c>
      <c r="K712" s="42" t="str">
        <f t="shared" si="54"/>
        <v>UCAFI061</v>
      </c>
      <c r="L712" s="42" t="str">
        <f t="shared" si="55"/>
        <v>ucafi061</v>
      </c>
      <c r="M712" s="61" t="str">
        <f t="shared" si="56"/>
        <v>ifgpfi04</v>
      </c>
      <c r="N712" s="61" t="str">
        <f t="shared" si="57"/>
        <v>earth-dev-jpn-logic-ls-i-ifgpfi04</v>
      </c>
      <c r="O712" s="66" t="s">
        <v>116</v>
      </c>
      <c r="P712" s="44" t="s">
        <v>1009</v>
      </c>
      <c r="Q712" s="44" t="s">
        <v>195</v>
      </c>
      <c r="R712" s="45"/>
      <c r="S712" s="46"/>
      <c r="T712" s="67" t="s">
        <v>118</v>
      </c>
    </row>
    <row r="713" spans="1:20" hidden="1">
      <c r="A713" s="63" t="s">
        <v>1700</v>
      </c>
      <c r="B713" s="64" t="s">
        <v>1701</v>
      </c>
      <c r="C713" s="65" t="s">
        <v>1002</v>
      </c>
      <c r="D713" s="41" t="str">
        <f>VLOOKUP(C713,'[22]システム領域略号（対向）'!A:B,2,FALSE)</f>
        <v>uca</v>
      </c>
      <c r="E713" s="63" t="s">
        <v>239</v>
      </c>
      <c r="F713" s="38" t="s">
        <v>455</v>
      </c>
      <c r="G713" s="42" t="str">
        <f>VLOOKUP(F713,'[22]システム領域略号（D）'!A:B,2,FALSE)</f>
        <v>fi</v>
      </c>
      <c r="H713" s="63" t="s">
        <v>138</v>
      </c>
      <c r="I713" s="42" t="str">
        <f t="shared" si="53"/>
        <v>ucafiInbound</v>
      </c>
      <c r="J713" s="42" t="str">
        <f>TEXT(COUNTIF(I$4:I713,I713),"000")</f>
        <v>062</v>
      </c>
      <c r="K713" s="42" t="str">
        <f t="shared" si="54"/>
        <v>UCAFI062</v>
      </c>
      <c r="L713" s="42" t="str">
        <f t="shared" si="55"/>
        <v>ucafi062</v>
      </c>
      <c r="M713" s="61" t="str">
        <f t="shared" si="56"/>
        <v>ifgpfi04</v>
      </c>
      <c r="N713" s="61" t="str">
        <f t="shared" si="57"/>
        <v>earth-dev-jpn-logic-ls-i-ifgpfi04</v>
      </c>
      <c r="O713" s="66" t="s">
        <v>116</v>
      </c>
      <c r="P713" s="44" t="s">
        <v>1009</v>
      </c>
      <c r="Q713" s="44" t="s">
        <v>195</v>
      </c>
      <c r="R713" s="45"/>
      <c r="S713" s="46"/>
      <c r="T713" s="67" t="s">
        <v>118</v>
      </c>
    </row>
    <row r="714" spans="1:20" hidden="1">
      <c r="A714" s="63" t="s">
        <v>1702</v>
      </c>
      <c r="B714" s="64" t="s">
        <v>1703</v>
      </c>
      <c r="C714" s="65" t="s">
        <v>1002</v>
      </c>
      <c r="D714" s="41" t="str">
        <f>VLOOKUP(C714,'[22]システム領域略号（対向）'!A:B,2,FALSE)</f>
        <v>uca</v>
      </c>
      <c r="E714" s="63" t="s">
        <v>239</v>
      </c>
      <c r="F714" s="38" t="s">
        <v>455</v>
      </c>
      <c r="G714" s="42" t="str">
        <f>VLOOKUP(F714,'[22]システム領域略号（D）'!A:B,2,FALSE)</f>
        <v>fi</v>
      </c>
      <c r="H714" s="63" t="s">
        <v>138</v>
      </c>
      <c r="I714" s="42" t="str">
        <f t="shared" ref="I714:I778" si="58">D714&amp;G714&amp;H714</f>
        <v>ucafiInbound</v>
      </c>
      <c r="J714" s="42" t="str">
        <f>TEXT(COUNTIF(I$4:I714,I714),"000")</f>
        <v>063</v>
      </c>
      <c r="K714" s="42" t="str">
        <f t="shared" si="54"/>
        <v>UCAFI063</v>
      </c>
      <c r="L714" s="42" t="str">
        <f t="shared" si="55"/>
        <v>ucafi063</v>
      </c>
      <c r="M714" s="61" t="str">
        <f t="shared" si="56"/>
        <v>ifgpfi04</v>
      </c>
      <c r="N714" s="61" t="str">
        <f t="shared" si="57"/>
        <v>earth-dev-jpn-logic-ls-i-ifgpfi04</v>
      </c>
      <c r="O714" s="66" t="s">
        <v>116</v>
      </c>
      <c r="P714" s="44" t="s">
        <v>1009</v>
      </c>
      <c r="Q714" s="44" t="s">
        <v>195</v>
      </c>
      <c r="R714" s="45"/>
      <c r="S714" s="46"/>
      <c r="T714" s="67" t="s">
        <v>118</v>
      </c>
    </row>
    <row r="715" spans="1:20" hidden="1">
      <c r="A715" s="63" t="s">
        <v>1704</v>
      </c>
      <c r="B715" s="64" t="s">
        <v>1705</v>
      </c>
      <c r="C715" s="65" t="s">
        <v>1002</v>
      </c>
      <c r="D715" s="41" t="str">
        <f>VLOOKUP(C715,'[22]システム領域略号（対向）'!A:B,2,FALSE)</f>
        <v>uca</v>
      </c>
      <c r="E715" s="63" t="s">
        <v>239</v>
      </c>
      <c r="F715" s="38" t="s">
        <v>455</v>
      </c>
      <c r="G715" s="42" t="str">
        <f>VLOOKUP(F715,'[22]システム領域略号（D）'!A:B,2,FALSE)</f>
        <v>fi</v>
      </c>
      <c r="H715" s="63" t="s">
        <v>138</v>
      </c>
      <c r="I715" s="42" t="str">
        <f t="shared" si="58"/>
        <v>ucafiInbound</v>
      </c>
      <c r="J715" s="42" t="str">
        <f>TEXT(COUNTIF(I$4:I715,I715),"000")</f>
        <v>064</v>
      </c>
      <c r="K715" s="42" t="str">
        <f t="shared" si="54"/>
        <v>UCAFI064</v>
      </c>
      <c r="L715" s="42" t="str">
        <f t="shared" si="55"/>
        <v>ucafi064</v>
      </c>
      <c r="M715" s="61" t="str">
        <f t="shared" si="56"/>
        <v>ifgpfi04</v>
      </c>
      <c r="N715" s="61" t="str">
        <f t="shared" si="57"/>
        <v>earth-dev-jpn-logic-ls-i-ifgpfi04</v>
      </c>
      <c r="O715" s="66" t="s">
        <v>116</v>
      </c>
      <c r="P715" s="44" t="s">
        <v>1009</v>
      </c>
      <c r="Q715" s="44" t="s">
        <v>195</v>
      </c>
      <c r="R715" s="45"/>
      <c r="S715" s="46"/>
      <c r="T715" s="67" t="s">
        <v>118</v>
      </c>
    </row>
    <row r="716" spans="1:20" hidden="1">
      <c r="A716" s="63" t="s">
        <v>1706</v>
      </c>
      <c r="B716" s="64" t="s">
        <v>1707</v>
      </c>
      <c r="C716" s="65" t="s">
        <v>1002</v>
      </c>
      <c r="D716" s="41" t="str">
        <f>VLOOKUP(C716,'[22]システム領域略号（対向）'!A:B,2,FALSE)</f>
        <v>uca</v>
      </c>
      <c r="E716" s="63" t="s">
        <v>239</v>
      </c>
      <c r="F716" s="38" t="s">
        <v>455</v>
      </c>
      <c r="G716" s="42" t="str">
        <f>VLOOKUP(F716,'[22]システム領域略号（D）'!A:B,2,FALSE)</f>
        <v>fi</v>
      </c>
      <c r="H716" s="63" t="s">
        <v>138</v>
      </c>
      <c r="I716" s="42" t="str">
        <f t="shared" si="58"/>
        <v>ucafiInbound</v>
      </c>
      <c r="J716" s="42" t="str">
        <f>TEXT(COUNTIF(I$4:I716,I716),"000")</f>
        <v>065</v>
      </c>
      <c r="K716" s="42" t="str">
        <f t="shared" si="54"/>
        <v>UCAFI065</v>
      </c>
      <c r="L716" s="42" t="str">
        <f t="shared" si="55"/>
        <v>ucafi065</v>
      </c>
      <c r="M716" s="61" t="str">
        <f t="shared" si="56"/>
        <v>ifgpfi04</v>
      </c>
      <c r="N716" s="61" t="str">
        <f t="shared" si="57"/>
        <v>earth-dev-jpn-logic-ls-i-ifgpfi04</v>
      </c>
      <c r="O716" s="66" t="s">
        <v>116</v>
      </c>
      <c r="P716" s="44" t="s">
        <v>1009</v>
      </c>
      <c r="Q716" s="44" t="s">
        <v>195</v>
      </c>
      <c r="R716" s="45"/>
      <c r="S716" s="46"/>
      <c r="T716" s="67" t="s">
        <v>118</v>
      </c>
    </row>
    <row r="717" spans="1:20" hidden="1">
      <c r="A717" s="63" t="s">
        <v>1708</v>
      </c>
      <c r="B717" s="64" t="s">
        <v>1709</v>
      </c>
      <c r="C717" s="65" t="s">
        <v>1002</v>
      </c>
      <c r="D717" s="41" t="str">
        <f>VLOOKUP(C717,'[22]システム領域略号（対向）'!A:B,2,FALSE)</f>
        <v>uca</v>
      </c>
      <c r="E717" s="63" t="s">
        <v>239</v>
      </c>
      <c r="F717" s="38" t="s">
        <v>455</v>
      </c>
      <c r="G717" s="42" t="str">
        <f>VLOOKUP(F717,'[22]システム領域略号（D）'!A:B,2,FALSE)</f>
        <v>fi</v>
      </c>
      <c r="H717" s="63" t="s">
        <v>138</v>
      </c>
      <c r="I717" s="42" t="str">
        <f t="shared" si="58"/>
        <v>ucafiInbound</v>
      </c>
      <c r="J717" s="42" t="str">
        <f>TEXT(COUNTIF(I$4:I717,I717),"000")</f>
        <v>066</v>
      </c>
      <c r="K717" s="42" t="str">
        <f t="shared" si="54"/>
        <v>UCAFI066</v>
      </c>
      <c r="L717" s="42" t="str">
        <f t="shared" si="55"/>
        <v>ucafi066</v>
      </c>
      <c r="M717" s="61" t="str">
        <f t="shared" si="56"/>
        <v>ifgpfi04</v>
      </c>
      <c r="N717" s="61" t="str">
        <f t="shared" si="57"/>
        <v>earth-dev-jpn-logic-ls-i-ifgpfi04</v>
      </c>
      <c r="O717" s="66" t="s">
        <v>116</v>
      </c>
      <c r="P717" s="44" t="s">
        <v>1009</v>
      </c>
      <c r="Q717" s="44" t="s">
        <v>195</v>
      </c>
      <c r="R717" s="45"/>
      <c r="S717" s="46"/>
      <c r="T717" s="67" t="s">
        <v>118</v>
      </c>
    </row>
    <row r="718" spans="1:20" hidden="1">
      <c r="A718" s="63" t="s">
        <v>1710</v>
      </c>
      <c r="B718" s="64" t="s">
        <v>1711</v>
      </c>
      <c r="C718" s="65" t="s">
        <v>1002</v>
      </c>
      <c r="D718" s="41" t="str">
        <f>VLOOKUP(C718,'[22]システム領域略号（対向）'!A:B,2,FALSE)</f>
        <v>uca</v>
      </c>
      <c r="E718" s="63" t="s">
        <v>239</v>
      </c>
      <c r="F718" s="38" t="s">
        <v>455</v>
      </c>
      <c r="G718" s="42" t="str">
        <f>VLOOKUP(F718,'[22]システム領域略号（D）'!A:B,2,FALSE)</f>
        <v>fi</v>
      </c>
      <c r="H718" s="63" t="s">
        <v>138</v>
      </c>
      <c r="I718" s="42" t="str">
        <f t="shared" si="58"/>
        <v>ucafiInbound</v>
      </c>
      <c r="J718" s="42" t="str">
        <f>TEXT(COUNTIF(I$4:I718,I718),"000")</f>
        <v>067</v>
      </c>
      <c r="K718" s="42" t="str">
        <f t="shared" ref="K718:K782" si="59">UPPER(IF(H718="Outbound",G718&amp;D718,D718&amp;G718)&amp;IF(LEN(D718&amp;G718)=4,TEXT(J718,"0000"),J718))</f>
        <v>UCAFI067</v>
      </c>
      <c r="L718" s="42" t="str">
        <f t="shared" ref="L718:L779" si="60">LOWER(K718)</f>
        <v>ucafi067</v>
      </c>
      <c r="M718" s="61" t="str">
        <f t="shared" si="56"/>
        <v>ifgpfi04</v>
      </c>
      <c r="N718" s="61" t="str">
        <f t="shared" si="57"/>
        <v>earth-dev-jpn-logic-ls-i-ifgpfi04</v>
      </c>
      <c r="O718" s="66" t="s">
        <v>116</v>
      </c>
      <c r="P718" s="44" t="s">
        <v>1009</v>
      </c>
      <c r="Q718" s="44" t="s">
        <v>195</v>
      </c>
      <c r="R718" s="45"/>
      <c r="S718" s="46"/>
      <c r="T718" s="67" t="s">
        <v>118</v>
      </c>
    </row>
    <row r="719" spans="1:20" hidden="1">
      <c r="A719" s="63" t="s">
        <v>1712</v>
      </c>
      <c r="B719" s="64" t="s">
        <v>1713</v>
      </c>
      <c r="C719" s="65" t="s">
        <v>1002</v>
      </c>
      <c r="D719" s="41" t="str">
        <f>VLOOKUP(C719,'[22]システム領域略号（対向）'!A:B,2,FALSE)</f>
        <v>uca</v>
      </c>
      <c r="E719" s="63" t="s">
        <v>239</v>
      </c>
      <c r="F719" s="38" t="s">
        <v>455</v>
      </c>
      <c r="G719" s="42" t="str">
        <f>VLOOKUP(F719,'[22]システム領域略号（D）'!A:B,2,FALSE)</f>
        <v>fi</v>
      </c>
      <c r="H719" s="63" t="s">
        <v>138</v>
      </c>
      <c r="I719" s="42" t="str">
        <f t="shared" si="58"/>
        <v>ucafiInbound</v>
      </c>
      <c r="J719" s="42" t="str">
        <f>TEXT(COUNTIF(I$4:I719,I719),"000")</f>
        <v>068</v>
      </c>
      <c r="K719" s="42" t="str">
        <f t="shared" si="59"/>
        <v>UCAFI068</v>
      </c>
      <c r="L719" s="42" t="str">
        <f t="shared" si="60"/>
        <v>ucafi068</v>
      </c>
      <c r="M719" s="61" t="str">
        <f t="shared" si="56"/>
        <v>ifgpfi04</v>
      </c>
      <c r="N719" s="61" t="str">
        <f t="shared" si="57"/>
        <v>earth-dev-jpn-logic-ls-i-ifgpfi04</v>
      </c>
      <c r="O719" s="66" t="s">
        <v>116</v>
      </c>
      <c r="P719" s="44" t="s">
        <v>1009</v>
      </c>
      <c r="Q719" s="44" t="s">
        <v>195</v>
      </c>
      <c r="R719" s="45"/>
      <c r="S719" s="46"/>
      <c r="T719" s="67" t="s">
        <v>118</v>
      </c>
    </row>
    <row r="720" spans="1:20" hidden="1">
      <c r="A720" s="63" t="s">
        <v>1714</v>
      </c>
      <c r="B720" s="64" t="s">
        <v>1715</v>
      </c>
      <c r="C720" s="65" t="s">
        <v>1002</v>
      </c>
      <c r="D720" s="41" t="str">
        <f>VLOOKUP(C720,'[22]システム領域略号（対向）'!A:B,2,FALSE)</f>
        <v>uca</v>
      </c>
      <c r="E720" s="63" t="s">
        <v>239</v>
      </c>
      <c r="F720" s="38" t="s">
        <v>455</v>
      </c>
      <c r="G720" s="42" t="str">
        <f>VLOOKUP(F720,'[22]システム領域略号（D）'!A:B,2,FALSE)</f>
        <v>fi</v>
      </c>
      <c r="H720" s="63" t="s">
        <v>138</v>
      </c>
      <c r="I720" s="42" t="str">
        <f t="shared" si="58"/>
        <v>ucafiInbound</v>
      </c>
      <c r="J720" s="42" t="str">
        <f>TEXT(COUNTIF(I$4:I720,I720),"000")</f>
        <v>069</v>
      </c>
      <c r="K720" s="42" t="str">
        <f t="shared" si="59"/>
        <v>UCAFI069</v>
      </c>
      <c r="L720" s="42" t="str">
        <f t="shared" si="60"/>
        <v>ucafi069</v>
      </c>
      <c r="M720" s="61" t="str">
        <f t="shared" si="56"/>
        <v>ifgpfi04</v>
      </c>
      <c r="N720" s="61" t="str">
        <f t="shared" si="57"/>
        <v>earth-dev-jpn-logic-ls-i-ifgpfi04</v>
      </c>
      <c r="O720" s="66" t="s">
        <v>116</v>
      </c>
      <c r="P720" s="44" t="s">
        <v>1009</v>
      </c>
      <c r="Q720" s="44" t="s">
        <v>195</v>
      </c>
      <c r="R720" s="45"/>
      <c r="S720" s="46"/>
      <c r="T720" s="67" t="s">
        <v>118</v>
      </c>
    </row>
    <row r="721" spans="1:20" hidden="1">
      <c r="A721" s="63" t="s">
        <v>1716</v>
      </c>
      <c r="B721" s="64" t="s">
        <v>1717</v>
      </c>
      <c r="C721" s="65" t="s">
        <v>1002</v>
      </c>
      <c r="D721" s="41" t="str">
        <f>VLOOKUP(C721,'[22]システム領域略号（対向）'!A:B,2,FALSE)</f>
        <v>uca</v>
      </c>
      <c r="E721" s="63" t="s">
        <v>239</v>
      </c>
      <c r="F721" s="38" t="s">
        <v>455</v>
      </c>
      <c r="G721" s="42" t="str">
        <f>VLOOKUP(F721,'[22]システム領域略号（D）'!A:B,2,FALSE)</f>
        <v>fi</v>
      </c>
      <c r="H721" s="63" t="s">
        <v>138</v>
      </c>
      <c r="I721" s="42" t="str">
        <f t="shared" si="58"/>
        <v>ucafiInbound</v>
      </c>
      <c r="J721" s="42" t="str">
        <f>TEXT(COUNTIF(I$4:I721,I721),"000")</f>
        <v>070</v>
      </c>
      <c r="K721" s="42" t="str">
        <f t="shared" si="59"/>
        <v>UCAFI070</v>
      </c>
      <c r="L721" s="42" t="str">
        <f t="shared" si="60"/>
        <v>ucafi070</v>
      </c>
      <c r="M721" s="61" t="str">
        <f t="shared" si="56"/>
        <v>ifgpfi04</v>
      </c>
      <c r="N721" s="61" t="str">
        <f t="shared" si="57"/>
        <v>earth-dev-jpn-logic-ls-i-ifgpfi04</v>
      </c>
      <c r="O721" s="66" t="s">
        <v>116</v>
      </c>
      <c r="P721" s="44" t="s">
        <v>1009</v>
      </c>
      <c r="Q721" s="44" t="s">
        <v>195</v>
      </c>
      <c r="R721" s="45"/>
      <c r="S721" s="46"/>
      <c r="T721" s="67" t="s">
        <v>118</v>
      </c>
    </row>
    <row r="722" spans="1:20" ht="27" hidden="1">
      <c r="A722" s="63" t="s">
        <v>1718</v>
      </c>
      <c r="B722" s="64" t="s">
        <v>1719</v>
      </c>
      <c r="C722" s="65" t="s">
        <v>1137</v>
      </c>
      <c r="D722" s="41" t="str">
        <f>VLOOKUP(C722,'[22]システム領域略号（対向）'!A:B,2,FALSE)</f>
        <v>hr</v>
      </c>
      <c r="E722" s="63" t="s">
        <v>239</v>
      </c>
      <c r="F722" s="38" t="s">
        <v>455</v>
      </c>
      <c r="G722" s="42" t="str">
        <f>VLOOKUP(F722,'[22]システム領域略号（D）'!A:B,2,FALSE)</f>
        <v>fi</v>
      </c>
      <c r="H722" s="63" t="s">
        <v>138</v>
      </c>
      <c r="I722" s="42" t="str">
        <f t="shared" si="58"/>
        <v>hrfiInbound</v>
      </c>
      <c r="J722" s="42" t="str">
        <f>TEXT(COUNTIF(I$4:I722,I722),"000")</f>
        <v>007</v>
      </c>
      <c r="K722" s="42" t="str">
        <f t="shared" si="59"/>
        <v>HRFI0007</v>
      </c>
      <c r="L722" s="42" t="str">
        <f t="shared" si="60"/>
        <v>hrfi0007</v>
      </c>
      <c r="M722" s="61" t="str">
        <f t="shared" si="56"/>
        <v>ifgpfi06</v>
      </c>
      <c r="N722" s="61" t="str">
        <f t="shared" si="57"/>
        <v>earth-dev-jpn-logic-ls-i-ifgpfi06</v>
      </c>
      <c r="O722" s="66" t="s">
        <v>116</v>
      </c>
      <c r="P722" s="44" t="s">
        <v>1024</v>
      </c>
      <c r="Q722" s="44" t="s">
        <v>195</v>
      </c>
      <c r="R722" s="45"/>
      <c r="S722" s="46"/>
      <c r="T722" s="67" t="s">
        <v>118</v>
      </c>
    </row>
    <row r="723" spans="1:20" ht="27" hidden="1">
      <c r="A723" s="63" t="s">
        <v>1720</v>
      </c>
      <c r="B723" s="64" t="s">
        <v>1721</v>
      </c>
      <c r="C723" s="65" t="s">
        <v>1137</v>
      </c>
      <c r="D723" s="41" t="str">
        <f>VLOOKUP(C723,'[22]システム領域略号（対向）'!A:B,2,FALSE)</f>
        <v>hr</v>
      </c>
      <c r="E723" s="63" t="s">
        <v>239</v>
      </c>
      <c r="F723" s="38" t="s">
        <v>455</v>
      </c>
      <c r="G723" s="42" t="str">
        <f>VLOOKUP(F723,'[22]システム領域略号（D）'!A:B,2,FALSE)</f>
        <v>fi</v>
      </c>
      <c r="H723" s="63" t="s">
        <v>138</v>
      </c>
      <c r="I723" s="42" t="str">
        <f t="shared" si="58"/>
        <v>hrfiInbound</v>
      </c>
      <c r="J723" s="42" t="str">
        <f>TEXT(COUNTIF(I$4:I723,I723),"000")</f>
        <v>008</v>
      </c>
      <c r="K723" s="42" t="str">
        <f t="shared" si="59"/>
        <v>HRFI0008</v>
      </c>
      <c r="L723" s="42" t="str">
        <f t="shared" si="60"/>
        <v>hrfi0008</v>
      </c>
      <c r="M723" s="61" t="str">
        <f t="shared" si="56"/>
        <v>ifgpfi06</v>
      </c>
      <c r="N723" s="61" t="str">
        <f t="shared" si="57"/>
        <v>earth-dev-jpn-logic-ls-i-ifgpfi06</v>
      </c>
      <c r="O723" s="66" t="s">
        <v>116</v>
      </c>
      <c r="P723" s="44" t="s">
        <v>1024</v>
      </c>
      <c r="Q723" s="44" t="s">
        <v>195</v>
      </c>
      <c r="R723" s="45"/>
      <c r="S723" s="46"/>
      <c r="T723" s="67" t="s">
        <v>118</v>
      </c>
    </row>
    <row r="724" spans="1:20" ht="27" hidden="1">
      <c r="A724" s="63" t="s">
        <v>1722</v>
      </c>
      <c r="B724" s="64" t="s">
        <v>1723</v>
      </c>
      <c r="C724" s="65" t="s">
        <v>1137</v>
      </c>
      <c r="D724" s="41" t="str">
        <f>VLOOKUP(C724,'[22]システム領域略号（対向）'!A:B,2,FALSE)</f>
        <v>hr</v>
      </c>
      <c r="E724" s="63" t="s">
        <v>239</v>
      </c>
      <c r="F724" s="38" t="s">
        <v>455</v>
      </c>
      <c r="G724" s="42" t="str">
        <f>VLOOKUP(F724,'[22]システム領域略号（D）'!A:B,2,FALSE)</f>
        <v>fi</v>
      </c>
      <c r="H724" s="63" t="s">
        <v>138</v>
      </c>
      <c r="I724" s="42" t="str">
        <f t="shared" si="58"/>
        <v>hrfiInbound</v>
      </c>
      <c r="J724" s="42" t="str">
        <f>TEXT(COUNTIF(I$4:I724,I724),"000")</f>
        <v>009</v>
      </c>
      <c r="K724" s="42" t="str">
        <f t="shared" si="59"/>
        <v>HRFI0009</v>
      </c>
      <c r="L724" s="42" t="str">
        <f t="shared" si="60"/>
        <v>hrfi0009</v>
      </c>
      <c r="M724" s="61" t="str">
        <f t="shared" si="56"/>
        <v>ifgpfi06</v>
      </c>
      <c r="N724" s="61" t="str">
        <f t="shared" si="57"/>
        <v>earth-dev-jpn-logic-ls-i-ifgpfi06</v>
      </c>
      <c r="O724" s="66" t="s">
        <v>116</v>
      </c>
      <c r="P724" s="44" t="s">
        <v>1024</v>
      </c>
      <c r="Q724" s="44" t="s">
        <v>195</v>
      </c>
      <c r="R724" s="45"/>
      <c r="S724" s="46"/>
      <c r="T724" s="67" t="s">
        <v>118</v>
      </c>
    </row>
    <row r="725" spans="1:20" ht="27" hidden="1">
      <c r="A725" s="63" t="s">
        <v>1724</v>
      </c>
      <c r="B725" s="64" t="s">
        <v>1725</v>
      </c>
      <c r="C725" s="65" t="s">
        <v>1137</v>
      </c>
      <c r="D725" s="41" t="str">
        <f>VLOOKUP(C725,'[22]システム領域略号（対向）'!A:B,2,FALSE)</f>
        <v>hr</v>
      </c>
      <c r="E725" s="63" t="s">
        <v>239</v>
      </c>
      <c r="F725" s="38" t="s">
        <v>455</v>
      </c>
      <c r="G725" s="42" t="str">
        <f>VLOOKUP(F725,'[22]システム領域略号（D）'!A:B,2,FALSE)</f>
        <v>fi</v>
      </c>
      <c r="H725" s="63" t="s">
        <v>138</v>
      </c>
      <c r="I725" s="42" t="str">
        <f t="shared" si="58"/>
        <v>hrfiInbound</v>
      </c>
      <c r="J725" s="42" t="str">
        <f>TEXT(COUNTIF(I$4:I725,I725),"000")</f>
        <v>010</v>
      </c>
      <c r="K725" s="42" t="str">
        <f t="shared" si="59"/>
        <v>HRFI0010</v>
      </c>
      <c r="L725" s="42" t="str">
        <f t="shared" si="60"/>
        <v>hrfi0010</v>
      </c>
      <c r="M725" s="61" t="str">
        <f t="shared" si="56"/>
        <v>ifgpfi06</v>
      </c>
      <c r="N725" s="61" t="str">
        <f t="shared" si="57"/>
        <v>earth-dev-jpn-logic-ls-i-ifgpfi06</v>
      </c>
      <c r="O725" s="66" t="s">
        <v>116</v>
      </c>
      <c r="P725" s="44" t="s">
        <v>1024</v>
      </c>
      <c r="Q725" s="44" t="s">
        <v>195</v>
      </c>
      <c r="R725" s="45"/>
      <c r="S725" s="46"/>
      <c r="T725" s="67" t="s">
        <v>118</v>
      </c>
    </row>
    <row r="726" spans="1:20" ht="27" hidden="1">
      <c r="A726" s="63" t="s">
        <v>1726</v>
      </c>
      <c r="B726" s="64" t="s">
        <v>1727</v>
      </c>
      <c r="C726" s="65" t="s">
        <v>1137</v>
      </c>
      <c r="D726" s="41" t="str">
        <f>VLOOKUP(C726,'[22]システム領域略号（対向）'!A:B,2,FALSE)</f>
        <v>hr</v>
      </c>
      <c r="E726" s="63" t="s">
        <v>239</v>
      </c>
      <c r="F726" s="38" t="s">
        <v>455</v>
      </c>
      <c r="G726" s="42" t="str">
        <f>VLOOKUP(F726,'[22]システム領域略号（D）'!A:B,2,FALSE)</f>
        <v>fi</v>
      </c>
      <c r="H726" s="63" t="s">
        <v>138</v>
      </c>
      <c r="I726" s="42" t="str">
        <f t="shared" si="58"/>
        <v>hrfiInbound</v>
      </c>
      <c r="J726" s="42" t="str">
        <f>TEXT(COUNTIF(I$4:I726,I726),"000")</f>
        <v>011</v>
      </c>
      <c r="K726" s="42" t="str">
        <f t="shared" si="59"/>
        <v>HRFI0011</v>
      </c>
      <c r="L726" s="42" t="str">
        <f t="shared" si="60"/>
        <v>hrfi0011</v>
      </c>
      <c r="M726" s="61" t="str">
        <f t="shared" si="56"/>
        <v>ifgpfi06</v>
      </c>
      <c r="N726" s="61" t="str">
        <f t="shared" si="57"/>
        <v>earth-dev-jpn-logic-ls-i-ifgpfi06</v>
      </c>
      <c r="O726" s="66" t="s">
        <v>116</v>
      </c>
      <c r="P726" s="44" t="s">
        <v>1024</v>
      </c>
      <c r="Q726" s="44" t="s">
        <v>195</v>
      </c>
      <c r="R726" s="45"/>
      <c r="S726" s="46"/>
      <c r="T726" s="67" t="s">
        <v>118</v>
      </c>
    </row>
    <row r="727" spans="1:20" ht="27" hidden="1">
      <c r="A727" s="63" t="s">
        <v>1728</v>
      </c>
      <c r="B727" s="64" t="s">
        <v>1729</v>
      </c>
      <c r="C727" s="65" t="s">
        <v>1137</v>
      </c>
      <c r="D727" s="41" t="str">
        <f>VLOOKUP(C727,'[22]システム領域略号（対向）'!A:B,2,FALSE)</f>
        <v>hr</v>
      </c>
      <c r="E727" s="63" t="s">
        <v>239</v>
      </c>
      <c r="F727" s="38" t="s">
        <v>455</v>
      </c>
      <c r="G727" s="42" t="str">
        <f>VLOOKUP(F727,'[22]システム領域略号（D）'!A:B,2,FALSE)</f>
        <v>fi</v>
      </c>
      <c r="H727" s="63" t="s">
        <v>138</v>
      </c>
      <c r="I727" s="42" t="str">
        <f t="shared" si="58"/>
        <v>hrfiInbound</v>
      </c>
      <c r="J727" s="42" t="str">
        <f>TEXT(COUNTIF(I$4:I727,I727),"000")</f>
        <v>012</v>
      </c>
      <c r="K727" s="42" t="str">
        <f t="shared" si="59"/>
        <v>HRFI0012</v>
      </c>
      <c r="L727" s="42" t="str">
        <f t="shared" si="60"/>
        <v>hrfi0012</v>
      </c>
      <c r="M727" s="61" t="str">
        <f t="shared" si="56"/>
        <v>ifgpfi06</v>
      </c>
      <c r="N727" s="61" t="str">
        <f t="shared" si="57"/>
        <v>earth-dev-jpn-logic-ls-i-ifgpfi06</v>
      </c>
      <c r="O727" s="66" t="s">
        <v>116</v>
      </c>
      <c r="P727" s="44" t="s">
        <v>1024</v>
      </c>
      <c r="Q727" s="44" t="s">
        <v>195</v>
      </c>
      <c r="R727" s="45"/>
      <c r="S727" s="46"/>
      <c r="T727" s="67" t="s">
        <v>118</v>
      </c>
    </row>
    <row r="728" spans="1:20" ht="27" hidden="1">
      <c r="A728" s="63" t="s">
        <v>1730</v>
      </c>
      <c r="B728" s="64" t="s">
        <v>1731</v>
      </c>
      <c r="C728" s="65" t="s">
        <v>1137</v>
      </c>
      <c r="D728" s="41" t="str">
        <f>VLOOKUP(C728,'[22]システム領域略号（対向）'!A:B,2,FALSE)</f>
        <v>hr</v>
      </c>
      <c r="E728" s="63" t="s">
        <v>239</v>
      </c>
      <c r="F728" s="38" t="s">
        <v>455</v>
      </c>
      <c r="G728" s="42" t="str">
        <f>VLOOKUP(F728,'[22]システム領域略号（D）'!A:B,2,FALSE)</f>
        <v>fi</v>
      </c>
      <c r="H728" s="63" t="s">
        <v>138</v>
      </c>
      <c r="I728" s="42" t="str">
        <f t="shared" si="58"/>
        <v>hrfiInbound</v>
      </c>
      <c r="J728" s="42" t="str">
        <f>TEXT(COUNTIF(I$4:I728,I728),"000")</f>
        <v>013</v>
      </c>
      <c r="K728" s="42" t="str">
        <f t="shared" si="59"/>
        <v>HRFI0013</v>
      </c>
      <c r="L728" s="42" t="str">
        <f t="shared" si="60"/>
        <v>hrfi0013</v>
      </c>
      <c r="M728" s="61" t="str">
        <f t="shared" si="56"/>
        <v>ifgpfi06</v>
      </c>
      <c r="N728" s="61" t="str">
        <f t="shared" si="57"/>
        <v>earth-dev-jpn-logic-ls-i-ifgpfi06</v>
      </c>
      <c r="O728" s="66" t="s">
        <v>116</v>
      </c>
      <c r="P728" s="44" t="s">
        <v>1024</v>
      </c>
      <c r="Q728" s="44" t="s">
        <v>195</v>
      </c>
      <c r="R728" s="45"/>
      <c r="S728" s="46"/>
      <c r="T728" s="67" t="s">
        <v>118</v>
      </c>
    </row>
    <row r="729" spans="1:20" ht="27" hidden="1">
      <c r="A729" s="63" t="s">
        <v>1732</v>
      </c>
      <c r="B729" s="64" t="s">
        <v>1733</v>
      </c>
      <c r="C729" s="65" t="s">
        <v>1137</v>
      </c>
      <c r="D729" s="41" t="str">
        <f>VLOOKUP(C729,'[22]システム領域略号（対向）'!A:B,2,FALSE)</f>
        <v>hr</v>
      </c>
      <c r="E729" s="63" t="s">
        <v>239</v>
      </c>
      <c r="F729" s="38" t="s">
        <v>455</v>
      </c>
      <c r="G729" s="42" t="str">
        <f>VLOOKUP(F729,'[22]システム領域略号（D）'!A:B,2,FALSE)</f>
        <v>fi</v>
      </c>
      <c r="H729" s="63" t="s">
        <v>138</v>
      </c>
      <c r="I729" s="42" t="str">
        <f t="shared" si="58"/>
        <v>hrfiInbound</v>
      </c>
      <c r="J729" s="42" t="str">
        <f>TEXT(COUNTIF(I$4:I729,I729),"000")</f>
        <v>014</v>
      </c>
      <c r="K729" s="42" t="str">
        <f t="shared" si="59"/>
        <v>HRFI0014</v>
      </c>
      <c r="L729" s="42" t="str">
        <f t="shared" si="60"/>
        <v>hrfi0014</v>
      </c>
      <c r="M729" s="61" t="str">
        <f t="shared" si="56"/>
        <v>ifgpfi06</v>
      </c>
      <c r="N729" s="61" t="str">
        <f t="shared" si="57"/>
        <v>earth-dev-jpn-logic-ls-i-ifgpfi06</v>
      </c>
      <c r="O729" s="66" t="s">
        <v>116</v>
      </c>
      <c r="P729" s="44" t="s">
        <v>1024</v>
      </c>
      <c r="Q729" s="44" t="s">
        <v>195</v>
      </c>
      <c r="R729" s="45"/>
      <c r="S729" s="46"/>
      <c r="T729" s="67" t="s">
        <v>118</v>
      </c>
    </row>
    <row r="730" spans="1:20" ht="27" hidden="1">
      <c r="A730" s="63" t="s">
        <v>1734</v>
      </c>
      <c r="B730" s="64" t="s">
        <v>1735</v>
      </c>
      <c r="C730" s="65" t="s">
        <v>1137</v>
      </c>
      <c r="D730" s="41" t="str">
        <f>VLOOKUP(C730,'[22]システム領域略号（対向）'!A:B,2,FALSE)</f>
        <v>hr</v>
      </c>
      <c r="E730" s="63" t="s">
        <v>239</v>
      </c>
      <c r="F730" s="38" t="s">
        <v>455</v>
      </c>
      <c r="G730" s="42" t="str">
        <f>VLOOKUP(F730,'[22]システム領域略号（D）'!A:B,2,FALSE)</f>
        <v>fi</v>
      </c>
      <c r="H730" s="63" t="s">
        <v>138</v>
      </c>
      <c r="I730" s="42" t="str">
        <f t="shared" si="58"/>
        <v>hrfiInbound</v>
      </c>
      <c r="J730" s="42" t="str">
        <f>TEXT(COUNTIF(I$4:I730,I730),"000")</f>
        <v>015</v>
      </c>
      <c r="K730" s="42" t="str">
        <f t="shared" si="59"/>
        <v>HRFI0015</v>
      </c>
      <c r="L730" s="42" t="str">
        <f t="shared" si="60"/>
        <v>hrfi0015</v>
      </c>
      <c r="M730" s="61" t="str">
        <f t="shared" si="56"/>
        <v>ifgpfi06</v>
      </c>
      <c r="N730" s="61" t="str">
        <f t="shared" si="57"/>
        <v>earth-dev-jpn-logic-ls-i-ifgpfi06</v>
      </c>
      <c r="O730" s="66" t="s">
        <v>116</v>
      </c>
      <c r="P730" s="44" t="s">
        <v>1024</v>
      </c>
      <c r="Q730" s="44" t="s">
        <v>195</v>
      </c>
      <c r="R730" s="45"/>
      <c r="S730" s="46"/>
      <c r="T730" s="67" t="s">
        <v>118</v>
      </c>
    </row>
    <row r="731" spans="1:20" ht="27" hidden="1">
      <c r="A731" s="63" t="s">
        <v>1736</v>
      </c>
      <c r="B731" s="64" t="s">
        <v>1737</v>
      </c>
      <c r="C731" s="65" t="s">
        <v>1137</v>
      </c>
      <c r="D731" s="41" t="str">
        <f>VLOOKUP(C731,'[22]システム領域略号（対向）'!A:B,2,FALSE)</f>
        <v>hr</v>
      </c>
      <c r="E731" s="63" t="s">
        <v>239</v>
      </c>
      <c r="F731" s="38" t="s">
        <v>455</v>
      </c>
      <c r="G731" s="42" t="str">
        <f>VLOOKUP(F731,'[22]システム領域略号（D）'!A:B,2,FALSE)</f>
        <v>fi</v>
      </c>
      <c r="H731" s="63" t="s">
        <v>138</v>
      </c>
      <c r="I731" s="42" t="str">
        <f t="shared" si="58"/>
        <v>hrfiInbound</v>
      </c>
      <c r="J731" s="42" t="str">
        <f>TEXT(COUNTIF(I$4:I731,I731),"000")</f>
        <v>016</v>
      </c>
      <c r="K731" s="42" t="str">
        <f t="shared" si="59"/>
        <v>HRFI0016</v>
      </c>
      <c r="L731" s="42" t="str">
        <f t="shared" si="60"/>
        <v>hrfi0016</v>
      </c>
      <c r="M731" s="61" t="str">
        <f t="shared" si="56"/>
        <v>ifgpfi06</v>
      </c>
      <c r="N731" s="61" t="str">
        <f t="shared" si="57"/>
        <v>earth-dev-jpn-logic-ls-i-ifgpfi06</v>
      </c>
      <c r="O731" s="66" t="s">
        <v>116</v>
      </c>
      <c r="P731" s="44" t="s">
        <v>1024</v>
      </c>
      <c r="Q731" s="44" t="s">
        <v>195</v>
      </c>
      <c r="R731" s="45"/>
      <c r="S731" s="46"/>
      <c r="T731" s="67" t="s">
        <v>118</v>
      </c>
    </row>
    <row r="732" spans="1:20" ht="27" hidden="1">
      <c r="A732" s="63" t="s">
        <v>1738</v>
      </c>
      <c r="B732" s="64" t="s">
        <v>1739</v>
      </c>
      <c r="C732" s="65" t="s">
        <v>1137</v>
      </c>
      <c r="D732" s="41" t="str">
        <f>VLOOKUP(C732,'[22]システム領域略号（対向）'!A:B,2,FALSE)</f>
        <v>hr</v>
      </c>
      <c r="E732" s="63" t="s">
        <v>239</v>
      </c>
      <c r="F732" s="38" t="s">
        <v>455</v>
      </c>
      <c r="G732" s="42" t="str">
        <f>VLOOKUP(F732,'[22]システム領域略号（D）'!A:B,2,FALSE)</f>
        <v>fi</v>
      </c>
      <c r="H732" s="63" t="s">
        <v>138</v>
      </c>
      <c r="I732" s="42" t="str">
        <f t="shared" si="58"/>
        <v>hrfiInbound</v>
      </c>
      <c r="J732" s="42" t="str">
        <f>TEXT(COUNTIF(I$4:I732,I732),"000")</f>
        <v>017</v>
      </c>
      <c r="K732" s="42" t="str">
        <f t="shared" si="59"/>
        <v>HRFI0017</v>
      </c>
      <c r="L732" s="42" t="str">
        <f t="shared" si="60"/>
        <v>hrfi0017</v>
      </c>
      <c r="M732" s="61" t="str">
        <f t="shared" si="56"/>
        <v>ifgpfi06</v>
      </c>
      <c r="N732" s="61" t="str">
        <f t="shared" si="57"/>
        <v>earth-dev-jpn-logic-ls-i-ifgpfi06</v>
      </c>
      <c r="O732" s="66" t="s">
        <v>116</v>
      </c>
      <c r="P732" s="44" t="s">
        <v>1024</v>
      </c>
      <c r="Q732" s="44" t="s">
        <v>195</v>
      </c>
      <c r="R732" s="45"/>
      <c r="S732" s="46"/>
      <c r="T732" s="67" t="s">
        <v>118</v>
      </c>
    </row>
    <row r="733" spans="1:20" ht="27" hidden="1">
      <c r="A733" s="63" t="s">
        <v>1740</v>
      </c>
      <c r="B733" s="64" t="s">
        <v>1741</v>
      </c>
      <c r="C733" s="65" t="s">
        <v>1137</v>
      </c>
      <c r="D733" s="41" t="str">
        <f>VLOOKUP(C733,'[22]システム領域略号（対向）'!A:B,2,FALSE)</f>
        <v>hr</v>
      </c>
      <c r="E733" s="63" t="s">
        <v>239</v>
      </c>
      <c r="F733" s="38" t="s">
        <v>455</v>
      </c>
      <c r="G733" s="42" t="str">
        <f>VLOOKUP(F733,'[22]システム領域略号（D）'!A:B,2,FALSE)</f>
        <v>fi</v>
      </c>
      <c r="H733" s="63" t="s">
        <v>138</v>
      </c>
      <c r="I733" s="42" t="str">
        <f t="shared" si="58"/>
        <v>hrfiInbound</v>
      </c>
      <c r="J733" s="42" t="str">
        <f>TEXT(COUNTIF(I$4:I733,I733),"000")</f>
        <v>018</v>
      </c>
      <c r="K733" s="42" t="str">
        <f t="shared" si="59"/>
        <v>HRFI0018</v>
      </c>
      <c r="L733" s="42" t="str">
        <f t="shared" si="60"/>
        <v>hrfi0018</v>
      </c>
      <c r="M733" s="61" t="str">
        <f t="shared" si="56"/>
        <v>ifgpfi06</v>
      </c>
      <c r="N733" s="61" t="str">
        <f t="shared" si="57"/>
        <v>earth-dev-jpn-logic-ls-i-ifgpfi06</v>
      </c>
      <c r="O733" s="66" t="s">
        <v>116</v>
      </c>
      <c r="P733" s="44" t="s">
        <v>1024</v>
      </c>
      <c r="Q733" s="44" t="s">
        <v>195</v>
      </c>
      <c r="R733" s="45"/>
      <c r="S733" s="46"/>
      <c r="T733" s="67" t="s">
        <v>118</v>
      </c>
    </row>
    <row r="734" spans="1:20" ht="27" hidden="1">
      <c r="A734" s="63" t="s">
        <v>1742</v>
      </c>
      <c r="B734" s="64" t="s">
        <v>1743</v>
      </c>
      <c r="C734" s="65" t="s">
        <v>1137</v>
      </c>
      <c r="D734" s="41" t="str">
        <f>VLOOKUP(C734,'[22]システム領域略号（対向）'!A:B,2,FALSE)</f>
        <v>hr</v>
      </c>
      <c r="E734" s="63" t="s">
        <v>239</v>
      </c>
      <c r="F734" s="38" t="s">
        <v>455</v>
      </c>
      <c r="G734" s="42" t="str">
        <f>VLOOKUP(F734,'[22]システム領域略号（D）'!A:B,2,FALSE)</f>
        <v>fi</v>
      </c>
      <c r="H734" s="63" t="s">
        <v>138</v>
      </c>
      <c r="I734" s="42" t="str">
        <f t="shared" si="58"/>
        <v>hrfiInbound</v>
      </c>
      <c r="J734" s="42" t="str">
        <f>TEXT(COUNTIF(I$4:I734,I734),"000")</f>
        <v>019</v>
      </c>
      <c r="K734" s="42" t="str">
        <f t="shared" si="59"/>
        <v>HRFI0019</v>
      </c>
      <c r="L734" s="42" t="str">
        <f t="shared" si="60"/>
        <v>hrfi0019</v>
      </c>
      <c r="M734" s="61" t="str">
        <f t="shared" si="56"/>
        <v>ifgpfi06</v>
      </c>
      <c r="N734" s="61" t="str">
        <f t="shared" si="57"/>
        <v>earth-dev-jpn-logic-ls-i-ifgpfi06</v>
      </c>
      <c r="O734" s="66" t="s">
        <v>116</v>
      </c>
      <c r="P734" s="44" t="s">
        <v>1024</v>
      </c>
      <c r="Q734" s="44" t="s">
        <v>195</v>
      </c>
      <c r="R734" s="45"/>
      <c r="S734" s="46"/>
      <c r="T734" s="67" t="s">
        <v>118</v>
      </c>
    </row>
    <row r="735" spans="1:20" ht="27" hidden="1">
      <c r="A735" s="63" t="s">
        <v>1744</v>
      </c>
      <c r="B735" s="64" t="s">
        <v>1745</v>
      </c>
      <c r="C735" s="65" t="s">
        <v>1137</v>
      </c>
      <c r="D735" s="41" t="str">
        <f>VLOOKUP(C735,'[22]システム領域略号（対向）'!A:B,2,FALSE)</f>
        <v>hr</v>
      </c>
      <c r="E735" s="63" t="s">
        <v>239</v>
      </c>
      <c r="F735" s="38" t="s">
        <v>455</v>
      </c>
      <c r="G735" s="42" t="str">
        <f>VLOOKUP(F735,'[22]システム領域略号（D）'!A:B,2,FALSE)</f>
        <v>fi</v>
      </c>
      <c r="H735" s="63" t="s">
        <v>138</v>
      </c>
      <c r="I735" s="42" t="str">
        <f t="shared" si="58"/>
        <v>hrfiInbound</v>
      </c>
      <c r="J735" s="42" t="str">
        <f>TEXT(COUNTIF(I$4:I735,I735),"000")</f>
        <v>020</v>
      </c>
      <c r="K735" s="42" t="str">
        <f t="shared" si="59"/>
        <v>HRFI0020</v>
      </c>
      <c r="L735" s="42" t="str">
        <f t="shared" si="60"/>
        <v>hrfi0020</v>
      </c>
      <c r="M735" s="61" t="str">
        <f t="shared" si="56"/>
        <v>ifgpfi06</v>
      </c>
      <c r="N735" s="61" t="str">
        <f t="shared" si="57"/>
        <v>earth-dev-jpn-logic-ls-i-ifgpfi06</v>
      </c>
      <c r="O735" s="66" t="s">
        <v>116</v>
      </c>
      <c r="P735" s="44" t="s">
        <v>1024</v>
      </c>
      <c r="Q735" s="44" t="s">
        <v>195</v>
      </c>
      <c r="R735" s="45"/>
      <c r="S735" s="46"/>
      <c r="T735" s="67" t="s">
        <v>118</v>
      </c>
    </row>
    <row r="736" spans="1:20" ht="27" hidden="1">
      <c r="A736" s="63" t="s">
        <v>1746</v>
      </c>
      <c r="B736" s="64" t="s">
        <v>1747</v>
      </c>
      <c r="C736" s="65" t="s">
        <v>1137</v>
      </c>
      <c r="D736" s="41" t="str">
        <f>VLOOKUP(C736,'[22]システム領域略号（対向）'!A:B,2,FALSE)</f>
        <v>hr</v>
      </c>
      <c r="E736" s="63" t="s">
        <v>239</v>
      </c>
      <c r="F736" s="38" t="s">
        <v>455</v>
      </c>
      <c r="G736" s="42" t="str">
        <f>VLOOKUP(F736,'[22]システム領域略号（D）'!A:B,2,FALSE)</f>
        <v>fi</v>
      </c>
      <c r="H736" s="63" t="s">
        <v>138</v>
      </c>
      <c r="I736" s="42" t="str">
        <f t="shared" si="58"/>
        <v>hrfiInbound</v>
      </c>
      <c r="J736" s="42" t="str">
        <f>TEXT(COUNTIF(I$4:I736,I736),"000")</f>
        <v>021</v>
      </c>
      <c r="K736" s="42" t="str">
        <f t="shared" si="59"/>
        <v>HRFI0021</v>
      </c>
      <c r="L736" s="42" t="str">
        <f t="shared" si="60"/>
        <v>hrfi0021</v>
      </c>
      <c r="M736" s="61" t="str">
        <f t="shared" si="56"/>
        <v>ifgpfi06</v>
      </c>
      <c r="N736" s="61" t="str">
        <f t="shared" si="57"/>
        <v>earth-dev-jpn-logic-ls-i-ifgpfi06</v>
      </c>
      <c r="O736" s="66" t="s">
        <v>116</v>
      </c>
      <c r="P736" s="44" t="s">
        <v>1024</v>
      </c>
      <c r="Q736" s="44" t="s">
        <v>195</v>
      </c>
      <c r="R736" s="45"/>
      <c r="S736" s="46"/>
      <c r="T736" s="67" t="s">
        <v>118</v>
      </c>
    </row>
    <row r="737" spans="1:20" ht="27" hidden="1">
      <c r="A737" s="63" t="s">
        <v>1748</v>
      </c>
      <c r="B737" s="64" t="s">
        <v>1749</v>
      </c>
      <c r="C737" s="65" t="s">
        <v>1137</v>
      </c>
      <c r="D737" s="41" t="str">
        <f>VLOOKUP(C737,'[22]システム領域略号（対向）'!A:B,2,FALSE)</f>
        <v>hr</v>
      </c>
      <c r="E737" s="63" t="s">
        <v>239</v>
      </c>
      <c r="F737" s="38" t="s">
        <v>455</v>
      </c>
      <c r="G737" s="42" t="str">
        <f>VLOOKUP(F737,'[22]システム領域略号（D）'!A:B,2,FALSE)</f>
        <v>fi</v>
      </c>
      <c r="H737" s="63" t="s">
        <v>138</v>
      </c>
      <c r="I737" s="42" t="str">
        <f t="shared" si="58"/>
        <v>hrfiInbound</v>
      </c>
      <c r="J737" s="42" t="str">
        <f>TEXT(COUNTIF(I$4:I737,I737),"000")</f>
        <v>022</v>
      </c>
      <c r="K737" s="42" t="str">
        <f t="shared" si="59"/>
        <v>HRFI0022</v>
      </c>
      <c r="L737" s="42" t="str">
        <f t="shared" si="60"/>
        <v>hrfi0022</v>
      </c>
      <c r="M737" s="61" t="str">
        <f t="shared" si="56"/>
        <v>ifgpfi06</v>
      </c>
      <c r="N737" s="61" t="str">
        <f t="shared" si="57"/>
        <v>earth-dev-jpn-logic-ls-i-ifgpfi06</v>
      </c>
      <c r="O737" s="66" t="s">
        <v>116</v>
      </c>
      <c r="P737" s="44" t="s">
        <v>1024</v>
      </c>
      <c r="Q737" s="44" t="s">
        <v>195</v>
      </c>
      <c r="R737" s="45"/>
      <c r="S737" s="46"/>
      <c r="T737" s="67" t="s">
        <v>118</v>
      </c>
    </row>
    <row r="738" spans="1:20" ht="27" hidden="1">
      <c r="A738" s="63" t="s">
        <v>1750</v>
      </c>
      <c r="B738" s="64" t="s">
        <v>1751</v>
      </c>
      <c r="C738" s="65" t="s">
        <v>1137</v>
      </c>
      <c r="D738" s="41" t="str">
        <f>VLOOKUP(C738,'[22]システム領域略号（対向）'!A:B,2,FALSE)</f>
        <v>hr</v>
      </c>
      <c r="E738" s="63" t="s">
        <v>239</v>
      </c>
      <c r="F738" s="38" t="s">
        <v>455</v>
      </c>
      <c r="G738" s="42" t="str">
        <f>VLOOKUP(F738,'[22]システム領域略号（D）'!A:B,2,FALSE)</f>
        <v>fi</v>
      </c>
      <c r="H738" s="63" t="s">
        <v>138</v>
      </c>
      <c r="I738" s="42" t="str">
        <f t="shared" si="58"/>
        <v>hrfiInbound</v>
      </c>
      <c r="J738" s="42" t="str">
        <f>TEXT(COUNTIF(I$4:I738,I738),"000")</f>
        <v>023</v>
      </c>
      <c r="K738" s="42" t="str">
        <f t="shared" si="59"/>
        <v>HRFI0023</v>
      </c>
      <c r="L738" s="42" t="str">
        <f t="shared" si="60"/>
        <v>hrfi0023</v>
      </c>
      <c r="M738" s="61" t="str">
        <f t="shared" si="56"/>
        <v>ifgpfi06</v>
      </c>
      <c r="N738" s="61" t="str">
        <f t="shared" si="57"/>
        <v>earth-dev-jpn-logic-ls-i-ifgpfi06</v>
      </c>
      <c r="O738" s="66" t="s">
        <v>116</v>
      </c>
      <c r="P738" s="44" t="s">
        <v>1024</v>
      </c>
      <c r="Q738" s="44" t="s">
        <v>195</v>
      </c>
      <c r="R738" s="45"/>
      <c r="S738" s="46"/>
      <c r="T738" s="67" t="s">
        <v>118</v>
      </c>
    </row>
    <row r="739" spans="1:20" ht="27" hidden="1">
      <c r="A739" s="63" t="s">
        <v>1752</v>
      </c>
      <c r="B739" s="64" t="s">
        <v>1753</v>
      </c>
      <c r="C739" s="65" t="s">
        <v>1137</v>
      </c>
      <c r="D739" s="41" t="str">
        <f>VLOOKUP(C739,'[22]システム領域略号（対向）'!A:B,2,FALSE)</f>
        <v>hr</v>
      </c>
      <c r="E739" s="63" t="s">
        <v>239</v>
      </c>
      <c r="F739" s="38" t="s">
        <v>455</v>
      </c>
      <c r="G739" s="42" t="str">
        <f>VLOOKUP(F739,'[22]システム領域略号（D）'!A:B,2,FALSE)</f>
        <v>fi</v>
      </c>
      <c r="H739" s="63" t="s">
        <v>138</v>
      </c>
      <c r="I739" s="42" t="str">
        <f t="shared" si="58"/>
        <v>hrfiInbound</v>
      </c>
      <c r="J739" s="42" t="str">
        <f>TEXT(COUNTIF(I$4:I739,I739),"000")</f>
        <v>024</v>
      </c>
      <c r="K739" s="42" t="str">
        <f t="shared" si="59"/>
        <v>HRFI0024</v>
      </c>
      <c r="L739" s="42" t="str">
        <f t="shared" si="60"/>
        <v>hrfi0024</v>
      </c>
      <c r="M739" s="61" t="str">
        <f t="shared" si="56"/>
        <v>ifgpfi06</v>
      </c>
      <c r="N739" s="61" t="str">
        <f t="shared" si="57"/>
        <v>earth-dev-jpn-logic-ls-i-ifgpfi06</v>
      </c>
      <c r="O739" s="66" t="s">
        <v>116</v>
      </c>
      <c r="P739" s="44" t="s">
        <v>1024</v>
      </c>
      <c r="Q739" s="44" t="s">
        <v>195</v>
      </c>
      <c r="R739" s="45"/>
      <c r="S739" s="46"/>
      <c r="T739" s="67" t="s">
        <v>118</v>
      </c>
    </row>
    <row r="740" spans="1:20" ht="27" hidden="1">
      <c r="A740" s="63" t="s">
        <v>1754</v>
      </c>
      <c r="B740" s="64" t="s">
        <v>1755</v>
      </c>
      <c r="C740" s="65" t="s">
        <v>1137</v>
      </c>
      <c r="D740" s="41" t="str">
        <f>VLOOKUP(C740,'[22]システム領域略号（対向）'!A:B,2,FALSE)</f>
        <v>hr</v>
      </c>
      <c r="E740" s="63" t="s">
        <v>239</v>
      </c>
      <c r="F740" s="38" t="s">
        <v>455</v>
      </c>
      <c r="G740" s="42" t="str">
        <f>VLOOKUP(F740,'[22]システム領域略号（D）'!A:B,2,FALSE)</f>
        <v>fi</v>
      </c>
      <c r="H740" s="63" t="s">
        <v>138</v>
      </c>
      <c r="I740" s="42" t="str">
        <f t="shared" si="58"/>
        <v>hrfiInbound</v>
      </c>
      <c r="J740" s="42" t="str">
        <f>TEXT(COUNTIF(I$4:I740,I740),"000")</f>
        <v>025</v>
      </c>
      <c r="K740" s="42" t="str">
        <f t="shared" si="59"/>
        <v>HRFI0025</v>
      </c>
      <c r="L740" s="42" t="str">
        <f t="shared" si="60"/>
        <v>hrfi0025</v>
      </c>
      <c r="M740" s="61" t="str">
        <f t="shared" si="56"/>
        <v>ifgpfi06</v>
      </c>
      <c r="N740" s="61" t="str">
        <f t="shared" si="57"/>
        <v>earth-dev-jpn-logic-ls-i-ifgpfi06</v>
      </c>
      <c r="O740" s="66" t="s">
        <v>116</v>
      </c>
      <c r="P740" s="44" t="s">
        <v>1024</v>
      </c>
      <c r="Q740" s="44" t="s">
        <v>195</v>
      </c>
      <c r="R740" s="45"/>
      <c r="S740" s="46"/>
      <c r="T740" s="67" t="s">
        <v>118</v>
      </c>
    </row>
    <row r="741" spans="1:20" ht="27" hidden="1">
      <c r="A741" s="63" t="s">
        <v>1756</v>
      </c>
      <c r="B741" s="64" t="s">
        <v>1757</v>
      </c>
      <c r="C741" s="65" t="s">
        <v>1137</v>
      </c>
      <c r="D741" s="41" t="str">
        <f>VLOOKUP(C741,'[22]システム領域略号（対向）'!A:B,2,FALSE)</f>
        <v>hr</v>
      </c>
      <c r="E741" s="63" t="s">
        <v>239</v>
      </c>
      <c r="F741" s="38" t="s">
        <v>455</v>
      </c>
      <c r="G741" s="42" t="str">
        <f>VLOOKUP(F741,'[22]システム領域略号（D）'!A:B,2,FALSE)</f>
        <v>fi</v>
      </c>
      <c r="H741" s="63" t="s">
        <v>138</v>
      </c>
      <c r="I741" s="42" t="str">
        <f t="shared" si="58"/>
        <v>hrfiInbound</v>
      </c>
      <c r="J741" s="42" t="str">
        <f>TEXT(COUNTIF(I$4:I741,I741),"000")</f>
        <v>026</v>
      </c>
      <c r="K741" s="42" t="str">
        <f t="shared" si="59"/>
        <v>HRFI0026</v>
      </c>
      <c r="L741" s="42" t="str">
        <f t="shared" si="60"/>
        <v>hrfi0026</v>
      </c>
      <c r="M741" s="61" t="str">
        <f t="shared" si="56"/>
        <v>ifgpfi06</v>
      </c>
      <c r="N741" s="61" t="str">
        <f t="shared" si="57"/>
        <v>earth-dev-jpn-logic-ls-i-ifgpfi06</v>
      </c>
      <c r="O741" s="66" t="s">
        <v>116</v>
      </c>
      <c r="P741" s="44" t="s">
        <v>1024</v>
      </c>
      <c r="Q741" s="44" t="s">
        <v>195</v>
      </c>
      <c r="R741" s="45"/>
      <c r="S741" s="46"/>
      <c r="T741" s="67" t="s">
        <v>118</v>
      </c>
    </row>
    <row r="742" spans="1:20" ht="27" hidden="1">
      <c r="A742" s="63" t="s">
        <v>1758</v>
      </c>
      <c r="B742" s="64" t="s">
        <v>1759</v>
      </c>
      <c r="C742" s="65" t="s">
        <v>1137</v>
      </c>
      <c r="D742" s="41" t="str">
        <f>VLOOKUP(C742,'[22]システム領域略号（対向）'!A:B,2,FALSE)</f>
        <v>hr</v>
      </c>
      <c r="E742" s="63" t="s">
        <v>239</v>
      </c>
      <c r="F742" s="38" t="s">
        <v>455</v>
      </c>
      <c r="G742" s="42" t="str">
        <f>VLOOKUP(F742,'[22]システム領域略号（D）'!A:B,2,FALSE)</f>
        <v>fi</v>
      </c>
      <c r="H742" s="63" t="s">
        <v>138</v>
      </c>
      <c r="I742" s="42" t="str">
        <f t="shared" si="58"/>
        <v>hrfiInbound</v>
      </c>
      <c r="J742" s="42" t="str">
        <f>TEXT(COUNTIF(I$4:I742,I742),"000")</f>
        <v>027</v>
      </c>
      <c r="K742" s="42" t="str">
        <f t="shared" si="59"/>
        <v>HRFI0027</v>
      </c>
      <c r="L742" s="42" t="str">
        <f t="shared" si="60"/>
        <v>hrfi0027</v>
      </c>
      <c r="M742" s="61" t="str">
        <f t="shared" si="56"/>
        <v>ifgpfi06</v>
      </c>
      <c r="N742" s="61" t="str">
        <f t="shared" si="57"/>
        <v>earth-dev-jpn-logic-ls-i-ifgpfi06</v>
      </c>
      <c r="O742" s="66" t="s">
        <v>116</v>
      </c>
      <c r="P742" s="44" t="s">
        <v>1024</v>
      </c>
      <c r="Q742" s="44" t="s">
        <v>195</v>
      </c>
      <c r="R742" s="45"/>
      <c r="S742" s="46"/>
      <c r="T742" s="67" t="s">
        <v>118</v>
      </c>
    </row>
    <row r="743" spans="1:20" ht="27" hidden="1">
      <c r="A743" s="63" t="s">
        <v>1760</v>
      </c>
      <c r="B743" s="64" t="s">
        <v>1761</v>
      </c>
      <c r="C743" s="65" t="s">
        <v>1137</v>
      </c>
      <c r="D743" s="41" t="str">
        <f>VLOOKUP(C743,'[22]システム領域略号（対向）'!A:B,2,FALSE)</f>
        <v>hr</v>
      </c>
      <c r="E743" s="63" t="s">
        <v>239</v>
      </c>
      <c r="F743" s="38" t="s">
        <v>455</v>
      </c>
      <c r="G743" s="42" t="str">
        <f>VLOOKUP(F743,'[22]システム領域略号（D）'!A:B,2,FALSE)</f>
        <v>fi</v>
      </c>
      <c r="H743" s="63" t="s">
        <v>138</v>
      </c>
      <c r="I743" s="42" t="str">
        <f t="shared" si="58"/>
        <v>hrfiInbound</v>
      </c>
      <c r="J743" s="42" t="str">
        <f>TEXT(COUNTIF(I$4:I743,I743),"000")</f>
        <v>028</v>
      </c>
      <c r="K743" s="42" t="str">
        <f t="shared" si="59"/>
        <v>HRFI0028</v>
      </c>
      <c r="L743" s="42" t="str">
        <f t="shared" si="60"/>
        <v>hrfi0028</v>
      </c>
      <c r="M743" s="61" t="str">
        <f t="shared" si="56"/>
        <v>ifgpfi06</v>
      </c>
      <c r="N743" s="61" t="str">
        <f t="shared" si="57"/>
        <v>earth-dev-jpn-logic-ls-i-ifgpfi06</v>
      </c>
      <c r="O743" s="66" t="s">
        <v>116</v>
      </c>
      <c r="P743" s="44" t="s">
        <v>1024</v>
      </c>
      <c r="Q743" s="44" t="s">
        <v>195</v>
      </c>
      <c r="R743" s="45"/>
      <c r="S743" s="46"/>
      <c r="T743" s="67" t="s">
        <v>118</v>
      </c>
    </row>
    <row r="744" spans="1:20" ht="27" hidden="1">
      <c r="A744" s="63" t="s">
        <v>1762</v>
      </c>
      <c r="B744" s="64" t="s">
        <v>1763</v>
      </c>
      <c r="C744" s="65" t="s">
        <v>1137</v>
      </c>
      <c r="D744" s="41" t="str">
        <f>VLOOKUP(C744,'[22]システム領域略号（対向）'!A:B,2,FALSE)</f>
        <v>hr</v>
      </c>
      <c r="E744" s="63" t="s">
        <v>239</v>
      </c>
      <c r="F744" s="38" t="s">
        <v>455</v>
      </c>
      <c r="G744" s="42" t="str">
        <f>VLOOKUP(F744,'[22]システム領域略号（D）'!A:B,2,FALSE)</f>
        <v>fi</v>
      </c>
      <c r="H744" s="63" t="s">
        <v>138</v>
      </c>
      <c r="I744" s="42" t="str">
        <f t="shared" si="58"/>
        <v>hrfiInbound</v>
      </c>
      <c r="J744" s="42" t="str">
        <f>TEXT(COUNTIF(I$4:I744,I744),"000")</f>
        <v>029</v>
      </c>
      <c r="K744" s="42" t="str">
        <f t="shared" si="59"/>
        <v>HRFI0029</v>
      </c>
      <c r="L744" s="42" t="str">
        <f t="shared" si="60"/>
        <v>hrfi0029</v>
      </c>
      <c r="M744" s="61" t="str">
        <f t="shared" si="56"/>
        <v>ifgpfi06</v>
      </c>
      <c r="N744" s="61" t="str">
        <f t="shared" si="57"/>
        <v>earth-dev-jpn-logic-ls-i-ifgpfi06</v>
      </c>
      <c r="O744" s="66" t="s">
        <v>116</v>
      </c>
      <c r="P744" s="44" t="s">
        <v>1024</v>
      </c>
      <c r="Q744" s="44" t="s">
        <v>195</v>
      </c>
      <c r="R744" s="45"/>
      <c r="S744" s="46"/>
      <c r="T744" s="67" t="s">
        <v>118</v>
      </c>
    </row>
    <row r="745" spans="1:20" ht="27" hidden="1">
      <c r="A745" s="63" t="s">
        <v>1764</v>
      </c>
      <c r="B745" s="64" t="s">
        <v>1765</v>
      </c>
      <c r="C745" s="65" t="s">
        <v>1137</v>
      </c>
      <c r="D745" s="41" t="str">
        <f>VLOOKUP(C745,'[22]システム領域略号（対向）'!A:B,2,FALSE)</f>
        <v>hr</v>
      </c>
      <c r="E745" s="63" t="s">
        <v>239</v>
      </c>
      <c r="F745" s="38" t="s">
        <v>455</v>
      </c>
      <c r="G745" s="42" t="str">
        <f>VLOOKUP(F745,'[22]システム領域略号（D）'!A:B,2,FALSE)</f>
        <v>fi</v>
      </c>
      <c r="H745" s="63" t="s">
        <v>138</v>
      </c>
      <c r="I745" s="42" t="str">
        <f t="shared" si="58"/>
        <v>hrfiInbound</v>
      </c>
      <c r="J745" s="42" t="str">
        <f>TEXT(COUNTIF(I$4:I745,I745),"000")</f>
        <v>030</v>
      </c>
      <c r="K745" s="42" t="str">
        <f t="shared" si="59"/>
        <v>HRFI0030</v>
      </c>
      <c r="L745" s="42" t="str">
        <f t="shared" si="60"/>
        <v>hrfi0030</v>
      </c>
      <c r="M745" s="61" t="str">
        <f t="shared" si="56"/>
        <v>ifgpfi06</v>
      </c>
      <c r="N745" s="61" t="str">
        <f t="shared" si="57"/>
        <v>earth-dev-jpn-logic-ls-i-ifgpfi06</v>
      </c>
      <c r="O745" s="66" t="s">
        <v>116</v>
      </c>
      <c r="P745" s="44" t="s">
        <v>1024</v>
      </c>
      <c r="Q745" s="44" t="s">
        <v>195</v>
      </c>
      <c r="R745" s="45"/>
      <c r="S745" s="46"/>
      <c r="T745" s="67" t="s">
        <v>118</v>
      </c>
    </row>
    <row r="746" spans="1:20" ht="27" hidden="1">
      <c r="A746" s="63" t="s">
        <v>1766</v>
      </c>
      <c r="B746" s="64" t="s">
        <v>1767</v>
      </c>
      <c r="C746" s="65" t="s">
        <v>1137</v>
      </c>
      <c r="D746" s="41" t="str">
        <f>VLOOKUP(C746,'[22]システム領域略号（対向）'!A:B,2,FALSE)</f>
        <v>hr</v>
      </c>
      <c r="E746" s="63" t="s">
        <v>239</v>
      </c>
      <c r="F746" s="38" t="s">
        <v>455</v>
      </c>
      <c r="G746" s="42" t="str">
        <f>VLOOKUP(F746,'[22]システム領域略号（D）'!A:B,2,FALSE)</f>
        <v>fi</v>
      </c>
      <c r="H746" s="63" t="s">
        <v>138</v>
      </c>
      <c r="I746" s="42" t="str">
        <f t="shared" si="58"/>
        <v>hrfiInbound</v>
      </c>
      <c r="J746" s="42" t="str">
        <f>TEXT(COUNTIF(I$4:I746,I746),"000")</f>
        <v>031</v>
      </c>
      <c r="K746" s="42" t="str">
        <f t="shared" si="59"/>
        <v>HRFI0031</v>
      </c>
      <c r="L746" s="42" t="str">
        <f t="shared" si="60"/>
        <v>hrfi0031</v>
      </c>
      <c r="M746" s="61" t="str">
        <f t="shared" si="56"/>
        <v>ifgpfi06</v>
      </c>
      <c r="N746" s="61" t="str">
        <f t="shared" si="57"/>
        <v>earth-dev-jpn-logic-ls-i-ifgpfi06</v>
      </c>
      <c r="O746" s="66" t="s">
        <v>116</v>
      </c>
      <c r="P746" s="44" t="s">
        <v>1024</v>
      </c>
      <c r="Q746" s="44" t="s">
        <v>195</v>
      </c>
      <c r="R746" s="45"/>
      <c r="S746" s="46"/>
      <c r="T746" s="67" t="s">
        <v>118</v>
      </c>
    </row>
    <row r="747" spans="1:20" ht="27" hidden="1">
      <c r="A747" s="63" t="s">
        <v>1768</v>
      </c>
      <c r="B747" s="64" t="s">
        <v>1769</v>
      </c>
      <c r="C747" s="65" t="s">
        <v>1137</v>
      </c>
      <c r="D747" s="41" t="str">
        <f>VLOOKUP(C747,'[22]システム領域略号（対向）'!A:B,2,FALSE)</f>
        <v>hr</v>
      </c>
      <c r="E747" s="63" t="s">
        <v>239</v>
      </c>
      <c r="F747" s="38" t="s">
        <v>455</v>
      </c>
      <c r="G747" s="42" t="str">
        <f>VLOOKUP(F747,'[22]システム領域略号（D）'!A:B,2,FALSE)</f>
        <v>fi</v>
      </c>
      <c r="H747" s="63" t="s">
        <v>138</v>
      </c>
      <c r="I747" s="42" t="str">
        <f t="shared" si="58"/>
        <v>hrfiInbound</v>
      </c>
      <c r="J747" s="42" t="str">
        <f>TEXT(COUNTIF(I$4:I747,I747),"000")</f>
        <v>032</v>
      </c>
      <c r="K747" s="42" t="str">
        <f t="shared" si="59"/>
        <v>HRFI0032</v>
      </c>
      <c r="L747" s="42" t="str">
        <f t="shared" si="60"/>
        <v>hrfi0032</v>
      </c>
      <c r="M747" s="61" t="str">
        <f t="shared" ref="M747:M754" si="61">"ifgp"&amp;P747</f>
        <v>ifgpfi06</v>
      </c>
      <c r="N747" s="61" t="str">
        <f t="shared" ref="N747:N754" si="62">"earth-dev-jpn-logic-ls-"&amp;LOWER(LEFT(H747,1))&amp;"-"&amp;M747</f>
        <v>earth-dev-jpn-logic-ls-i-ifgpfi06</v>
      </c>
      <c r="O747" s="66" t="s">
        <v>116</v>
      </c>
      <c r="P747" s="44" t="s">
        <v>1024</v>
      </c>
      <c r="Q747" s="44" t="s">
        <v>195</v>
      </c>
      <c r="R747" s="45"/>
      <c r="S747" s="46"/>
      <c r="T747" s="67" t="s">
        <v>118</v>
      </c>
    </row>
    <row r="748" spans="1:20" ht="27" hidden="1">
      <c r="A748" s="63" t="s">
        <v>1770</v>
      </c>
      <c r="B748" s="64" t="s">
        <v>1771</v>
      </c>
      <c r="C748" s="65" t="s">
        <v>1137</v>
      </c>
      <c r="D748" s="41" t="str">
        <f>VLOOKUP(C748,'[22]システム領域略号（対向）'!A:B,2,FALSE)</f>
        <v>hr</v>
      </c>
      <c r="E748" s="63" t="s">
        <v>239</v>
      </c>
      <c r="F748" s="38" t="s">
        <v>455</v>
      </c>
      <c r="G748" s="42" t="str">
        <f>VLOOKUP(F748,'[22]システム領域略号（D）'!A:B,2,FALSE)</f>
        <v>fi</v>
      </c>
      <c r="H748" s="63" t="s">
        <v>138</v>
      </c>
      <c r="I748" s="42" t="str">
        <f t="shared" si="58"/>
        <v>hrfiInbound</v>
      </c>
      <c r="J748" s="42" t="str">
        <f>TEXT(COUNTIF(I$4:I748,I748),"000")</f>
        <v>033</v>
      </c>
      <c r="K748" s="42" t="str">
        <f t="shared" si="59"/>
        <v>HRFI0033</v>
      </c>
      <c r="L748" s="42" t="str">
        <f t="shared" si="60"/>
        <v>hrfi0033</v>
      </c>
      <c r="M748" s="61" t="str">
        <f t="shared" si="61"/>
        <v>ifgpfi06</v>
      </c>
      <c r="N748" s="61" t="str">
        <f t="shared" si="62"/>
        <v>earth-dev-jpn-logic-ls-i-ifgpfi06</v>
      </c>
      <c r="O748" s="66" t="s">
        <v>116</v>
      </c>
      <c r="P748" s="44" t="s">
        <v>1024</v>
      </c>
      <c r="Q748" s="44" t="s">
        <v>195</v>
      </c>
      <c r="R748" s="45"/>
      <c r="S748" s="46"/>
      <c r="T748" s="67" t="s">
        <v>118</v>
      </c>
    </row>
    <row r="749" spans="1:20" ht="27" hidden="1">
      <c r="A749" s="63" t="s">
        <v>1772</v>
      </c>
      <c r="B749" s="64" t="s">
        <v>1773</v>
      </c>
      <c r="C749" s="65" t="s">
        <v>1137</v>
      </c>
      <c r="D749" s="41" t="str">
        <f>VLOOKUP(C749,'[22]システム領域略号（対向）'!A:B,2,FALSE)</f>
        <v>hr</v>
      </c>
      <c r="E749" s="63" t="s">
        <v>239</v>
      </c>
      <c r="F749" s="38" t="s">
        <v>455</v>
      </c>
      <c r="G749" s="42" t="str">
        <f>VLOOKUP(F749,'[22]システム領域略号（D）'!A:B,2,FALSE)</f>
        <v>fi</v>
      </c>
      <c r="H749" s="63" t="s">
        <v>138</v>
      </c>
      <c r="I749" s="42" t="str">
        <f t="shared" si="58"/>
        <v>hrfiInbound</v>
      </c>
      <c r="J749" s="42" t="str">
        <f>TEXT(COUNTIF(I$4:I749,I749),"000")</f>
        <v>034</v>
      </c>
      <c r="K749" s="42" t="str">
        <f t="shared" si="59"/>
        <v>HRFI0034</v>
      </c>
      <c r="L749" s="42" t="str">
        <f t="shared" si="60"/>
        <v>hrfi0034</v>
      </c>
      <c r="M749" s="61" t="str">
        <f t="shared" si="61"/>
        <v>ifgpfi06</v>
      </c>
      <c r="N749" s="61" t="str">
        <f t="shared" si="62"/>
        <v>earth-dev-jpn-logic-ls-i-ifgpfi06</v>
      </c>
      <c r="O749" s="66" t="s">
        <v>116</v>
      </c>
      <c r="P749" s="44" t="s">
        <v>1024</v>
      </c>
      <c r="Q749" s="44" t="s">
        <v>195</v>
      </c>
      <c r="R749" s="45"/>
      <c r="S749" s="46"/>
      <c r="T749" s="67" t="s">
        <v>118</v>
      </c>
    </row>
    <row r="750" spans="1:20" ht="27" hidden="1">
      <c r="A750" s="63" t="s">
        <v>1774</v>
      </c>
      <c r="B750" s="64" t="s">
        <v>1775</v>
      </c>
      <c r="C750" s="65" t="s">
        <v>1137</v>
      </c>
      <c r="D750" s="41" t="str">
        <f>VLOOKUP(C750,'[22]システム領域略号（対向）'!A:B,2,FALSE)</f>
        <v>hr</v>
      </c>
      <c r="E750" s="63" t="s">
        <v>239</v>
      </c>
      <c r="F750" s="38" t="s">
        <v>455</v>
      </c>
      <c r="G750" s="42" t="str">
        <f>VLOOKUP(F750,'[22]システム領域略号（D）'!A:B,2,FALSE)</f>
        <v>fi</v>
      </c>
      <c r="H750" s="63" t="s">
        <v>138</v>
      </c>
      <c r="I750" s="42" t="str">
        <f t="shared" si="58"/>
        <v>hrfiInbound</v>
      </c>
      <c r="J750" s="42" t="str">
        <f>TEXT(COUNTIF(I$4:I750,I750),"000")</f>
        <v>035</v>
      </c>
      <c r="K750" s="42" t="str">
        <f t="shared" si="59"/>
        <v>HRFI0035</v>
      </c>
      <c r="L750" s="42" t="str">
        <f t="shared" si="60"/>
        <v>hrfi0035</v>
      </c>
      <c r="M750" s="61" t="str">
        <f t="shared" si="61"/>
        <v>ifgpfi06</v>
      </c>
      <c r="N750" s="61" t="str">
        <f t="shared" si="62"/>
        <v>earth-dev-jpn-logic-ls-i-ifgpfi06</v>
      </c>
      <c r="O750" s="66" t="s">
        <v>116</v>
      </c>
      <c r="P750" s="44" t="s">
        <v>1024</v>
      </c>
      <c r="Q750" s="44" t="s">
        <v>195</v>
      </c>
      <c r="R750" s="45"/>
      <c r="S750" s="46"/>
      <c r="T750" s="67" t="s">
        <v>118</v>
      </c>
    </row>
    <row r="751" spans="1:20" ht="27" hidden="1">
      <c r="A751" s="63" t="s">
        <v>1776</v>
      </c>
      <c r="B751" s="64" t="s">
        <v>1777</v>
      </c>
      <c r="C751" s="65" t="s">
        <v>1137</v>
      </c>
      <c r="D751" s="41" t="str">
        <f>VLOOKUP(C751,'[22]システム領域略号（対向）'!A:B,2,FALSE)</f>
        <v>hr</v>
      </c>
      <c r="E751" s="63" t="s">
        <v>239</v>
      </c>
      <c r="F751" s="38" t="s">
        <v>455</v>
      </c>
      <c r="G751" s="42" t="str">
        <f>VLOOKUP(F751,'[22]システム領域略号（D）'!A:B,2,FALSE)</f>
        <v>fi</v>
      </c>
      <c r="H751" s="63" t="s">
        <v>138</v>
      </c>
      <c r="I751" s="42" t="str">
        <f t="shared" si="58"/>
        <v>hrfiInbound</v>
      </c>
      <c r="J751" s="42" t="str">
        <f>TEXT(COUNTIF(I$4:I751,I751),"000")</f>
        <v>036</v>
      </c>
      <c r="K751" s="42" t="str">
        <f t="shared" si="59"/>
        <v>HRFI0036</v>
      </c>
      <c r="L751" s="42" t="str">
        <f t="shared" si="60"/>
        <v>hrfi0036</v>
      </c>
      <c r="M751" s="61" t="str">
        <f t="shared" si="61"/>
        <v>ifgpfi06</v>
      </c>
      <c r="N751" s="61" t="str">
        <f t="shared" si="62"/>
        <v>earth-dev-jpn-logic-ls-i-ifgpfi06</v>
      </c>
      <c r="O751" s="66" t="s">
        <v>116</v>
      </c>
      <c r="P751" s="44" t="s">
        <v>1024</v>
      </c>
      <c r="Q751" s="44" t="s">
        <v>195</v>
      </c>
      <c r="R751" s="45"/>
      <c r="S751" s="46"/>
      <c r="T751" s="67" t="s">
        <v>118</v>
      </c>
    </row>
    <row r="752" spans="1:20" ht="27" hidden="1">
      <c r="A752" s="63" t="s">
        <v>1778</v>
      </c>
      <c r="B752" s="64" t="s">
        <v>1779</v>
      </c>
      <c r="C752" s="65" t="s">
        <v>1137</v>
      </c>
      <c r="D752" s="41" t="str">
        <f>VLOOKUP(C752,'[22]システム領域略号（対向）'!A:B,2,FALSE)</f>
        <v>hr</v>
      </c>
      <c r="E752" s="63" t="s">
        <v>239</v>
      </c>
      <c r="F752" s="38" t="s">
        <v>455</v>
      </c>
      <c r="G752" s="42" t="str">
        <f>VLOOKUP(F752,'[22]システム領域略号（D）'!A:B,2,FALSE)</f>
        <v>fi</v>
      </c>
      <c r="H752" s="63" t="s">
        <v>138</v>
      </c>
      <c r="I752" s="42" t="str">
        <f t="shared" si="58"/>
        <v>hrfiInbound</v>
      </c>
      <c r="J752" s="42" t="str">
        <f>TEXT(COUNTIF(I$4:I752,I752),"000")</f>
        <v>037</v>
      </c>
      <c r="K752" s="42" t="str">
        <f t="shared" si="59"/>
        <v>HRFI0037</v>
      </c>
      <c r="L752" s="42" t="str">
        <f t="shared" si="60"/>
        <v>hrfi0037</v>
      </c>
      <c r="M752" s="61" t="str">
        <f t="shared" si="61"/>
        <v>ifgpfi06</v>
      </c>
      <c r="N752" s="61" t="str">
        <f t="shared" si="62"/>
        <v>earth-dev-jpn-logic-ls-i-ifgpfi06</v>
      </c>
      <c r="O752" s="66" t="s">
        <v>116</v>
      </c>
      <c r="P752" s="44" t="s">
        <v>1024</v>
      </c>
      <c r="Q752" s="44" t="s">
        <v>195</v>
      </c>
      <c r="R752" s="45"/>
      <c r="S752" s="46"/>
      <c r="T752" s="67" t="s">
        <v>118</v>
      </c>
    </row>
    <row r="753" spans="1:20" ht="27" hidden="1">
      <c r="A753" s="63" t="s">
        <v>1780</v>
      </c>
      <c r="B753" s="64" t="s">
        <v>1781</v>
      </c>
      <c r="C753" s="65" t="s">
        <v>1137</v>
      </c>
      <c r="D753" s="41" t="str">
        <f>VLOOKUP(C753,'[22]システム領域略号（対向）'!A:B,2,FALSE)</f>
        <v>hr</v>
      </c>
      <c r="E753" s="63" t="s">
        <v>239</v>
      </c>
      <c r="F753" s="38" t="s">
        <v>455</v>
      </c>
      <c r="G753" s="42" t="str">
        <f>VLOOKUP(F753,'[22]システム領域略号（D）'!A:B,2,FALSE)</f>
        <v>fi</v>
      </c>
      <c r="H753" s="63" t="s">
        <v>138</v>
      </c>
      <c r="I753" s="42" t="str">
        <f t="shared" si="58"/>
        <v>hrfiInbound</v>
      </c>
      <c r="J753" s="42" t="str">
        <f>TEXT(COUNTIF(I$4:I753,I753),"000")</f>
        <v>038</v>
      </c>
      <c r="K753" s="42" t="str">
        <f t="shared" si="59"/>
        <v>HRFI0038</v>
      </c>
      <c r="L753" s="42" t="str">
        <f t="shared" si="60"/>
        <v>hrfi0038</v>
      </c>
      <c r="M753" s="61" t="str">
        <f t="shared" si="61"/>
        <v>ifgpfi06</v>
      </c>
      <c r="N753" s="61" t="str">
        <f t="shared" si="62"/>
        <v>earth-dev-jpn-logic-ls-i-ifgpfi06</v>
      </c>
      <c r="O753" s="66" t="s">
        <v>116</v>
      </c>
      <c r="P753" s="44" t="s">
        <v>1024</v>
      </c>
      <c r="Q753" s="44" t="s">
        <v>195</v>
      </c>
      <c r="R753" s="45"/>
      <c r="S753" s="46"/>
      <c r="T753" s="67" t="s">
        <v>118</v>
      </c>
    </row>
    <row r="754" spans="1:20" ht="27" hidden="1">
      <c r="A754" s="63" t="s">
        <v>1782</v>
      </c>
      <c r="B754" s="64" t="s">
        <v>1783</v>
      </c>
      <c r="C754" s="65" t="s">
        <v>1023</v>
      </c>
      <c r="D754" s="41" t="str">
        <f>VLOOKUP(C754,'[22]システム領域略号（対向）'!A:B,2,FALSE)</f>
        <v>hr</v>
      </c>
      <c r="E754" s="63" t="s">
        <v>239</v>
      </c>
      <c r="F754" s="38" t="s">
        <v>455</v>
      </c>
      <c r="G754" s="42" t="str">
        <f>VLOOKUP(F754,'[22]システム領域略号（D）'!A:B,2,FALSE)</f>
        <v>fi</v>
      </c>
      <c r="H754" s="63" t="s">
        <v>138</v>
      </c>
      <c r="I754" s="42" t="str">
        <f t="shared" si="58"/>
        <v>hrfiInbound</v>
      </c>
      <c r="J754" s="42" t="str">
        <f>TEXT(COUNTIF(I$4:I754,I754),"000")</f>
        <v>039</v>
      </c>
      <c r="K754" s="42" t="str">
        <f t="shared" si="59"/>
        <v>HRFI0039</v>
      </c>
      <c r="L754" s="42" t="str">
        <f t="shared" si="60"/>
        <v>hrfi0039</v>
      </c>
      <c r="M754" s="61" t="str">
        <f t="shared" si="61"/>
        <v>ifgpfi06</v>
      </c>
      <c r="N754" s="61" t="str">
        <f t="shared" si="62"/>
        <v>earth-dev-jpn-logic-ls-i-ifgpfi06</v>
      </c>
      <c r="O754" s="66" t="s">
        <v>116</v>
      </c>
      <c r="P754" s="44" t="s">
        <v>1024</v>
      </c>
      <c r="Q754" s="44" t="s">
        <v>195</v>
      </c>
      <c r="R754" s="45"/>
      <c r="S754" s="46"/>
      <c r="T754" s="67" t="s">
        <v>118</v>
      </c>
    </row>
    <row r="755" spans="1:20" ht="27">
      <c r="A755" s="63" t="s">
        <v>1784</v>
      </c>
      <c r="B755" s="64" t="s">
        <v>1785</v>
      </c>
      <c r="C755" s="65" t="s">
        <v>121</v>
      </c>
      <c r="D755" s="41" t="str">
        <f>VLOOKUP(C755,'[22]システム領域略号（対向）'!A:B,2,FALSE)</f>
        <v>ci</v>
      </c>
      <c r="E755" s="63" t="s">
        <v>114</v>
      </c>
      <c r="F755" s="38" t="s">
        <v>114</v>
      </c>
      <c r="G755" s="42" t="str">
        <f>VLOOKUP(F755,'[22]システム領域略号（D）'!A:B,2,FALSE)</f>
        <v>dp</v>
      </c>
      <c r="H755" s="63" t="s">
        <v>115</v>
      </c>
      <c r="I755" s="42" t="str">
        <f t="shared" si="58"/>
        <v>cidpOutbound</v>
      </c>
      <c r="J755" s="42" t="str">
        <f>TEXT(COUNTIF(I$4:I755,I755),"000")</f>
        <v>010</v>
      </c>
      <c r="K755" s="42" t="str">
        <f t="shared" si="59"/>
        <v>DPCI0010</v>
      </c>
      <c r="L755" s="42" t="str">
        <f t="shared" si="60"/>
        <v>dpci0010</v>
      </c>
      <c r="M755" s="42"/>
      <c r="N755" s="41" t="str">
        <f>"earth-dev-jpn-logic-ls-"&amp;LOWER(LEFT(H755,1))&amp;"-"&amp;L755</f>
        <v>earth-dev-jpn-logic-ls-o-dpci0010</v>
      </c>
      <c r="O755" s="43" t="s">
        <v>116</v>
      </c>
      <c r="P755" s="44"/>
      <c r="Q755" s="44" t="s">
        <v>117</v>
      </c>
      <c r="R755" s="45"/>
      <c r="S755" s="46"/>
      <c r="T755" s="67" t="s">
        <v>118</v>
      </c>
    </row>
    <row r="756" spans="1:20" ht="40.5" hidden="1">
      <c r="A756" s="71" t="s">
        <v>1786</v>
      </c>
      <c r="B756" s="72" t="s">
        <v>1787</v>
      </c>
      <c r="C756" s="73" t="s">
        <v>694</v>
      </c>
      <c r="D756" s="74" t="str">
        <f>VLOOKUP(C756,'[22]システム領域略号（対向）'!A:B,2,FALSE)</f>
        <v>usf</v>
      </c>
      <c r="E756" s="71" t="s">
        <v>676</v>
      </c>
      <c r="F756" s="75" t="s">
        <v>677</v>
      </c>
      <c r="G756" s="74" t="str">
        <f>VLOOKUP(F756,'[22]システム領域略号（D）'!A:B,2,FALSE)</f>
        <v>fc</v>
      </c>
      <c r="H756" s="71" t="s">
        <v>115</v>
      </c>
      <c r="I756" s="74" t="str">
        <f t="shared" si="58"/>
        <v>usffcOutbound</v>
      </c>
      <c r="J756" s="74" t="str">
        <f>TEXT(COUNTIF(I$4:I756,I756),"000")</f>
        <v>003</v>
      </c>
      <c r="K756" s="42" t="str">
        <f t="shared" si="59"/>
        <v>FCUSF003</v>
      </c>
      <c r="L756" s="42" t="str">
        <f t="shared" si="60"/>
        <v>fcusf003</v>
      </c>
      <c r="M756" s="74" t="str">
        <f t="shared" ref="M756:M762" si="63">"ifgp"&amp;P756</f>
        <v>ifgpfc02</v>
      </c>
      <c r="N756" s="74" t="str">
        <f t="shared" ref="N756:N762" si="64">"earth-dev-jpn-logic-ls-"&amp;LOWER(LEFT(H756,1))&amp;"-"&amp;M756</f>
        <v>earth-dev-jpn-logic-ls-o-ifgpfc02</v>
      </c>
      <c r="O756" s="76" t="s">
        <v>678</v>
      </c>
      <c r="P756" s="77" t="s">
        <v>691</v>
      </c>
      <c r="Q756" s="77" t="s">
        <v>117</v>
      </c>
      <c r="R756" s="45"/>
      <c r="S756" s="46"/>
      <c r="T756" s="67" t="s">
        <v>118</v>
      </c>
    </row>
    <row r="757" spans="1:20" ht="40.5" hidden="1">
      <c r="A757" s="71" t="s">
        <v>1788</v>
      </c>
      <c r="B757" s="72" t="s">
        <v>1789</v>
      </c>
      <c r="C757" s="73" t="s">
        <v>694</v>
      </c>
      <c r="D757" s="74" t="str">
        <f>VLOOKUP(C757,'[22]システム領域略号（対向）'!A:B,2,FALSE)</f>
        <v>usf</v>
      </c>
      <c r="E757" s="71" t="s">
        <v>676</v>
      </c>
      <c r="F757" s="75" t="s">
        <v>677</v>
      </c>
      <c r="G757" s="74" t="str">
        <f>VLOOKUP(F757,'[22]システム領域略号（D）'!A:B,2,FALSE)</f>
        <v>fc</v>
      </c>
      <c r="H757" s="71" t="s">
        <v>115</v>
      </c>
      <c r="I757" s="74" t="str">
        <f t="shared" si="58"/>
        <v>usffcOutbound</v>
      </c>
      <c r="J757" s="74" t="str">
        <f>TEXT(COUNTIF(I$4:I757,I757),"000")</f>
        <v>004</v>
      </c>
      <c r="K757" s="42" t="str">
        <f t="shared" si="59"/>
        <v>FCUSF004</v>
      </c>
      <c r="L757" s="42" t="str">
        <f t="shared" si="60"/>
        <v>fcusf004</v>
      </c>
      <c r="M757" s="74" t="str">
        <f t="shared" si="63"/>
        <v>ifgpfc18</v>
      </c>
      <c r="N757" s="74" t="str">
        <f t="shared" si="64"/>
        <v>earth-dev-jpn-logic-ls-o-ifgpfc18</v>
      </c>
      <c r="O757" s="76" t="s">
        <v>678</v>
      </c>
      <c r="P757" s="77" t="s">
        <v>927</v>
      </c>
      <c r="Q757" s="77" t="s">
        <v>117</v>
      </c>
      <c r="R757" s="45"/>
      <c r="S757" s="46"/>
      <c r="T757" s="67" t="s">
        <v>118</v>
      </c>
    </row>
    <row r="758" spans="1:20" hidden="1">
      <c r="A758" s="63">
        <v>2653</v>
      </c>
      <c r="B758" s="64" t="s">
        <v>1790</v>
      </c>
      <c r="C758" s="65" t="s">
        <v>1431</v>
      </c>
      <c r="D758" s="41" t="str">
        <f>VLOOKUP(C758,'[22]システム領域略号（対向）'!A:B,2,FALSE)</f>
        <v>usm</v>
      </c>
      <c r="E758" s="63" t="s">
        <v>1427</v>
      </c>
      <c r="F758" s="38" t="s">
        <v>1427</v>
      </c>
      <c r="G758" s="42" t="str">
        <f>VLOOKUP(F758,'[22]システム領域略号（D）'!A:B,2,FALSE)</f>
        <v>ss</v>
      </c>
      <c r="H758" s="63" t="s">
        <v>138</v>
      </c>
      <c r="I758" s="42" t="str">
        <f t="shared" si="58"/>
        <v>usmssInbound</v>
      </c>
      <c r="J758" s="42" t="str">
        <f>TEXT(COUNTIF(I$4:I758,I758),"000")</f>
        <v>002</v>
      </c>
      <c r="K758" s="42" t="str">
        <f t="shared" si="59"/>
        <v>USMSS002</v>
      </c>
      <c r="L758" s="42" t="str">
        <f t="shared" si="60"/>
        <v>usmss002</v>
      </c>
      <c r="M758" s="42"/>
      <c r="N758" s="42" t="str">
        <f>"earth-dev-logic-jpe-ls-"&amp;LOWER(LEFT(H758,1))&amp;"-"&amp;L758</f>
        <v>earth-dev-logic-jpe-ls-i-usmss002</v>
      </c>
      <c r="O758" s="66" t="s">
        <v>1428</v>
      </c>
      <c r="P758" s="44"/>
      <c r="Q758" s="44" t="s">
        <v>117</v>
      </c>
      <c r="R758" s="45">
        <v>45062</v>
      </c>
      <c r="S758" s="46" t="s">
        <v>1429</v>
      </c>
      <c r="T758" s="67" t="s">
        <v>118</v>
      </c>
    </row>
    <row r="759" spans="1:20" hidden="1">
      <c r="A759" s="63" t="s">
        <v>1791</v>
      </c>
      <c r="B759" s="64" t="s">
        <v>1026</v>
      </c>
      <c r="C759" s="65" t="s">
        <v>1792</v>
      </c>
      <c r="D759" s="41" t="str">
        <f>VLOOKUP(C759,'[22]システム領域略号（対向）'!A:B,2,FALSE)</f>
        <v>eq</v>
      </c>
      <c r="E759" s="63" t="s">
        <v>239</v>
      </c>
      <c r="F759" s="38" t="s">
        <v>455</v>
      </c>
      <c r="G759" s="42" t="str">
        <f>VLOOKUP(F759,'[22]システム領域略号（D）'!A:B,2,FALSE)</f>
        <v>fi</v>
      </c>
      <c r="H759" s="63" t="s">
        <v>115</v>
      </c>
      <c r="I759" s="42" t="str">
        <f t="shared" si="58"/>
        <v>eqfiOutbound</v>
      </c>
      <c r="J759" s="42" t="str">
        <f>TEXT(COUNTIF(I$4:I759,I759),"000")</f>
        <v>001</v>
      </c>
      <c r="K759" s="42" t="str">
        <f t="shared" si="59"/>
        <v>FIEQ0001</v>
      </c>
      <c r="L759" s="42" t="str">
        <f t="shared" si="60"/>
        <v>fieq0001</v>
      </c>
      <c r="M759" s="61" t="str">
        <f t="shared" si="63"/>
        <v>ifgpfi07</v>
      </c>
      <c r="N759" s="61" t="str">
        <f t="shared" si="64"/>
        <v>earth-dev-jpn-logic-ls-o-ifgpfi07</v>
      </c>
      <c r="O759" s="66" t="s">
        <v>116</v>
      </c>
      <c r="P759" s="44" t="s">
        <v>1028</v>
      </c>
      <c r="Q759" s="44" t="s">
        <v>117</v>
      </c>
      <c r="R759" s="45"/>
      <c r="S759" s="46"/>
      <c r="T759" s="67" t="s">
        <v>118</v>
      </c>
    </row>
    <row r="760" spans="1:20" hidden="1">
      <c r="A760" s="63" t="s">
        <v>1793</v>
      </c>
      <c r="B760" s="64" t="s">
        <v>1026</v>
      </c>
      <c r="C760" s="65" t="s">
        <v>1794</v>
      </c>
      <c r="D760" s="41" t="str">
        <f>VLOOKUP(C760,'[22]システム領域略号（対向）'!A:B,2,FALSE)</f>
        <v>bd</v>
      </c>
      <c r="E760" s="63" t="s">
        <v>239</v>
      </c>
      <c r="F760" s="38" t="s">
        <v>455</v>
      </c>
      <c r="G760" s="42" t="str">
        <f>VLOOKUP(F760,'[22]システム領域略号（D）'!A:B,2,FALSE)</f>
        <v>fi</v>
      </c>
      <c r="H760" s="63" t="s">
        <v>115</v>
      </c>
      <c r="I760" s="42" t="str">
        <f t="shared" si="58"/>
        <v>bdfiOutbound</v>
      </c>
      <c r="J760" s="42" t="str">
        <f>TEXT(COUNTIF(I$4:I760,I760),"000")</f>
        <v>001</v>
      </c>
      <c r="K760" s="42" t="str">
        <f t="shared" si="59"/>
        <v>FIBD0001</v>
      </c>
      <c r="L760" s="42" t="str">
        <f t="shared" si="60"/>
        <v>fibd0001</v>
      </c>
      <c r="M760" s="61" t="str">
        <f t="shared" si="63"/>
        <v>ifgpfi07</v>
      </c>
      <c r="N760" s="61" t="str">
        <f t="shared" si="64"/>
        <v>earth-dev-jpn-logic-ls-o-ifgpfi07</v>
      </c>
      <c r="O760" s="66" t="s">
        <v>116</v>
      </c>
      <c r="P760" s="44" t="s">
        <v>1028</v>
      </c>
      <c r="Q760" s="44" t="s">
        <v>117</v>
      </c>
      <c r="R760" s="45"/>
      <c r="S760" s="46"/>
      <c r="T760" s="67" t="s">
        <v>118</v>
      </c>
    </row>
    <row r="761" spans="1:20" hidden="1">
      <c r="A761" s="63" t="s">
        <v>1795</v>
      </c>
      <c r="B761" s="64" t="s">
        <v>1796</v>
      </c>
      <c r="C761" s="65" t="s">
        <v>1797</v>
      </c>
      <c r="D761" s="41" t="str">
        <f>VLOOKUP(C761,'[22]システム領域略号（対向）'!A:B,2,FALSE)</f>
        <v>uei</v>
      </c>
      <c r="E761" s="63" t="s">
        <v>239</v>
      </c>
      <c r="F761" s="38" t="s">
        <v>455</v>
      </c>
      <c r="G761" s="42" t="str">
        <f>VLOOKUP(F761,'[22]システム領域略号（D）'!A:B,2,FALSE)</f>
        <v>fi</v>
      </c>
      <c r="H761" s="63" t="s">
        <v>115</v>
      </c>
      <c r="I761" s="42" t="str">
        <f t="shared" si="58"/>
        <v>ueifiOutbound</v>
      </c>
      <c r="J761" s="42" t="str">
        <f>TEXT(COUNTIF(I$4:I761,I761),"000")</f>
        <v>001</v>
      </c>
      <c r="K761" s="42" t="str">
        <f t="shared" si="59"/>
        <v>FIUEI001</v>
      </c>
      <c r="L761" s="42" t="str">
        <f t="shared" si="60"/>
        <v>fiuei001</v>
      </c>
      <c r="M761" s="61" t="str">
        <f t="shared" si="63"/>
        <v>ifgpfi30</v>
      </c>
      <c r="N761" s="61" t="str">
        <f t="shared" si="64"/>
        <v>earth-dev-jpn-logic-ls-o-ifgpfi30</v>
      </c>
      <c r="O761" s="66" t="s">
        <v>116</v>
      </c>
      <c r="P761" s="44" t="s">
        <v>1798</v>
      </c>
      <c r="Q761" s="44" t="s">
        <v>117</v>
      </c>
      <c r="R761" s="45"/>
      <c r="S761" s="46"/>
      <c r="T761" s="67" t="s">
        <v>118</v>
      </c>
    </row>
    <row r="762" spans="1:20" ht="27" hidden="1">
      <c r="A762" s="63" t="s">
        <v>1799</v>
      </c>
      <c r="B762" s="64" t="s">
        <v>1796</v>
      </c>
      <c r="C762" s="65" t="s">
        <v>199</v>
      </c>
      <c r="D762" s="41" t="str">
        <f>VLOOKUP(C762,'[22]システム領域略号（対向）'!A:B,2,FALSE)</f>
        <v>fv</v>
      </c>
      <c r="E762" s="63" t="s">
        <v>239</v>
      </c>
      <c r="F762" s="38" t="s">
        <v>455</v>
      </c>
      <c r="G762" s="42" t="str">
        <f>VLOOKUP(F762,'[22]システム領域略号（D）'!A:B,2,FALSE)</f>
        <v>fi</v>
      </c>
      <c r="H762" s="63" t="s">
        <v>115</v>
      </c>
      <c r="I762" s="42" t="str">
        <f t="shared" si="58"/>
        <v>fvfiOutbound</v>
      </c>
      <c r="J762" s="42" t="str">
        <f>TEXT(COUNTIF(I$4:I762,I762),"000")</f>
        <v>002</v>
      </c>
      <c r="K762" s="42" t="str">
        <f t="shared" si="59"/>
        <v>FIFV0002</v>
      </c>
      <c r="L762" s="42" t="str">
        <f t="shared" si="60"/>
        <v>fifv0002</v>
      </c>
      <c r="M762" s="61" t="str">
        <f t="shared" si="63"/>
        <v>ifgpfi30</v>
      </c>
      <c r="N762" s="61" t="str">
        <f t="shared" si="64"/>
        <v>earth-dev-jpn-logic-ls-o-ifgpfi30</v>
      </c>
      <c r="O762" s="66" t="s">
        <v>116</v>
      </c>
      <c r="P762" s="44" t="s">
        <v>1798</v>
      </c>
      <c r="Q762" s="44" t="s">
        <v>195</v>
      </c>
      <c r="R762" s="45"/>
      <c r="S762" s="46"/>
      <c r="T762" s="67" t="s">
        <v>118</v>
      </c>
    </row>
    <row r="763" spans="1:20" ht="27" hidden="1">
      <c r="A763" s="96" t="s">
        <v>1800</v>
      </c>
      <c r="B763" s="97" t="s">
        <v>1801</v>
      </c>
      <c r="C763" s="96" t="s">
        <v>1802</v>
      </c>
      <c r="D763" s="74" t="str">
        <f>VLOOKUP(C763,'[22]システム領域略号（対向）'!A:B,2,FALSE)</f>
        <v>uga</v>
      </c>
      <c r="E763" s="71" t="s">
        <v>676</v>
      </c>
      <c r="F763" s="75" t="s">
        <v>677</v>
      </c>
      <c r="G763" s="74" t="str">
        <f>VLOOKUP(F763,'[22]システム領域略号（D）'!A:B,2,FALSE)</f>
        <v>fc</v>
      </c>
      <c r="H763" s="71" t="s">
        <v>138</v>
      </c>
      <c r="I763" s="74" t="str">
        <f t="shared" si="58"/>
        <v>ugafcInbound</v>
      </c>
      <c r="J763" s="74" t="str">
        <f>TEXT(COUNTIF(I$4:I763,I763),"000")</f>
        <v>001</v>
      </c>
      <c r="K763" s="42" t="str">
        <f t="shared" si="59"/>
        <v>UGAFC001</v>
      </c>
      <c r="L763" s="42" t="str">
        <f t="shared" si="60"/>
        <v>ugafc001</v>
      </c>
      <c r="M763" s="74"/>
      <c r="N763" s="74" t="str">
        <f>"earth-dev-jpn-logic-ls-"&amp;LOWER(LEFT(H763,1))&amp;"-"&amp;L763</f>
        <v>earth-dev-jpn-logic-ls-i-ugafc001</v>
      </c>
      <c r="O763" s="76" t="s">
        <v>678</v>
      </c>
      <c r="P763" s="98"/>
      <c r="Q763" s="77" t="s">
        <v>117</v>
      </c>
      <c r="R763" s="45"/>
      <c r="S763" s="46"/>
    </row>
    <row r="764" spans="1:20" hidden="1">
      <c r="A764" s="63">
        <v>2679</v>
      </c>
      <c r="B764" s="64" t="s">
        <v>596</v>
      </c>
      <c r="C764" s="65" t="s">
        <v>597</v>
      </c>
      <c r="D764" s="41" t="str">
        <f>VLOOKUP(C764,'[22]システム領域略号（対向）'!A:B,2,FALSE)</f>
        <v>ef</v>
      </c>
      <c r="E764" s="63" t="s">
        <v>256</v>
      </c>
      <c r="F764" s="38" t="s">
        <v>256</v>
      </c>
      <c r="G764" s="42" t="str">
        <f>VLOOKUP(F764,'[22]システム領域略号（D）'!A:B,2,FALSE)</f>
        <v>sa</v>
      </c>
      <c r="H764" s="63" t="s">
        <v>115</v>
      </c>
      <c r="I764" s="42" t="str">
        <f t="shared" si="58"/>
        <v>efsaOutbound</v>
      </c>
      <c r="J764" s="42" t="str">
        <f>TEXT(COUNTIF(I$4:I764,I764),"000")</f>
        <v>002</v>
      </c>
      <c r="K764" s="42" t="str">
        <f t="shared" si="59"/>
        <v>SAEF0002</v>
      </c>
      <c r="L764" s="42" t="str">
        <f t="shared" si="60"/>
        <v>saef0002</v>
      </c>
      <c r="M764" s="61" t="str">
        <f t="shared" ref="M764:M770" si="65">"ifgp"&amp;P764</f>
        <v>ifgpsa02</v>
      </c>
      <c r="N764" s="61" t="str">
        <f t="shared" ref="N764:N770" si="66">"earth-dev-jpn-logic-ls-"&amp;LOWER(LEFT(H764,1))&amp;"-"&amp;M764</f>
        <v>earth-dev-jpn-logic-ls-o-ifgpsa02</v>
      </c>
      <c r="O764" s="66"/>
      <c r="P764" s="44" t="s">
        <v>598</v>
      </c>
      <c r="Q764" s="44" t="s">
        <v>901</v>
      </c>
      <c r="R764" s="45"/>
      <c r="S764" s="46"/>
      <c r="T764" s="67" t="s">
        <v>118</v>
      </c>
    </row>
    <row r="765" spans="1:20" ht="27" hidden="1">
      <c r="A765" s="63">
        <v>2681</v>
      </c>
      <c r="B765" s="64" t="s">
        <v>1803</v>
      </c>
      <c r="C765" s="65" t="s">
        <v>1804</v>
      </c>
      <c r="D765" s="41" t="str">
        <f>VLOOKUP(C765,'[22]システム領域略号（対向）'!A:B,2,FALSE)</f>
        <v>st</v>
      </c>
      <c r="E765" s="63" t="s">
        <v>1235</v>
      </c>
      <c r="F765" s="38" t="s">
        <v>1235</v>
      </c>
      <c r="G765" s="42" t="str">
        <f>VLOOKUP(F765,'[22]システム領域略号（D）'!A:B,2,FALSE)</f>
        <v>po</v>
      </c>
      <c r="H765" s="63" t="s">
        <v>115</v>
      </c>
      <c r="I765" s="42" t="str">
        <f t="shared" si="58"/>
        <v>stpoOutbound</v>
      </c>
      <c r="J765" s="42" t="str">
        <f>TEXT(COUNTIF(I$4:I765,I765),"000")</f>
        <v>001</v>
      </c>
      <c r="K765" s="42" t="str">
        <f t="shared" si="59"/>
        <v>POST0001</v>
      </c>
      <c r="L765" s="42" t="str">
        <f t="shared" si="60"/>
        <v>post0001</v>
      </c>
      <c r="M765" s="42"/>
      <c r="N765" s="41" t="str">
        <f>"earth-dev-jpn-logic-ls-"&amp;LOWER(LEFT(H765,1))&amp;"-"&amp;L765</f>
        <v>earth-dev-jpn-logic-ls-o-post0001</v>
      </c>
      <c r="O765" s="66"/>
      <c r="P765" s="99"/>
      <c r="Q765" s="44" t="s">
        <v>117</v>
      </c>
      <c r="R765" s="45">
        <v>44838</v>
      </c>
      <c r="S765" s="46" t="s">
        <v>1238</v>
      </c>
      <c r="T765" s="67" t="s">
        <v>118</v>
      </c>
    </row>
    <row r="766" spans="1:20" ht="27" hidden="1">
      <c r="A766" s="63">
        <v>2682</v>
      </c>
      <c r="B766" s="64" t="s">
        <v>1252</v>
      </c>
      <c r="C766" s="65" t="s">
        <v>1805</v>
      </c>
      <c r="D766" s="41" t="str">
        <f>VLOOKUP(C766,'[22]システム領域略号（対向）'!A:B,2,FALSE)</f>
        <v>uxy</v>
      </c>
      <c r="E766" s="63" t="s">
        <v>1235</v>
      </c>
      <c r="F766" s="38" t="s">
        <v>1235</v>
      </c>
      <c r="G766" s="42" t="str">
        <f>VLOOKUP(F766,'[22]システム領域略号（D）'!A:B,2,FALSE)</f>
        <v>po</v>
      </c>
      <c r="H766" s="63" t="s">
        <v>115</v>
      </c>
      <c r="I766" s="42" t="str">
        <f t="shared" si="58"/>
        <v>uxypoOutbound</v>
      </c>
      <c r="J766" s="42" t="str">
        <f>TEXT(COUNTIF(I$4:I766,I766),"000")</f>
        <v>001</v>
      </c>
      <c r="K766" s="42" t="str">
        <f t="shared" si="59"/>
        <v>POUXY001</v>
      </c>
      <c r="L766" s="42" t="str">
        <f t="shared" si="60"/>
        <v>pouxy001</v>
      </c>
      <c r="M766" s="61" t="str">
        <f t="shared" si="65"/>
        <v>ifgppo08</v>
      </c>
      <c r="N766" s="61" t="str">
        <f t="shared" si="66"/>
        <v>earth-dev-jpn-logic-ls-o-ifgppo08</v>
      </c>
      <c r="O766" s="66"/>
      <c r="P766" s="81" t="s">
        <v>1806</v>
      </c>
      <c r="Q766" s="44" t="s">
        <v>117</v>
      </c>
      <c r="R766" s="45">
        <v>44838</v>
      </c>
      <c r="S766" s="46" t="s">
        <v>1238</v>
      </c>
      <c r="T766" s="67" t="s">
        <v>118</v>
      </c>
    </row>
    <row r="767" spans="1:20" ht="27" hidden="1">
      <c r="A767" s="63">
        <v>2683</v>
      </c>
      <c r="B767" s="64" t="s">
        <v>1240</v>
      </c>
      <c r="C767" s="65" t="s">
        <v>1807</v>
      </c>
      <c r="D767" s="41" t="str">
        <f>VLOOKUP(C767,'[22]システム領域略号（対向）'!A:B,2,FALSE)</f>
        <v>uxy</v>
      </c>
      <c r="E767" s="63" t="s">
        <v>1235</v>
      </c>
      <c r="F767" s="38" t="s">
        <v>1235</v>
      </c>
      <c r="G767" s="42" t="str">
        <f>VLOOKUP(F767,'[22]システム領域略号（D）'!A:B,2,FALSE)</f>
        <v>po</v>
      </c>
      <c r="H767" s="63" t="s">
        <v>115</v>
      </c>
      <c r="I767" s="42" t="str">
        <f t="shared" si="58"/>
        <v>uxypoOutbound</v>
      </c>
      <c r="J767" s="42" t="str">
        <f>TEXT(COUNTIF(I$4:I767,I767),"000")</f>
        <v>002</v>
      </c>
      <c r="K767" s="42" t="str">
        <f t="shared" si="59"/>
        <v>POUXY002</v>
      </c>
      <c r="L767" s="42" t="str">
        <f t="shared" si="60"/>
        <v>pouxy002</v>
      </c>
      <c r="M767" s="61" t="str">
        <f t="shared" si="65"/>
        <v>ifgppo08</v>
      </c>
      <c r="N767" s="61" t="str">
        <f t="shared" si="66"/>
        <v>earth-dev-jpn-logic-ls-o-ifgppo08</v>
      </c>
      <c r="O767" s="66"/>
      <c r="P767" s="81" t="s">
        <v>1806</v>
      </c>
      <c r="Q767" s="44" t="s">
        <v>117</v>
      </c>
      <c r="R767" s="45">
        <v>44838</v>
      </c>
      <c r="S767" s="46" t="s">
        <v>1238</v>
      </c>
      <c r="T767" s="67" t="s">
        <v>118</v>
      </c>
    </row>
    <row r="768" spans="1:20" ht="27" hidden="1">
      <c r="A768" s="63">
        <v>2684</v>
      </c>
      <c r="B768" s="64" t="s">
        <v>1243</v>
      </c>
      <c r="C768" s="65" t="s">
        <v>1807</v>
      </c>
      <c r="D768" s="41" t="str">
        <f>VLOOKUP(C768,'[22]システム領域略号（対向）'!A:B,2,FALSE)</f>
        <v>uxy</v>
      </c>
      <c r="E768" s="63" t="s">
        <v>1235</v>
      </c>
      <c r="F768" s="38" t="s">
        <v>1235</v>
      </c>
      <c r="G768" s="42" t="str">
        <f>VLOOKUP(F768,'[22]システム領域略号（D）'!A:B,2,FALSE)</f>
        <v>po</v>
      </c>
      <c r="H768" s="63" t="s">
        <v>115</v>
      </c>
      <c r="I768" s="42" t="str">
        <f t="shared" si="58"/>
        <v>uxypoOutbound</v>
      </c>
      <c r="J768" s="42" t="str">
        <f>TEXT(COUNTIF(I$4:I768,I768),"000")</f>
        <v>003</v>
      </c>
      <c r="K768" s="42" t="str">
        <f t="shared" si="59"/>
        <v>POUXY003</v>
      </c>
      <c r="L768" s="42" t="str">
        <f t="shared" si="60"/>
        <v>pouxy003</v>
      </c>
      <c r="M768" s="61" t="str">
        <f t="shared" si="65"/>
        <v>ifgppo08</v>
      </c>
      <c r="N768" s="61" t="str">
        <f t="shared" si="66"/>
        <v>earth-dev-jpn-logic-ls-o-ifgppo08</v>
      </c>
      <c r="O768" s="66"/>
      <c r="P768" s="81" t="s">
        <v>1806</v>
      </c>
      <c r="Q768" s="44" t="s">
        <v>117</v>
      </c>
      <c r="R768" s="45">
        <v>44838</v>
      </c>
      <c r="S768" s="46" t="s">
        <v>1238</v>
      </c>
      <c r="T768" s="67" t="s">
        <v>118</v>
      </c>
    </row>
    <row r="769" spans="1:20" ht="27" hidden="1">
      <c r="A769" s="63">
        <v>2685</v>
      </c>
      <c r="B769" s="64" t="s">
        <v>1261</v>
      </c>
      <c r="C769" s="65" t="s">
        <v>1807</v>
      </c>
      <c r="D769" s="41" t="str">
        <f>VLOOKUP(C769,'[22]システム領域略号（対向）'!A:B,2,FALSE)</f>
        <v>uxy</v>
      </c>
      <c r="E769" s="63" t="s">
        <v>1235</v>
      </c>
      <c r="F769" s="38" t="s">
        <v>1235</v>
      </c>
      <c r="G769" s="42" t="str">
        <f>VLOOKUP(F769,'[22]システム領域略号（D）'!A:B,2,FALSE)</f>
        <v>po</v>
      </c>
      <c r="H769" s="63" t="s">
        <v>115</v>
      </c>
      <c r="I769" s="42" t="str">
        <f t="shared" si="58"/>
        <v>uxypoOutbound</v>
      </c>
      <c r="J769" s="42" t="str">
        <f>TEXT(COUNTIF(I$4:I769,I769),"000")</f>
        <v>004</v>
      </c>
      <c r="K769" s="42" t="str">
        <f t="shared" si="59"/>
        <v>POUXY004</v>
      </c>
      <c r="L769" s="42" t="str">
        <f t="shared" si="60"/>
        <v>pouxy004</v>
      </c>
      <c r="M769" s="61" t="str">
        <f t="shared" si="65"/>
        <v>ifgppo08</v>
      </c>
      <c r="N769" s="61" t="str">
        <f t="shared" si="66"/>
        <v>earth-dev-jpn-logic-ls-o-ifgppo08</v>
      </c>
      <c r="O769" s="66"/>
      <c r="P769" s="81" t="s">
        <v>1806</v>
      </c>
      <c r="Q769" s="44" t="s">
        <v>117</v>
      </c>
      <c r="R769" s="45">
        <v>44838</v>
      </c>
      <c r="S769" s="46" t="s">
        <v>1238</v>
      </c>
      <c r="T769" s="67" t="s">
        <v>118</v>
      </c>
    </row>
    <row r="770" spans="1:20" ht="27" hidden="1">
      <c r="A770" s="63">
        <v>2686</v>
      </c>
      <c r="B770" s="64" t="s">
        <v>1803</v>
      </c>
      <c r="C770" s="65" t="s">
        <v>1807</v>
      </c>
      <c r="D770" s="41" t="str">
        <f>VLOOKUP(C770,'[22]システム領域略号（対向）'!A:B,2,FALSE)</f>
        <v>uxy</v>
      </c>
      <c r="E770" s="63" t="s">
        <v>1235</v>
      </c>
      <c r="F770" s="38" t="s">
        <v>1235</v>
      </c>
      <c r="G770" s="42" t="str">
        <f>VLOOKUP(F770,'[22]システム領域略号（D）'!A:B,2,FALSE)</f>
        <v>po</v>
      </c>
      <c r="H770" s="63" t="s">
        <v>115</v>
      </c>
      <c r="I770" s="42" t="str">
        <f t="shared" si="58"/>
        <v>uxypoOutbound</v>
      </c>
      <c r="J770" s="42" t="str">
        <f>TEXT(COUNTIF(I$4:I770,I770),"000")</f>
        <v>005</v>
      </c>
      <c r="K770" s="42" t="str">
        <f t="shared" si="59"/>
        <v>POUXY005</v>
      </c>
      <c r="L770" s="42" t="str">
        <f t="shared" si="60"/>
        <v>pouxy005</v>
      </c>
      <c r="M770" s="61" t="str">
        <f t="shared" si="65"/>
        <v>ifgppo08</v>
      </c>
      <c r="N770" s="61" t="str">
        <f t="shared" si="66"/>
        <v>earth-dev-jpn-logic-ls-o-ifgppo08</v>
      </c>
      <c r="O770" s="66"/>
      <c r="P770" s="81" t="s">
        <v>1806</v>
      </c>
      <c r="Q770" s="44" t="s">
        <v>117</v>
      </c>
      <c r="R770" s="45">
        <v>44838</v>
      </c>
      <c r="S770" s="46" t="s">
        <v>1238</v>
      </c>
      <c r="T770" s="67" t="s">
        <v>110</v>
      </c>
    </row>
    <row r="771" spans="1:20" ht="27" hidden="1">
      <c r="A771" s="63">
        <v>2687</v>
      </c>
      <c r="B771" s="64" t="s">
        <v>1808</v>
      </c>
      <c r="C771" s="65" t="s">
        <v>1148</v>
      </c>
      <c r="D771" s="41" t="str">
        <f>VLOOKUP(C771,'[22]システム領域略号（対向）'!A:B,2,FALSE)</f>
        <v>uli</v>
      </c>
      <c r="E771" s="63" t="s">
        <v>239</v>
      </c>
      <c r="F771" s="38" t="s">
        <v>455</v>
      </c>
      <c r="G771" s="42" t="str">
        <f>VLOOKUP(F771,'[22]システム領域略号（D）'!A:B,2,FALSE)</f>
        <v>fi</v>
      </c>
      <c r="H771" s="63" t="s">
        <v>115</v>
      </c>
      <c r="I771" s="42" t="str">
        <f t="shared" si="58"/>
        <v>ulifiOutbound</v>
      </c>
      <c r="J771" s="42" t="str">
        <f>TEXT(COUNTIF(I$4:I771,I771),"000")</f>
        <v>005</v>
      </c>
      <c r="K771" s="42" t="str">
        <f t="shared" si="59"/>
        <v>FIULI005</v>
      </c>
      <c r="L771" s="42" t="str">
        <f t="shared" si="60"/>
        <v>fiuli005</v>
      </c>
      <c r="M771" s="42"/>
      <c r="N771" s="41" t="s">
        <v>1064</v>
      </c>
      <c r="O771" s="66" t="s">
        <v>116</v>
      </c>
      <c r="P771" s="44"/>
      <c r="Q771" s="44" t="s">
        <v>117</v>
      </c>
      <c r="R771" s="45">
        <v>45261</v>
      </c>
      <c r="S771" s="46" t="s">
        <v>1065</v>
      </c>
      <c r="T771" s="67" t="s">
        <v>110</v>
      </c>
    </row>
    <row r="772" spans="1:20" ht="27" hidden="1">
      <c r="A772" s="63">
        <v>2688</v>
      </c>
      <c r="B772" s="64" t="s">
        <v>1809</v>
      </c>
      <c r="C772" s="65" t="s">
        <v>1148</v>
      </c>
      <c r="D772" s="41" t="str">
        <f>VLOOKUP(C772,'[22]システム領域略号（対向）'!A:B,2,FALSE)</f>
        <v>uli</v>
      </c>
      <c r="E772" s="63" t="s">
        <v>239</v>
      </c>
      <c r="F772" s="38" t="s">
        <v>455</v>
      </c>
      <c r="G772" s="42" t="str">
        <f>VLOOKUP(F772,'[22]システム領域略号（D）'!A:B,2,FALSE)</f>
        <v>fi</v>
      </c>
      <c r="H772" s="63" t="s">
        <v>115</v>
      </c>
      <c r="I772" s="42" t="str">
        <f t="shared" si="58"/>
        <v>ulifiOutbound</v>
      </c>
      <c r="J772" s="42" t="str">
        <f>TEXT(COUNTIF(I$4:I772,I772),"000")</f>
        <v>006</v>
      </c>
      <c r="K772" s="42" t="str">
        <f t="shared" si="59"/>
        <v>FIULI006</v>
      </c>
      <c r="L772" s="42" t="str">
        <f>LOWER(K772)</f>
        <v>fiuli006</v>
      </c>
      <c r="M772" s="42"/>
      <c r="N772" s="41" t="s">
        <v>1064</v>
      </c>
      <c r="O772" s="66" t="s">
        <v>116</v>
      </c>
      <c r="P772" s="87"/>
      <c r="Q772" s="44" t="s">
        <v>117</v>
      </c>
      <c r="R772" s="45">
        <v>45261</v>
      </c>
      <c r="S772" s="46" t="s">
        <v>1065</v>
      </c>
      <c r="T772" s="67" t="s">
        <v>110</v>
      </c>
    </row>
    <row r="773" spans="1:20" ht="27" hidden="1">
      <c r="A773" s="63">
        <v>2689</v>
      </c>
      <c r="B773" s="64" t="s">
        <v>1810</v>
      </c>
      <c r="C773" s="65" t="s">
        <v>1148</v>
      </c>
      <c r="D773" s="41" t="str">
        <f>VLOOKUP(C773,'[22]システム領域略号（対向）'!A:B,2,FALSE)</f>
        <v>uli</v>
      </c>
      <c r="E773" s="63" t="s">
        <v>239</v>
      </c>
      <c r="F773" s="38" t="s">
        <v>455</v>
      </c>
      <c r="G773" s="42" t="str">
        <f>VLOOKUP(F773,'[22]システム領域略号（D）'!A:B,2,FALSE)</f>
        <v>fi</v>
      </c>
      <c r="H773" s="63" t="s">
        <v>115</v>
      </c>
      <c r="I773" s="42" t="str">
        <f t="shared" si="58"/>
        <v>ulifiOutbound</v>
      </c>
      <c r="J773" s="42" t="str">
        <f>TEXT(COUNTIF(I$4:I773,I773),"000")</f>
        <v>007</v>
      </c>
      <c r="K773" s="42" t="str">
        <f t="shared" si="59"/>
        <v>FIULI007</v>
      </c>
      <c r="L773" s="42" t="str">
        <f t="shared" si="60"/>
        <v>fiuli007</v>
      </c>
      <c r="M773" s="61" t="str">
        <f t="shared" ref="M773:M779" si="67">"ifgp"&amp;P773</f>
        <v>ifgpfi31</v>
      </c>
      <c r="N773" s="61" t="str">
        <f t="shared" ref="N773:N779" si="68">"earth-dev-jpn-logic-ls-"&amp;LOWER(LEFT(H773,1))&amp;"-"&amp;M773</f>
        <v>earth-dev-jpn-logic-ls-o-ifgpfi31</v>
      </c>
      <c r="O773" s="66" t="s">
        <v>116</v>
      </c>
      <c r="P773" s="44" t="s">
        <v>1811</v>
      </c>
      <c r="Q773" s="44" t="s">
        <v>117</v>
      </c>
      <c r="R773" s="45"/>
      <c r="S773" s="46"/>
      <c r="T773" s="67" t="s">
        <v>110</v>
      </c>
    </row>
    <row r="774" spans="1:20" ht="27" hidden="1">
      <c r="A774" s="63">
        <v>2690</v>
      </c>
      <c r="B774" s="64" t="s">
        <v>1812</v>
      </c>
      <c r="C774" s="65" t="s">
        <v>1148</v>
      </c>
      <c r="D774" s="41" t="str">
        <f>VLOOKUP(C774,'[22]システム領域略号（対向）'!A:B,2,FALSE)</f>
        <v>uli</v>
      </c>
      <c r="E774" s="63" t="s">
        <v>239</v>
      </c>
      <c r="F774" s="38" t="s">
        <v>455</v>
      </c>
      <c r="G774" s="42" t="str">
        <f>VLOOKUP(F774,'[22]システム領域略号（D）'!A:B,2,FALSE)</f>
        <v>fi</v>
      </c>
      <c r="H774" s="63" t="s">
        <v>115</v>
      </c>
      <c r="I774" s="42" t="str">
        <f t="shared" si="58"/>
        <v>ulifiOutbound</v>
      </c>
      <c r="J774" s="42" t="str">
        <f>TEXT(COUNTIF(I$4:I774,I774),"000")</f>
        <v>008</v>
      </c>
      <c r="K774" s="42" t="str">
        <f t="shared" si="59"/>
        <v>FIULI008</v>
      </c>
      <c r="L774" s="42" t="str">
        <f t="shared" si="60"/>
        <v>fiuli008</v>
      </c>
      <c r="M774" s="61" t="str">
        <f t="shared" si="67"/>
        <v>ifgpfi32</v>
      </c>
      <c r="N774" s="61" t="str">
        <f t="shared" si="68"/>
        <v>earth-dev-jpn-logic-ls-o-ifgpfi32</v>
      </c>
      <c r="O774" s="66" t="s">
        <v>116</v>
      </c>
      <c r="P774" s="44" t="s">
        <v>1813</v>
      </c>
      <c r="Q774" s="44" t="s">
        <v>117</v>
      </c>
      <c r="R774" s="45"/>
      <c r="S774" s="46"/>
      <c r="T774" s="67" t="s">
        <v>110</v>
      </c>
    </row>
    <row r="775" spans="1:20" ht="27" hidden="1">
      <c r="A775" s="63">
        <v>2691</v>
      </c>
      <c r="B775" s="64" t="s">
        <v>1814</v>
      </c>
      <c r="C775" s="65" t="s">
        <v>1148</v>
      </c>
      <c r="D775" s="41" t="str">
        <f>VLOOKUP(C775,'[22]システム領域略号（対向）'!A:B,2,FALSE)</f>
        <v>uli</v>
      </c>
      <c r="E775" s="63" t="s">
        <v>239</v>
      </c>
      <c r="F775" s="38" t="s">
        <v>455</v>
      </c>
      <c r="G775" s="42" t="str">
        <f>VLOOKUP(F775,'[22]システム領域略号（D）'!A:B,2,FALSE)</f>
        <v>fi</v>
      </c>
      <c r="H775" s="63" t="s">
        <v>115</v>
      </c>
      <c r="I775" s="42" t="str">
        <f t="shared" si="58"/>
        <v>ulifiOutbound</v>
      </c>
      <c r="J775" s="42" t="str">
        <f>TEXT(COUNTIF(I$4:I775,I775),"000")</f>
        <v>009</v>
      </c>
      <c r="K775" s="42" t="str">
        <f t="shared" si="59"/>
        <v>FIULI009</v>
      </c>
      <c r="L775" s="42" t="str">
        <f t="shared" si="60"/>
        <v>fiuli009</v>
      </c>
      <c r="M775" s="42"/>
      <c r="N775" s="41" t="str">
        <f>"earth-dev-jpn-logic-ls-"&amp;LOWER(LEFT(H775,1))&amp;"-"&amp;L775</f>
        <v>earth-dev-jpn-logic-ls-o-fiuli009</v>
      </c>
      <c r="O775" s="66" t="s">
        <v>116</v>
      </c>
      <c r="P775" s="44"/>
      <c r="Q775" s="44" t="s">
        <v>117</v>
      </c>
      <c r="R775" s="45"/>
      <c r="S775" s="46"/>
      <c r="T775" s="67" t="s">
        <v>110</v>
      </c>
    </row>
    <row r="776" spans="1:20" ht="27" hidden="1">
      <c r="A776" s="63">
        <v>2692</v>
      </c>
      <c r="B776" s="64" t="s">
        <v>267</v>
      </c>
      <c r="C776" s="65" t="s">
        <v>1187</v>
      </c>
      <c r="D776" s="41" t="str">
        <f>VLOOKUP(C776,'[22]システム領域略号（対向）'!A:B,2,FALSE)</f>
        <v>ucp</v>
      </c>
      <c r="E776" s="63" t="s">
        <v>239</v>
      </c>
      <c r="F776" s="38" t="s">
        <v>455</v>
      </c>
      <c r="G776" s="42" t="str">
        <f>VLOOKUP(F776,'[22]システム領域略号（D）'!A:B,2,FALSE)</f>
        <v>fi</v>
      </c>
      <c r="H776" s="63" t="s">
        <v>115</v>
      </c>
      <c r="I776" s="42" t="str">
        <f t="shared" si="58"/>
        <v>ucpfiOutbound</v>
      </c>
      <c r="J776" s="42" t="str">
        <f>TEXT(COUNTIF(I$4:I776,I776),"000")</f>
        <v>005</v>
      </c>
      <c r="K776" s="42" t="str">
        <f t="shared" si="59"/>
        <v>FIUCP005</v>
      </c>
      <c r="L776" s="42" t="str">
        <f t="shared" si="60"/>
        <v>fiucp005</v>
      </c>
      <c r="M776" s="61" t="str">
        <f t="shared" si="67"/>
        <v>ifgpfi08</v>
      </c>
      <c r="N776" s="61" t="str">
        <f t="shared" si="68"/>
        <v>earth-dev-jpn-logic-ls-o-ifgpfi08</v>
      </c>
      <c r="O776" s="66" t="s">
        <v>116</v>
      </c>
      <c r="P776" s="44" t="s">
        <v>1055</v>
      </c>
      <c r="Q776" s="44" t="s">
        <v>117</v>
      </c>
      <c r="R776" s="45"/>
      <c r="S776" s="46"/>
      <c r="T776" s="67" t="s">
        <v>110</v>
      </c>
    </row>
    <row r="777" spans="1:20" ht="27" hidden="1">
      <c r="A777" s="63">
        <v>2693</v>
      </c>
      <c r="B777" s="64" t="s">
        <v>1810</v>
      </c>
      <c r="C777" s="65" t="s">
        <v>1187</v>
      </c>
      <c r="D777" s="41" t="str">
        <f>VLOOKUP(C777,'[22]システム領域略号（対向）'!A:B,2,FALSE)</f>
        <v>ucp</v>
      </c>
      <c r="E777" s="63" t="s">
        <v>239</v>
      </c>
      <c r="F777" s="38" t="s">
        <v>455</v>
      </c>
      <c r="G777" s="42" t="str">
        <f>VLOOKUP(F777,'[22]システム領域略号（D）'!A:B,2,FALSE)</f>
        <v>fi</v>
      </c>
      <c r="H777" s="63" t="s">
        <v>115</v>
      </c>
      <c r="I777" s="42" t="str">
        <f t="shared" si="58"/>
        <v>ucpfiOutbound</v>
      </c>
      <c r="J777" s="42" t="str">
        <f>TEXT(COUNTIF(I$4:I777,I777),"000")</f>
        <v>006</v>
      </c>
      <c r="K777" s="42" t="str">
        <f t="shared" si="59"/>
        <v>FIUCP006</v>
      </c>
      <c r="L777" s="42" t="str">
        <f t="shared" si="60"/>
        <v>fiucp006</v>
      </c>
      <c r="M777" s="61" t="str">
        <f t="shared" si="67"/>
        <v>ifgpfi31</v>
      </c>
      <c r="N777" s="61" t="str">
        <f t="shared" si="68"/>
        <v>earth-dev-jpn-logic-ls-o-ifgpfi31</v>
      </c>
      <c r="O777" s="66" t="s">
        <v>116</v>
      </c>
      <c r="P777" s="44" t="s">
        <v>1811</v>
      </c>
      <c r="Q777" s="44" t="s">
        <v>117</v>
      </c>
      <c r="R777" s="45"/>
      <c r="S777" s="46"/>
      <c r="T777" s="67" t="s">
        <v>110</v>
      </c>
    </row>
    <row r="778" spans="1:20" ht="27" hidden="1">
      <c r="A778" s="63">
        <v>2694</v>
      </c>
      <c r="B778" s="64" t="s">
        <v>1812</v>
      </c>
      <c r="C778" s="65" t="s">
        <v>1187</v>
      </c>
      <c r="D778" s="41" t="str">
        <f>VLOOKUP(C778,'[22]システム領域略号（対向）'!A:B,2,FALSE)</f>
        <v>ucp</v>
      </c>
      <c r="E778" s="63" t="s">
        <v>239</v>
      </c>
      <c r="F778" s="38" t="s">
        <v>455</v>
      </c>
      <c r="G778" s="42" t="str">
        <f>VLOOKUP(F778,'[22]システム領域略号（D）'!A:B,2,FALSE)</f>
        <v>fi</v>
      </c>
      <c r="H778" s="63" t="s">
        <v>115</v>
      </c>
      <c r="I778" s="42" t="str">
        <f t="shared" si="58"/>
        <v>ucpfiOutbound</v>
      </c>
      <c r="J778" s="42" t="str">
        <f>TEXT(COUNTIF(I$4:I778,I778),"000")</f>
        <v>007</v>
      </c>
      <c r="K778" s="42" t="str">
        <f t="shared" si="59"/>
        <v>FIUCP007</v>
      </c>
      <c r="L778" s="42" t="str">
        <f t="shared" si="60"/>
        <v>fiucp007</v>
      </c>
      <c r="M778" s="61" t="str">
        <f t="shared" si="67"/>
        <v>ifgpfi32</v>
      </c>
      <c r="N778" s="61" t="str">
        <f t="shared" si="68"/>
        <v>earth-dev-jpn-logic-ls-o-ifgpfi32</v>
      </c>
      <c r="O778" s="66" t="s">
        <v>116</v>
      </c>
      <c r="P778" s="44" t="s">
        <v>1813</v>
      </c>
      <c r="Q778" s="44" t="s">
        <v>117</v>
      </c>
      <c r="R778" s="45"/>
      <c r="S778" s="46"/>
      <c r="T778" s="67" t="s">
        <v>110</v>
      </c>
    </row>
    <row r="779" spans="1:20" ht="29.25" hidden="1" customHeight="1">
      <c r="A779" s="63">
        <v>2696</v>
      </c>
      <c r="B779" s="64" t="s">
        <v>1815</v>
      </c>
      <c r="C779" s="65" t="s">
        <v>1023</v>
      </c>
      <c r="D779" s="41" t="str">
        <f>VLOOKUP(C779,'[22]システム領域略号（対向）'!A:B,2,FALSE)</f>
        <v>hr</v>
      </c>
      <c r="E779" s="63" t="s">
        <v>239</v>
      </c>
      <c r="F779" s="38" t="s">
        <v>455</v>
      </c>
      <c r="G779" s="42" t="str">
        <f>VLOOKUP(F779,'[22]システム領域略号（D）'!A:B,2,FALSE)</f>
        <v>fi</v>
      </c>
      <c r="H779" s="63" t="s">
        <v>138</v>
      </c>
      <c r="I779" s="42" t="str">
        <f t="shared" ref="I779:I821" si="69">D779&amp;G779&amp;H779</f>
        <v>hrfiInbound</v>
      </c>
      <c r="J779" s="42" t="str">
        <f>TEXT(COUNTIF(I$4:I779,I779),"000")</f>
        <v>040</v>
      </c>
      <c r="K779" s="42" t="str">
        <f t="shared" si="59"/>
        <v>HRFI0040</v>
      </c>
      <c r="L779" s="42" t="str">
        <f t="shared" si="60"/>
        <v>hrfi0040</v>
      </c>
      <c r="M779" s="61" t="str">
        <f t="shared" si="67"/>
        <v>ifgpfi33</v>
      </c>
      <c r="N779" s="61" t="str">
        <f t="shared" si="68"/>
        <v>earth-dev-jpn-logic-ls-i-ifgpfi33</v>
      </c>
      <c r="O779" s="66" t="s">
        <v>116</v>
      </c>
      <c r="P779" s="44" t="s">
        <v>1142</v>
      </c>
      <c r="Q779" s="44" t="s">
        <v>195</v>
      </c>
      <c r="R779" s="45"/>
      <c r="S779" s="46"/>
      <c r="T779" s="67" t="s">
        <v>110</v>
      </c>
    </row>
    <row r="780" spans="1:20" hidden="1">
      <c r="A780" s="63">
        <v>2697</v>
      </c>
      <c r="B780" s="64" t="s">
        <v>1816</v>
      </c>
      <c r="C780" s="65" t="s">
        <v>236</v>
      </c>
      <c r="D780" s="41" t="str">
        <f>VLOOKUP(C780,'[22]システム領域略号（対向）'!A:B,2,FALSE)</f>
        <v>hn</v>
      </c>
      <c r="E780" s="63" t="s">
        <v>239</v>
      </c>
      <c r="F780" s="38" t="s">
        <v>455</v>
      </c>
      <c r="G780" s="42" t="str">
        <f>VLOOKUP(F780,'[22]システム領域略号（D）'!A:B,2,FALSE)</f>
        <v>fi</v>
      </c>
      <c r="H780" s="63" t="s">
        <v>115</v>
      </c>
      <c r="I780" s="42" t="str">
        <f t="shared" si="69"/>
        <v>hnfiOutbound</v>
      </c>
      <c r="J780" s="42" t="str">
        <f>TEXT(COUNTIF(I$4:I780,I780),"000")</f>
        <v>001</v>
      </c>
      <c r="K780" s="42" t="str">
        <f t="shared" si="59"/>
        <v>FIHN0001</v>
      </c>
      <c r="L780" s="42" t="str">
        <f>LOWER(K780)</f>
        <v>fihn0001</v>
      </c>
      <c r="M780" s="42"/>
      <c r="N780" s="41" t="str">
        <f>"earth-dev-jpn-logic-ls-"&amp;LOWER(LEFT(H780,1))&amp;"-"&amp;L780</f>
        <v>earth-dev-jpn-logic-ls-o-fihn0001</v>
      </c>
      <c r="O780" s="66" t="s">
        <v>116</v>
      </c>
      <c r="P780" s="44"/>
      <c r="Q780" s="44" t="s">
        <v>117</v>
      </c>
      <c r="R780" s="45"/>
      <c r="S780" s="46"/>
      <c r="T780" s="67" t="s">
        <v>110</v>
      </c>
    </row>
    <row r="781" spans="1:20" hidden="1">
      <c r="A781" s="63">
        <v>2702</v>
      </c>
      <c r="B781" s="64" t="s">
        <v>1817</v>
      </c>
      <c r="C781" s="65" t="s">
        <v>1818</v>
      </c>
      <c r="D781" s="88" t="s">
        <v>1234</v>
      </c>
      <c r="E781" s="63" t="s">
        <v>1235</v>
      </c>
      <c r="F781" s="38" t="s">
        <v>1235</v>
      </c>
      <c r="G781" s="42" t="str">
        <f>VLOOKUP(F781,'[22]システム領域略号（D）'!A:B,2,FALSE)</f>
        <v>po</v>
      </c>
      <c r="H781" s="63" t="s">
        <v>138</v>
      </c>
      <c r="I781" s="42" t="str">
        <f t="shared" si="69"/>
        <v>crpoInbound</v>
      </c>
      <c r="J781" s="42" t="str">
        <f>TEXT(COUNTIF(I$4:I781,I781),"000")</f>
        <v>008</v>
      </c>
      <c r="K781" s="88" t="str">
        <f t="shared" si="59"/>
        <v>CRPO0008</v>
      </c>
      <c r="L781" s="88" t="str">
        <f t="shared" ref="L781:L821" si="70">LOWER(K781)</f>
        <v>crpo0008</v>
      </c>
      <c r="M781" s="42"/>
      <c r="N781" s="41" t="str">
        <f>"earth-dev-jpn-logic-ls-"&amp;LOWER(LEFT(H781,1))&amp;"-"&amp;L781</f>
        <v>earth-dev-jpn-logic-ls-i-crpo0008</v>
      </c>
      <c r="O781" s="66"/>
      <c r="P781" s="44"/>
      <c r="Q781" s="44" t="s">
        <v>117</v>
      </c>
      <c r="R781" s="45">
        <v>44967</v>
      </c>
      <c r="S781" s="46" t="s">
        <v>1238</v>
      </c>
      <c r="T781" s="67" t="s">
        <v>110</v>
      </c>
    </row>
    <row r="782" spans="1:20" ht="27">
      <c r="A782" s="100" t="s">
        <v>212</v>
      </c>
      <c r="B782" s="101" t="s">
        <v>213</v>
      </c>
      <c r="C782" s="102" t="s">
        <v>199</v>
      </c>
      <c r="D782" s="61" t="str">
        <f>VLOOKUP(C782,'[22]システム領域略号（対向）'!A:B,2,FALSE)</f>
        <v>fv</v>
      </c>
      <c r="E782" s="100" t="s">
        <v>114</v>
      </c>
      <c r="F782" s="100" t="s">
        <v>114</v>
      </c>
      <c r="G782" s="61" t="str">
        <f>VLOOKUP(F782,'[22]システム領域略号（D）'!A:B,2,FALSE)</f>
        <v>dp</v>
      </c>
      <c r="H782" s="100" t="s">
        <v>115</v>
      </c>
      <c r="I782" s="61" t="str">
        <f t="shared" si="69"/>
        <v>fvdpOutbound</v>
      </c>
      <c r="J782" s="61" t="str">
        <f>TEXT(COUNTIF(I$4:I782,I782),"000")</f>
        <v>013</v>
      </c>
      <c r="K782" s="61" t="str">
        <f t="shared" si="59"/>
        <v>DPFV0013</v>
      </c>
      <c r="L782" s="61" t="str">
        <f t="shared" si="70"/>
        <v>dpfv0013</v>
      </c>
      <c r="M782" s="61"/>
      <c r="N782" s="61" t="str">
        <f>"earth-dev-jpn-logic-ls-"&amp;LOWER(LEFT(H782,1))&amp;"-"&amp;L782</f>
        <v>earth-dev-jpn-logic-ls-o-dpfv0013</v>
      </c>
      <c r="O782" s="103" t="s">
        <v>116</v>
      </c>
      <c r="P782" s="104"/>
      <c r="Q782" s="104" t="s">
        <v>195</v>
      </c>
      <c r="R782" s="54">
        <v>45125</v>
      </c>
      <c r="S782" s="55" t="s">
        <v>214</v>
      </c>
      <c r="T782" s="33" t="s">
        <v>118</v>
      </c>
    </row>
    <row r="783" spans="1:20" ht="27">
      <c r="A783" s="100" t="s">
        <v>215</v>
      </c>
      <c r="B783" s="101" t="s">
        <v>216</v>
      </c>
      <c r="C783" s="102" t="s">
        <v>199</v>
      </c>
      <c r="D783" s="61" t="str">
        <f>VLOOKUP(C783,'[22]システム領域略号（対向）'!A:B,2,FALSE)</f>
        <v>fv</v>
      </c>
      <c r="E783" s="100" t="s">
        <v>114</v>
      </c>
      <c r="F783" s="100" t="s">
        <v>114</v>
      </c>
      <c r="G783" s="61" t="str">
        <f>VLOOKUP(F783,'[22]システム領域略号（D）'!A:B,2,FALSE)</f>
        <v>dp</v>
      </c>
      <c r="H783" s="100" t="s">
        <v>115</v>
      </c>
      <c r="I783" s="61" t="str">
        <f t="shared" si="69"/>
        <v>fvdpOutbound</v>
      </c>
      <c r="J783" s="61" t="str">
        <f>TEXT(COUNTIF(I$4:I783,I783),"000")</f>
        <v>014</v>
      </c>
      <c r="K783" s="61" t="str">
        <f t="shared" ref="K783:K821" si="71">UPPER(IF(H783="Outbound",G783&amp;D783,D783&amp;G783)&amp;IF(LEN(D783&amp;G783)=4,TEXT(J783,"0000"),J783))</f>
        <v>DPFV0014</v>
      </c>
      <c r="L783" s="61" t="str">
        <f t="shared" si="70"/>
        <v>dpfv0014</v>
      </c>
      <c r="M783" s="61"/>
      <c r="N783" s="61" t="str">
        <f>"earth-dev-jpn-logic-ls-"&amp;LOWER(LEFT(H783,1))&amp;"-"&amp;L783</f>
        <v>earth-dev-jpn-logic-ls-o-dpfv0014</v>
      </c>
      <c r="O783" s="103" t="s">
        <v>116</v>
      </c>
      <c r="P783" s="104"/>
      <c r="Q783" s="104" t="s">
        <v>195</v>
      </c>
      <c r="R783" s="105">
        <v>45125</v>
      </c>
      <c r="S783" s="106" t="s">
        <v>214</v>
      </c>
      <c r="T783" s="33" t="s">
        <v>118</v>
      </c>
    </row>
    <row r="784" spans="1:20" ht="27" hidden="1">
      <c r="A784" s="63" t="s">
        <v>703</v>
      </c>
      <c r="B784" s="64" t="s">
        <v>1819</v>
      </c>
      <c r="C784" s="65" t="s">
        <v>705</v>
      </c>
      <c r="D784" s="41" t="str">
        <f>VLOOKUP(C784,'[22]システム領域略号（対向）'!A:B,2,FALSE)</f>
        <v>uds</v>
      </c>
      <c r="E784" s="63" t="s">
        <v>676</v>
      </c>
      <c r="F784" s="38" t="s">
        <v>706</v>
      </c>
      <c r="G784" s="42" t="str">
        <f>VLOOKUP(F784,'[22]システム領域略号（D）'!A:B,2,FALSE)</f>
        <v>ad</v>
      </c>
      <c r="H784" s="63" t="s">
        <v>115</v>
      </c>
      <c r="I784" s="42" t="str">
        <f t="shared" si="69"/>
        <v>udsadOutbound</v>
      </c>
      <c r="J784" s="42" t="str">
        <f>TEXT(COUNTIF(I$4:I784,I784),"000")</f>
        <v>013</v>
      </c>
      <c r="K784" s="42" t="str">
        <f t="shared" si="71"/>
        <v>ADUDS013</v>
      </c>
      <c r="L784" s="42" t="str">
        <f t="shared" si="70"/>
        <v>aduds013</v>
      </c>
      <c r="M784" s="42"/>
      <c r="N784" s="41" t="str">
        <f>"earth-dev-jpn-logic-ls-"&amp;LOWER(LEFT(H784,1))&amp;"-"&amp;L784</f>
        <v>earth-dev-jpn-logic-ls-o-aduds013</v>
      </c>
      <c r="O784" s="66"/>
      <c r="P784" s="44"/>
      <c r="Q784" s="44" t="s">
        <v>117</v>
      </c>
      <c r="R784" s="45">
        <v>45152</v>
      </c>
      <c r="S784" s="46" t="s">
        <v>252</v>
      </c>
      <c r="T784" s="67" t="s">
        <v>118</v>
      </c>
    </row>
    <row r="785" spans="1:20" ht="27" hidden="1">
      <c r="A785" s="63" t="s">
        <v>707</v>
      </c>
      <c r="B785" s="64" t="s">
        <v>1820</v>
      </c>
      <c r="C785" s="65" t="s">
        <v>709</v>
      </c>
      <c r="D785" s="41" t="str">
        <f>VLOOKUP(C785,'[22]システム領域略号（対向）'!A:B,2,FALSE)</f>
        <v>uds</v>
      </c>
      <c r="E785" s="63" t="s">
        <v>676</v>
      </c>
      <c r="F785" s="38" t="s">
        <v>706</v>
      </c>
      <c r="G785" s="42" t="str">
        <f>VLOOKUP(F785,'[22]システム領域略号（D）'!A:B,2,FALSE)</f>
        <v>ad</v>
      </c>
      <c r="H785" s="63" t="s">
        <v>115</v>
      </c>
      <c r="I785" s="42" t="str">
        <f t="shared" si="69"/>
        <v>udsadOutbound</v>
      </c>
      <c r="J785" s="42" t="str">
        <f>TEXT(COUNTIF(I$4:I785,I785),"000")</f>
        <v>014</v>
      </c>
      <c r="K785" s="42" t="str">
        <f t="shared" si="71"/>
        <v>ADUDS014</v>
      </c>
      <c r="L785" s="42" t="str">
        <f t="shared" si="70"/>
        <v>aduds014</v>
      </c>
      <c r="M785" s="42" t="str">
        <f>"ifgp"&amp;P785</f>
        <v>ifgpfc04</v>
      </c>
      <c r="N785" s="42" t="str">
        <f>"earth-dev-jpn-logic-ls-"&amp;LOWER(LEFT(H785,1))&amp;"-"&amp;M785</f>
        <v>earth-dev-jpn-logic-ls-o-ifgpfc04</v>
      </c>
      <c r="O785" s="66"/>
      <c r="P785" s="44" t="s">
        <v>710</v>
      </c>
      <c r="Q785" s="44" t="s">
        <v>117</v>
      </c>
      <c r="R785" s="45">
        <v>45152</v>
      </c>
      <c r="S785" s="46" t="s">
        <v>252</v>
      </c>
      <c r="T785" s="67" t="s">
        <v>118</v>
      </c>
    </row>
    <row r="786" spans="1:20" ht="27" hidden="1">
      <c r="A786" s="63" t="s">
        <v>757</v>
      </c>
      <c r="B786" s="64" t="s">
        <v>1821</v>
      </c>
      <c r="C786" s="65" t="s">
        <v>709</v>
      </c>
      <c r="D786" s="41" t="str">
        <f>VLOOKUP(C786,'[22]システム領域略号（対向）'!A:B,2,FALSE)</f>
        <v>uds</v>
      </c>
      <c r="E786" s="63" t="s">
        <v>676</v>
      </c>
      <c r="F786" s="38" t="s">
        <v>706</v>
      </c>
      <c r="G786" s="42" t="str">
        <f>VLOOKUP(F786,'[22]システム領域略号（D）'!A:B,2,FALSE)</f>
        <v>ad</v>
      </c>
      <c r="H786" s="63" t="s">
        <v>115</v>
      </c>
      <c r="I786" s="42" t="str">
        <f t="shared" si="69"/>
        <v>udsadOutbound</v>
      </c>
      <c r="J786" s="42" t="str">
        <f>TEXT(COUNTIF(I$4:I786,I786),"000")</f>
        <v>015</v>
      </c>
      <c r="K786" s="42" t="str">
        <f t="shared" si="71"/>
        <v>ADUDS015</v>
      </c>
      <c r="L786" s="42" t="str">
        <f t="shared" si="70"/>
        <v>aduds015</v>
      </c>
      <c r="M786" s="42" t="str">
        <f>"ifgp"&amp;P786</f>
        <v>ifgpfc06</v>
      </c>
      <c r="N786" s="42" t="str">
        <f>"earth-dev-jpn-logic-ls-"&amp;LOWER(LEFT(H786,1))&amp;"-"&amp;M786</f>
        <v>earth-dev-jpn-logic-ls-o-ifgpfc06</v>
      </c>
      <c r="O786" s="66"/>
      <c r="P786" s="44" t="s">
        <v>759</v>
      </c>
      <c r="Q786" s="44" t="s">
        <v>117</v>
      </c>
      <c r="R786" s="45">
        <v>45152</v>
      </c>
      <c r="S786" s="46" t="s">
        <v>252</v>
      </c>
      <c r="T786" s="67" t="s">
        <v>118</v>
      </c>
    </row>
    <row r="787" spans="1:20" ht="27" hidden="1">
      <c r="A787" s="63" t="s">
        <v>919</v>
      </c>
      <c r="B787" s="64" t="s">
        <v>1822</v>
      </c>
      <c r="C787" s="65" t="s">
        <v>709</v>
      </c>
      <c r="D787" s="41" t="str">
        <f>VLOOKUP(C787,'[22]システム領域略号（対向）'!A:B,2,FALSE)</f>
        <v>uds</v>
      </c>
      <c r="E787" s="63" t="s">
        <v>676</v>
      </c>
      <c r="F787" s="38" t="s">
        <v>706</v>
      </c>
      <c r="G787" s="42" t="str">
        <f>VLOOKUP(F787,'[22]システム領域略号（D）'!A:B,2,FALSE)</f>
        <v>ad</v>
      </c>
      <c r="H787" s="63" t="s">
        <v>115</v>
      </c>
      <c r="I787" s="42" t="str">
        <f t="shared" si="69"/>
        <v>udsadOutbound</v>
      </c>
      <c r="J787" s="42" t="str">
        <f>TEXT(COUNTIF(I$4:I787,I787),"000")</f>
        <v>016</v>
      </c>
      <c r="K787" s="42" t="str">
        <f t="shared" si="71"/>
        <v>ADUDS016</v>
      </c>
      <c r="L787" s="42" t="str">
        <f t="shared" si="70"/>
        <v>aduds016</v>
      </c>
      <c r="M787" s="42" t="str">
        <f>"ifgp"&amp;P787</f>
        <v>ifgpfc07</v>
      </c>
      <c r="N787" s="42" t="str">
        <f>"earth-dev-jpn-logic-ls-"&amp;LOWER(LEFT(H787,1))&amp;"-"&amp;M787</f>
        <v>earth-dev-jpn-logic-ls-o-ifgpfc07</v>
      </c>
      <c r="O787" s="66"/>
      <c r="P787" s="44" t="s">
        <v>768</v>
      </c>
      <c r="Q787" s="44" t="s">
        <v>117</v>
      </c>
      <c r="R787" s="45">
        <v>45152</v>
      </c>
      <c r="S787" s="46" t="s">
        <v>252</v>
      </c>
      <c r="T787" s="67" t="s">
        <v>118</v>
      </c>
    </row>
    <row r="788" spans="1:20" ht="40.5" hidden="1">
      <c r="A788" s="63" t="s">
        <v>917</v>
      </c>
      <c r="B788" s="64" t="s">
        <v>1823</v>
      </c>
      <c r="C788" s="65" t="s">
        <v>694</v>
      </c>
      <c r="D788" s="41" t="str">
        <f>VLOOKUP(C788,'[22]システム領域略号（対向）'!A:B,2,FALSE)</f>
        <v>usf</v>
      </c>
      <c r="E788" s="63" t="s">
        <v>676</v>
      </c>
      <c r="F788" s="38" t="s">
        <v>706</v>
      </c>
      <c r="G788" s="42" t="str">
        <f>VLOOKUP(F788,'[22]システム領域略号（D）'!A:B,2,FALSE)</f>
        <v>ad</v>
      </c>
      <c r="H788" s="63" t="s">
        <v>115</v>
      </c>
      <c r="I788" s="42" t="str">
        <f t="shared" si="69"/>
        <v>usfadOutbound</v>
      </c>
      <c r="J788" s="42" t="str">
        <f>TEXT(COUNTIF(I$4:I788,I788),"000")</f>
        <v>002</v>
      </c>
      <c r="K788" s="42" t="str">
        <f t="shared" si="71"/>
        <v>ADUSF002</v>
      </c>
      <c r="L788" s="42" t="str">
        <f t="shared" si="70"/>
        <v>adusf002</v>
      </c>
      <c r="M788" s="42"/>
      <c r="N788" s="41" t="str">
        <f t="shared" ref="N788:N821" si="72">"earth-dev-jpn-logic-ls-"&amp;LOWER(LEFT(H788,1))&amp;"-"&amp;L788</f>
        <v>earth-dev-jpn-logic-ls-o-adusf002</v>
      </c>
      <c r="O788" s="66"/>
      <c r="P788" s="44"/>
      <c r="Q788" s="44" t="s">
        <v>117</v>
      </c>
      <c r="R788" s="45">
        <v>45152</v>
      </c>
      <c r="S788" s="46" t="s">
        <v>252</v>
      </c>
      <c r="T788" s="67" t="s">
        <v>118</v>
      </c>
    </row>
    <row r="789" spans="1:20" ht="27" hidden="1">
      <c r="A789" s="63">
        <v>2703</v>
      </c>
      <c r="B789" s="64" t="s">
        <v>1824</v>
      </c>
      <c r="C789" s="65" t="s">
        <v>1825</v>
      </c>
      <c r="D789" s="41" t="str">
        <f>VLOOKUP(C789,'[22]システム領域略号（対向）'!A:B,2,FALSE)</f>
        <v>at</v>
      </c>
      <c r="E789" s="63" t="s">
        <v>676</v>
      </c>
      <c r="F789" s="38" t="s">
        <v>706</v>
      </c>
      <c r="G789" s="42" t="str">
        <f>VLOOKUP(F789,'[22]システム領域略号（D）'!A:B,2,FALSE)</f>
        <v>ad</v>
      </c>
      <c r="H789" s="63" t="s">
        <v>115</v>
      </c>
      <c r="I789" s="42" t="str">
        <f t="shared" si="69"/>
        <v>atadOutbound</v>
      </c>
      <c r="J789" s="42" t="str">
        <f>TEXT(COUNTIF(I$4:I789,I789),"000")</f>
        <v>001</v>
      </c>
      <c r="K789" s="42" t="str">
        <f t="shared" si="71"/>
        <v>ADAT0001</v>
      </c>
      <c r="L789" s="42" t="str">
        <f t="shared" si="70"/>
        <v>adat0001</v>
      </c>
      <c r="M789" s="42"/>
      <c r="N789" s="41" t="str">
        <f t="shared" si="72"/>
        <v>earth-dev-jpn-logic-ls-o-adat0001</v>
      </c>
      <c r="O789" s="66"/>
      <c r="P789" s="44"/>
      <c r="Q789" s="44" t="s">
        <v>117</v>
      </c>
      <c r="R789" s="45">
        <v>45152</v>
      </c>
      <c r="S789" s="46" t="s">
        <v>252</v>
      </c>
      <c r="T789" s="67" t="s">
        <v>118</v>
      </c>
    </row>
    <row r="790" spans="1:20" ht="27" hidden="1">
      <c r="A790" s="63">
        <v>2703</v>
      </c>
      <c r="B790" s="64" t="s">
        <v>1826</v>
      </c>
      <c r="C790" s="65" t="s">
        <v>1825</v>
      </c>
      <c r="D790" s="41" t="str">
        <f>VLOOKUP(C790,'[22]システム領域略号（対向）'!A:B,2,FALSE)</f>
        <v>at</v>
      </c>
      <c r="E790" s="63" t="s">
        <v>676</v>
      </c>
      <c r="F790" s="38" t="s">
        <v>706</v>
      </c>
      <c r="G790" s="42" t="str">
        <f>VLOOKUP(F790,'[22]システム領域略号（D）'!A:B,2,FALSE)</f>
        <v>ad</v>
      </c>
      <c r="H790" s="63" t="s">
        <v>115</v>
      </c>
      <c r="I790" s="42" t="str">
        <f t="shared" si="69"/>
        <v>atadOutbound</v>
      </c>
      <c r="J790" s="42" t="str">
        <f>TEXT(COUNTIF(I$4:I790,I790),"000")</f>
        <v>002</v>
      </c>
      <c r="K790" s="42" t="str">
        <f t="shared" si="71"/>
        <v>ADAT0002</v>
      </c>
      <c r="L790" s="42" t="str">
        <f t="shared" si="70"/>
        <v>adat0002</v>
      </c>
      <c r="M790" s="42"/>
      <c r="N790" s="41" t="str">
        <f t="shared" si="72"/>
        <v>earth-dev-jpn-logic-ls-o-adat0002</v>
      </c>
      <c r="O790" s="66"/>
      <c r="P790" s="44"/>
      <c r="Q790" s="44" t="s">
        <v>117</v>
      </c>
      <c r="R790" s="45">
        <v>45152</v>
      </c>
      <c r="S790" s="46" t="s">
        <v>252</v>
      </c>
      <c r="T790" s="67" t="s">
        <v>118</v>
      </c>
    </row>
    <row r="791" spans="1:20" ht="27" hidden="1">
      <c r="A791" s="63" t="s">
        <v>1318</v>
      </c>
      <c r="B791" s="64" t="s">
        <v>1827</v>
      </c>
      <c r="C791" s="65" t="s">
        <v>1273</v>
      </c>
      <c r="D791" s="41" t="str">
        <f>VLOOKUP(C791,'[22]システム領域略号（対向）'!A:B,2,FALSE)</f>
        <v>lp</v>
      </c>
      <c r="E791" s="63" t="s">
        <v>1320</v>
      </c>
      <c r="F791" s="38" t="s">
        <v>706</v>
      </c>
      <c r="G791" s="42" t="str">
        <f>VLOOKUP(F791,'[22]システム領域略号（D）'!A:B,2,FALSE)</f>
        <v>ad</v>
      </c>
      <c r="H791" s="63" t="s">
        <v>115</v>
      </c>
      <c r="I791" s="42" t="str">
        <f t="shared" si="69"/>
        <v>lpadOutbound</v>
      </c>
      <c r="J791" s="42" t="str">
        <f>TEXT(COUNTIF(I$4:I791,I791),"000")</f>
        <v>035</v>
      </c>
      <c r="K791" s="42" t="str">
        <f t="shared" si="71"/>
        <v>ADLP0035</v>
      </c>
      <c r="L791" s="42" t="str">
        <f t="shared" si="70"/>
        <v>adlp0035</v>
      </c>
      <c r="M791" s="42"/>
      <c r="N791" s="41" t="str">
        <f t="shared" si="72"/>
        <v>earth-dev-jpn-logic-ls-o-adlp0035</v>
      </c>
      <c r="O791" s="66"/>
      <c r="P791" s="44"/>
      <c r="Q791" s="44" t="s">
        <v>117</v>
      </c>
      <c r="R791" s="45">
        <v>45152</v>
      </c>
      <c r="S791" s="46" t="s">
        <v>252</v>
      </c>
      <c r="T791" s="67" t="s">
        <v>118</v>
      </c>
    </row>
    <row r="792" spans="1:20" ht="27" hidden="1">
      <c r="A792" s="63" t="s">
        <v>1321</v>
      </c>
      <c r="B792" s="64" t="s">
        <v>1828</v>
      </c>
      <c r="C792" s="65" t="s">
        <v>1273</v>
      </c>
      <c r="D792" s="41" t="str">
        <f>VLOOKUP(C792,'[22]システム領域略号（対向）'!A:B,2,FALSE)</f>
        <v>lp</v>
      </c>
      <c r="E792" s="63" t="s">
        <v>676</v>
      </c>
      <c r="F792" s="38" t="s">
        <v>706</v>
      </c>
      <c r="G792" s="42" t="str">
        <f>VLOOKUP(F792,'[22]システム領域略号（D）'!A:B,2,FALSE)</f>
        <v>ad</v>
      </c>
      <c r="H792" s="63" t="s">
        <v>115</v>
      </c>
      <c r="I792" s="42" t="str">
        <f t="shared" si="69"/>
        <v>lpadOutbound</v>
      </c>
      <c r="J792" s="42" t="str">
        <f>TEXT(COUNTIF(I$4:I792,I792),"000")</f>
        <v>036</v>
      </c>
      <c r="K792" s="42" t="str">
        <f t="shared" si="71"/>
        <v>ADLP0036</v>
      </c>
      <c r="L792" s="42" t="str">
        <f t="shared" si="70"/>
        <v>adlp0036</v>
      </c>
      <c r="M792" s="42"/>
      <c r="N792" s="41" t="str">
        <f t="shared" si="72"/>
        <v>earth-dev-jpn-logic-ls-o-adlp0036</v>
      </c>
      <c r="O792" s="66"/>
      <c r="P792" s="44"/>
      <c r="Q792" s="44" t="s">
        <v>117</v>
      </c>
      <c r="R792" s="45">
        <v>45152</v>
      </c>
      <c r="S792" s="46" t="s">
        <v>252</v>
      </c>
      <c r="T792" s="67" t="s">
        <v>118</v>
      </c>
    </row>
    <row r="793" spans="1:20" ht="27" hidden="1">
      <c r="A793" s="63" t="s">
        <v>1323</v>
      </c>
      <c r="B793" s="64" t="s">
        <v>1829</v>
      </c>
      <c r="C793" s="65" t="s">
        <v>1273</v>
      </c>
      <c r="D793" s="41" t="str">
        <f>VLOOKUP(C793,'[22]システム領域略号（対向）'!A:B,2,FALSE)</f>
        <v>lp</v>
      </c>
      <c r="E793" s="63" t="s">
        <v>676</v>
      </c>
      <c r="F793" s="38" t="s">
        <v>706</v>
      </c>
      <c r="G793" s="42" t="str">
        <f>VLOOKUP(F793,'[22]システム領域略号（D）'!A:B,2,FALSE)</f>
        <v>ad</v>
      </c>
      <c r="H793" s="63" t="s">
        <v>115</v>
      </c>
      <c r="I793" s="42" t="str">
        <f t="shared" si="69"/>
        <v>lpadOutbound</v>
      </c>
      <c r="J793" s="42" t="str">
        <f>TEXT(COUNTIF(I$4:I793,I793),"000")</f>
        <v>037</v>
      </c>
      <c r="K793" s="42" t="str">
        <f t="shared" si="71"/>
        <v>ADLP0037</v>
      </c>
      <c r="L793" s="42" t="str">
        <f t="shared" si="70"/>
        <v>adlp0037</v>
      </c>
      <c r="M793" s="42"/>
      <c r="N793" s="41" t="str">
        <f t="shared" si="72"/>
        <v>earth-dev-jpn-logic-ls-o-adlp0037</v>
      </c>
      <c r="O793" s="66"/>
      <c r="P793" s="44"/>
      <c r="Q793" s="44" t="s">
        <v>117</v>
      </c>
      <c r="R793" s="45">
        <v>45152</v>
      </c>
      <c r="S793" s="46" t="s">
        <v>252</v>
      </c>
      <c r="T793" s="67" t="s">
        <v>118</v>
      </c>
    </row>
    <row r="794" spans="1:20" ht="27" hidden="1">
      <c r="A794" s="63" t="s">
        <v>1325</v>
      </c>
      <c r="B794" s="64" t="s">
        <v>1830</v>
      </c>
      <c r="C794" s="65" t="s">
        <v>1273</v>
      </c>
      <c r="D794" s="41" t="str">
        <f>VLOOKUP(C794,'[22]システム領域略号（対向）'!A:B,2,FALSE)</f>
        <v>lp</v>
      </c>
      <c r="E794" s="63" t="s">
        <v>676</v>
      </c>
      <c r="F794" s="38" t="s">
        <v>706</v>
      </c>
      <c r="G794" s="42" t="str">
        <f>VLOOKUP(F794,'[22]システム領域略号（D）'!A:B,2,FALSE)</f>
        <v>ad</v>
      </c>
      <c r="H794" s="63" t="s">
        <v>115</v>
      </c>
      <c r="I794" s="42" t="str">
        <f t="shared" si="69"/>
        <v>lpadOutbound</v>
      </c>
      <c r="J794" s="42" t="str">
        <f>TEXT(COUNTIF(I$4:I794,I794),"000")</f>
        <v>038</v>
      </c>
      <c r="K794" s="42" t="str">
        <f t="shared" si="71"/>
        <v>ADLP0038</v>
      </c>
      <c r="L794" s="42" t="str">
        <f t="shared" si="70"/>
        <v>adlp0038</v>
      </c>
      <c r="M794" s="42"/>
      <c r="N794" s="41" t="str">
        <f t="shared" si="72"/>
        <v>earth-dev-jpn-logic-ls-o-adlp0038</v>
      </c>
      <c r="O794" s="66"/>
      <c r="P794" s="44"/>
      <c r="Q794" s="44" t="s">
        <v>117</v>
      </c>
      <c r="R794" s="45">
        <v>45152</v>
      </c>
      <c r="S794" s="46" t="s">
        <v>252</v>
      </c>
      <c r="T794" s="67" t="s">
        <v>118</v>
      </c>
    </row>
    <row r="795" spans="1:20" ht="27" hidden="1">
      <c r="A795" s="63" t="s">
        <v>1327</v>
      </c>
      <c r="B795" s="64" t="s">
        <v>1831</v>
      </c>
      <c r="C795" s="65" t="s">
        <v>1273</v>
      </c>
      <c r="D795" s="41" t="str">
        <f>VLOOKUP(C795,'[22]システム領域略号（対向）'!A:B,2,FALSE)</f>
        <v>lp</v>
      </c>
      <c r="E795" s="63" t="s">
        <v>676</v>
      </c>
      <c r="F795" s="38" t="s">
        <v>706</v>
      </c>
      <c r="G795" s="42" t="str">
        <f>VLOOKUP(F795,'[22]システム領域略号（D）'!A:B,2,FALSE)</f>
        <v>ad</v>
      </c>
      <c r="H795" s="63" t="s">
        <v>115</v>
      </c>
      <c r="I795" s="42" t="str">
        <f t="shared" si="69"/>
        <v>lpadOutbound</v>
      </c>
      <c r="J795" s="42" t="str">
        <f>TEXT(COUNTIF(I$4:I795,I795),"000")</f>
        <v>039</v>
      </c>
      <c r="K795" s="42" t="str">
        <f t="shared" si="71"/>
        <v>ADLP0039</v>
      </c>
      <c r="L795" s="42" t="str">
        <f t="shared" si="70"/>
        <v>adlp0039</v>
      </c>
      <c r="M795" s="42"/>
      <c r="N795" s="41" t="str">
        <f t="shared" si="72"/>
        <v>earth-dev-jpn-logic-ls-o-adlp0039</v>
      </c>
      <c r="O795" s="66"/>
      <c r="P795" s="44"/>
      <c r="Q795" s="44" t="s">
        <v>117</v>
      </c>
      <c r="R795" s="45">
        <v>45152</v>
      </c>
      <c r="S795" s="46" t="s">
        <v>252</v>
      </c>
      <c r="T795" s="67" t="s">
        <v>118</v>
      </c>
    </row>
    <row r="796" spans="1:20" ht="27" hidden="1">
      <c r="A796" s="63" t="s">
        <v>1329</v>
      </c>
      <c r="B796" s="64" t="s">
        <v>1832</v>
      </c>
      <c r="C796" s="65" t="s">
        <v>1273</v>
      </c>
      <c r="D796" s="41" t="str">
        <f>VLOOKUP(C796,'[22]システム領域略号（対向）'!A:B,2,FALSE)</f>
        <v>lp</v>
      </c>
      <c r="E796" s="63" t="s">
        <v>676</v>
      </c>
      <c r="F796" s="38" t="s">
        <v>706</v>
      </c>
      <c r="G796" s="42" t="str">
        <f>VLOOKUP(F796,'[22]システム領域略号（D）'!A:B,2,FALSE)</f>
        <v>ad</v>
      </c>
      <c r="H796" s="63" t="s">
        <v>115</v>
      </c>
      <c r="I796" s="42" t="str">
        <f t="shared" si="69"/>
        <v>lpadOutbound</v>
      </c>
      <c r="J796" s="42" t="str">
        <f>TEXT(COUNTIF(I$4:I796,I796),"000")</f>
        <v>040</v>
      </c>
      <c r="K796" s="42" t="str">
        <f t="shared" si="71"/>
        <v>ADLP0040</v>
      </c>
      <c r="L796" s="42" t="str">
        <f t="shared" si="70"/>
        <v>adlp0040</v>
      </c>
      <c r="M796" s="42"/>
      <c r="N796" s="41" t="str">
        <f t="shared" si="72"/>
        <v>earth-dev-jpn-logic-ls-o-adlp0040</v>
      </c>
      <c r="O796" s="66"/>
      <c r="P796" s="44"/>
      <c r="Q796" s="44" t="s">
        <v>117</v>
      </c>
      <c r="R796" s="45">
        <v>45152</v>
      </c>
      <c r="S796" s="46" t="s">
        <v>252</v>
      </c>
      <c r="T796" s="67" t="s">
        <v>118</v>
      </c>
    </row>
    <row r="797" spans="1:20" ht="27" hidden="1">
      <c r="A797" s="63" t="s">
        <v>1331</v>
      </c>
      <c r="B797" s="64" t="s">
        <v>1833</v>
      </c>
      <c r="C797" s="65" t="s">
        <v>1273</v>
      </c>
      <c r="D797" s="41" t="str">
        <f>VLOOKUP(C797,'[22]システム領域略号（対向）'!A:B,2,FALSE)</f>
        <v>lp</v>
      </c>
      <c r="E797" s="63" t="s">
        <v>676</v>
      </c>
      <c r="F797" s="38" t="s">
        <v>706</v>
      </c>
      <c r="G797" s="42" t="str">
        <f>VLOOKUP(F797,'[22]システム領域略号（D）'!A:B,2,FALSE)</f>
        <v>ad</v>
      </c>
      <c r="H797" s="63" t="s">
        <v>115</v>
      </c>
      <c r="I797" s="42" t="str">
        <f t="shared" si="69"/>
        <v>lpadOutbound</v>
      </c>
      <c r="J797" s="42" t="str">
        <f>TEXT(COUNTIF(I$4:I797,I797),"000")</f>
        <v>041</v>
      </c>
      <c r="K797" s="42" t="str">
        <f t="shared" si="71"/>
        <v>ADLP0041</v>
      </c>
      <c r="L797" s="42" t="str">
        <f t="shared" si="70"/>
        <v>adlp0041</v>
      </c>
      <c r="M797" s="42"/>
      <c r="N797" s="41" t="str">
        <f t="shared" si="72"/>
        <v>earth-dev-jpn-logic-ls-o-adlp0041</v>
      </c>
      <c r="O797" s="66"/>
      <c r="P797" s="44"/>
      <c r="Q797" s="44" t="s">
        <v>117</v>
      </c>
      <c r="R797" s="45">
        <v>45152</v>
      </c>
      <c r="S797" s="46" t="s">
        <v>252</v>
      </c>
      <c r="T797" s="67" t="s">
        <v>118</v>
      </c>
    </row>
    <row r="798" spans="1:20" ht="27" hidden="1">
      <c r="A798" s="63" t="s">
        <v>1333</v>
      </c>
      <c r="B798" s="64" t="s">
        <v>1834</v>
      </c>
      <c r="C798" s="65" t="s">
        <v>1273</v>
      </c>
      <c r="D798" s="41" t="str">
        <f>VLOOKUP(C798,'[22]システム領域略号（対向）'!A:B,2,FALSE)</f>
        <v>lp</v>
      </c>
      <c r="E798" s="63" t="s">
        <v>676</v>
      </c>
      <c r="F798" s="38" t="s">
        <v>706</v>
      </c>
      <c r="G798" s="42" t="str">
        <f>VLOOKUP(F798,'[22]システム領域略号（D）'!A:B,2,FALSE)</f>
        <v>ad</v>
      </c>
      <c r="H798" s="63" t="s">
        <v>115</v>
      </c>
      <c r="I798" s="42" t="str">
        <f t="shared" si="69"/>
        <v>lpadOutbound</v>
      </c>
      <c r="J798" s="42" t="str">
        <f>TEXT(COUNTIF(I$4:I798,I798),"000")</f>
        <v>042</v>
      </c>
      <c r="K798" s="42" t="str">
        <f t="shared" si="71"/>
        <v>ADLP0042</v>
      </c>
      <c r="L798" s="42" t="str">
        <f t="shared" si="70"/>
        <v>adlp0042</v>
      </c>
      <c r="M798" s="42"/>
      <c r="N798" s="41" t="str">
        <f t="shared" si="72"/>
        <v>earth-dev-jpn-logic-ls-o-adlp0042</v>
      </c>
      <c r="O798" s="66"/>
      <c r="P798" s="44"/>
      <c r="Q798" s="44" t="s">
        <v>117</v>
      </c>
      <c r="R798" s="45">
        <v>45152</v>
      </c>
      <c r="S798" s="46" t="s">
        <v>252</v>
      </c>
      <c r="T798" s="67" t="s">
        <v>118</v>
      </c>
    </row>
    <row r="799" spans="1:20" ht="27" hidden="1">
      <c r="A799" s="63" t="s">
        <v>1339</v>
      </c>
      <c r="B799" s="64" t="s">
        <v>1835</v>
      </c>
      <c r="C799" s="65" t="s">
        <v>1273</v>
      </c>
      <c r="D799" s="41" t="str">
        <f>VLOOKUP(C799,'[22]システム領域略号（対向）'!A:B,2,FALSE)</f>
        <v>lp</v>
      </c>
      <c r="E799" s="63" t="s">
        <v>676</v>
      </c>
      <c r="F799" s="38" t="s">
        <v>706</v>
      </c>
      <c r="G799" s="42" t="str">
        <f>VLOOKUP(F799,'[22]システム領域略号（D）'!A:B,2,FALSE)</f>
        <v>ad</v>
      </c>
      <c r="H799" s="63" t="s">
        <v>115</v>
      </c>
      <c r="I799" s="42" t="str">
        <f t="shared" si="69"/>
        <v>lpadOutbound</v>
      </c>
      <c r="J799" s="42" t="str">
        <f>TEXT(COUNTIF(I$4:I799,I799),"000")</f>
        <v>043</v>
      </c>
      <c r="K799" s="42" t="str">
        <f t="shared" si="71"/>
        <v>ADLP0043</v>
      </c>
      <c r="L799" s="42" t="str">
        <f t="shared" si="70"/>
        <v>adlp0043</v>
      </c>
      <c r="M799" s="42"/>
      <c r="N799" s="41" t="str">
        <f t="shared" si="72"/>
        <v>earth-dev-jpn-logic-ls-o-adlp0043</v>
      </c>
      <c r="O799" s="66"/>
      <c r="P799" s="44"/>
      <c r="Q799" s="44" t="s">
        <v>117</v>
      </c>
      <c r="R799" s="45">
        <v>45152</v>
      </c>
      <c r="S799" s="46" t="s">
        <v>252</v>
      </c>
      <c r="T799" s="67" t="s">
        <v>118</v>
      </c>
    </row>
    <row r="800" spans="1:20" ht="27" hidden="1">
      <c r="A800" s="63" t="s">
        <v>1341</v>
      </c>
      <c r="B800" s="64" t="s">
        <v>1836</v>
      </c>
      <c r="C800" s="65" t="s">
        <v>1273</v>
      </c>
      <c r="D800" s="41" t="str">
        <f>VLOOKUP(C800,'[22]システム領域略号（対向）'!A:B,2,FALSE)</f>
        <v>lp</v>
      </c>
      <c r="E800" s="63" t="s">
        <v>676</v>
      </c>
      <c r="F800" s="38" t="s">
        <v>706</v>
      </c>
      <c r="G800" s="42" t="str">
        <f>VLOOKUP(F800,'[22]システム領域略号（D）'!A:B,2,FALSE)</f>
        <v>ad</v>
      </c>
      <c r="H800" s="63" t="s">
        <v>115</v>
      </c>
      <c r="I800" s="42" t="str">
        <f t="shared" si="69"/>
        <v>lpadOutbound</v>
      </c>
      <c r="J800" s="42" t="str">
        <f>TEXT(COUNTIF(I$4:I800,I800),"000")</f>
        <v>044</v>
      </c>
      <c r="K800" s="42" t="str">
        <f t="shared" si="71"/>
        <v>ADLP0044</v>
      </c>
      <c r="L800" s="42" t="str">
        <f t="shared" si="70"/>
        <v>adlp0044</v>
      </c>
      <c r="M800" s="42"/>
      <c r="N800" s="41" t="str">
        <f t="shared" si="72"/>
        <v>earth-dev-jpn-logic-ls-o-adlp0044</v>
      </c>
      <c r="O800" s="66"/>
      <c r="P800" s="44"/>
      <c r="Q800" s="44" t="s">
        <v>117</v>
      </c>
      <c r="R800" s="45">
        <v>45152</v>
      </c>
      <c r="S800" s="46" t="s">
        <v>252</v>
      </c>
      <c r="T800" s="67" t="s">
        <v>118</v>
      </c>
    </row>
    <row r="801" spans="1:20" ht="27" hidden="1">
      <c r="A801" s="63" t="s">
        <v>1343</v>
      </c>
      <c r="B801" s="64" t="s">
        <v>1837</v>
      </c>
      <c r="C801" s="65" t="s">
        <v>1273</v>
      </c>
      <c r="D801" s="41" t="str">
        <f>VLOOKUP(C801,'[22]システム領域略号（対向）'!A:B,2,FALSE)</f>
        <v>lp</v>
      </c>
      <c r="E801" s="63" t="s">
        <v>676</v>
      </c>
      <c r="F801" s="38" t="s">
        <v>706</v>
      </c>
      <c r="G801" s="42" t="str">
        <f>VLOOKUP(F801,'[22]システム領域略号（D）'!A:B,2,FALSE)</f>
        <v>ad</v>
      </c>
      <c r="H801" s="63" t="s">
        <v>115</v>
      </c>
      <c r="I801" s="42" t="str">
        <f t="shared" si="69"/>
        <v>lpadOutbound</v>
      </c>
      <c r="J801" s="42" t="str">
        <f>TEXT(COUNTIF(I$4:I801,I801),"000")</f>
        <v>045</v>
      </c>
      <c r="K801" s="42" t="str">
        <f t="shared" si="71"/>
        <v>ADLP0045</v>
      </c>
      <c r="L801" s="42" t="str">
        <f t="shared" si="70"/>
        <v>adlp0045</v>
      </c>
      <c r="M801" s="42"/>
      <c r="N801" s="41" t="str">
        <f t="shared" si="72"/>
        <v>earth-dev-jpn-logic-ls-o-adlp0045</v>
      </c>
      <c r="O801" s="66"/>
      <c r="P801" s="44"/>
      <c r="Q801" s="44" t="s">
        <v>117</v>
      </c>
      <c r="R801" s="45">
        <v>45152</v>
      </c>
      <c r="S801" s="46" t="s">
        <v>252</v>
      </c>
      <c r="T801" s="67" t="s">
        <v>118</v>
      </c>
    </row>
    <row r="802" spans="1:20" ht="27" hidden="1">
      <c r="A802" s="63" t="s">
        <v>1345</v>
      </c>
      <c r="B802" s="64" t="s">
        <v>1838</v>
      </c>
      <c r="C802" s="65" t="s">
        <v>1273</v>
      </c>
      <c r="D802" s="41" t="str">
        <f>VLOOKUP(C802,'[22]システム領域略号（対向）'!A:B,2,FALSE)</f>
        <v>lp</v>
      </c>
      <c r="E802" s="63" t="s">
        <v>676</v>
      </c>
      <c r="F802" s="38" t="s">
        <v>706</v>
      </c>
      <c r="G802" s="42" t="str">
        <f>VLOOKUP(F802,'[22]システム領域略号（D）'!A:B,2,FALSE)</f>
        <v>ad</v>
      </c>
      <c r="H802" s="63" t="s">
        <v>115</v>
      </c>
      <c r="I802" s="42" t="str">
        <f t="shared" si="69"/>
        <v>lpadOutbound</v>
      </c>
      <c r="J802" s="42" t="str">
        <f>TEXT(COUNTIF(I$4:I802,I802),"000")</f>
        <v>046</v>
      </c>
      <c r="K802" s="42" t="str">
        <f t="shared" si="71"/>
        <v>ADLP0046</v>
      </c>
      <c r="L802" s="42" t="str">
        <f t="shared" si="70"/>
        <v>adlp0046</v>
      </c>
      <c r="M802" s="42"/>
      <c r="N802" s="41" t="str">
        <f t="shared" si="72"/>
        <v>earth-dev-jpn-logic-ls-o-adlp0046</v>
      </c>
      <c r="O802" s="66"/>
      <c r="P802" s="44"/>
      <c r="Q802" s="44" t="s">
        <v>117</v>
      </c>
      <c r="R802" s="45">
        <v>45152</v>
      </c>
      <c r="S802" s="46" t="s">
        <v>252</v>
      </c>
      <c r="T802" s="67" t="s">
        <v>118</v>
      </c>
    </row>
    <row r="803" spans="1:20" ht="27" hidden="1">
      <c r="A803" s="63" t="s">
        <v>1347</v>
      </c>
      <c r="B803" s="64" t="s">
        <v>1839</v>
      </c>
      <c r="C803" s="65" t="s">
        <v>1273</v>
      </c>
      <c r="D803" s="41" t="str">
        <f>VLOOKUP(C803,'[22]システム領域略号（対向）'!A:B,2,FALSE)</f>
        <v>lp</v>
      </c>
      <c r="E803" s="63" t="s">
        <v>676</v>
      </c>
      <c r="F803" s="38" t="s">
        <v>706</v>
      </c>
      <c r="G803" s="42" t="str">
        <f>VLOOKUP(F803,'[22]システム領域略号（D）'!A:B,2,FALSE)</f>
        <v>ad</v>
      </c>
      <c r="H803" s="63" t="s">
        <v>115</v>
      </c>
      <c r="I803" s="42" t="str">
        <f t="shared" si="69"/>
        <v>lpadOutbound</v>
      </c>
      <c r="J803" s="42" t="str">
        <f>TEXT(COUNTIF(I$4:I803,I803),"000")</f>
        <v>047</v>
      </c>
      <c r="K803" s="42" t="str">
        <f t="shared" si="71"/>
        <v>ADLP0047</v>
      </c>
      <c r="L803" s="42" t="str">
        <f t="shared" si="70"/>
        <v>adlp0047</v>
      </c>
      <c r="M803" s="42"/>
      <c r="N803" s="41" t="str">
        <f t="shared" si="72"/>
        <v>earth-dev-jpn-logic-ls-o-adlp0047</v>
      </c>
      <c r="O803" s="66"/>
      <c r="P803" s="44"/>
      <c r="Q803" s="44" t="s">
        <v>117</v>
      </c>
      <c r="R803" s="45">
        <v>45152</v>
      </c>
      <c r="S803" s="46" t="s">
        <v>252</v>
      </c>
      <c r="T803" s="67" t="s">
        <v>118</v>
      </c>
    </row>
    <row r="804" spans="1:20" ht="27" hidden="1">
      <c r="A804" s="63" t="s">
        <v>1349</v>
      </c>
      <c r="B804" s="64" t="s">
        <v>1840</v>
      </c>
      <c r="C804" s="65" t="s">
        <v>1273</v>
      </c>
      <c r="D804" s="41" t="str">
        <f>VLOOKUP(C804,'[22]システム領域略号（対向）'!A:B,2,FALSE)</f>
        <v>lp</v>
      </c>
      <c r="E804" s="63" t="s">
        <v>676</v>
      </c>
      <c r="F804" s="38" t="s">
        <v>706</v>
      </c>
      <c r="G804" s="42" t="str">
        <f>VLOOKUP(F804,'[22]システム領域略号（D）'!A:B,2,FALSE)</f>
        <v>ad</v>
      </c>
      <c r="H804" s="63" t="s">
        <v>115</v>
      </c>
      <c r="I804" s="42" t="str">
        <f t="shared" si="69"/>
        <v>lpadOutbound</v>
      </c>
      <c r="J804" s="42" t="str">
        <f>TEXT(COUNTIF(I$4:I804,I804),"000")</f>
        <v>048</v>
      </c>
      <c r="K804" s="42" t="str">
        <f t="shared" si="71"/>
        <v>ADLP0048</v>
      </c>
      <c r="L804" s="42" t="str">
        <f t="shared" si="70"/>
        <v>adlp0048</v>
      </c>
      <c r="M804" s="42"/>
      <c r="N804" s="41" t="str">
        <f t="shared" si="72"/>
        <v>earth-dev-jpn-logic-ls-o-adlp0048</v>
      </c>
      <c r="O804" s="66"/>
      <c r="P804" s="44"/>
      <c r="Q804" s="44" t="s">
        <v>117</v>
      </c>
      <c r="R804" s="45">
        <v>45152</v>
      </c>
      <c r="S804" s="46" t="s">
        <v>252</v>
      </c>
      <c r="T804" s="67" t="s">
        <v>118</v>
      </c>
    </row>
    <row r="805" spans="1:20" ht="27" hidden="1">
      <c r="A805" s="63" t="s">
        <v>1351</v>
      </c>
      <c r="B805" s="64" t="s">
        <v>1841</v>
      </c>
      <c r="C805" s="65" t="s">
        <v>1273</v>
      </c>
      <c r="D805" s="41" t="str">
        <f>VLOOKUP(C805,'[22]システム領域略号（対向）'!A:B,2,FALSE)</f>
        <v>lp</v>
      </c>
      <c r="E805" s="63" t="s">
        <v>676</v>
      </c>
      <c r="F805" s="38" t="s">
        <v>706</v>
      </c>
      <c r="G805" s="42" t="str">
        <f>VLOOKUP(F805,'[22]システム領域略号（D）'!A:B,2,FALSE)</f>
        <v>ad</v>
      </c>
      <c r="H805" s="63" t="s">
        <v>115</v>
      </c>
      <c r="I805" s="42" t="str">
        <f t="shared" si="69"/>
        <v>lpadOutbound</v>
      </c>
      <c r="J805" s="42" t="str">
        <f>TEXT(COUNTIF(I$4:I805,I805),"000")</f>
        <v>049</v>
      </c>
      <c r="K805" s="42" t="str">
        <f t="shared" si="71"/>
        <v>ADLP0049</v>
      </c>
      <c r="L805" s="42" t="str">
        <f t="shared" si="70"/>
        <v>adlp0049</v>
      </c>
      <c r="M805" s="42"/>
      <c r="N805" s="41" t="str">
        <f t="shared" si="72"/>
        <v>earth-dev-jpn-logic-ls-o-adlp0049</v>
      </c>
      <c r="O805" s="66"/>
      <c r="P805" s="44"/>
      <c r="Q805" s="44" t="s">
        <v>117</v>
      </c>
      <c r="R805" s="45">
        <v>45152</v>
      </c>
      <c r="S805" s="46" t="s">
        <v>252</v>
      </c>
      <c r="T805" s="67" t="s">
        <v>118</v>
      </c>
    </row>
    <row r="806" spans="1:20" ht="27" hidden="1">
      <c r="A806" s="63" t="s">
        <v>1353</v>
      </c>
      <c r="B806" s="64" t="s">
        <v>1842</v>
      </c>
      <c r="C806" s="65" t="s">
        <v>1273</v>
      </c>
      <c r="D806" s="41" t="str">
        <f>VLOOKUP(C806,'[22]システム領域略号（対向）'!A:B,2,FALSE)</f>
        <v>lp</v>
      </c>
      <c r="E806" s="63" t="s">
        <v>676</v>
      </c>
      <c r="F806" s="38" t="s">
        <v>706</v>
      </c>
      <c r="G806" s="42" t="str">
        <f>VLOOKUP(F806,'[22]システム領域略号（D）'!A:B,2,FALSE)</f>
        <v>ad</v>
      </c>
      <c r="H806" s="63" t="s">
        <v>115</v>
      </c>
      <c r="I806" s="42" t="str">
        <f t="shared" si="69"/>
        <v>lpadOutbound</v>
      </c>
      <c r="J806" s="42" t="str">
        <f>TEXT(COUNTIF(I$4:I806,I806),"000")</f>
        <v>050</v>
      </c>
      <c r="K806" s="42" t="str">
        <f t="shared" si="71"/>
        <v>ADLP0050</v>
      </c>
      <c r="L806" s="42" t="str">
        <f t="shared" si="70"/>
        <v>adlp0050</v>
      </c>
      <c r="M806" s="42"/>
      <c r="N806" s="41" t="str">
        <f t="shared" si="72"/>
        <v>earth-dev-jpn-logic-ls-o-adlp0050</v>
      </c>
      <c r="O806" s="66"/>
      <c r="P806" s="44"/>
      <c r="Q806" s="44" t="s">
        <v>117</v>
      </c>
      <c r="R806" s="45">
        <v>45152</v>
      </c>
      <c r="S806" s="46" t="s">
        <v>252</v>
      </c>
      <c r="T806" s="67" t="s">
        <v>118</v>
      </c>
    </row>
    <row r="807" spans="1:20" ht="27" hidden="1">
      <c r="A807" s="63" t="s">
        <v>1355</v>
      </c>
      <c r="B807" s="64" t="s">
        <v>1843</v>
      </c>
      <c r="C807" s="65" t="s">
        <v>1273</v>
      </c>
      <c r="D807" s="41" t="str">
        <f>VLOOKUP(C807,'[22]システム領域略号（対向）'!A:B,2,FALSE)</f>
        <v>lp</v>
      </c>
      <c r="E807" s="63" t="s">
        <v>676</v>
      </c>
      <c r="F807" s="38" t="s">
        <v>706</v>
      </c>
      <c r="G807" s="42" t="str">
        <f>VLOOKUP(F807,'[22]システム領域略号（D）'!A:B,2,FALSE)</f>
        <v>ad</v>
      </c>
      <c r="H807" s="63" t="s">
        <v>115</v>
      </c>
      <c r="I807" s="42" t="str">
        <f t="shared" si="69"/>
        <v>lpadOutbound</v>
      </c>
      <c r="J807" s="42" t="str">
        <f>TEXT(COUNTIF(I$4:I807,I807),"000")</f>
        <v>051</v>
      </c>
      <c r="K807" s="42" t="str">
        <f t="shared" si="71"/>
        <v>ADLP0051</v>
      </c>
      <c r="L807" s="42" t="str">
        <f t="shared" si="70"/>
        <v>adlp0051</v>
      </c>
      <c r="M807" s="42"/>
      <c r="N807" s="41" t="str">
        <f t="shared" si="72"/>
        <v>earth-dev-jpn-logic-ls-o-adlp0051</v>
      </c>
      <c r="O807" s="66"/>
      <c r="P807" s="44"/>
      <c r="Q807" s="44" t="s">
        <v>117</v>
      </c>
      <c r="R807" s="45">
        <v>45152</v>
      </c>
      <c r="S807" s="46" t="s">
        <v>252</v>
      </c>
      <c r="T807" s="67" t="s">
        <v>118</v>
      </c>
    </row>
    <row r="808" spans="1:20" ht="27" hidden="1">
      <c r="A808" s="63" t="s">
        <v>1357</v>
      </c>
      <c r="B808" s="64" t="s">
        <v>1844</v>
      </c>
      <c r="C808" s="65" t="s">
        <v>1273</v>
      </c>
      <c r="D808" s="41" t="str">
        <f>VLOOKUP(C808,'[22]システム領域略号（対向）'!A:B,2,FALSE)</f>
        <v>lp</v>
      </c>
      <c r="E808" s="63" t="s">
        <v>676</v>
      </c>
      <c r="F808" s="38" t="s">
        <v>706</v>
      </c>
      <c r="G808" s="42" t="str">
        <f>VLOOKUP(F808,'[22]システム領域略号（D）'!A:B,2,FALSE)</f>
        <v>ad</v>
      </c>
      <c r="H808" s="63" t="s">
        <v>115</v>
      </c>
      <c r="I808" s="42" t="str">
        <f t="shared" si="69"/>
        <v>lpadOutbound</v>
      </c>
      <c r="J808" s="42" t="str">
        <f>TEXT(COUNTIF(I$4:I808,I808),"000")</f>
        <v>052</v>
      </c>
      <c r="K808" s="42" t="str">
        <f t="shared" si="71"/>
        <v>ADLP0052</v>
      </c>
      <c r="L808" s="42" t="str">
        <f t="shared" si="70"/>
        <v>adlp0052</v>
      </c>
      <c r="M808" s="42"/>
      <c r="N808" s="41" t="str">
        <f t="shared" si="72"/>
        <v>earth-dev-jpn-logic-ls-o-adlp0052</v>
      </c>
      <c r="O808" s="66"/>
      <c r="P808" s="44"/>
      <c r="Q808" s="44" t="s">
        <v>117</v>
      </c>
      <c r="R808" s="45">
        <v>45152</v>
      </c>
      <c r="S808" s="46" t="s">
        <v>252</v>
      </c>
      <c r="T808" s="67" t="s">
        <v>118</v>
      </c>
    </row>
    <row r="809" spans="1:20" ht="27" hidden="1">
      <c r="A809" s="63" t="s">
        <v>1359</v>
      </c>
      <c r="B809" s="64" t="s">
        <v>1845</v>
      </c>
      <c r="C809" s="65" t="s">
        <v>1273</v>
      </c>
      <c r="D809" s="41" t="str">
        <f>VLOOKUP(C809,'[22]システム領域略号（対向）'!A:B,2,FALSE)</f>
        <v>lp</v>
      </c>
      <c r="E809" s="63" t="s">
        <v>676</v>
      </c>
      <c r="F809" s="38" t="s">
        <v>706</v>
      </c>
      <c r="G809" s="42" t="str">
        <f>VLOOKUP(F809,'[22]システム領域略号（D）'!A:B,2,FALSE)</f>
        <v>ad</v>
      </c>
      <c r="H809" s="63" t="s">
        <v>115</v>
      </c>
      <c r="I809" s="42" t="str">
        <f t="shared" si="69"/>
        <v>lpadOutbound</v>
      </c>
      <c r="J809" s="42" t="str">
        <f>TEXT(COUNTIF(I$4:I809,I809),"000")</f>
        <v>053</v>
      </c>
      <c r="K809" s="42" t="str">
        <f t="shared" si="71"/>
        <v>ADLP0053</v>
      </c>
      <c r="L809" s="42" t="str">
        <f t="shared" si="70"/>
        <v>adlp0053</v>
      </c>
      <c r="M809" s="42"/>
      <c r="N809" s="41" t="str">
        <f t="shared" si="72"/>
        <v>earth-dev-jpn-logic-ls-o-adlp0053</v>
      </c>
      <c r="O809" s="66"/>
      <c r="P809" s="44"/>
      <c r="Q809" s="44" t="s">
        <v>117</v>
      </c>
      <c r="R809" s="45">
        <v>45152</v>
      </c>
      <c r="S809" s="46" t="s">
        <v>252</v>
      </c>
      <c r="T809" s="67" t="s">
        <v>118</v>
      </c>
    </row>
    <row r="810" spans="1:20" ht="27" hidden="1">
      <c r="A810" s="63" t="s">
        <v>1361</v>
      </c>
      <c r="B810" s="64" t="s">
        <v>1846</v>
      </c>
      <c r="C810" s="65" t="s">
        <v>1273</v>
      </c>
      <c r="D810" s="41" t="str">
        <f>VLOOKUP(C810,'[22]システム領域略号（対向）'!A:B,2,FALSE)</f>
        <v>lp</v>
      </c>
      <c r="E810" s="63" t="s">
        <v>676</v>
      </c>
      <c r="F810" s="38" t="s">
        <v>706</v>
      </c>
      <c r="G810" s="42" t="str">
        <f>VLOOKUP(F810,'[22]システム領域略号（D）'!A:B,2,FALSE)</f>
        <v>ad</v>
      </c>
      <c r="H810" s="63" t="s">
        <v>115</v>
      </c>
      <c r="I810" s="42" t="str">
        <f t="shared" si="69"/>
        <v>lpadOutbound</v>
      </c>
      <c r="J810" s="42" t="str">
        <f>TEXT(COUNTIF(I$4:I810,I810),"000")</f>
        <v>054</v>
      </c>
      <c r="K810" s="42" t="str">
        <f t="shared" si="71"/>
        <v>ADLP0054</v>
      </c>
      <c r="L810" s="42" t="str">
        <f t="shared" si="70"/>
        <v>adlp0054</v>
      </c>
      <c r="M810" s="42"/>
      <c r="N810" s="41" t="str">
        <f t="shared" si="72"/>
        <v>earth-dev-jpn-logic-ls-o-adlp0054</v>
      </c>
      <c r="O810" s="66"/>
      <c r="P810" s="44"/>
      <c r="Q810" s="44" t="s">
        <v>117</v>
      </c>
      <c r="R810" s="45">
        <v>45152</v>
      </c>
      <c r="S810" s="46" t="s">
        <v>252</v>
      </c>
      <c r="T810" s="67" t="s">
        <v>118</v>
      </c>
    </row>
    <row r="811" spans="1:20" ht="27" hidden="1">
      <c r="A811" s="63" t="s">
        <v>1365</v>
      </c>
      <c r="B811" s="64" t="s">
        <v>1847</v>
      </c>
      <c r="C811" s="65" t="s">
        <v>1273</v>
      </c>
      <c r="D811" s="41" t="str">
        <f>VLOOKUP(C811,'[22]システム領域略号（対向）'!A:B,2,FALSE)</f>
        <v>lp</v>
      </c>
      <c r="E811" s="63" t="s">
        <v>676</v>
      </c>
      <c r="F811" s="38" t="s">
        <v>706</v>
      </c>
      <c r="G811" s="42" t="str">
        <f>VLOOKUP(F811,'[22]システム領域略号（D）'!A:B,2,FALSE)</f>
        <v>ad</v>
      </c>
      <c r="H811" s="63" t="s">
        <v>115</v>
      </c>
      <c r="I811" s="42" t="str">
        <f t="shared" si="69"/>
        <v>lpadOutbound</v>
      </c>
      <c r="J811" s="42" t="str">
        <f>TEXT(COUNTIF(I$4:I811,I811),"000")</f>
        <v>055</v>
      </c>
      <c r="K811" s="42" t="str">
        <f t="shared" si="71"/>
        <v>ADLP0055</v>
      </c>
      <c r="L811" s="42" t="str">
        <f t="shared" si="70"/>
        <v>adlp0055</v>
      </c>
      <c r="M811" s="42"/>
      <c r="N811" s="41" t="str">
        <f t="shared" si="72"/>
        <v>earth-dev-jpn-logic-ls-o-adlp0055</v>
      </c>
      <c r="O811" s="66"/>
      <c r="P811" s="44"/>
      <c r="Q811" s="44" t="s">
        <v>117</v>
      </c>
      <c r="R811" s="45">
        <v>45152</v>
      </c>
      <c r="S811" s="46" t="s">
        <v>252</v>
      </c>
      <c r="T811" s="67" t="s">
        <v>118</v>
      </c>
    </row>
    <row r="812" spans="1:20" ht="27" hidden="1">
      <c r="A812" s="63" t="s">
        <v>1367</v>
      </c>
      <c r="B812" s="64" t="s">
        <v>1848</v>
      </c>
      <c r="C812" s="65" t="s">
        <v>1273</v>
      </c>
      <c r="D812" s="41" t="str">
        <f>VLOOKUP(C812,'[22]システム領域略号（対向）'!A:B,2,FALSE)</f>
        <v>lp</v>
      </c>
      <c r="E812" s="63" t="s">
        <v>1320</v>
      </c>
      <c r="F812" s="38" t="s">
        <v>706</v>
      </c>
      <c r="G812" s="42" t="str">
        <f>VLOOKUP(F812,'[22]システム領域略号（D）'!A:B,2,FALSE)</f>
        <v>ad</v>
      </c>
      <c r="H812" s="63" t="s">
        <v>115</v>
      </c>
      <c r="I812" s="42" t="str">
        <f t="shared" si="69"/>
        <v>lpadOutbound</v>
      </c>
      <c r="J812" s="42" t="str">
        <f>TEXT(COUNTIF(I$4:I812,I812),"000")</f>
        <v>056</v>
      </c>
      <c r="K812" s="42" t="str">
        <f t="shared" si="71"/>
        <v>ADLP0056</v>
      </c>
      <c r="L812" s="42" t="str">
        <f t="shared" si="70"/>
        <v>adlp0056</v>
      </c>
      <c r="M812" s="42"/>
      <c r="N812" s="41" t="str">
        <f t="shared" si="72"/>
        <v>earth-dev-jpn-logic-ls-o-adlp0056</v>
      </c>
      <c r="O812" s="66"/>
      <c r="P812" s="44"/>
      <c r="Q812" s="44" t="s">
        <v>117</v>
      </c>
      <c r="R812" s="45">
        <v>45152</v>
      </c>
      <c r="S812" s="46" t="s">
        <v>252</v>
      </c>
      <c r="T812" s="67" t="s">
        <v>118</v>
      </c>
    </row>
    <row r="813" spans="1:20" ht="27" hidden="1">
      <c r="A813" s="63" t="s">
        <v>1369</v>
      </c>
      <c r="B813" s="64" t="s">
        <v>1849</v>
      </c>
      <c r="C813" s="65" t="s">
        <v>1273</v>
      </c>
      <c r="D813" s="41" t="str">
        <f>VLOOKUP(C813,'[22]システム領域略号（対向）'!A:B,2,FALSE)</f>
        <v>lp</v>
      </c>
      <c r="E813" s="63" t="s">
        <v>676</v>
      </c>
      <c r="F813" s="38" t="s">
        <v>706</v>
      </c>
      <c r="G813" s="42" t="str">
        <f>VLOOKUP(F813,'[22]システム領域略号（D）'!A:B,2,FALSE)</f>
        <v>ad</v>
      </c>
      <c r="H813" s="63" t="s">
        <v>115</v>
      </c>
      <c r="I813" s="42" t="str">
        <f t="shared" si="69"/>
        <v>lpadOutbound</v>
      </c>
      <c r="J813" s="42" t="str">
        <f>TEXT(COUNTIF(I$4:I813,I813),"000")</f>
        <v>057</v>
      </c>
      <c r="K813" s="42" t="str">
        <f t="shared" si="71"/>
        <v>ADLP0057</v>
      </c>
      <c r="L813" s="42" t="str">
        <f t="shared" si="70"/>
        <v>adlp0057</v>
      </c>
      <c r="M813" s="42"/>
      <c r="N813" s="41" t="str">
        <f t="shared" si="72"/>
        <v>earth-dev-jpn-logic-ls-o-adlp0057</v>
      </c>
      <c r="O813" s="66"/>
      <c r="P813" s="44"/>
      <c r="Q813" s="44" t="s">
        <v>117</v>
      </c>
      <c r="R813" s="45">
        <v>45152</v>
      </c>
      <c r="S813" s="46" t="s">
        <v>252</v>
      </c>
      <c r="T813" s="67" t="s">
        <v>118</v>
      </c>
    </row>
    <row r="814" spans="1:20" ht="27" hidden="1">
      <c r="A814" s="63" t="s">
        <v>1371</v>
      </c>
      <c r="B814" s="64" t="s">
        <v>1850</v>
      </c>
      <c r="C814" s="65" t="s">
        <v>1273</v>
      </c>
      <c r="D814" s="41" t="str">
        <f>VLOOKUP(C814,'[22]システム領域略号（対向）'!A:B,2,FALSE)</f>
        <v>lp</v>
      </c>
      <c r="E814" s="63" t="s">
        <v>676</v>
      </c>
      <c r="F814" s="38" t="s">
        <v>706</v>
      </c>
      <c r="G814" s="42" t="str">
        <f>VLOOKUP(F814,'[22]システム領域略号（D）'!A:B,2,FALSE)</f>
        <v>ad</v>
      </c>
      <c r="H814" s="63" t="s">
        <v>115</v>
      </c>
      <c r="I814" s="42" t="str">
        <f t="shared" si="69"/>
        <v>lpadOutbound</v>
      </c>
      <c r="J814" s="42" t="str">
        <f>TEXT(COUNTIF(I$4:I814,I814),"000")</f>
        <v>058</v>
      </c>
      <c r="K814" s="42" t="str">
        <f t="shared" si="71"/>
        <v>ADLP0058</v>
      </c>
      <c r="L814" s="42" t="str">
        <f t="shared" si="70"/>
        <v>adlp0058</v>
      </c>
      <c r="M814" s="42"/>
      <c r="N814" s="41" t="str">
        <f t="shared" si="72"/>
        <v>earth-dev-jpn-logic-ls-o-adlp0058</v>
      </c>
      <c r="O814" s="66"/>
      <c r="P814" s="44"/>
      <c r="Q814" s="44" t="s">
        <v>117</v>
      </c>
      <c r="R814" s="45">
        <v>45152</v>
      </c>
      <c r="S814" s="46" t="s">
        <v>252</v>
      </c>
      <c r="T814" s="67" t="s">
        <v>118</v>
      </c>
    </row>
    <row r="815" spans="1:20" ht="27" hidden="1">
      <c r="A815" s="63" t="s">
        <v>1373</v>
      </c>
      <c r="B815" s="64" t="s">
        <v>1851</v>
      </c>
      <c r="C815" s="65" t="s">
        <v>1273</v>
      </c>
      <c r="D815" s="41" t="str">
        <f>VLOOKUP(C815,'[22]システム領域略号（対向）'!A:B,2,FALSE)</f>
        <v>lp</v>
      </c>
      <c r="E815" s="63" t="s">
        <v>676</v>
      </c>
      <c r="F815" s="38" t="s">
        <v>706</v>
      </c>
      <c r="G815" s="42" t="str">
        <f>VLOOKUP(F815,'[22]システム領域略号（D）'!A:B,2,FALSE)</f>
        <v>ad</v>
      </c>
      <c r="H815" s="63" t="s">
        <v>115</v>
      </c>
      <c r="I815" s="42" t="str">
        <f t="shared" si="69"/>
        <v>lpadOutbound</v>
      </c>
      <c r="J815" s="42" t="str">
        <f>TEXT(COUNTIF(I$4:I815,I815),"000")</f>
        <v>059</v>
      </c>
      <c r="K815" s="42" t="str">
        <f t="shared" si="71"/>
        <v>ADLP0059</v>
      </c>
      <c r="L815" s="42" t="str">
        <f t="shared" si="70"/>
        <v>adlp0059</v>
      </c>
      <c r="M815" s="42"/>
      <c r="N815" s="41" t="str">
        <f t="shared" si="72"/>
        <v>earth-dev-jpn-logic-ls-o-adlp0059</v>
      </c>
      <c r="O815" s="66"/>
      <c r="P815" s="44"/>
      <c r="Q815" s="44" t="s">
        <v>117</v>
      </c>
      <c r="R815" s="45">
        <v>45152</v>
      </c>
      <c r="S815" s="46" t="s">
        <v>252</v>
      </c>
      <c r="T815" s="67" t="s">
        <v>118</v>
      </c>
    </row>
    <row r="816" spans="1:20" ht="27" hidden="1">
      <c r="A816" s="63" t="s">
        <v>1375</v>
      </c>
      <c r="B816" s="64" t="s">
        <v>1852</v>
      </c>
      <c r="C816" s="65" t="s">
        <v>1273</v>
      </c>
      <c r="D816" s="41" t="str">
        <f>VLOOKUP(C816,'[22]システム領域略号（対向）'!A:B,2,FALSE)</f>
        <v>lp</v>
      </c>
      <c r="E816" s="63" t="s">
        <v>676</v>
      </c>
      <c r="F816" s="38" t="s">
        <v>706</v>
      </c>
      <c r="G816" s="42" t="str">
        <f>VLOOKUP(F816,'[22]システム領域略号（D）'!A:B,2,FALSE)</f>
        <v>ad</v>
      </c>
      <c r="H816" s="63" t="s">
        <v>115</v>
      </c>
      <c r="I816" s="42" t="str">
        <f t="shared" si="69"/>
        <v>lpadOutbound</v>
      </c>
      <c r="J816" s="42" t="str">
        <f>TEXT(COUNTIF(I$4:I816,I816),"000")</f>
        <v>060</v>
      </c>
      <c r="K816" s="42" t="str">
        <f t="shared" si="71"/>
        <v>ADLP0060</v>
      </c>
      <c r="L816" s="42" t="str">
        <f t="shared" si="70"/>
        <v>adlp0060</v>
      </c>
      <c r="M816" s="42"/>
      <c r="N816" s="41" t="str">
        <f t="shared" si="72"/>
        <v>earth-dev-jpn-logic-ls-o-adlp0060</v>
      </c>
      <c r="O816" s="66"/>
      <c r="P816" s="44"/>
      <c r="Q816" s="44" t="s">
        <v>117</v>
      </c>
      <c r="R816" s="45">
        <v>45152</v>
      </c>
      <c r="S816" s="46" t="s">
        <v>252</v>
      </c>
      <c r="T816" s="67" t="s">
        <v>118</v>
      </c>
    </row>
    <row r="817" spans="1:20" ht="27" hidden="1">
      <c r="A817" s="63" t="s">
        <v>1377</v>
      </c>
      <c r="B817" s="64" t="s">
        <v>1853</v>
      </c>
      <c r="C817" s="65" t="s">
        <v>1273</v>
      </c>
      <c r="D817" s="41" t="str">
        <f>VLOOKUP(C817,'[22]システム領域略号（対向）'!A:B,2,FALSE)</f>
        <v>lp</v>
      </c>
      <c r="E817" s="63" t="s">
        <v>676</v>
      </c>
      <c r="F817" s="38" t="s">
        <v>706</v>
      </c>
      <c r="G817" s="42" t="str">
        <f>VLOOKUP(F817,'[22]システム領域略号（D）'!A:B,2,FALSE)</f>
        <v>ad</v>
      </c>
      <c r="H817" s="63" t="s">
        <v>115</v>
      </c>
      <c r="I817" s="42" t="str">
        <f t="shared" si="69"/>
        <v>lpadOutbound</v>
      </c>
      <c r="J817" s="42" t="str">
        <f>TEXT(COUNTIF(I$4:I817,I817),"000")</f>
        <v>061</v>
      </c>
      <c r="K817" s="42" t="str">
        <f t="shared" si="71"/>
        <v>ADLP0061</v>
      </c>
      <c r="L817" s="42" t="str">
        <f t="shared" si="70"/>
        <v>adlp0061</v>
      </c>
      <c r="M817" s="42"/>
      <c r="N817" s="41" t="str">
        <f t="shared" si="72"/>
        <v>earth-dev-jpn-logic-ls-o-adlp0061</v>
      </c>
      <c r="O817" s="66"/>
      <c r="P817" s="44"/>
      <c r="Q817" s="44" t="s">
        <v>117</v>
      </c>
      <c r="R817" s="45">
        <v>45152</v>
      </c>
      <c r="S817" s="46" t="s">
        <v>252</v>
      </c>
      <c r="T817" s="67" t="s">
        <v>118</v>
      </c>
    </row>
    <row r="818" spans="1:20" ht="27" hidden="1">
      <c r="A818" s="63" t="s">
        <v>1379</v>
      </c>
      <c r="B818" s="64" t="s">
        <v>1854</v>
      </c>
      <c r="C818" s="65" t="s">
        <v>1273</v>
      </c>
      <c r="D818" s="41" t="str">
        <f>VLOOKUP(C818,'[22]システム領域略号（対向）'!A:B,2,FALSE)</f>
        <v>lp</v>
      </c>
      <c r="E818" s="63" t="s">
        <v>676</v>
      </c>
      <c r="F818" s="38" t="s">
        <v>706</v>
      </c>
      <c r="G818" s="42" t="str">
        <f>VLOOKUP(F818,'[22]システム領域略号（D）'!A:B,2,FALSE)</f>
        <v>ad</v>
      </c>
      <c r="H818" s="63" t="s">
        <v>115</v>
      </c>
      <c r="I818" s="42" t="str">
        <f t="shared" si="69"/>
        <v>lpadOutbound</v>
      </c>
      <c r="J818" s="42" t="str">
        <f>TEXT(COUNTIF(I$4:I818,I818),"000")</f>
        <v>062</v>
      </c>
      <c r="K818" s="42" t="str">
        <f t="shared" si="71"/>
        <v>ADLP0062</v>
      </c>
      <c r="L818" s="42" t="str">
        <f t="shared" si="70"/>
        <v>adlp0062</v>
      </c>
      <c r="M818" s="42"/>
      <c r="N818" s="41" t="str">
        <f t="shared" si="72"/>
        <v>earth-dev-jpn-logic-ls-o-adlp0062</v>
      </c>
      <c r="O818" s="66"/>
      <c r="P818" s="44"/>
      <c r="Q818" s="44" t="s">
        <v>117</v>
      </c>
      <c r="R818" s="45">
        <v>45152</v>
      </c>
      <c r="S818" s="46" t="s">
        <v>252</v>
      </c>
      <c r="T818" s="67" t="s">
        <v>118</v>
      </c>
    </row>
    <row r="819" spans="1:20" ht="27" hidden="1">
      <c r="A819" s="63" t="s">
        <v>1381</v>
      </c>
      <c r="B819" s="64" t="s">
        <v>1855</v>
      </c>
      <c r="C819" s="65" t="s">
        <v>1273</v>
      </c>
      <c r="D819" s="41" t="str">
        <f>VLOOKUP(C819,'[22]システム領域略号（対向）'!A:B,2,FALSE)</f>
        <v>lp</v>
      </c>
      <c r="E819" s="63" t="s">
        <v>676</v>
      </c>
      <c r="F819" s="38" t="s">
        <v>706</v>
      </c>
      <c r="G819" s="42" t="str">
        <f>VLOOKUP(F819,'[22]システム領域略号（D）'!A:B,2,FALSE)</f>
        <v>ad</v>
      </c>
      <c r="H819" s="63" t="s">
        <v>115</v>
      </c>
      <c r="I819" s="42" t="str">
        <f t="shared" si="69"/>
        <v>lpadOutbound</v>
      </c>
      <c r="J819" s="42" t="str">
        <f>TEXT(COUNTIF(I$4:I819,I819),"000")</f>
        <v>063</v>
      </c>
      <c r="K819" s="42" t="str">
        <f t="shared" si="71"/>
        <v>ADLP0063</v>
      </c>
      <c r="L819" s="42" t="str">
        <f t="shared" si="70"/>
        <v>adlp0063</v>
      </c>
      <c r="M819" s="42"/>
      <c r="N819" s="41" t="str">
        <f t="shared" si="72"/>
        <v>earth-dev-jpn-logic-ls-o-adlp0063</v>
      </c>
      <c r="O819" s="66"/>
      <c r="P819" s="44"/>
      <c r="Q819" s="44" t="s">
        <v>117</v>
      </c>
      <c r="R819" s="45">
        <v>45152</v>
      </c>
      <c r="S819" s="46" t="s">
        <v>252</v>
      </c>
      <c r="T819" s="67" t="s">
        <v>118</v>
      </c>
    </row>
    <row r="820" spans="1:20" ht="27" hidden="1">
      <c r="A820" s="63" t="s">
        <v>1383</v>
      </c>
      <c r="B820" s="64" t="s">
        <v>1856</v>
      </c>
      <c r="C820" s="65" t="s">
        <v>1273</v>
      </c>
      <c r="D820" s="41" t="str">
        <f>VLOOKUP(C820,'[22]システム領域略号（対向）'!A:B,2,FALSE)</f>
        <v>lp</v>
      </c>
      <c r="E820" s="63" t="s">
        <v>676</v>
      </c>
      <c r="F820" s="38" t="s">
        <v>706</v>
      </c>
      <c r="G820" s="42" t="str">
        <f>VLOOKUP(F820,'[22]システム領域略号（D）'!A:B,2,FALSE)</f>
        <v>ad</v>
      </c>
      <c r="H820" s="63" t="s">
        <v>115</v>
      </c>
      <c r="I820" s="42" t="str">
        <f t="shared" si="69"/>
        <v>lpadOutbound</v>
      </c>
      <c r="J820" s="42" t="str">
        <f>TEXT(COUNTIF(I$4:I820,I820),"000")</f>
        <v>064</v>
      </c>
      <c r="K820" s="42" t="str">
        <f t="shared" si="71"/>
        <v>ADLP0064</v>
      </c>
      <c r="L820" s="42" t="str">
        <f t="shared" si="70"/>
        <v>adlp0064</v>
      </c>
      <c r="M820" s="42"/>
      <c r="N820" s="41" t="str">
        <f t="shared" si="72"/>
        <v>earth-dev-jpn-logic-ls-o-adlp0064</v>
      </c>
      <c r="O820" s="66"/>
      <c r="P820" s="44"/>
      <c r="Q820" s="44" t="s">
        <v>117</v>
      </c>
      <c r="R820" s="45">
        <v>45152</v>
      </c>
      <c r="S820" s="46" t="s">
        <v>252</v>
      </c>
      <c r="T820" s="67" t="s">
        <v>118</v>
      </c>
    </row>
    <row r="821" spans="1:20" ht="28.4" hidden="1" customHeight="1">
      <c r="A821" s="63" t="s">
        <v>1385</v>
      </c>
      <c r="B821" s="64" t="s">
        <v>1857</v>
      </c>
      <c r="C821" s="65" t="s">
        <v>1273</v>
      </c>
      <c r="D821" s="41" t="str">
        <f>VLOOKUP(C821,'[22]システム領域略号（対向）'!A:B,2,FALSE)</f>
        <v>lp</v>
      </c>
      <c r="E821" s="63" t="s">
        <v>676</v>
      </c>
      <c r="F821" s="38" t="s">
        <v>706</v>
      </c>
      <c r="G821" s="42" t="str">
        <f>VLOOKUP(F821,'[22]システム領域略号（D）'!A:B,2,FALSE)</f>
        <v>ad</v>
      </c>
      <c r="H821" s="63" t="s">
        <v>115</v>
      </c>
      <c r="I821" s="42" t="str">
        <f t="shared" si="69"/>
        <v>lpadOutbound</v>
      </c>
      <c r="J821" s="42" t="str">
        <f>TEXT(COUNTIF(I$4:I821,I821),"000")</f>
        <v>065</v>
      </c>
      <c r="K821" s="42" t="str">
        <f t="shared" si="71"/>
        <v>ADLP0065</v>
      </c>
      <c r="L821" s="42" t="str">
        <f t="shared" si="70"/>
        <v>adlp0065</v>
      </c>
      <c r="M821" s="42"/>
      <c r="N821" s="41" t="str">
        <f t="shared" si="72"/>
        <v>earth-dev-jpn-logic-ls-o-adlp0065</v>
      </c>
      <c r="O821" s="66"/>
      <c r="P821" s="44"/>
      <c r="Q821" s="44" t="s">
        <v>117</v>
      </c>
      <c r="R821" s="45">
        <v>45152</v>
      </c>
      <c r="S821" s="46" t="s">
        <v>252</v>
      </c>
      <c r="T821" s="67" t="s">
        <v>118</v>
      </c>
    </row>
    <row r="822" spans="1:20">
      <c r="A822" s="63">
        <v>2704</v>
      </c>
      <c r="B822" s="64" t="s">
        <v>1858</v>
      </c>
      <c r="C822" s="65" t="s">
        <v>1859</v>
      </c>
      <c r="D822" s="107" t="str">
        <f>VLOOKUP(C822,'[22]システム領域略号（対向）'!A:B,2,FALSE)</f>
        <v>uck</v>
      </c>
      <c r="E822" s="63" t="s">
        <v>114</v>
      </c>
      <c r="F822" s="63" t="s">
        <v>114</v>
      </c>
      <c r="G822" s="108" t="str">
        <f>VLOOKUP(F822,'[22]システム領域略号（D）'!A:B,2,FALSE)</f>
        <v>dp</v>
      </c>
      <c r="H822" s="63" t="s">
        <v>138</v>
      </c>
      <c r="I822" s="108" t="str">
        <f>D822&amp;G822&amp;H822</f>
        <v>uckdpInbound</v>
      </c>
      <c r="J822" s="108" t="str">
        <f>TEXT(COUNTIF(I$4:I822,I822),"000")</f>
        <v>001</v>
      </c>
      <c r="K822" s="108" t="str">
        <f>UPPER(IF(H822="Outbound",G822&amp;D822,D822&amp;G822)&amp;IF(LEN(D822&amp;G822)=4,TEXT(J822,"0000"),J822))</f>
        <v>UCKDP001</v>
      </c>
      <c r="L822" s="108" t="str">
        <f>LOWER(K822)</f>
        <v>uckdp001</v>
      </c>
      <c r="M822" s="108"/>
      <c r="N822" s="107" t="str">
        <f>"earth-dev-jpn-logic-ls-"&amp;LOWER(LEFT(H822,1))&amp;"-"&amp;L822</f>
        <v>earth-dev-jpn-logic-ls-i-uckdp001</v>
      </c>
      <c r="O822" s="43" t="s">
        <v>116</v>
      </c>
      <c r="P822" s="109"/>
      <c r="Q822" s="109" t="s">
        <v>117</v>
      </c>
      <c r="R822" s="110">
        <v>45170</v>
      </c>
      <c r="S822" s="99" t="s">
        <v>1860</v>
      </c>
      <c r="T822" s="67" t="s">
        <v>118</v>
      </c>
    </row>
    <row r="823" spans="1:20" ht="27">
      <c r="A823" s="38" t="s">
        <v>245</v>
      </c>
      <c r="B823" s="39" t="s">
        <v>1861</v>
      </c>
      <c r="C823" s="40" t="s">
        <v>236</v>
      </c>
      <c r="D823" s="41" t="str">
        <f>VLOOKUP(C823,'[22]システム領域略号（対向）'!A:B,2,FALSE)</f>
        <v>hn</v>
      </c>
      <c r="E823" s="38" t="s">
        <v>114</v>
      </c>
      <c r="F823" s="38" t="s">
        <v>114</v>
      </c>
      <c r="G823" s="42" t="str">
        <f>VLOOKUP(F823,'[22]システム領域略号（D）'!A:B,2,FALSE)</f>
        <v>dp</v>
      </c>
      <c r="H823" s="38" t="s">
        <v>115</v>
      </c>
      <c r="I823" s="42" t="str">
        <f t="shared" ref="I823:I835" si="73">D823&amp;G823&amp;H823</f>
        <v>hndpOutbound</v>
      </c>
      <c r="J823" s="111" t="s">
        <v>762</v>
      </c>
      <c r="K823" s="42" t="str">
        <f t="shared" ref="K823:K832" si="74">UPPER(IF(H823="Outbound",G823&amp;D823,D823&amp;G823)&amp;IF(LEN(D823&amp;G823)=4,TEXT(J823,"0000"),J823))</f>
        <v>DPHN0004</v>
      </c>
      <c r="L823" s="42" t="str">
        <f t="shared" ref="L823:L832" si="75">LOWER(K823)</f>
        <v>dphn0004</v>
      </c>
      <c r="M823" s="42"/>
      <c r="N823" s="41" t="str">
        <f t="shared" ref="N823:N835" si="76">"earth-dev-jpn-logic-ls-"&amp;LOWER(LEFT(H823,1))&amp;"-"&amp;L823</f>
        <v>earth-dev-jpn-logic-ls-o-dphn0004</v>
      </c>
      <c r="O823" s="43"/>
      <c r="P823" s="44"/>
      <c r="Q823" s="44" t="s">
        <v>117</v>
      </c>
      <c r="R823" s="45">
        <v>45176</v>
      </c>
      <c r="S823" s="46" t="s">
        <v>252</v>
      </c>
      <c r="T823" s="33" t="s">
        <v>118</v>
      </c>
    </row>
    <row r="824" spans="1:20" ht="27">
      <c r="A824" s="38" t="s">
        <v>249</v>
      </c>
      <c r="B824" s="39" t="s">
        <v>1862</v>
      </c>
      <c r="C824" s="40" t="s">
        <v>251</v>
      </c>
      <c r="D824" s="41" t="str">
        <f>VLOOKUP(C824,'[22]システム領域略号（対向）'!A:B,2,FALSE)</f>
        <v>lv</v>
      </c>
      <c r="E824" s="38" t="s">
        <v>114</v>
      </c>
      <c r="F824" s="38" t="s">
        <v>114</v>
      </c>
      <c r="G824" s="42" t="str">
        <f>VLOOKUP(F824,'[22]システム領域略号（D）'!A:B,2,FALSE)</f>
        <v>dp</v>
      </c>
      <c r="H824" s="38" t="s">
        <v>115</v>
      </c>
      <c r="I824" s="42" t="str">
        <f t="shared" si="73"/>
        <v>lvdpOutbound</v>
      </c>
      <c r="J824" s="108" t="str">
        <f>TEXT(COUNTIF(I$4:I824,I824),"000")</f>
        <v>003</v>
      </c>
      <c r="K824" s="42" t="str">
        <f t="shared" si="74"/>
        <v>DPLV0003</v>
      </c>
      <c r="L824" s="42" t="str">
        <f t="shared" si="75"/>
        <v>dplv0003</v>
      </c>
      <c r="M824" s="42"/>
      <c r="N824" s="41" t="str">
        <f t="shared" si="76"/>
        <v>earth-dev-jpn-logic-ls-o-dplv0003</v>
      </c>
      <c r="O824" s="43" t="s">
        <v>116</v>
      </c>
      <c r="P824" s="44"/>
      <c r="Q824" s="44" t="s">
        <v>117</v>
      </c>
      <c r="R824" s="45">
        <v>45215</v>
      </c>
      <c r="S824" s="46" t="s">
        <v>252</v>
      </c>
      <c r="T824" s="33" t="s">
        <v>118</v>
      </c>
    </row>
    <row r="825" spans="1:20" ht="27">
      <c r="A825" s="38" t="s">
        <v>249</v>
      </c>
      <c r="B825" s="39" t="s">
        <v>1863</v>
      </c>
      <c r="C825" s="40" t="s">
        <v>251</v>
      </c>
      <c r="D825" s="41" t="str">
        <f>VLOOKUP(C825,'[22]システム領域略号（対向）'!A:B,2,FALSE)</f>
        <v>lv</v>
      </c>
      <c r="E825" s="38" t="s">
        <v>114</v>
      </c>
      <c r="F825" s="38" t="s">
        <v>114</v>
      </c>
      <c r="G825" s="42" t="str">
        <f>VLOOKUP(F825,'[22]システム領域略号（D）'!A:B,2,FALSE)</f>
        <v>dp</v>
      </c>
      <c r="H825" s="38" t="s">
        <v>115</v>
      </c>
      <c r="I825" s="42" t="str">
        <f t="shared" si="73"/>
        <v>lvdpOutbound</v>
      </c>
      <c r="J825" s="108" t="str">
        <f>TEXT(COUNTIF(I$4:I825,I825),"000")</f>
        <v>004</v>
      </c>
      <c r="K825" s="42" t="str">
        <f t="shared" si="74"/>
        <v>DPLV0004</v>
      </c>
      <c r="L825" s="42" t="str">
        <f t="shared" si="75"/>
        <v>dplv0004</v>
      </c>
      <c r="M825" s="42"/>
      <c r="N825" s="41" t="str">
        <f t="shared" si="76"/>
        <v>earth-dev-jpn-logic-ls-o-dplv0004</v>
      </c>
      <c r="O825" s="43" t="s">
        <v>116</v>
      </c>
      <c r="P825" s="44"/>
      <c r="Q825" s="44" t="s">
        <v>117</v>
      </c>
      <c r="R825" s="45">
        <v>45215</v>
      </c>
      <c r="S825" s="46" t="s">
        <v>252</v>
      </c>
      <c r="T825" s="33" t="s">
        <v>118</v>
      </c>
    </row>
    <row r="826" spans="1:20" ht="27">
      <c r="A826" s="63" t="s">
        <v>514</v>
      </c>
      <c r="B826" s="64" t="s">
        <v>1864</v>
      </c>
      <c r="C826" s="65" t="s">
        <v>345</v>
      </c>
      <c r="D826" s="41" t="str">
        <f>VLOOKUP(C826,'[22]システム領域略号（対向）'!A:B,2,FALSE)</f>
        <v>sn</v>
      </c>
      <c r="E826" s="63" t="s">
        <v>114</v>
      </c>
      <c r="F826" s="38" t="s">
        <v>114</v>
      </c>
      <c r="G826" s="42" t="str">
        <f>VLOOKUP(F826,'[22]システム領域略号（D）'!A:B,2,FALSE)</f>
        <v>dp</v>
      </c>
      <c r="H826" s="63" t="s">
        <v>115</v>
      </c>
      <c r="I826" s="42" t="str">
        <f t="shared" si="73"/>
        <v>sndpOutbound</v>
      </c>
      <c r="J826" s="62" t="s">
        <v>1865</v>
      </c>
      <c r="K826" s="42" t="str">
        <f t="shared" si="74"/>
        <v>DPSN0014</v>
      </c>
      <c r="L826" s="42" t="str">
        <f t="shared" si="75"/>
        <v>dpsn0014</v>
      </c>
      <c r="M826" s="42"/>
      <c r="N826" s="41" t="str">
        <f t="shared" si="76"/>
        <v>earth-dev-jpn-logic-ls-o-dpsn0014</v>
      </c>
      <c r="O826" s="43" t="s">
        <v>116</v>
      </c>
      <c r="P826" s="44"/>
      <c r="Q826" s="44" t="s">
        <v>117</v>
      </c>
      <c r="R826" s="45">
        <v>45176</v>
      </c>
      <c r="S826" s="46" t="s">
        <v>252</v>
      </c>
      <c r="T826" s="67" t="s">
        <v>118</v>
      </c>
    </row>
    <row r="827" spans="1:20" ht="27">
      <c r="A827" s="63" t="s">
        <v>549</v>
      </c>
      <c r="B827" s="64" t="s">
        <v>1866</v>
      </c>
      <c r="C827" s="65" t="s">
        <v>421</v>
      </c>
      <c r="D827" s="41" t="str">
        <f>VLOOKUP(C827,'[22]システム領域略号（対向）'!A:B,2,FALSE)</f>
        <v>wi</v>
      </c>
      <c r="E827" s="63" t="s">
        <v>114</v>
      </c>
      <c r="F827" s="38" t="s">
        <v>114</v>
      </c>
      <c r="G827" s="42" t="str">
        <f>VLOOKUP(F827,'[22]システム領域略号（D）'!A:B,2,FALSE)</f>
        <v>dp</v>
      </c>
      <c r="H827" s="63" t="s">
        <v>115</v>
      </c>
      <c r="I827" s="42" t="str">
        <f t="shared" si="73"/>
        <v>widpOutbound</v>
      </c>
      <c r="J827" s="108" t="str">
        <f>TEXT(COUNTIF(I$4:I827,I827),"000")</f>
        <v>015</v>
      </c>
      <c r="K827" s="42" t="str">
        <f t="shared" si="74"/>
        <v>DPWI0015</v>
      </c>
      <c r="L827" s="42" t="str">
        <f t="shared" si="75"/>
        <v>dpwi0015</v>
      </c>
      <c r="M827" s="42"/>
      <c r="N827" s="41" t="str">
        <f t="shared" si="76"/>
        <v>earth-dev-jpn-logic-ls-o-dpwi0015</v>
      </c>
      <c r="O827" s="43" t="s">
        <v>116</v>
      </c>
      <c r="P827" s="44"/>
      <c r="Q827" s="44" t="s">
        <v>117</v>
      </c>
      <c r="R827" s="45">
        <v>45176</v>
      </c>
      <c r="S827" s="46" t="s">
        <v>252</v>
      </c>
      <c r="T827" s="67" t="s">
        <v>118</v>
      </c>
    </row>
    <row r="828" spans="1:20" ht="27">
      <c r="A828" s="63" t="s">
        <v>551</v>
      </c>
      <c r="B828" s="64" t="s">
        <v>1867</v>
      </c>
      <c r="C828" s="65" t="s">
        <v>421</v>
      </c>
      <c r="D828" s="41" t="str">
        <f>VLOOKUP(C828,'[22]システム領域略号（対向）'!A:B,2,FALSE)</f>
        <v>wi</v>
      </c>
      <c r="E828" s="63" t="s">
        <v>114</v>
      </c>
      <c r="F828" s="38" t="s">
        <v>114</v>
      </c>
      <c r="G828" s="42" t="str">
        <f>VLOOKUP(F828,'[22]システム領域略号（D）'!A:B,2,FALSE)</f>
        <v>dp</v>
      </c>
      <c r="H828" s="63" t="s">
        <v>115</v>
      </c>
      <c r="I828" s="42" t="str">
        <f t="shared" si="73"/>
        <v>widpOutbound</v>
      </c>
      <c r="J828" s="108" t="str">
        <f>TEXT(COUNTIF(I$4:I828,I828),"000")</f>
        <v>016</v>
      </c>
      <c r="K828" s="42" t="str">
        <f t="shared" si="74"/>
        <v>DPWI0016</v>
      </c>
      <c r="L828" s="42" t="str">
        <f t="shared" si="75"/>
        <v>dpwi0016</v>
      </c>
      <c r="M828" s="42"/>
      <c r="N828" s="41" t="str">
        <f t="shared" si="76"/>
        <v>earth-dev-jpn-logic-ls-o-dpwi0016</v>
      </c>
      <c r="O828" s="43" t="s">
        <v>116</v>
      </c>
      <c r="P828" s="44"/>
      <c r="Q828" s="44" t="s">
        <v>117</v>
      </c>
      <c r="R828" s="45">
        <v>45176</v>
      </c>
      <c r="S828" s="46" t="s">
        <v>252</v>
      </c>
      <c r="T828" s="67" t="s">
        <v>118</v>
      </c>
    </row>
    <row r="829" spans="1:20" ht="27">
      <c r="A829" s="63" t="s">
        <v>553</v>
      </c>
      <c r="B829" s="64" t="s">
        <v>1868</v>
      </c>
      <c r="C829" s="65" t="s">
        <v>421</v>
      </c>
      <c r="D829" s="107" t="str">
        <f>VLOOKUP(C829,'[22]システム領域略号（対向）'!A:B,2,FALSE)</f>
        <v>wi</v>
      </c>
      <c r="E829" s="63" t="s">
        <v>114</v>
      </c>
      <c r="F829" s="63" t="s">
        <v>114</v>
      </c>
      <c r="G829" s="108" t="str">
        <f>VLOOKUP(F829,'[22]システム領域略号（D）'!A:B,2,FALSE)</f>
        <v>dp</v>
      </c>
      <c r="H829" s="63" t="s">
        <v>115</v>
      </c>
      <c r="I829" s="108" t="str">
        <f t="shared" si="73"/>
        <v>widpOutbound</v>
      </c>
      <c r="J829" s="108" t="str">
        <f>TEXT(COUNTIF(I$4:I829,I829),"000")</f>
        <v>017</v>
      </c>
      <c r="K829" s="108" t="str">
        <f t="shared" si="74"/>
        <v>DPWI0017</v>
      </c>
      <c r="L829" s="108" t="str">
        <f t="shared" si="75"/>
        <v>dpwi0017</v>
      </c>
      <c r="M829" s="108"/>
      <c r="N829" s="107" t="str">
        <f t="shared" si="76"/>
        <v>earth-dev-jpn-logic-ls-o-dpwi0017</v>
      </c>
      <c r="O829" s="43" t="s">
        <v>116</v>
      </c>
      <c r="P829" s="109"/>
      <c r="Q829" s="109" t="s">
        <v>117</v>
      </c>
      <c r="R829" s="110">
        <v>45176</v>
      </c>
      <c r="S829" s="99" t="s">
        <v>252</v>
      </c>
      <c r="T829" s="67" t="s">
        <v>118</v>
      </c>
    </row>
    <row r="830" spans="1:20" ht="27" hidden="1">
      <c r="A830" s="70" t="s">
        <v>1196</v>
      </c>
      <c r="B830" s="64" t="s">
        <v>1869</v>
      </c>
      <c r="C830" s="65" t="s">
        <v>1148</v>
      </c>
      <c r="D830" s="41" t="str">
        <f>VLOOKUP(C830,'[22]システム領域略号（対向）'!A:B,2,FALSE)</f>
        <v>uli</v>
      </c>
      <c r="E830" s="63" t="s">
        <v>239</v>
      </c>
      <c r="F830" s="38" t="s">
        <v>455</v>
      </c>
      <c r="G830" s="42" t="str">
        <f>VLOOKUP(F830,'[22]システム領域略号（D）'!A:B,2,FALSE)</f>
        <v>fi</v>
      </c>
      <c r="H830" s="63" t="s">
        <v>115</v>
      </c>
      <c r="I830" s="42" t="str">
        <f t="shared" si="73"/>
        <v>ulifiOutbound</v>
      </c>
      <c r="J830" s="108" t="str">
        <f>TEXT(COUNTIF(I$4:I830,I830),"000")</f>
        <v>010</v>
      </c>
      <c r="K830" s="42" t="str">
        <f t="shared" si="74"/>
        <v>FIULI010</v>
      </c>
      <c r="L830" s="42" t="str">
        <f t="shared" si="75"/>
        <v>fiuli010</v>
      </c>
      <c r="M830" s="42"/>
      <c r="N830" s="41" t="str">
        <f t="shared" si="76"/>
        <v>earth-dev-jpn-logic-ls-o-fiuli010</v>
      </c>
      <c r="O830" s="43" t="s">
        <v>116</v>
      </c>
      <c r="P830" s="44"/>
      <c r="Q830" s="44" t="s">
        <v>195</v>
      </c>
      <c r="R830" s="45">
        <v>45229</v>
      </c>
      <c r="S830" s="46" t="s">
        <v>1870</v>
      </c>
      <c r="T830" s="67" t="s">
        <v>118</v>
      </c>
    </row>
    <row r="831" spans="1:20" ht="27" hidden="1">
      <c r="A831" s="63">
        <v>2687</v>
      </c>
      <c r="B831" s="64" t="s">
        <v>1871</v>
      </c>
      <c r="C831" s="65" t="s">
        <v>1148</v>
      </c>
      <c r="D831" s="41" t="str">
        <f>VLOOKUP(C831,'[22]システム領域略号（対向）'!A:B,2,FALSE)</f>
        <v>uli</v>
      </c>
      <c r="E831" s="63" t="s">
        <v>239</v>
      </c>
      <c r="F831" s="38" t="s">
        <v>455</v>
      </c>
      <c r="G831" s="42" t="str">
        <f>VLOOKUP(F831,'[22]システム領域略号（D）'!A:B,2,FALSE)</f>
        <v>fi</v>
      </c>
      <c r="H831" s="63" t="s">
        <v>115</v>
      </c>
      <c r="I831" s="42" t="str">
        <f t="shared" si="73"/>
        <v>ulifiOutbound</v>
      </c>
      <c r="J831" s="42" t="str">
        <f>TEXT(COUNTIF(I$4:I831,I831),"000")</f>
        <v>011</v>
      </c>
      <c r="K831" s="42" t="str">
        <f t="shared" si="74"/>
        <v>FIULI011</v>
      </c>
      <c r="L831" s="42" t="str">
        <f t="shared" si="75"/>
        <v>fiuli011</v>
      </c>
      <c r="M831" s="42"/>
      <c r="N831" s="41" t="s">
        <v>1064</v>
      </c>
      <c r="O831" s="66" t="s">
        <v>116</v>
      </c>
      <c r="P831" s="44"/>
      <c r="Q831" s="44" t="s">
        <v>117</v>
      </c>
      <c r="R831" s="45">
        <v>45261</v>
      </c>
      <c r="S831" s="46" t="s">
        <v>1065</v>
      </c>
      <c r="T831" s="67"/>
    </row>
    <row r="832" spans="1:20" ht="27">
      <c r="A832" s="38" t="s">
        <v>234</v>
      </c>
      <c r="B832" s="39" t="s">
        <v>1872</v>
      </c>
      <c r="C832" s="40" t="s">
        <v>236</v>
      </c>
      <c r="D832" s="41" t="str">
        <f>VLOOKUP(C832,'[22]システム領域略号（対向）'!A:B,2,FALSE)</f>
        <v>hn</v>
      </c>
      <c r="E832" s="38" t="s">
        <v>114</v>
      </c>
      <c r="F832" s="38" t="s">
        <v>114</v>
      </c>
      <c r="G832" s="42" t="str">
        <f>VLOOKUP(F832,'[22]システム領域略号（D）'!A:B,2,FALSE)</f>
        <v>dp</v>
      </c>
      <c r="H832" s="38" t="s">
        <v>115</v>
      </c>
      <c r="I832" s="42" t="str">
        <f t="shared" si="73"/>
        <v>hndpOutbound</v>
      </c>
      <c r="J832" s="111" t="s">
        <v>461</v>
      </c>
      <c r="K832" s="42" t="str">
        <f t="shared" si="74"/>
        <v>DPHN0002</v>
      </c>
      <c r="L832" s="42" t="str">
        <f t="shared" si="75"/>
        <v>dphn0002</v>
      </c>
      <c r="M832" s="42"/>
      <c r="N832" s="41" t="str">
        <f t="shared" si="76"/>
        <v>earth-dev-jpn-logic-ls-o-dphn0002</v>
      </c>
      <c r="O832" s="43" t="s">
        <v>116</v>
      </c>
      <c r="P832" s="44"/>
      <c r="Q832" s="44" t="s">
        <v>117</v>
      </c>
      <c r="R832" s="45">
        <v>45260</v>
      </c>
      <c r="S832" s="46" t="s">
        <v>1873</v>
      </c>
      <c r="T832" s="33" t="s">
        <v>118</v>
      </c>
    </row>
    <row r="833" spans="1:21" ht="27" hidden="1">
      <c r="A833" s="71" t="s">
        <v>751</v>
      </c>
      <c r="B833" s="72" t="s">
        <v>1874</v>
      </c>
      <c r="C833" s="73" t="s">
        <v>753</v>
      </c>
      <c r="D833" s="74" t="str">
        <f>VLOOKUP(C833,'[22]システム領域略号（対向）'!A:B,2,FALSE)</f>
        <v>ufb</v>
      </c>
      <c r="E833" s="71" t="s">
        <v>676</v>
      </c>
      <c r="F833" s="75" t="s">
        <v>677</v>
      </c>
      <c r="G833" s="74" t="str">
        <f>VLOOKUP(F833,'[22]システム領域略号（D）'!A:B,2,FALSE)</f>
        <v>fc</v>
      </c>
      <c r="H833" s="71" t="s">
        <v>115</v>
      </c>
      <c r="I833" s="74" t="str">
        <f t="shared" si="73"/>
        <v>ufbfcOutbound</v>
      </c>
      <c r="J833" s="74" t="str">
        <f>TEXT(COUNTIF(I$6:I833,I833),"000")</f>
        <v>002</v>
      </c>
      <c r="K833" s="42" t="str">
        <f>UPPER(IF(H833="Outbound",G833&amp;D833,D833&amp;G833)&amp;IF(LEN(D833&amp;G833)=4,TEXT(J833,"0000"),J833))</f>
        <v>FCUFB002</v>
      </c>
      <c r="L833" s="42" t="str">
        <f>LOWER(K833)</f>
        <v>fcufb002</v>
      </c>
      <c r="M833" s="74"/>
      <c r="N833" s="74" t="str">
        <f t="shared" si="76"/>
        <v>earth-dev-jpn-logic-ls-o-fcufb002</v>
      </c>
      <c r="O833" s="76" t="s">
        <v>678</v>
      </c>
      <c r="P833" s="77"/>
      <c r="Q833" s="77" t="s">
        <v>117</v>
      </c>
      <c r="R833" s="45">
        <v>45260</v>
      </c>
      <c r="S833" s="46" t="s">
        <v>1873</v>
      </c>
      <c r="T833" s="67" t="s">
        <v>118</v>
      </c>
    </row>
    <row r="834" spans="1:21" ht="27" hidden="1">
      <c r="A834" s="63" t="s">
        <v>830</v>
      </c>
      <c r="B834" s="64" t="s">
        <v>1875</v>
      </c>
      <c r="C834" s="65" t="s">
        <v>236</v>
      </c>
      <c r="D834" s="41" t="str">
        <f>VLOOKUP(C834,'[22]システム領域略号（対向）'!A:B,2,FALSE)</f>
        <v>hn</v>
      </c>
      <c r="E834" s="63" t="s">
        <v>676</v>
      </c>
      <c r="F834" s="38" t="s">
        <v>706</v>
      </c>
      <c r="G834" s="42" t="str">
        <f>VLOOKUP(F834,'[22]システム領域略号（D）'!A:B,2,FALSE)</f>
        <v>ad</v>
      </c>
      <c r="H834" s="63" t="s">
        <v>115</v>
      </c>
      <c r="I834" s="42" t="str">
        <f t="shared" si="73"/>
        <v>hnadOutbound</v>
      </c>
      <c r="J834" s="42" t="str">
        <f>TEXT(COUNTIF(I$4:I834,I834),"000")</f>
        <v>002</v>
      </c>
      <c r="K834" s="42" t="str">
        <f>UPPER(IF(H834="Outbound",G834&amp;D834,D834&amp;G834)&amp;IF(LEN(D834&amp;G834)=4,TEXT(J834,"0000"),J834))</f>
        <v>ADHN0002</v>
      </c>
      <c r="L834" s="42" t="str">
        <f>LOWER(K834)</f>
        <v>adhn0002</v>
      </c>
      <c r="M834" s="42"/>
      <c r="N834" s="41" t="str">
        <f t="shared" si="76"/>
        <v>earth-dev-jpn-logic-ls-o-adhn0002</v>
      </c>
      <c r="O834" s="66"/>
      <c r="P834" s="44"/>
      <c r="Q834" s="44" t="s">
        <v>117</v>
      </c>
      <c r="R834" s="45">
        <v>45260</v>
      </c>
      <c r="S834" s="46" t="s">
        <v>1873</v>
      </c>
      <c r="T834" s="67" t="s">
        <v>118</v>
      </c>
    </row>
    <row r="835" spans="1:21" ht="27" hidden="1">
      <c r="A835" s="63">
        <v>2697</v>
      </c>
      <c r="B835" s="64" t="s">
        <v>1876</v>
      </c>
      <c r="C835" s="65" t="s">
        <v>236</v>
      </c>
      <c r="D835" s="41" t="str">
        <f>VLOOKUP(C835,'[22]システム領域略号（対向）'!A:B,2,FALSE)</f>
        <v>hn</v>
      </c>
      <c r="E835" s="63" t="s">
        <v>239</v>
      </c>
      <c r="F835" s="38" t="s">
        <v>455</v>
      </c>
      <c r="G835" s="42" t="str">
        <f>VLOOKUP(F835,'[22]システム領域略号（D）'!A:B,2,FALSE)</f>
        <v>fi</v>
      </c>
      <c r="H835" s="63" t="s">
        <v>115</v>
      </c>
      <c r="I835" s="42" t="str">
        <f t="shared" si="73"/>
        <v>hnfiOutbound</v>
      </c>
      <c r="J835" s="42" t="str">
        <f>TEXT(COUNTIF(I$4:I835,I835),"000")</f>
        <v>002</v>
      </c>
      <c r="K835" s="42" t="str">
        <f t="shared" ref="K835:K885" si="77">UPPER(IF(H835="Outbound",G835&amp;D835,D835&amp;G835)&amp;IF(LEN(D835&amp;G835)=4,TEXT(J835,"0000"),J835))</f>
        <v>FIHN0002</v>
      </c>
      <c r="L835" s="42" t="str">
        <f>LOWER(K835)</f>
        <v>fihn0002</v>
      </c>
      <c r="M835" s="42"/>
      <c r="N835" s="41" t="str">
        <f t="shared" si="76"/>
        <v>earth-dev-jpn-logic-ls-o-fihn0002</v>
      </c>
      <c r="O835" s="66" t="s">
        <v>116</v>
      </c>
      <c r="P835" s="44"/>
      <c r="Q835" s="44" t="s">
        <v>117</v>
      </c>
      <c r="R835" s="45">
        <v>45260</v>
      </c>
      <c r="S835" s="46" t="s">
        <v>1873</v>
      </c>
      <c r="T835" s="67" t="s">
        <v>110</v>
      </c>
    </row>
    <row r="836" spans="1:21" ht="27" hidden="1">
      <c r="A836" s="70" t="s">
        <v>1877</v>
      </c>
      <c r="B836" s="64" t="s">
        <v>1878</v>
      </c>
      <c r="C836" s="65" t="s">
        <v>1148</v>
      </c>
      <c r="D836" s="41" t="s">
        <v>1879</v>
      </c>
      <c r="E836" s="63" t="s">
        <v>239</v>
      </c>
      <c r="F836" s="38" t="s">
        <v>240</v>
      </c>
      <c r="G836" s="42" t="s">
        <v>241</v>
      </c>
      <c r="H836" s="63" t="s">
        <v>115</v>
      </c>
      <c r="I836" s="42" t="str">
        <f>D836&amp;G836&amp;H836</f>
        <v>ulifiOutbound</v>
      </c>
      <c r="J836" s="42" t="str">
        <f>TEXT(COUNTIF(I$4:I836,I836),"000")</f>
        <v>012</v>
      </c>
      <c r="K836" s="42" t="str">
        <f>UPPER(IF(H836="Outbound",G836&amp;D836,D836&amp;G836)&amp;IF(LEN(D836&amp;G836)=4,TEXT(J836,"0000"),J836))</f>
        <v>FIULI012</v>
      </c>
      <c r="L836" s="42" t="str">
        <f>LOWER(K836)</f>
        <v>fiuli012</v>
      </c>
      <c r="M836" s="42"/>
      <c r="N836" s="41" t="s">
        <v>1064</v>
      </c>
      <c r="O836" s="66" t="s">
        <v>116</v>
      </c>
      <c r="P836" s="44"/>
      <c r="Q836" s="44" t="s">
        <v>117</v>
      </c>
      <c r="R836" s="45">
        <v>45261</v>
      </c>
      <c r="S836" s="46" t="s">
        <v>1065</v>
      </c>
      <c r="T836" s="67" t="s">
        <v>110</v>
      </c>
    </row>
    <row r="837" spans="1:21" ht="27" hidden="1">
      <c r="A837" s="70" t="s">
        <v>1194</v>
      </c>
      <c r="B837" s="64" t="s">
        <v>1880</v>
      </c>
      <c r="C837" s="65" t="s">
        <v>1148</v>
      </c>
      <c r="D837" s="41" t="s">
        <v>1879</v>
      </c>
      <c r="E837" s="63" t="s">
        <v>239</v>
      </c>
      <c r="F837" s="38" t="s">
        <v>240</v>
      </c>
      <c r="G837" s="42" t="s">
        <v>241</v>
      </c>
      <c r="H837" s="63" t="s">
        <v>115</v>
      </c>
      <c r="I837" s="42" t="s">
        <v>1881</v>
      </c>
      <c r="J837" s="42" t="str">
        <f>TEXT(COUNTIF(I$4:I837,I837),"000")</f>
        <v>013</v>
      </c>
      <c r="K837" s="42" t="str">
        <f t="shared" si="77"/>
        <v>FIULI013</v>
      </c>
      <c r="L837" s="42" t="str">
        <f t="shared" ref="L837:L885" si="78">LOWER(K837)</f>
        <v>fiuli013</v>
      </c>
      <c r="M837" s="42"/>
      <c r="N837" s="41" t="s">
        <v>1064</v>
      </c>
      <c r="O837" s="66" t="s">
        <v>116</v>
      </c>
      <c r="P837" s="44"/>
      <c r="Q837" s="44" t="s">
        <v>117</v>
      </c>
      <c r="R837" s="45">
        <v>45261</v>
      </c>
      <c r="S837" s="46" t="s">
        <v>1065</v>
      </c>
      <c r="T837" s="67" t="s">
        <v>110</v>
      </c>
    </row>
    <row r="838" spans="1:21" ht="27" hidden="1">
      <c r="A838" s="70" t="s">
        <v>1185</v>
      </c>
      <c r="B838" s="64" t="s">
        <v>1882</v>
      </c>
      <c r="C838" s="65" t="s">
        <v>1187</v>
      </c>
      <c r="D838" s="41" t="str">
        <f>VLOOKUP(C838,'[22]システム領域略号（対向）'!A:B,2,FALSE)</f>
        <v>ucp</v>
      </c>
      <c r="E838" s="63" t="s">
        <v>239</v>
      </c>
      <c r="F838" s="38" t="s">
        <v>455</v>
      </c>
      <c r="G838" s="42" t="str">
        <f>VLOOKUP(F838,'[22]システム領域略号（D）'!A:B,2,FALSE)</f>
        <v>fi</v>
      </c>
      <c r="H838" s="63" t="s">
        <v>115</v>
      </c>
      <c r="I838" s="42" t="str">
        <f t="shared" ref="I838:I885" si="79">D838&amp;G838&amp;H838</f>
        <v>ucpfiOutbound</v>
      </c>
      <c r="J838" s="42" t="str">
        <f>TEXT(COUNTIF(I$4:I838,I838),"000")</f>
        <v>008</v>
      </c>
      <c r="K838" s="42" t="str">
        <f t="shared" si="77"/>
        <v>FIUCP008</v>
      </c>
      <c r="L838" s="42" t="str">
        <f t="shared" si="78"/>
        <v>fiucp008</v>
      </c>
      <c r="M838" s="42"/>
      <c r="N838" s="41" t="s">
        <v>1064</v>
      </c>
      <c r="O838" s="66" t="s">
        <v>116</v>
      </c>
      <c r="P838" s="44"/>
      <c r="Q838" s="44" t="s">
        <v>117</v>
      </c>
      <c r="R838" s="45">
        <v>45261</v>
      </c>
      <c r="S838" s="46" t="s">
        <v>1065</v>
      </c>
      <c r="T838" s="67" t="s">
        <v>110</v>
      </c>
    </row>
    <row r="839" spans="1:21" ht="27" hidden="1">
      <c r="A839" s="70" t="s">
        <v>1188</v>
      </c>
      <c r="B839" s="64" t="s">
        <v>1883</v>
      </c>
      <c r="C839" s="65" t="s">
        <v>1187</v>
      </c>
      <c r="D839" s="41" t="str">
        <f>VLOOKUP(C839,'[22]システム領域略号（対向）'!A:B,2,FALSE)</f>
        <v>ucp</v>
      </c>
      <c r="E839" s="63" t="s">
        <v>239</v>
      </c>
      <c r="F839" s="38" t="s">
        <v>455</v>
      </c>
      <c r="G839" s="42" t="str">
        <f>VLOOKUP(F839,'[22]システム領域略号（D）'!A:B,2,FALSE)</f>
        <v>fi</v>
      </c>
      <c r="H839" s="63" t="s">
        <v>115</v>
      </c>
      <c r="I839" s="42" t="str">
        <f t="shared" si="79"/>
        <v>ucpfiOutbound</v>
      </c>
      <c r="J839" s="42" t="str">
        <f>TEXT(COUNTIF(I$4:I839,I839),"000")</f>
        <v>009</v>
      </c>
      <c r="K839" s="42" t="str">
        <f t="shared" si="77"/>
        <v>FIUCP009</v>
      </c>
      <c r="L839" s="42" t="str">
        <f t="shared" si="78"/>
        <v>fiucp009</v>
      </c>
      <c r="M839" s="42"/>
      <c r="N839" s="41" t="s">
        <v>1064</v>
      </c>
      <c r="O839" s="66" t="s">
        <v>116</v>
      </c>
      <c r="P839" s="44"/>
      <c r="Q839" s="44" t="s">
        <v>117</v>
      </c>
      <c r="R839" s="45">
        <v>45261</v>
      </c>
      <c r="S839" s="46" t="s">
        <v>1065</v>
      </c>
      <c r="T839" s="67" t="s">
        <v>110</v>
      </c>
    </row>
    <row r="840" spans="1:21" ht="27" hidden="1">
      <c r="A840" s="70" t="s">
        <v>1190</v>
      </c>
      <c r="B840" s="64" t="s">
        <v>1884</v>
      </c>
      <c r="C840" s="65" t="s">
        <v>1187</v>
      </c>
      <c r="D840" s="41" t="str">
        <f>VLOOKUP(C840,'[22]システム領域略号（対向）'!A:B,2,FALSE)</f>
        <v>ucp</v>
      </c>
      <c r="E840" s="63" t="s">
        <v>239</v>
      </c>
      <c r="F840" s="38" t="s">
        <v>455</v>
      </c>
      <c r="G840" s="42" t="str">
        <f>VLOOKUP(F840,'[22]システム領域略号（D）'!A:B,2,FALSE)</f>
        <v>fi</v>
      </c>
      <c r="H840" s="63" t="s">
        <v>115</v>
      </c>
      <c r="I840" s="42" t="str">
        <f t="shared" si="79"/>
        <v>ucpfiOutbound</v>
      </c>
      <c r="J840" s="42" t="str">
        <f>TEXT(COUNTIF(I$4:I840,I840),"000")</f>
        <v>010</v>
      </c>
      <c r="K840" s="42" t="str">
        <f t="shared" si="77"/>
        <v>FIUCP010</v>
      </c>
      <c r="L840" s="42" t="str">
        <f t="shared" si="78"/>
        <v>fiucp010</v>
      </c>
      <c r="M840" s="42"/>
      <c r="N840" s="41" t="s">
        <v>1064</v>
      </c>
      <c r="O840" s="66" t="s">
        <v>116</v>
      </c>
      <c r="P840" s="44"/>
      <c r="Q840" s="44" t="s">
        <v>117</v>
      </c>
      <c r="R840" s="45">
        <v>45261</v>
      </c>
      <c r="S840" s="46" t="s">
        <v>1065</v>
      </c>
      <c r="T840" s="67" t="s">
        <v>110</v>
      </c>
    </row>
    <row r="841" spans="1:21" ht="27" hidden="1">
      <c r="A841" s="70" t="s">
        <v>1192</v>
      </c>
      <c r="B841" s="64" t="s">
        <v>1885</v>
      </c>
      <c r="C841" s="65" t="s">
        <v>1187</v>
      </c>
      <c r="D841" s="41" t="str">
        <f>VLOOKUP(C841,'[22]システム領域略号（対向）'!A:B,2,FALSE)</f>
        <v>ucp</v>
      </c>
      <c r="E841" s="63" t="s">
        <v>239</v>
      </c>
      <c r="F841" s="38" t="s">
        <v>455</v>
      </c>
      <c r="G841" s="42" t="str">
        <f>VLOOKUP(F841,'[22]システム領域略号（D）'!A:B,2,FALSE)</f>
        <v>fi</v>
      </c>
      <c r="H841" s="63" t="s">
        <v>115</v>
      </c>
      <c r="I841" s="42" t="str">
        <f t="shared" si="79"/>
        <v>ucpfiOutbound</v>
      </c>
      <c r="J841" s="42" t="str">
        <f>TEXT(COUNTIF(I$4:I841,I841),"000")</f>
        <v>011</v>
      </c>
      <c r="K841" s="42" t="str">
        <f t="shared" si="77"/>
        <v>FIUCP011</v>
      </c>
      <c r="L841" s="42" t="str">
        <f t="shared" si="78"/>
        <v>fiucp011</v>
      </c>
      <c r="M841" s="42"/>
      <c r="N841" s="41" t="s">
        <v>1064</v>
      </c>
      <c r="O841" s="66" t="s">
        <v>116</v>
      </c>
      <c r="P841" s="44"/>
      <c r="Q841" s="44" t="s">
        <v>117</v>
      </c>
      <c r="R841" s="45">
        <v>45261</v>
      </c>
      <c r="S841" s="46" t="s">
        <v>1065</v>
      </c>
      <c r="T841" s="67" t="s">
        <v>110</v>
      </c>
    </row>
    <row r="842" spans="1:21" ht="13" hidden="1" customHeight="1">
      <c r="A842" s="112" t="s">
        <v>1886</v>
      </c>
      <c r="B842" s="112" t="s">
        <v>1886</v>
      </c>
      <c r="C842" s="91" t="s">
        <v>1023</v>
      </c>
      <c r="D842" s="92" t="str">
        <f>VLOOKUP(C842,'[23]システム領域略号（対向）'!A:B,2,FALSE)</f>
        <v>hr</v>
      </c>
      <c r="E842" s="89" t="s">
        <v>239</v>
      </c>
      <c r="F842" s="93" t="s">
        <v>455</v>
      </c>
      <c r="G842" s="92" t="str">
        <f>VLOOKUP(F842,'[23]システム領域略号（D）'!A:B,2,FALSE)</f>
        <v>fi</v>
      </c>
      <c r="H842" s="89" t="s">
        <v>138</v>
      </c>
      <c r="I842" s="92" t="str">
        <f t="shared" si="79"/>
        <v>hrfiInbound</v>
      </c>
      <c r="J842" s="92" t="str">
        <f>TEXT(COUNTIF(I$4:I842,I842),"000")</f>
        <v>041</v>
      </c>
      <c r="K842" s="92" t="str">
        <f t="shared" si="77"/>
        <v>HRFI0041</v>
      </c>
      <c r="L842" s="92" t="str">
        <f t="shared" si="78"/>
        <v>hrfi0041</v>
      </c>
      <c r="M842" s="92" t="str">
        <f t="shared" ref="M842:M849" si="80">"ifgp"&amp;P842</f>
        <v>ifgp</v>
      </c>
      <c r="N842" s="92" t="str">
        <f t="shared" ref="N842:N885" si="81">"earth-dev-jpn-logic-ls-"&amp;LOWER(LEFT(H842,1))&amp;"-"&amp;L842</f>
        <v>earth-dev-jpn-logic-ls-i-hrfi0041</v>
      </c>
      <c r="O842" s="94"/>
      <c r="P842" s="95"/>
      <c r="Q842" s="95"/>
      <c r="R842" s="113"/>
      <c r="S842" s="93"/>
      <c r="T842" s="67" t="s">
        <v>110</v>
      </c>
      <c r="U842" s="114" t="s">
        <v>1887</v>
      </c>
    </row>
    <row r="843" spans="1:21" ht="13" hidden="1" customHeight="1">
      <c r="A843" s="112" t="s">
        <v>1886</v>
      </c>
      <c r="B843" s="112" t="s">
        <v>1886</v>
      </c>
      <c r="C843" s="91" t="s">
        <v>1023</v>
      </c>
      <c r="D843" s="92" t="str">
        <f>VLOOKUP(C843,'[23]システム領域略号（対向）'!A:B,2,FALSE)</f>
        <v>hr</v>
      </c>
      <c r="E843" s="89" t="s">
        <v>239</v>
      </c>
      <c r="F843" s="93" t="s">
        <v>455</v>
      </c>
      <c r="G843" s="92" t="str">
        <f>VLOOKUP(F843,'[23]システム領域略号（D）'!A:B,2,FALSE)</f>
        <v>fi</v>
      </c>
      <c r="H843" s="89" t="s">
        <v>138</v>
      </c>
      <c r="I843" s="92" t="str">
        <f t="shared" si="79"/>
        <v>hrfiInbound</v>
      </c>
      <c r="J843" s="92" t="str">
        <f>TEXT(COUNTIF(I$4:I843,I843),"000")</f>
        <v>042</v>
      </c>
      <c r="K843" s="92" t="str">
        <f t="shared" si="77"/>
        <v>HRFI0042</v>
      </c>
      <c r="L843" s="92" t="str">
        <f t="shared" si="78"/>
        <v>hrfi0042</v>
      </c>
      <c r="M843" s="92" t="str">
        <f t="shared" si="80"/>
        <v>ifgp</v>
      </c>
      <c r="N843" s="92" t="str">
        <f t="shared" si="81"/>
        <v>earth-dev-jpn-logic-ls-i-hrfi0042</v>
      </c>
      <c r="O843" s="94"/>
      <c r="P843" s="95"/>
      <c r="Q843" s="95"/>
      <c r="R843" s="113"/>
      <c r="S843" s="93"/>
      <c r="T843" s="67" t="s">
        <v>110</v>
      </c>
      <c r="U843" s="114"/>
    </row>
    <row r="844" spans="1:21" ht="13" hidden="1" customHeight="1">
      <c r="A844" s="112" t="s">
        <v>1886</v>
      </c>
      <c r="B844" s="112" t="s">
        <v>1886</v>
      </c>
      <c r="C844" s="91" t="s">
        <v>1023</v>
      </c>
      <c r="D844" s="92" t="str">
        <f>VLOOKUP(C844,'[23]システム領域略号（対向）'!A:B,2,FALSE)</f>
        <v>hr</v>
      </c>
      <c r="E844" s="89" t="s">
        <v>239</v>
      </c>
      <c r="F844" s="93" t="s">
        <v>455</v>
      </c>
      <c r="G844" s="92" t="str">
        <f>VLOOKUP(F844,'[23]システム領域略号（D）'!A:B,2,FALSE)</f>
        <v>fi</v>
      </c>
      <c r="H844" s="89" t="s">
        <v>138</v>
      </c>
      <c r="I844" s="92" t="str">
        <f t="shared" si="79"/>
        <v>hrfiInbound</v>
      </c>
      <c r="J844" s="92" t="str">
        <f>TEXT(COUNTIF(I$4:I844,I844),"000")</f>
        <v>043</v>
      </c>
      <c r="K844" s="92" t="str">
        <f t="shared" si="77"/>
        <v>HRFI0043</v>
      </c>
      <c r="L844" s="92" t="str">
        <f t="shared" si="78"/>
        <v>hrfi0043</v>
      </c>
      <c r="M844" s="92" t="str">
        <f t="shared" si="80"/>
        <v>ifgp</v>
      </c>
      <c r="N844" s="92" t="str">
        <f t="shared" si="81"/>
        <v>earth-dev-jpn-logic-ls-i-hrfi0043</v>
      </c>
      <c r="O844" s="94"/>
      <c r="P844" s="95"/>
      <c r="Q844" s="95"/>
      <c r="R844" s="113"/>
      <c r="S844" s="93"/>
      <c r="T844" s="67" t="s">
        <v>110</v>
      </c>
      <c r="U844" s="114"/>
    </row>
    <row r="845" spans="1:21" ht="13" hidden="1" customHeight="1">
      <c r="A845" s="112" t="s">
        <v>1886</v>
      </c>
      <c r="B845" s="112" t="s">
        <v>1886</v>
      </c>
      <c r="C845" s="91" t="s">
        <v>1023</v>
      </c>
      <c r="D845" s="92" t="str">
        <f>VLOOKUP(C845,'[23]システム領域略号（対向）'!A:B,2,FALSE)</f>
        <v>hr</v>
      </c>
      <c r="E845" s="89" t="s">
        <v>239</v>
      </c>
      <c r="F845" s="93" t="s">
        <v>455</v>
      </c>
      <c r="G845" s="92" t="str">
        <f>VLOOKUP(F845,'[23]システム領域略号（D）'!A:B,2,FALSE)</f>
        <v>fi</v>
      </c>
      <c r="H845" s="89" t="s">
        <v>138</v>
      </c>
      <c r="I845" s="92" t="str">
        <f t="shared" si="79"/>
        <v>hrfiInbound</v>
      </c>
      <c r="J845" s="92" t="str">
        <f>TEXT(COUNTIF(I$4:I845,I845),"000")</f>
        <v>044</v>
      </c>
      <c r="K845" s="92" t="str">
        <f t="shared" si="77"/>
        <v>HRFI0044</v>
      </c>
      <c r="L845" s="92" t="str">
        <f t="shared" si="78"/>
        <v>hrfi0044</v>
      </c>
      <c r="M845" s="92" t="str">
        <f t="shared" si="80"/>
        <v>ifgp</v>
      </c>
      <c r="N845" s="92" t="str">
        <f t="shared" si="81"/>
        <v>earth-dev-jpn-logic-ls-i-hrfi0044</v>
      </c>
      <c r="O845" s="94"/>
      <c r="P845" s="95"/>
      <c r="Q845" s="95"/>
      <c r="R845" s="113"/>
      <c r="S845" s="93"/>
      <c r="T845" s="67" t="s">
        <v>110</v>
      </c>
      <c r="U845" s="114"/>
    </row>
    <row r="846" spans="1:21" ht="27" hidden="1">
      <c r="A846" s="70" t="s">
        <v>1886</v>
      </c>
      <c r="B846" s="70" t="s">
        <v>1888</v>
      </c>
      <c r="C846" s="115" t="s">
        <v>1023</v>
      </c>
      <c r="D846" s="41" t="str">
        <f>VLOOKUP(C846,'[23]システム領域略号（対向）'!A:B,2,FALSE)</f>
        <v>hr</v>
      </c>
      <c r="E846" s="63" t="s">
        <v>239</v>
      </c>
      <c r="F846" s="38" t="s">
        <v>455</v>
      </c>
      <c r="G846" s="42" t="str">
        <f>VLOOKUP(F846,'[23]システム領域略号（D）'!A:B,2,FALSE)</f>
        <v>fi</v>
      </c>
      <c r="H846" s="63" t="s">
        <v>138</v>
      </c>
      <c r="I846" s="42" t="str">
        <f t="shared" si="79"/>
        <v>hrfiInbound</v>
      </c>
      <c r="J846" s="42" t="str">
        <f>TEXT(COUNTIF(I$4:I846,I846),"000")</f>
        <v>045</v>
      </c>
      <c r="K846" s="42" t="str">
        <f t="shared" si="77"/>
        <v>HRFI0045</v>
      </c>
      <c r="L846" s="42" t="str">
        <f t="shared" si="78"/>
        <v>hrfi0045</v>
      </c>
      <c r="M846" s="42" t="str">
        <f t="shared" si="80"/>
        <v>ifgp</v>
      </c>
      <c r="N846" s="41" t="str">
        <f t="shared" si="81"/>
        <v>earth-dev-jpn-logic-ls-i-hrfi0045</v>
      </c>
      <c r="O846" s="66"/>
      <c r="P846" s="44"/>
      <c r="Q846" s="44" t="s">
        <v>117</v>
      </c>
      <c r="R846" s="45">
        <v>45301</v>
      </c>
      <c r="S846" s="46" t="s">
        <v>1889</v>
      </c>
      <c r="T846" s="67" t="s">
        <v>110</v>
      </c>
      <c r="U846" s="116" t="s">
        <v>1890</v>
      </c>
    </row>
    <row r="847" spans="1:21" ht="27" hidden="1">
      <c r="A847" s="70" t="s">
        <v>1886</v>
      </c>
      <c r="B847" s="70" t="s">
        <v>1891</v>
      </c>
      <c r="C847" s="115" t="s">
        <v>1023</v>
      </c>
      <c r="D847" s="41" t="str">
        <f>VLOOKUP(C847,'[23]システム領域略号（対向）'!A:B,2,FALSE)</f>
        <v>hr</v>
      </c>
      <c r="E847" s="63" t="s">
        <v>239</v>
      </c>
      <c r="F847" s="38" t="s">
        <v>455</v>
      </c>
      <c r="G847" s="42" t="str">
        <f>VLOOKUP(F847,'[23]システム領域略号（D）'!A:B,2,FALSE)</f>
        <v>fi</v>
      </c>
      <c r="H847" s="63" t="s">
        <v>138</v>
      </c>
      <c r="I847" s="42" t="str">
        <f t="shared" si="79"/>
        <v>hrfiInbound</v>
      </c>
      <c r="J847" s="42" t="str">
        <f>TEXT(COUNTIF(I$4:I847,I847),"000")</f>
        <v>046</v>
      </c>
      <c r="K847" s="42" t="str">
        <f t="shared" si="77"/>
        <v>HRFI0046</v>
      </c>
      <c r="L847" s="42" t="str">
        <f t="shared" si="78"/>
        <v>hrfi0046</v>
      </c>
      <c r="M847" s="42" t="str">
        <f t="shared" si="80"/>
        <v>ifgp</v>
      </c>
      <c r="N847" s="41" t="str">
        <f t="shared" si="81"/>
        <v>earth-dev-jpn-logic-ls-i-hrfi0046</v>
      </c>
      <c r="O847" s="66"/>
      <c r="P847" s="44"/>
      <c r="Q847" s="44" t="s">
        <v>117</v>
      </c>
      <c r="R847" s="45">
        <v>45301</v>
      </c>
      <c r="S847" s="46" t="s">
        <v>1889</v>
      </c>
      <c r="T847" s="67" t="s">
        <v>110</v>
      </c>
      <c r="U847" s="116" t="s">
        <v>1890</v>
      </c>
    </row>
    <row r="848" spans="1:21" ht="27" hidden="1">
      <c r="A848" s="70" t="s">
        <v>1886</v>
      </c>
      <c r="B848" s="70" t="s">
        <v>1892</v>
      </c>
      <c r="C848" s="115" t="s">
        <v>1023</v>
      </c>
      <c r="D848" s="41" t="str">
        <f>VLOOKUP(C848,'[23]システム領域略号（対向）'!A:B,2,FALSE)</f>
        <v>hr</v>
      </c>
      <c r="E848" s="63" t="s">
        <v>239</v>
      </c>
      <c r="F848" s="38" t="s">
        <v>455</v>
      </c>
      <c r="G848" s="42" t="str">
        <f>VLOOKUP(F848,'[23]システム領域略号（D）'!A:B,2,FALSE)</f>
        <v>fi</v>
      </c>
      <c r="H848" s="63" t="s">
        <v>138</v>
      </c>
      <c r="I848" s="42" t="str">
        <f t="shared" si="79"/>
        <v>hrfiInbound</v>
      </c>
      <c r="J848" s="42" t="str">
        <f>TEXT(COUNTIF(I$4:I848,I848),"000")</f>
        <v>047</v>
      </c>
      <c r="K848" s="42" t="str">
        <f t="shared" si="77"/>
        <v>HRFI0047</v>
      </c>
      <c r="L848" s="42" t="str">
        <f t="shared" si="78"/>
        <v>hrfi0047</v>
      </c>
      <c r="M848" s="42" t="str">
        <f t="shared" si="80"/>
        <v>ifgp</v>
      </c>
      <c r="N848" s="41" t="str">
        <f t="shared" si="81"/>
        <v>earth-dev-jpn-logic-ls-i-hrfi0047</v>
      </c>
      <c r="O848" s="66"/>
      <c r="P848" s="44"/>
      <c r="Q848" s="44" t="s">
        <v>117</v>
      </c>
      <c r="R848" s="45">
        <v>45301</v>
      </c>
      <c r="S848" s="46" t="s">
        <v>1889</v>
      </c>
      <c r="T848" s="67" t="s">
        <v>110</v>
      </c>
      <c r="U848" s="116" t="s">
        <v>1890</v>
      </c>
    </row>
    <row r="849" spans="1:21" ht="27" hidden="1">
      <c r="A849" s="70" t="s">
        <v>1886</v>
      </c>
      <c r="B849" s="70" t="s">
        <v>1893</v>
      </c>
      <c r="C849" s="115" t="s">
        <v>1023</v>
      </c>
      <c r="D849" s="41" t="str">
        <f>VLOOKUP(C849,'[23]システム領域略号（対向）'!A:B,2,FALSE)</f>
        <v>hr</v>
      </c>
      <c r="E849" s="63" t="s">
        <v>239</v>
      </c>
      <c r="F849" s="38" t="s">
        <v>455</v>
      </c>
      <c r="G849" s="42" t="str">
        <f>VLOOKUP(F849,'[23]システム領域略号（D）'!A:B,2,FALSE)</f>
        <v>fi</v>
      </c>
      <c r="H849" s="63" t="s">
        <v>138</v>
      </c>
      <c r="I849" s="42" t="str">
        <f t="shared" si="79"/>
        <v>hrfiInbound</v>
      </c>
      <c r="J849" s="42" t="str">
        <f>TEXT(COUNTIF(I$4:I849,I849),"000")</f>
        <v>048</v>
      </c>
      <c r="K849" s="42" t="str">
        <f t="shared" si="77"/>
        <v>HRFI0048</v>
      </c>
      <c r="L849" s="42" t="str">
        <f t="shared" si="78"/>
        <v>hrfi0048</v>
      </c>
      <c r="M849" s="42" t="str">
        <f t="shared" si="80"/>
        <v>ifgp</v>
      </c>
      <c r="N849" s="41" t="str">
        <f>"earth-dev-jpn-logic-ls-"&amp;LOWER(LEFT(H849,1))&amp;"-"&amp;L849</f>
        <v>earth-dev-jpn-logic-ls-i-hrfi0048</v>
      </c>
      <c r="O849" s="66"/>
      <c r="P849" s="44"/>
      <c r="Q849" s="44" t="s">
        <v>117</v>
      </c>
      <c r="R849" s="45">
        <v>45301</v>
      </c>
      <c r="S849" s="46" t="s">
        <v>1889</v>
      </c>
      <c r="T849" s="67" t="s">
        <v>110</v>
      </c>
      <c r="U849" s="116" t="s">
        <v>1890</v>
      </c>
    </row>
    <row r="850" spans="1:21" ht="27" hidden="1">
      <c r="A850" s="70" t="s">
        <v>225</v>
      </c>
      <c r="B850" s="64" t="s">
        <v>226</v>
      </c>
      <c r="C850" s="115" t="s">
        <v>199</v>
      </c>
      <c r="D850" s="41" t="str">
        <f>VLOOKUP(C850,'[23]システム領域略号（対向）'!A:B,2,FALSE)</f>
        <v>fv</v>
      </c>
      <c r="E850" s="63" t="s">
        <v>161</v>
      </c>
      <c r="F850" s="38" t="s">
        <v>161</v>
      </c>
      <c r="G850" s="42" t="str">
        <f>VLOOKUP(F850,'[23]システム領域略号（D）'!A:B,2,FALSE)</f>
        <v>cc</v>
      </c>
      <c r="H850" s="63" t="s">
        <v>115</v>
      </c>
      <c r="I850" s="42" t="str">
        <f t="shared" si="79"/>
        <v>fvccOutbound</v>
      </c>
      <c r="J850" s="42" t="str">
        <f>TEXT(COUNTIF(I$4:I850,I850),"000")</f>
        <v>001</v>
      </c>
      <c r="K850" s="42" t="str">
        <f t="shared" si="77"/>
        <v>CCFV0001</v>
      </c>
      <c r="L850" s="42" t="str">
        <f t="shared" si="78"/>
        <v>ccfv0001</v>
      </c>
      <c r="M850" s="42"/>
      <c r="N850" s="41" t="str">
        <f t="shared" si="81"/>
        <v>earth-dev-jpn-logic-ls-o-ccfv0001</v>
      </c>
      <c r="O850" s="66" t="s">
        <v>116</v>
      </c>
      <c r="P850" s="44"/>
      <c r="Q850" s="44" t="s">
        <v>195</v>
      </c>
      <c r="R850" s="54">
        <v>45301</v>
      </c>
      <c r="S850" s="55" t="s">
        <v>214</v>
      </c>
      <c r="T850" s="67" t="s">
        <v>110</v>
      </c>
      <c r="U850" s="116" t="s">
        <v>1894</v>
      </c>
    </row>
    <row r="851" spans="1:21" ht="27" hidden="1">
      <c r="A851" s="70" t="s">
        <v>1895</v>
      </c>
      <c r="B851" s="117" t="s">
        <v>1896</v>
      </c>
      <c r="C851" s="118" t="s">
        <v>508</v>
      </c>
      <c r="D851" s="41" t="str">
        <f>VLOOKUP(C851,'[23]システム領域略号（対向）'!A:B,2,FALSE)</f>
        <v>oe</v>
      </c>
      <c r="E851" s="63" t="s">
        <v>239</v>
      </c>
      <c r="F851" s="38" t="s">
        <v>455</v>
      </c>
      <c r="G851" s="42" t="str">
        <f>VLOOKUP(F851,'[23]システム領域略号（D）'!A:B,2,FALSE)</f>
        <v>fi</v>
      </c>
      <c r="H851" s="63" t="s">
        <v>115</v>
      </c>
      <c r="I851" s="42" t="str">
        <f t="shared" si="79"/>
        <v>oefiOutbound</v>
      </c>
      <c r="J851" s="42" t="str">
        <f>TEXT(COUNTIF(I$4:I851,I851),"000")</f>
        <v>002</v>
      </c>
      <c r="K851" s="42" t="str">
        <f t="shared" si="77"/>
        <v>FIOE0002</v>
      </c>
      <c r="L851" s="42" t="str">
        <f t="shared" si="78"/>
        <v>fioe0002</v>
      </c>
      <c r="M851" s="42"/>
      <c r="N851" s="41" t="str">
        <f t="shared" si="81"/>
        <v>earth-dev-jpn-logic-ls-o-fioe0002</v>
      </c>
      <c r="O851" s="66"/>
      <c r="P851" s="44"/>
      <c r="Q851" s="44" t="s">
        <v>117</v>
      </c>
      <c r="R851" s="54">
        <v>45303</v>
      </c>
      <c r="S851" s="46" t="s">
        <v>1897</v>
      </c>
      <c r="T851" s="67" t="s">
        <v>110</v>
      </c>
      <c r="U851" s="116" t="s">
        <v>1898</v>
      </c>
    </row>
    <row r="852" spans="1:21" hidden="1">
      <c r="A852" s="70" t="s">
        <v>1899</v>
      </c>
      <c r="B852" s="117" t="s">
        <v>1900</v>
      </c>
      <c r="C852" s="115" t="s">
        <v>1901</v>
      </c>
      <c r="D852" s="41" t="str">
        <f>VLOOKUP(C852,'[23]システム領域略号（対向）'!A:B,2,FALSE)</f>
        <v>ef</v>
      </c>
      <c r="E852" s="63" t="s">
        <v>239</v>
      </c>
      <c r="F852" s="38" t="s">
        <v>455</v>
      </c>
      <c r="G852" s="42" t="str">
        <f>VLOOKUP(F852,'[23]システム領域略号（D）'!A:B,2,FALSE)</f>
        <v>fi</v>
      </c>
      <c r="H852" s="63" t="s">
        <v>115</v>
      </c>
      <c r="I852" s="42" t="str">
        <f t="shared" si="79"/>
        <v>effiOutbound</v>
      </c>
      <c r="J852" s="42" t="str">
        <f>TEXT(COUNTIF(I$4:I852,I852),"000")</f>
        <v>002</v>
      </c>
      <c r="K852" s="42" t="str">
        <f t="shared" si="77"/>
        <v>FIEF0002</v>
      </c>
      <c r="L852" s="42" t="str">
        <f t="shared" si="78"/>
        <v>fief0002</v>
      </c>
      <c r="M852" s="42"/>
      <c r="N852" s="41" t="str">
        <f t="shared" si="81"/>
        <v>earth-dev-jpn-logic-ls-o-fief0002</v>
      </c>
      <c r="O852" s="66"/>
      <c r="P852" s="44"/>
      <c r="Q852" s="44" t="s">
        <v>117</v>
      </c>
      <c r="R852" s="54">
        <v>45303</v>
      </c>
      <c r="S852" s="46" t="s">
        <v>1897</v>
      </c>
      <c r="T852" s="67" t="s">
        <v>110</v>
      </c>
      <c r="U852" s="116" t="s">
        <v>1898</v>
      </c>
    </row>
    <row r="853" spans="1:21" hidden="1">
      <c r="A853" s="112" t="s">
        <v>1886</v>
      </c>
      <c r="B853" s="112" t="s">
        <v>1886</v>
      </c>
      <c r="C853" s="91" t="s">
        <v>1902</v>
      </c>
      <c r="D853" s="92" t="str">
        <f>VLOOKUP(C853,'[23]システム領域略号（対向）'!A:B,2,FALSE)</f>
        <v>fw</v>
      </c>
      <c r="E853" s="89" t="s">
        <v>239</v>
      </c>
      <c r="F853" s="93" t="s">
        <v>455</v>
      </c>
      <c r="G853" s="92" t="str">
        <f>VLOOKUP(F853,'[23]システム領域略号（D）'!A:B,2,FALSE)</f>
        <v>fi</v>
      </c>
      <c r="H853" s="89" t="s">
        <v>115</v>
      </c>
      <c r="I853" s="92" t="str">
        <f t="shared" si="79"/>
        <v>fwfiOutbound</v>
      </c>
      <c r="J853" s="92" t="str">
        <f>TEXT(COUNTIF(I$4:I853,I853),"000")</f>
        <v>001</v>
      </c>
      <c r="K853" s="92" t="str">
        <f t="shared" si="77"/>
        <v>FIFW0001</v>
      </c>
      <c r="L853" s="92" t="str">
        <f t="shared" si="78"/>
        <v>fifw0001</v>
      </c>
      <c r="M853" s="92"/>
      <c r="N853" s="92" t="str">
        <f t="shared" si="81"/>
        <v>earth-dev-jpn-logic-ls-o-fifw0001</v>
      </c>
      <c r="O853" s="94"/>
      <c r="P853" s="95"/>
      <c r="Q853" s="95" t="s">
        <v>117</v>
      </c>
      <c r="R853" s="119">
        <v>45303</v>
      </c>
      <c r="S853" s="93" t="s">
        <v>1897</v>
      </c>
      <c r="T853" s="67" t="s">
        <v>110</v>
      </c>
      <c r="U853" s="116" t="s">
        <v>1903</v>
      </c>
    </row>
    <row r="854" spans="1:21" hidden="1">
      <c r="A854" s="112" t="s">
        <v>1886</v>
      </c>
      <c r="B854" s="112" t="s">
        <v>1886</v>
      </c>
      <c r="C854" s="91" t="s">
        <v>1902</v>
      </c>
      <c r="D854" s="92" t="str">
        <f>VLOOKUP(C854,'[23]システム領域略号（対向）'!A:B,2,FALSE)</f>
        <v>fw</v>
      </c>
      <c r="E854" s="89" t="s">
        <v>239</v>
      </c>
      <c r="F854" s="93" t="s">
        <v>455</v>
      </c>
      <c r="G854" s="92" t="str">
        <f>VLOOKUP(F854,'[23]システム領域略号（D）'!A:B,2,FALSE)</f>
        <v>fi</v>
      </c>
      <c r="H854" s="89" t="s">
        <v>115</v>
      </c>
      <c r="I854" s="92" t="str">
        <f t="shared" si="79"/>
        <v>fwfiOutbound</v>
      </c>
      <c r="J854" s="92" t="str">
        <f>TEXT(COUNTIF(I$4:I854,I854),"000")</f>
        <v>002</v>
      </c>
      <c r="K854" s="92" t="str">
        <f t="shared" si="77"/>
        <v>FIFW0002</v>
      </c>
      <c r="L854" s="92" t="str">
        <f t="shared" si="78"/>
        <v>fifw0002</v>
      </c>
      <c r="M854" s="92"/>
      <c r="N854" s="92" t="str">
        <f t="shared" si="81"/>
        <v>earth-dev-jpn-logic-ls-o-fifw0002</v>
      </c>
      <c r="O854" s="94"/>
      <c r="P854" s="95"/>
      <c r="Q854" s="95" t="s">
        <v>117</v>
      </c>
      <c r="R854" s="119">
        <v>45303</v>
      </c>
      <c r="S854" s="93" t="s">
        <v>1897</v>
      </c>
      <c r="T854" s="67" t="s">
        <v>110</v>
      </c>
      <c r="U854" s="116" t="s">
        <v>1903</v>
      </c>
    </row>
    <row r="855" spans="1:21" hidden="1">
      <c r="A855" s="70"/>
      <c r="B855" s="64"/>
      <c r="C855" s="65"/>
      <c r="D855" s="41" t="e">
        <f>VLOOKUP(C855,'[23]システム領域略号（対向）'!A:B,2,FALSE)</f>
        <v>#N/A</v>
      </c>
      <c r="E855" s="63"/>
      <c r="F855" s="38"/>
      <c r="G855" s="42" t="e">
        <f>VLOOKUP(F855,'[23]システム領域略号（D）'!A:B,2,FALSE)</f>
        <v>#N/A</v>
      </c>
      <c r="H855" s="63"/>
      <c r="I855" s="42" t="e">
        <f t="shared" si="79"/>
        <v>#N/A</v>
      </c>
      <c r="J855" s="42" t="str">
        <f>TEXT(COUNTIF(I$4:I855,I855),"000")</f>
        <v>001</v>
      </c>
      <c r="K855" s="42" t="e">
        <f t="shared" si="77"/>
        <v>#N/A</v>
      </c>
      <c r="L855" s="42" t="e">
        <f t="shared" si="78"/>
        <v>#N/A</v>
      </c>
      <c r="M855" s="42"/>
      <c r="N855" s="41" t="e">
        <f t="shared" si="81"/>
        <v>#N/A</v>
      </c>
      <c r="O855" s="66"/>
      <c r="P855" s="44"/>
      <c r="Q855" s="44"/>
      <c r="R855" s="45"/>
      <c r="S855" s="46"/>
      <c r="T855" s="67" t="s">
        <v>110</v>
      </c>
      <c r="U855" s="114"/>
    </row>
    <row r="856" spans="1:21" hidden="1">
      <c r="A856" s="70"/>
      <c r="B856" s="64"/>
      <c r="C856" s="65"/>
      <c r="D856" s="41" t="e">
        <f>VLOOKUP(C856,'[23]システム領域略号（対向）'!A:B,2,FALSE)</f>
        <v>#N/A</v>
      </c>
      <c r="E856" s="63"/>
      <c r="F856" s="38"/>
      <c r="G856" s="42" t="e">
        <f>VLOOKUP(F856,'[23]システム領域略号（D）'!A:B,2,FALSE)</f>
        <v>#N/A</v>
      </c>
      <c r="H856" s="63"/>
      <c r="I856" s="42" t="e">
        <f t="shared" si="79"/>
        <v>#N/A</v>
      </c>
      <c r="J856" s="42" t="str">
        <f>TEXT(COUNTIF(I$4:I856,I856),"000")</f>
        <v>002</v>
      </c>
      <c r="K856" s="42" t="e">
        <f t="shared" si="77"/>
        <v>#N/A</v>
      </c>
      <c r="L856" s="42" t="e">
        <f t="shared" si="78"/>
        <v>#N/A</v>
      </c>
      <c r="M856" s="42"/>
      <c r="N856" s="41" t="e">
        <f t="shared" si="81"/>
        <v>#N/A</v>
      </c>
      <c r="O856" s="66"/>
      <c r="P856" s="44"/>
      <c r="Q856" s="44"/>
      <c r="R856" s="45"/>
      <c r="S856" s="46"/>
      <c r="T856" s="67" t="s">
        <v>110</v>
      </c>
      <c r="U856" s="114"/>
    </row>
    <row r="857" spans="1:21" hidden="1">
      <c r="A857" s="70"/>
      <c r="B857" s="64"/>
      <c r="C857" s="65"/>
      <c r="D857" s="41" t="e">
        <f>VLOOKUP(C857,'[23]システム領域略号（対向）'!A:B,2,FALSE)</f>
        <v>#N/A</v>
      </c>
      <c r="E857" s="63"/>
      <c r="F857" s="38"/>
      <c r="G857" s="42" t="e">
        <f>VLOOKUP(F857,'[23]システム領域略号（D）'!A:B,2,FALSE)</f>
        <v>#N/A</v>
      </c>
      <c r="H857" s="63"/>
      <c r="I857" s="42" t="e">
        <f t="shared" si="79"/>
        <v>#N/A</v>
      </c>
      <c r="J857" s="42" t="str">
        <f>TEXT(COUNTIF(I$4:I857,I857),"000")</f>
        <v>003</v>
      </c>
      <c r="K857" s="42" t="e">
        <f t="shared" si="77"/>
        <v>#N/A</v>
      </c>
      <c r="L857" s="42" t="e">
        <f t="shared" si="78"/>
        <v>#N/A</v>
      </c>
      <c r="M857" s="42"/>
      <c r="N857" s="41" t="e">
        <f t="shared" si="81"/>
        <v>#N/A</v>
      </c>
      <c r="O857" s="66"/>
      <c r="P857" s="44"/>
      <c r="Q857" s="44"/>
      <c r="R857" s="45"/>
      <c r="S857" s="46"/>
      <c r="T857" s="67" t="s">
        <v>110</v>
      </c>
      <c r="U857" s="114"/>
    </row>
    <row r="858" spans="1:21" hidden="1">
      <c r="A858" s="70"/>
      <c r="B858" s="64"/>
      <c r="C858" s="65"/>
      <c r="D858" s="41" t="e">
        <f>VLOOKUP(C858,'[23]システム領域略号（対向）'!A:B,2,FALSE)</f>
        <v>#N/A</v>
      </c>
      <c r="E858" s="63"/>
      <c r="F858" s="38"/>
      <c r="G858" s="42" t="e">
        <f>VLOOKUP(F858,'[23]システム領域略号（D）'!A:B,2,FALSE)</f>
        <v>#N/A</v>
      </c>
      <c r="H858" s="63"/>
      <c r="I858" s="42" t="e">
        <f t="shared" si="79"/>
        <v>#N/A</v>
      </c>
      <c r="J858" s="42" t="str">
        <f>TEXT(COUNTIF(I$4:I858,I858),"000")</f>
        <v>004</v>
      </c>
      <c r="K858" s="42" t="e">
        <f t="shared" si="77"/>
        <v>#N/A</v>
      </c>
      <c r="L858" s="42" t="e">
        <f t="shared" si="78"/>
        <v>#N/A</v>
      </c>
      <c r="M858" s="42"/>
      <c r="N858" s="41" t="e">
        <f t="shared" si="81"/>
        <v>#N/A</v>
      </c>
      <c r="O858" s="66"/>
      <c r="P858" s="44"/>
      <c r="Q858" s="44"/>
      <c r="R858" s="45"/>
      <c r="S858" s="46"/>
      <c r="T858" s="67" t="s">
        <v>110</v>
      </c>
      <c r="U858" s="114"/>
    </row>
    <row r="859" spans="1:21" hidden="1">
      <c r="A859" s="70"/>
      <c r="B859" s="64"/>
      <c r="C859" s="65"/>
      <c r="D859" s="41" t="e">
        <f>VLOOKUP(C859,'[23]システム領域略号（対向）'!A:B,2,FALSE)</f>
        <v>#N/A</v>
      </c>
      <c r="E859" s="63"/>
      <c r="F859" s="38"/>
      <c r="G859" s="42" t="e">
        <f>VLOOKUP(F859,'[23]システム領域略号（D）'!A:B,2,FALSE)</f>
        <v>#N/A</v>
      </c>
      <c r="H859" s="63"/>
      <c r="I859" s="42" t="e">
        <f t="shared" si="79"/>
        <v>#N/A</v>
      </c>
      <c r="J859" s="42" t="str">
        <f>TEXT(COUNTIF(I$4:I859,I859),"000")</f>
        <v>005</v>
      </c>
      <c r="K859" s="42" t="e">
        <f t="shared" si="77"/>
        <v>#N/A</v>
      </c>
      <c r="L859" s="42" t="e">
        <f t="shared" si="78"/>
        <v>#N/A</v>
      </c>
      <c r="M859" s="42"/>
      <c r="N859" s="41" t="e">
        <f t="shared" si="81"/>
        <v>#N/A</v>
      </c>
      <c r="O859" s="66"/>
      <c r="P859" s="44"/>
      <c r="Q859" s="44"/>
      <c r="R859" s="45"/>
      <c r="S859" s="46"/>
      <c r="T859" s="67" t="s">
        <v>110</v>
      </c>
      <c r="U859" s="114"/>
    </row>
    <row r="860" spans="1:21" hidden="1">
      <c r="A860" s="70"/>
      <c r="B860" s="64"/>
      <c r="C860" s="65"/>
      <c r="D860" s="41" t="e">
        <f>VLOOKUP(C860,'[23]システム領域略号（対向）'!A:B,2,FALSE)</f>
        <v>#N/A</v>
      </c>
      <c r="E860" s="63"/>
      <c r="F860" s="38"/>
      <c r="G860" s="42" t="e">
        <f>VLOOKUP(F860,'[23]システム領域略号（D）'!A:B,2,FALSE)</f>
        <v>#N/A</v>
      </c>
      <c r="H860" s="63"/>
      <c r="I860" s="42" t="e">
        <f t="shared" si="79"/>
        <v>#N/A</v>
      </c>
      <c r="J860" s="42" t="str">
        <f>TEXT(COUNTIF(I$4:I860,I860),"000")</f>
        <v>006</v>
      </c>
      <c r="K860" s="42" t="e">
        <f t="shared" si="77"/>
        <v>#N/A</v>
      </c>
      <c r="L860" s="42" t="e">
        <f t="shared" si="78"/>
        <v>#N/A</v>
      </c>
      <c r="M860" s="42"/>
      <c r="N860" s="41" t="e">
        <f t="shared" si="81"/>
        <v>#N/A</v>
      </c>
      <c r="O860" s="66"/>
      <c r="P860" s="44"/>
      <c r="Q860" s="44"/>
      <c r="R860" s="45"/>
      <c r="S860" s="46"/>
      <c r="T860" s="67" t="s">
        <v>110</v>
      </c>
      <c r="U860" s="114"/>
    </row>
    <row r="861" spans="1:21" hidden="1">
      <c r="A861" s="70"/>
      <c r="B861" s="64"/>
      <c r="C861" s="65"/>
      <c r="D861" s="41" t="e">
        <f>VLOOKUP(C861,'[23]システム領域略号（対向）'!A:B,2,FALSE)</f>
        <v>#N/A</v>
      </c>
      <c r="E861" s="63"/>
      <c r="F861" s="38"/>
      <c r="G861" s="42" t="e">
        <f>VLOOKUP(F861,'[23]システム領域略号（D）'!A:B,2,FALSE)</f>
        <v>#N/A</v>
      </c>
      <c r="H861" s="63"/>
      <c r="I861" s="42" t="e">
        <f t="shared" si="79"/>
        <v>#N/A</v>
      </c>
      <c r="J861" s="42" t="str">
        <f>TEXT(COUNTIF(I$4:I861,I861),"000")</f>
        <v>007</v>
      </c>
      <c r="K861" s="42" t="e">
        <f t="shared" si="77"/>
        <v>#N/A</v>
      </c>
      <c r="L861" s="42" t="e">
        <f t="shared" si="78"/>
        <v>#N/A</v>
      </c>
      <c r="M861" s="42"/>
      <c r="N861" s="41" t="e">
        <f t="shared" si="81"/>
        <v>#N/A</v>
      </c>
      <c r="O861" s="66"/>
      <c r="P861" s="44"/>
      <c r="Q861" s="44"/>
      <c r="R861" s="45"/>
      <c r="S861" s="46"/>
      <c r="T861" s="67" t="s">
        <v>110</v>
      </c>
      <c r="U861" s="114"/>
    </row>
    <row r="862" spans="1:21" hidden="1">
      <c r="A862" s="70"/>
      <c r="B862" s="64"/>
      <c r="C862" s="65"/>
      <c r="D862" s="41" t="e">
        <f>VLOOKUP(C862,'[23]システム領域略号（対向）'!A:B,2,FALSE)</f>
        <v>#N/A</v>
      </c>
      <c r="E862" s="63"/>
      <c r="F862" s="38"/>
      <c r="G862" s="42" t="e">
        <f>VLOOKUP(F862,'[23]システム領域略号（D）'!A:B,2,FALSE)</f>
        <v>#N/A</v>
      </c>
      <c r="H862" s="63"/>
      <c r="I862" s="42" t="e">
        <f t="shared" si="79"/>
        <v>#N/A</v>
      </c>
      <c r="J862" s="42" t="str">
        <f>TEXT(COUNTIF(I$4:I862,I862),"000")</f>
        <v>008</v>
      </c>
      <c r="K862" s="42" t="e">
        <f t="shared" si="77"/>
        <v>#N/A</v>
      </c>
      <c r="L862" s="42" t="e">
        <f t="shared" si="78"/>
        <v>#N/A</v>
      </c>
      <c r="M862" s="42"/>
      <c r="N862" s="41" t="e">
        <f t="shared" si="81"/>
        <v>#N/A</v>
      </c>
      <c r="O862" s="66"/>
      <c r="P862" s="44"/>
      <c r="Q862" s="44"/>
      <c r="R862" s="45"/>
      <c r="S862" s="46"/>
      <c r="T862" s="67" t="s">
        <v>110</v>
      </c>
      <c r="U862" s="114"/>
    </row>
    <row r="863" spans="1:21" hidden="1">
      <c r="A863" s="70"/>
      <c r="B863" s="64"/>
      <c r="C863" s="65"/>
      <c r="D863" s="41" t="e">
        <f>VLOOKUP(C863,'[23]システム領域略号（対向）'!A:B,2,FALSE)</f>
        <v>#N/A</v>
      </c>
      <c r="E863" s="63"/>
      <c r="F863" s="38"/>
      <c r="G863" s="42" t="e">
        <f>VLOOKUP(F863,'[23]システム領域略号（D）'!A:B,2,FALSE)</f>
        <v>#N/A</v>
      </c>
      <c r="H863" s="63"/>
      <c r="I863" s="42" t="e">
        <f t="shared" si="79"/>
        <v>#N/A</v>
      </c>
      <c r="J863" s="42" t="str">
        <f>TEXT(COUNTIF(I$4:I863,I863),"000")</f>
        <v>009</v>
      </c>
      <c r="K863" s="42" t="e">
        <f t="shared" si="77"/>
        <v>#N/A</v>
      </c>
      <c r="L863" s="42" t="e">
        <f t="shared" si="78"/>
        <v>#N/A</v>
      </c>
      <c r="M863" s="42"/>
      <c r="N863" s="41" t="e">
        <f t="shared" si="81"/>
        <v>#N/A</v>
      </c>
      <c r="O863" s="66"/>
      <c r="P863" s="44"/>
      <c r="Q863" s="44"/>
      <c r="R863" s="45"/>
      <c r="S863" s="46"/>
      <c r="T863" s="67" t="s">
        <v>110</v>
      </c>
      <c r="U863" s="114"/>
    </row>
    <row r="864" spans="1:21" hidden="1">
      <c r="A864" s="70"/>
      <c r="B864" s="64"/>
      <c r="C864" s="65"/>
      <c r="D864" s="41" t="e">
        <f>VLOOKUP(C864,'[23]システム領域略号（対向）'!A:B,2,FALSE)</f>
        <v>#N/A</v>
      </c>
      <c r="E864" s="63"/>
      <c r="F864" s="38"/>
      <c r="G864" s="42" t="e">
        <f>VLOOKUP(F864,'[23]システム領域略号（D）'!A:B,2,FALSE)</f>
        <v>#N/A</v>
      </c>
      <c r="H864" s="63"/>
      <c r="I864" s="42" t="e">
        <f t="shared" si="79"/>
        <v>#N/A</v>
      </c>
      <c r="J864" s="42" t="str">
        <f>TEXT(COUNTIF(I$4:I864,I864),"000")</f>
        <v>010</v>
      </c>
      <c r="K864" s="42" t="e">
        <f t="shared" si="77"/>
        <v>#N/A</v>
      </c>
      <c r="L864" s="42" t="e">
        <f t="shared" si="78"/>
        <v>#N/A</v>
      </c>
      <c r="M864" s="42"/>
      <c r="N864" s="41" t="e">
        <f t="shared" si="81"/>
        <v>#N/A</v>
      </c>
      <c r="O864" s="66"/>
      <c r="P864" s="44"/>
      <c r="Q864" s="44"/>
      <c r="R864" s="45"/>
      <c r="S864" s="46"/>
      <c r="T864" s="67" t="s">
        <v>110</v>
      </c>
      <c r="U864" s="114"/>
    </row>
    <row r="865" spans="1:21" hidden="1">
      <c r="A865" s="70"/>
      <c r="B865" s="64"/>
      <c r="C865" s="65"/>
      <c r="D865" s="41" t="e">
        <f>VLOOKUP(C865,'[23]システム領域略号（対向）'!A:B,2,FALSE)</f>
        <v>#N/A</v>
      </c>
      <c r="E865" s="63"/>
      <c r="F865" s="38"/>
      <c r="G865" s="42" t="e">
        <f>VLOOKUP(F865,'[23]システム領域略号（D）'!A:B,2,FALSE)</f>
        <v>#N/A</v>
      </c>
      <c r="H865" s="63"/>
      <c r="I865" s="42" t="e">
        <f t="shared" si="79"/>
        <v>#N/A</v>
      </c>
      <c r="J865" s="42" t="str">
        <f>TEXT(COUNTIF(I$4:I865,I865),"000")</f>
        <v>011</v>
      </c>
      <c r="K865" s="42" t="e">
        <f t="shared" si="77"/>
        <v>#N/A</v>
      </c>
      <c r="L865" s="42" t="e">
        <f t="shared" si="78"/>
        <v>#N/A</v>
      </c>
      <c r="M865" s="42"/>
      <c r="N865" s="41" t="e">
        <f t="shared" si="81"/>
        <v>#N/A</v>
      </c>
      <c r="O865" s="66"/>
      <c r="P865" s="44"/>
      <c r="Q865" s="44"/>
      <c r="R865" s="45"/>
      <c r="S865" s="46"/>
      <c r="T865" s="67" t="s">
        <v>110</v>
      </c>
      <c r="U865" s="114"/>
    </row>
    <row r="866" spans="1:21" hidden="1">
      <c r="A866" s="70"/>
      <c r="B866" s="64"/>
      <c r="C866" s="65"/>
      <c r="D866" s="41" t="e">
        <f>VLOOKUP(C866,'[23]システム領域略号（対向）'!A:B,2,FALSE)</f>
        <v>#N/A</v>
      </c>
      <c r="E866" s="63"/>
      <c r="F866" s="38"/>
      <c r="G866" s="42" t="e">
        <f>VLOOKUP(F866,'[23]システム領域略号（D）'!A:B,2,FALSE)</f>
        <v>#N/A</v>
      </c>
      <c r="H866" s="63"/>
      <c r="I866" s="42" t="e">
        <f t="shared" si="79"/>
        <v>#N/A</v>
      </c>
      <c r="J866" s="42" t="str">
        <f>TEXT(COUNTIF(I$4:I866,I866),"000")</f>
        <v>012</v>
      </c>
      <c r="K866" s="42" t="e">
        <f t="shared" si="77"/>
        <v>#N/A</v>
      </c>
      <c r="L866" s="42" t="e">
        <f t="shared" si="78"/>
        <v>#N/A</v>
      </c>
      <c r="M866" s="42"/>
      <c r="N866" s="41" t="e">
        <f t="shared" si="81"/>
        <v>#N/A</v>
      </c>
      <c r="O866" s="66"/>
      <c r="P866" s="44"/>
      <c r="Q866" s="44"/>
      <c r="R866" s="45"/>
      <c r="S866" s="46"/>
      <c r="T866" s="67" t="s">
        <v>110</v>
      </c>
      <c r="U866" s="114"/>
    </row>
    <row r="867" spans="1:21" hidden="1">
      <c r="A867" s="70"/>
      <c r="B867" s="64"/>
      <c r="C867" s="65"/>
      <c r="D867" s="41" t="e">
        <f>VLOOKUP(C867,'[23]システム領域略号（対向）'!A:B,2,FALSE)</f>
        <v>#N/A</v>
      </c>
      <c r="E867" s="63"/>
      <c r="F867" s="38"/>
      <c r="G867" s="42" t="e">
        <f>VLOOKUP(F867,'[23]システム領域略号（D）'!A:B,2,FALSE)</f>
        <v>#N/A</v>
      </c>
      <c r="H867" s="63"/>
      <c r="I867" s="42" t="e">
        <f t="shared" si="79"/>
        <v>#N/A</v>
      </c>
      <c r="J867" s="42" t="str">
        <f>TEXT(COUNTIF(I$4:I867,I867),"000")</f>
        <v>013</v>
      </c>
      <c r="K867" s="42" t="e">
        <f t="shared" si="77"/>
        <v>#N/A</v>
      </c>
      <c r="L867" s="42" t="e">
        <f t="shared" si="78"/>
        <v>#N/A</v>
      </c>
      <c r="M867" s="42"/>
      <c r="N867" s="41" t="e">
        <f t="shared" si="81"/>
        <v>#N/A</v>
      </c>
      <c r="O867" s="66"/>
      <c r="P867" s="44"/>
      <c r="Q867" s="44"/>
      <c r="R867" s="45"/>
      <c r="S867" s="46"/>
      <c r="T867" s="67" t="s">
        <v>110</v>
      </c>
      <c r="U867" s="114"/>
    </row>
    <row r="868" spans="1:21" hidden="1">
      <c r="A868" s="70"/>
      <c r="B868" s="64"/>
      <c r="C868" s="65"/>
      <c r="D868" s="41" t="e">
        <f>VLOOKUP(C868,'[23]システム領域略号（対向）'!A:B,2,FALSE)</f>
        <v>#N/A</v>
      </c>
      <c r="E868" s="63"/>
      <c r="F868" s="38"/>
      <c r="G868" s="42" t="e">
        <f>VLOOKUP(F868,'[23]システム領域略号（D）'!A:B,2,FALSE)</f>
        <v>#N/A</v>
      </c>
      <c r="H868" s="63"/>
      <c r="I868" s="42" t="e">
        <f t="shared" si="79"/>
        <v>#N/A</v>
      </c>
      <c r="J868" s="42" t="str">
        <f>TEXT(COUNTIF(I$4:I868,I868),"000")</f>
        <v>014</v>
      </c>
      <c r="K868" s="42" t="e">
        <f t="shared" si="77"/>
        <v>#N/A</v>
      </c>
      <c r="L868" s="42" t="e">
        <f t="shared" si="78"/>
        <v>#N/A</v>
      </c>
      <c r="M868" s="42"/>
      <c r="N868" s="41" t="e">
        <f t="shared" si="81"/>
        <v>#N/A</v>
      </c>
      <c r="O868" s="66"/>
      <c r="P868" s="44"/>
      <c r="Q868" s="44"/>
      <c r="R868" s="45"/>
      <c r="S868" s="46"/>
      <c r="T868" s="67" t="s">
        <v>110</v>
      </c>
      <c r="U868" s="114"/>
    </row>
    <row r="869" spans="1:21" hidden="1">
      <c r="A869" s="70"/>
      <c r="B869" s="64"/>
      <c r="C869" s="65"/>
      <c r="D869" s="41" t="e">
        <f>VLOOKUP(C869,'[23]システム領域略号（対向）'!A:B,2,FALSE)</f>
        <v>#N/A</v>
      </c>
      <c r="E869" s="63"/>
      <c r="F869" s="38"/>
      <c r="G869" s="42" t="e">
        <f>VLOOKUP(F869,'[23]システム領域略号（D）'!A:B,2,FALSE)</f>
        <v>#N/A</v>
      </c>
      <c r="H869" s="63"/>
      <c r="I869" s="42" t="e">
        <f t="shared" si="79"/>
        <v>#N/A</v>
      </c>
      <c r="J869" s="42" t="str">
        <f>TEXT(COUNTIF(I$4:I869,I869),"000")</f>
        <v>015</v>
      </c>
      <c r="K869" s="42" t="e">
        <f t="shared" si="77"/>
        <v>#N/A</v>
      </c>
      <c r="L869" s="42" t="e">
        <f t="shared" si="78"/>
        <v>#N/A</v>
      </c>
      <c r="M869" s="42"/>
      <c r="N869" s="41" t="e">
        <f t="shared" si="81"/>
        <v>#N/A</v>
      </c>
      <c r="O869" s="66"/>
      <c r="P869" s="44"/>
      <c r="Q869" s="44"/>
      <c r="R869" s="45"/>
      <c r="S869" s="46"/>
      <c r="T869" s="67" t="s">
        <v>110</v>
      </c>
      <c r="U869" s="114"/>
    </row>
    <row r="870" spans="1:21" hidden="1">
      <c r="A870" s="70"/>
      <c r="B870" s="64"/>
      <c r="C870" s="65"/>
      <c r="D870" s="41" t="e">
        <f>VLOOKUP(C870,'[23]システム領域略号（対向）'!A:B,2,FALSE)</f>
        <v>#N/A</v>
      </c>
      <c r="E870" s="63"/>
      <c r="F870" s="38"/>
      <c r="G870" s="42" t="e">
        <f>VLOOKUP(F870,'[23]システム領域略号（D）'!A:B,2,FALSE)</f>
        <v>#N/A</v>
      </c>
      <c r="H870" s="63"/>
      <c r="I870" s="42" t="e">
        <f t="shared" si="79"/>
        <v>#N/A</v>
      </c>
      <c r="J870" s="42" t="str">
        <f>TEXT(COUNTIF(I$4:I870,I870),"000")</f>
        <v>016</v>
      </c>
      <c r="K870" s="42" t="e">
        <f t="shared" si="77"/>
        <v>#N/A</v>
      </c>
      <c r="L870" s="42" t="e">
        <f t="shared" si="78"/>
        <v>#N/A</v>
      </c>
      <c r="M870" s="42"/>
      <c r="N870" s="41" t="e">
        <f t="shared" si="81"/>
        <v>#N/A</v>
      </c>
      <c r="O870" s="66"/>
      <c r="P870" s="44"/>
      <c r="Q870" s="44"/>
      <c r="R870" s="45"/>
      <c r="S870" s="46"/>
      <c r="T870" s="67" t="s">
        <v>110</v>
      </c>
      <c r="U870" s="114"/>
    </row>
    <row r="871" spans="1:21" hidden="1">
      <c r="A871" s="70"/>
      <c r="B871" s="64"/>
      <c r="C871" s="65"/>
      <c r="D871" s="41" t="e">
        <f>VLOOKUP(C871,'[23]システム領域略号（対向）'!A:B,2,FALSE)</f>
        <v>#N/A</v>
      </c>
      <c r="E871" s="63"/>
      <c r="F871" s="38"/>
      <c r="G871" s="42" t="e">
        <f>VLOOKUP(F871,'[23]システム領域略号（D）'!A:B,2,FALSE)</f>
        <v>#N/A</v>
      </c>
      <c r="H871" s="63"/>
      <c r="I871" s="42" t="e">
        <f t="shared" si="79"/>
        <v>#N/A</v>
      </c>
      <c r="J871" s="42" t="str">
        <f>TEXT(COUNTIF(I$4:I871,I871),"000")</f>
        <v>017</v>
      </c>
      <c r="K871" s="42" t="e">
        <f t="shared" si="77"/>
        <v>#N/A</v>
      </c>
      <c r="L871" s="42" t="e">
        <f t="shared" si="78"/>
        <v>#N/A</v>
      </c>
      <c r="M871" s="42"/>
      <c r="N871" s="41" t="e">
        <f t="shared" si="81"/>
        <v>#N/A</v>
      </c>
      <c r="O871" s="66"/>
      <c r="P871" s="44"/>
      <c r="Q871" s="44"/>
      <c r="R871" s="45"/>
      <c r="S871" s="46"/>
      <c r="T871" s="67" t="s">
        <v>110</v>
      </c>
      <c r="U871" s="114"/>
    </row>
    <row r="872" spans="1:21" hidden="1">
      <c r="A872" s="70"/>
      <c r="B872" s="64"/>
      <c r="C872" s="65"/>
      <c r="D872" s="41" t="e">
        <f>VLOOKUP(C872,'[23]システム領域略号（対向）'!A:B,2,FALSE)</f>
        <v>#N/A</v>
      </c>
      <c r="E872" s="63"/>
      <c r="F872" s="38"/>
      <c r="G872" s="42" t="e">
        <f>VLOOKUP(F872,'[23]システム領域略号（D）'!A:B,2,FALSE)</f>
        <v>#N/A</v>
      </c>
      <c r="H872" s="63"/>
      <c r="I872" s="42" t="e">
        <f t="shared" si="79"/>
        <v>#N/A</v>
      </c>
      <c r="J872" s="42" t="str">
        <f>TEXT(COUNTIF(I$4:I872,I872),"000")</f>
        <v>018</v>
      </c>
      <c r="K872" s="42" t="e">
        <f t="shared" si="77"/>
        <v>#N/A</v>
      </c>
      <c r="L872" s="42" t="e">
        <f t="shared" si="78"/>
        <v>#N/A</v>
      </c>
      <c r="M872" s="42"/>
      <c r="N872" s="41" t="e">
        <f t="shared" si="81"/>
        <v>#N/A</v>
      </c>
      <c r="O872" s="66"/>
      <c r="P872" s="44"/>
      <c r="Q872" s="44"/>
      <c r="R872" s="45"/>
      <c r="S872" s="46"/>
      <c r="T872" s="67" t="s">
        <v>110</v>
      </c>
      <c r="U872" s="114"/>
    </row>
    <row r="873" spans="1:21" hidden="1">
      <c r="A873" s="70"/>
      <c r="B873" s="64"/>
      <c r="C873" s="65"/>
      <c r="D873" s="41" t="e">
        <f>VLOOKUP(C873,'[23]システム領域略号（対向）'!A:B,2,FALSE)</f>
        <v>#N/A</v>
      </c>
      <c r="E873" s="63"/>
      <c r="F873" s="38"/>
      <c r="G873" s="42" t="e">
        <f>VLOOKUP(F873,'[23]システム領域略号（D）'!A:B,2,FALSE)</f>
        <v>#N/A</v>
      </c>
      <c r="H873" s="63"/>
      <c r="I873" s="42" t="e">
        <f t="shared" si="79"/>
        <v>#N/A</v>
      </c>
      <c r="J873" s="42" t="str">
        <f>TEXT(COUNTIF(I$4:I873,I873),"000")</f>
        <v>019</v>
      </c>
      <c r="K873" s="42" t="e">
        <f t="shared" si="77"/>
        <v>#N/A</v>
      </c>
      <c r="L873" s="42" t="e">
        <f t="shared" si="78"/>
        <v>#N/A</v>
      </c>
      <c r="M873" s="42"/>
      <c r="N873" s="41" t="e">
        <f t="shared" si="81"/>
        <v>#N/A</v>
      </c>
      <c r="O873" s="66"/>
      <c r="P873" s="44"/>
      <c r="Q873" s="44"/>
      <c r="R873" s="45"/>
      <c r="S873" s="46"/>
      <c r="T873" s="67" t="s">
        <v>110</v>
      </c>
      <c r="U873" s="114"/>
    </row>
    <row r="874" spans="1:21" hidden="1">
      <c r="A874" s="70"/>
      <c r="B874" s="64"/>
      <c r="C874" s="65"/>
      <c r="D874" s="41" t="e">
        <f>VLOOKUP(C874,'[23]システム領域略号（対向）'!A:B,2,FALSE)</f>
        <v>#N/A</v>
      </c>
      <c r="E874" s="63"/>
      <c r="F874" s="38"/>
      <c r="G874" s="42" t="e">
        <f>VLOOKUP(F874,'[23]システム領域略号（D）'!A:B,2,FALSE)</f>
        <v>#N/A</v>
      </c>
      <c r="H874" s="63"/>
      <c r="I874" s="42" t="e">
        <f t="shared" si="79"/>
        <v>#N/A</v>
      </c>
      <c r="J874" s="42" t="str">
        <f>TEXT(COUNTIF(I$4:I874,I874),"000")</f>
        <v>020</v>
      </c>
      <c r="K874" s="42" t="e">
        <f t="shared" si="77"/>
        <v>#N/A</v>
      </c>
      <c r="L874" s="42" t="e">
        <f t="shared" si="78"/>
        <v>#N/A</v>
      </c>
      <c r="M874" s="42"/>
      <c r="N874" s="41" t="e">
        <f t="shared" si="81"/>
        <v>#N/A</v>
      </c>
      <c r="O874" s="66"/>
      <c r="P874" s="44"/>
      <c r="Q874" s="44"/>
      <c r="R874" s="45"/>
      <c r="S874" s="46"/>
      <c r="T874" s="67" t="s">
        <v>110</v>
      </c>
      <c r="U874" s="114"/>
    </row>
    <row r="875" spans="1:21" hidden="1">
      <c r="A875" s="70"/>
      <c r="B875" s="64"/>
      <c r="C875" s="65"/>
      <c r="D875" s="41" t="e">
        <f>VLOOKUP(C875,'[23]システム領域略号（対向）'!A:B,2,FALSE)</f>
        <v>#N/A</v>
      </c>
      <c r="E875" s="63"/>
      <c r="F875" s="38"/>
      <c r="G875" s="42" t="e">
        <f>VLOOKUP(F875,'[23]システム領域略号（D）'!A:B,2,FALSE)</f>
        <v>#N/A</v>
      </c>
      <c r="H875" s="63"/>
      <c r="I875" s="42" t="e">
        <f t="shared" si="79"/>
        <v>#N/A</v>
      </c>
      <c r="J875" s="42" t="str">
        <f>TEXT(COUNTIF(I$4:I875,I875),"000")</f>
        <v>021</v>
      </c>
      <c r="K875" s="42" t="e">
        <f t="shared" si="77"/>
        <v>#N/A</v>
      </c>
      <c r="L875" s="42" t="e">
        <f t="shared" si="78"/>
        <v>#N/A</v>
      </c>
      <c r="M875" s="42"/>
      <c r="N875" s="41" t="e">
        <f t="shared" si="81"/>
        <v>#N/A</v>
      </c>
      <c r="O875" s="66"/>
      <c r="P875" s="44"/>
      <c r="Q875" s="44"/>
      <c r="R875" s="45"/>
      <c r="S875" s="46"/>
      <c r="T875" s="67" t="s">
        <v>110</v>
      </c>
      <c r="U875" s="114"/>
    </row>
    <row r="876" spans="1:21" hidden="1">
      <c r="A876" s="70"/>
      <c r="B876" s="64"/>
      <c r="C876" s="65"/>
      <c r="D876" s="41" t="e">
        <f>VLOOKUP(C876,'[23]システム領域略号（対向）'!A:B,2,FALSE)</f>
        <v>#N/A</v>
      </c>
      <c r="E876" s="63"/>
      <c r="F876" s="38"/>
      <c r="G876" s="42" t="e">
        <f>VLOOKUP(F876,'[23]システム領域略号（D）'!A:B,2,FALSE)</f>
        <v>#N/A</v>
      </c>
      <c r="H876" s="63"/>
      <c r="I876" s="42" t="e">
        <f t="shared" si="79"/>
        <v>#N/A</v>
      </c>
      <c r="J876" s="42" t="str">
        <f>TEXT(COUNTIF(I$4:I876,I876),"000")</f>
        <v>022</v>
      </c>
      <c r="K876" s="42" t="e">
        <f t="shared" si="77"/>
        <v>#N/A</v>
      </c>
      <c r="L876" s="42" t="e">
        <f t="shared" si="78"/>
        <v>#N/A</v>
      </c>
      <c r="M876" s="42"/>
      <c r="N876" s="41" t="e">
        <f t="shared" si="81"/>
        <v>#N/A</v>
      </c>
      <c r="O876" s="66"/>
      <c r="P876" s="44"/>
      <c r="Q876" s="44"/>
      <c r="R876" s="45"/>
      <c r="S876" s="46"/>
      <c r="T876" s="67" t="s">
        <v>110</v>
      </c>
      <c r="U876" s="114"/>
    </row>
    <row r="877" spans="1:21" hidden="1">
      <c r="A877" s="70"/>
      <c r="B877" s="64"/>
      <c r="C877" s="65"/>
      <c r="D877" s="41" t="e">
        <f>VLOOKUP(C877,'[23]システム領域略号（対向）'!A:B,2,FALSE)</f>
        <v>#N/A</v>
      </c>
      <c r="E877" s="63"/>
      <c r="F877" s="38"/>
      <c r="G877" s="42" t="e">
        <f>VLOOKUP(F877,'[23]システム領域略号（D）'!A:B,2,FALSE)</f>
        <v>#N/A</v>
      </c>
      <c r="H877" s="63"/>
      <c r="I877" s="42" t="e">
        <f t="shared" si="79"/>
        <v>#N/A</v>
      </c>
      <c r="J877" s="42" t="str">
        <f>TEXT(COUNTIF(I$4:I877,I877),"000")</f>
        <v>023</v>
      </c>
      <c r="K877" s="42" t="e">
        <f t="shared" si="77"/>
        <v>#N/A</v>
      </c>
      <c r="L877" s="42" t="e">
        <f t="shared" si="78"/>
        <v>#N/A</v>
      </c>
      <c r="M877" s="42"/>
      <c r="N877" s="41" t="e">
        <f t="shared" si="81"/>
        <v>#N/A</v>
      </c>
      <c r="O877" s="66"/>
      <c r="P877" s="44"/>
      <c r="Q877" s="44"/>
      <c r="R877" s="45"/>
      <c r="S877" s="46"/>
      <c r="T877" s="67" t="s">
        <v>110</v>
      </c>
      <c r="U877" s="114"/>
    </row>
    <row r="878" spans="1:21" hidden="1">
      <c r="A878" s="70"/>
      <c r="B878" s="64"/>
      <c r="C878" s="65"/>
      <c r="D878" s="41" t="e">
        <f>VLOOKUP(C878,'[23]システム領域略号（対向）'!A:B,2,FALSE)</f>
        <v>#N/A</v>
      </c>
      <c r="E878" s="63"/>
      <c r="F878" s="38"/>
      <c r="G878" s="42" t="e">
        <f>VLOOKUP(F878,'[23]システム領域略号（D）'!A:B,2,FALSE)</f>
        <v>#N/A</v>
      </c>
      <c r="H878" s="63"/>
      <c r="I878" s="42" t="e">
        <f t="shared" si="79"/>
        <v>#N/A</v>
      </c>
      <c r="J878" s="42" t="str">
        <f>TEXT(COUNTIF(I$4:I878,I878),"000")</f>
        <v>024</v>
      </c>
      <c r="K878" s="42" t="e">
        <f t="shared" si="77"/>
        <v>#N/A</v>
      </c>
      <c r="L878" s="42" t="e">
        <f t="shared" si="78"/>
        <v>#N/A</v>
      </c>
      <c r="M878" s="42"/>
      <c r="N878" s="41" t="e">
        <f t="shared" si="81"/>
        <v>#N/A</v>
      </c>
      <c r="O878" s="66"/>
      <c r="P878" s="44"/>
      <c r="Q878" s="44"/>
      <c r="R878" s="45"/>
      <c r="S878" s="46"/>
      <c r="T878" s="67" t="s">
        <v>110</v>
      </c>
      <c r="U878" s="114"/>
    </row>
    <row r="879" spans="1:21" hidden="1">
      <c r="A879" s="70"/>
      <c r="B879" s="64"/>
      <c r="C879" s="65"/>
      <c r="D879" s="41" t="e">
        <f>VLOOKUP(C879,'[23]システム領域略号（対向）'!A:B,2,FALSE)</f>
        <v>#N/A</v>
      </c>
      <c r="E879" s="63"/>
      <c r="F879" s="38"/>
      <c r="G879" s="42" t="e">
        <f>VLOOKUP(F879,'[23]システム領域略号（D）'!A:B,2,FALSE)</f>
        <v>#N/A</v>
      </c>
      <c r="H879" s="63"/>
      <c r="I879" s="42" t="e">
        <f t="shared" si="79"/>
        <v>#N/A</v>
      </c>
      <c r="J879" s="42" t="str">
        <f>TEXT(COUNTIF(I$4:I879,I879),"000")</f>
        <v>025</v>
      </c>
      <c r="K879" s="42" t="e">
        <f t="shared" si="77"/>
        <v>#N/A</v>
      </c>
      <c r="L879" s="42" t="e">
        <f t="shared" si="78"/>
        <v>#N/A</v>
      </c>
      <c r="M879" s="42"/>
      <c r="N879" s="41" t="e">
        <f t="shared" si="81"/>
        <v>#N/A</v>
      </c>
      <c r="O879" s="66"/>
      <c r="P879" s="44"/>
      <c r="Q879" s="44"/>
      <c r="R879" s="45"/>
      <c r="S879" s="46"/>
      <c r="T879" s="67" t="s">
        <v>110</v>
      </c>
      <c r="U879" s="114"/>
    </row>
    <row r="880" spans="1:21" hidden="1">
      <c r="A880" s="70"/>
      <c r="B880" s="64"/>
      <c r="C880" s="65"/>
      <c r="D880" s="41" t="e">
        <f>VLOOKUP(C880,'[23]システム領域略号（対向）'!A:B,2,FALSE)</f>
        <v>#N/A</v>
      </c>
      <c r="E880" s="63"/>
      <c r="F880" s="38"/>
      <c r="G880" s="42" t="e">
        <f>VLOOKUP(F880,'[23]システム領域略号（D）'!A:B,2,FALSE)</f>
        <v>#N/A</v>
      </c>
      <c r="H880" s="63"/>
      <c r="I880" s="42" t="e">
        <f t="shared" si="79"/>
        <v>#N/A</v>
      </c>
      <c r="J880" s="42" t="str">
        <f>TEXT(COUNTIF(I$4:I880,I880),"000")</f>
        <v>026</v>
      </c>
      <c r="K880" s="42" t="e">
        <f t="shared" si="77"/>
        <v>#N/A</v>
      </c>
      <c r="L880" s="42" t="e">
        <f t="shared" si="78"/>
        <v>#N/A</v>
      </c>
      <c r="M880" s="42"/>
      <c r="N880" s="41" t="e">
        <f t="shared" si="81"/>
        <v>#N/A</v>
      </c>
      <c r="O880" s="66"/>
      <c r="P880" s="44"/>
      <c r="Q880" s="44"/>
      <c r="R880" s="45"/>
      <c r="S880" s="46"/>
      <c r="T880" s="67" t="s">
        <v>110</v>
      </c>
      <c r="U880" s="114"/>
    </row>
    <row r="881" spans="1:21" hidden="1">
      <c r="A881" s="70"/>
      <c r="B881" s="64"/>
      <c r="C881" s="65"/>
      <c r="D881" s="41" t="e">
        <f>VLOOKUP(C881,'[23]システム領域略号（対向）'!A:B,2,FALSE)</f>
        <v>#N/A</v>
      </c>
      <c r="E881" s="63"/>
      <c r="F881" s="38"/>
      <c r="G881" s="42" t="e">
        <f>VLOOKUP(F881,'[23]システム領域略号（D）'!A:B,2,FALSE)</f>
        <v>#N/A</v>
      </c>
      <c r="H881" s="63"/>
      <c r="I881" s="42" t="e">
        <f t="shared" si="79"/>
        <v>#N/A</v>
      </c>
      <c r="J881" s="42" t="str">
        <f>TEXT(COUNTIF(I$4:I881,I881),"000")</f>
        <v>027</v>
      </c>
      <c r="K881" s="42" t="e">
        <f t="shared" si="77"/>
        <v>#N/A</v>
      </c>
      <c r="L881" s="42" t="e">
        <f t="shared" si="78"/>
        <v>#N/A</v>
      </c>
      <c r="M881" s="42"/>
      <c r="N881" s="41" t="e">
        <f t="shared" si="81"/>
        <v>#N/A</v>
      </c>
      <c r="O881" s="66"/>
      <c r="P881" s="44"/>
      <c r="Q881" s="44"/>
      <c r="R881" s="45"/>
      <c r="S881" s="46"/>
      <c r="T881" s="67" t="s">
        <v>110</v>
      </c>
      <c r="U881" s="114"/>
    </row>
    <row r="882" spans="1:21" hidden="1">
      <c r="A882" s="70"/>
      <c r="B882" s="64"/>
      <c r="C882" s="65"/>
      <c r="D882" s="41" t="e">
        <f>VLOOKUP(C882,'[23]システム領域略号（対向）'!A:B,2,FALSE)</f>
        <v>#N/A</v>
      </c>
      <c r="E882" s="63"/>
      <c r="F882" s="38"/>
      <c r="G882" s="42" t="e">
        <f>VLOOKUP(F882,'[23]システム領域略号（D）'!A:B,2,FALSE)</f>
        <v>#N/A</v>
      </c>
      <c r="H882" s="63"/>
      <c r="I882" s="42" t="e">
        <f t="shared" si="79"/>
        <v>#N/A</v>
      </c>
      <c r="J882" s="42" t="str">
        <f>TEXT(COUNTIF(I$4:I882,I882),"000")</f>
        <v>028</v>
      </c>
      <c r="K882" s="42" t="e">
        <f t="shared" si="77"/>
        <v>#N/A</v>
      </c>
      <c r="L882" s="42" t="e">
        <f t="shared" si="78"/>
        <v>#N/A</v>
      </c>
      <c r="M882" s="42"/>
      <c r="N882" s="41" t="e">
        <f t="shared" si="81"/>
        <v>#N/A</v>
      </c>
      <c r="O882" s="66"/>
      <c r="P882" s="44"/>
      <c r="Q882" s="44"/>
      <c r="R882" s="45"/>
      <c r="S882" s="46"/>
      <c r="T882" s="67" t="s">
        <v>110</v>
      </c>
      <c r="U882" s="114"/>
    </row>
    <row r="883" spans="1:21" hidden="1">
      <c r="A883" s="70"/>
      <c r="B883" s="64"/>
      <c r="C883" s="65"/>
      <c r="D883" s="41" t="e">
        <f>VLOOKUP(C883,'[23]システム領域略号（対向）'!A:B,2,FALSE)</f>
        <v>#N/A</v>
      </c>
      <c r="E883" s="63"/>
      <c r="F883" s="38"/>
      <c r="G883" s="42" t="e">
        <f>VLOOKUP(F883,'[23]システム領域略号（D）'!A:B,2,FALSE)</f>
        <v>#N/A</v>
      </c>
      <c r="H883" s="63"/>
      <c r="I883" s="42" t="e">
        <f t="shared" si="79"/>
        <v>#N/A</v>
      </c>
      <c r="J883" s="42" t="str">
        <f>TEXT(COUNTIF(I$4:I883,I883),"000")</f>
        <v>029</v>
      </c>
      <c r="K883" s="42" t="e">
        <f t="shared" si="77"/>
        <v>#N/A</v>
      </c>
      <c r="L883" s="42" t="e">
        <f t="shared" si="78"/>
        <v>#N/A</v>
      </c>
      <c r="M883" s="42"/>
      <c r="N883" s="41" t="e">
        <f t="shared" si="81"/>
        <v>#N/A</v>
      </c>
      <c r="O883" s="66"/>
      <c r="P883" s="44"/>
      <c r="Q883" s="44"/>
      <c r="R883" s="45"/>
      <c r="S883" s="46"/>
      <c r="T883" s="67" t="s">
        <v>110</v>
      </c>
      <c r="U883" s="114"/>
    </row>
    <row r="884" spans="1:21" hidden="1">
      <c r="A884" s="70"/>
      <c r="B884" s="64"/>
      <c r="C884" s="65"/>
      <c r="D884" s="41" t="e">
        <f>VLOOKUP(C884,'[23]システム領域略号（対向）'!A:B,2,FALSE)</f>
        <v>#N/A</v>
      </c>
      <c r="E884" s="63"/>
      <c r="F884" s="38"/>
      <c r="G884" s="42" t="e">
        <f>VLOOKUP(F884,'[23]システム領域略号（D）'!A:B,2,FALSE)</f>
        <v>#N/A</v>
      </c>
      <c r="H884" s="63"/>
      <c r="I884" s="42" t="e">
        <f t="shared" si="79"/>
        <v>#N/A</v>
      </c>
      <c r="J884" s="42" t="str">
        <f>TEXT(COUNTIF(I$4:I884,I884),"000")</f>
        <v>030</v>
      </c>
      <c r="K884" s="42" t="e">
        <f t="shared" si="77"/>
        <v>#N/A</v>
      </c>
      <c r="L884" s="42" t="e">
        <f t="shared" si="78"/>
        <v>#N/A</v>
      </c>
      <c r="M884" s="42"/>
      <c r="N884" s="41" t="e">
        <f t="shared" si="81"/>
        <v>#N/A</v>
      </c>
      <c r="O884" s="66"/>
      <c r="P884" s="44"/>
      <c r="Q884" s="44"/>
      <c r="R884" s="45"/>
      <c r="S884" s="46"/>
      <c r="T884" s="67" t="s">
        <v>110</v>
      </c>
      <c r="U884" s="114"/>
    </row>
    <row r="885" spans="1:21" hidden="1">
      <c r="A885" s="70"/>
      <c r="B885" s="64"/>
      <c r="C885" s="65"/>
      <c r="D885" s="41" t="e">
        <f>VLOOKUP(C885,'[23]システム領域略号（対向）'!A:B,2,FALSE)</f>
        <v>#N/A</v>
      </c>
      <c r="E885" s="63"/>
      <c r="F885" s="38"/>
      <c r="G885" s="42" t="e">
        <f>VLOOKUP(F885,'[23]システム領域略号（D）'!A:B,2,FALSE)</f>
        <v>#N/A</v>
      </c>
      <c r="H885" s="63"/>
      <c r="I885" s="42" t="e">
        <f t="shared" si="79"/>
        <v>#N/A</v>
      </c>
      <c r="J885" s="42" t="str">
        <f>TEXT(COUNTIF(I$4:I885,I885),"000")</f>
        <v>031</v>
      </c>
      <c r="K885" s="42" t="e">
        <f t="shared" si="77"/>
        <v>#N/A</v>
      </c>
      <c r="L885" s="42" t="e">
        <f t="shared" si="78"/>
        <v>#N/A</v>
      </c>
      <c r="M885" s="42"/>
      <c r="N885" s="41" t="e">
        <f t="shared" si="81"/>
        <v>#N/A</v>
      </c>
      <c r="O885" s="66"/>
      <c r="P885" s="44"/>
      <c r="Q885" s="44"/>
      <c r="R885" s="45"/>
      <c r="S885" s="46"/>
      <c r="T885" s="67" t="s">
        <v>110</v>
      </c>
      <c r="U885" s="114"/>
    </row>
    <row r="886" spans="1:21" hidden="1">
      <c r="A886" s="120" t="s">
        <v>118</v>
      </c>
      <c r="B886" s="120" t="s">
        <v>118</v>
      </c>
      <c r="C886" s="120" t="s">
        <v>118</v>
      </c>
      <c r="D886" s="121" t="s">
        <v>118</v>
      </c>
      <c r="E886" s="120" t="s">
        <v>118</v>
      </c>
      <c r="F886" s="120" t="s">
        <v>118</v>
      </c>
      <c r="G886" s="121" t="s">
        <v>118</v>
      </c>
      <c r="H886" s="120" t="s">
        <v>118</v>
      </c>
      <c r="I886" s="121" t="s">
        <v>118</v>
      </c>
      <c r="J886" s="121" t="s">
        <v>118</v>
      </c>
      <c r="K886" s="121" t="s">
        <v>118</v>
      </c>
      <c r="L886" s="121" t="s">
        <v>118</v>
      </c>
      <c r="M886" s="121" t="s">
        <v>118</v>
      </c>
      <c r="N886" s="121" t="s">
        <v>118</v>
      </c>
      <c r="O886" s="120" t="s">
        <v>118</v>
      </c>
      <c r="P886" s="120" t="s">
        <v>118</v>
      </c>
      <c r="Q886" s="120" t="s">
        <v>118</v>
      </c>
      <c r="R886" s="120" t="s">
        <v>118</v>
      </c>
      <c r="S886" s="120" t="s">
        <v>118</v>
      </c>
      <c r="T886" s="33" t="s">
        <v>110</v>
      </c>
    </row>
  </sheetData>
  <sheetProtection algorithmName="SHA-512" hashValue="sdkiqou0aT7Ur9LB/4775SgTg14Lcjk6CQFfNdGtb8y9Xm2duIpgwmj6d77hSGS2C6KPMnSPW1hZ4PaeHrf1ww==" saltValue="FSRnFmUXkEODpD78nNsJFw==" spinCount="100000" sheet="1" formatCells="0" formatColumns="0" formatRows="0" autoFilter="0"/>
  <autoFilter ref="A1:T886" xr:uid="{3CBC5465-2D8D-453D-A57A-71194DCF8BD5}">
    <filterColumn colId="4">
      <filters>
        <filter val="需給/物流"/>
      </filters>
    </filterColumn>
  </autoFilter>
  <mergeCells count="19">
    <mergeCell ref="S1:S2"/>
    <mergeCell ref="M1:M2"/>
    <mergeCell ref="N1:N2"/>
    <mergeCell ref="O1:O2"/>
    <mergeCell ref="P1:P2"/>
    <mergeCell ref="Q1:Q2"/>
    <mergeCell ref="R1:R2"/>
    <mergeCell ref="L1:L2"/>
    <mergeCell ref="A1:A2"/>
    <mergeCell ref="B1:B2"/>
    <mergeCell ref="C1:C2"/>
    <mergeCell ref="D1:D2"/>
    <mergeCell ref="E1:E2"/>
    <mergeCell ref="F1:F2"/>
    <mergeCell ref="G1:G2"/>
    <mergeCell ref="H1:H2"/>
    <mergeCell ref="I1:I2"/>
    <mergeCell ref="J1:J2"/>
    <mergeCell ref="K1:K2"/>
  </mergeCells>
  <phoneticPr fontId="20"/>
  <dataValidations count="6">
    <dataValidation type="list" allowBlank="1" showInputMessage="1" showErrorMessage="1" sqref="E4:E885" xr:uid="{7461B7A1-F8B4-428E-ACC2-B2E5D2BF33E9}">
      <formula1>"営業,販売事務・料金計算,需給/物流,調達,管理・財務会計,ソリューション,マスタ,カストマーサービス,コールセンター"</formula1>
    </dataValidation>
    <dataValidation type="list" allowBlank="1" showInputMessage="1" sqref="H4:H885" xr:uid="{94717B72-A72C-4039-A5E3-0E3269EF91D7}">
      <formula1>"Inbound,Outbound"</formula1>
    </dataValidation>
    <dataValidation type="list" allowBlank="1" showInputMessage="1" showErrorMessage="1" sqref="Q4:Q885" xr:uid="{F43B6E57-9232-4204-A3E9-C71D70768370}">
      <formula1>"標準 (FTP),標準 (HULFT),標準 (API),標準 (EDI),(標準外),(手動対応)"</formula1>
    </dataValidation>
    <dataValidation allowBlank="1" showInputMessage="1" sqref="Q1 P1:P3 H1:H3 Q3:S3" xr:uid="{DF39F5BF-8D95-4289-B39E-E87DE0BB8DE4}"/>
    <dataValidation type="list" allowBlank="1" showInputMessage="1" sqref="O4:O24 O30:O885" xr:uid="{A54288E7-8637-4428-A7AA-EEDA301EC623}">
      <formula1>"D365 (FO),D365 (CE),Azure PaaS (料金計算)"</formula1>
    </dataValidation>
    <dataValidation type="list" allowBlank="1" showInputMessage="1" sqref="O25:O29" xr:uid="{4991D2AD-94EC-44EA-833F-72A1AC0EA470}">
      <formula1>"D365 (FO),D365 (CE),Azure PaaS (料金計算),Azure(営業)"</formula1>
    </dataValidation>
  </dataValidations>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27EBC-1971-45A9-9FB3-C654A154D9BB}">
  <sheetPr codeName="Sheet15"/>
  <dimension ref="B2:H51"/>
  <sheetViews>
    <sheetView workbookViewId="0">
      <selection activeCell="C50" sqref="C50"/>
    </sheetView>
  </sheetViews>
  <sheetFormatPr defaultRowHeight="18"/>
  <cols>
    <col min="1" max="2" width="8.6640625" style="1"/>
    <col min="3" max="3" width="14" style="1" bestFit="1" customWidth="1"/>
    <col min="4" max="4" width="41.5" style="1" bestFit="1" customWidth="1"/>
    <col min="5" max="7" width="8.6640625" style="1"/>
    <col min="8" max="8" width="14.08203125" style="1" bestFit="1" customWidth="1"/>
    <col min="9" max="16384" width="8.6640625" style="1"/>
  </cols>
  <sheetData>
    <row r="2" spans="2:8">
      <c r="B2" s="18" t="s">
        <v>27</v>
      </c>
      <c r="C2" s="18" t="s">
        <v>28</v>
      </c>
      <c r="D2" s="18" t="s">
        <v>29</v>
      </c>
      <c r="E2" s="18" t="s">
        <v>30</v>
      </c>
      <c r="F2" s="19" t="s">
        <v>31</v>
      </c>
      <c r="G2" s="20" t="s">
        <v>32</v>
      </c>
      <c r="H2" s="18" t="s">
        <v>33</v>
      </c>
    </row>
    <row r="3" spans="2:8">
      <c r="B3" s="21">
        <v>1</v>
      </c>
      <c r="C3" s="21">
        <v>29</v>
      </c>
      <c r="D3" s="22" t="s">
        <v>34</v>
      </c>
      <c r="E3" s="21" t="s">
        <v>35</v>
      </c>
      <c r="F3" s="23"/>
      <c r="G3" s="21"/>
      <c r="H3" s="21"/>
    </row>
    <row r="4" spans="2:8">
      <c r="B4" s="21">
        <v>2</v>
      </c>
      <c r="C4" s="21">
        <v>78</v>
      </c>
      <c r="D4" s="22" t="s">
        <v>36</v>
      </c>
      <c r="E4" s="21" t="s">
        <v>35</v>
      </c>
      <c r="F4" s="23"/>
      <c r="G4" s="21"/>
      <c r="H4" s="21"/>
    </row>
    <row r="5" spans="2:8">
      <c r="B5" s="24">
        <v>3</v>
      </c>
      <c r="C5" s="24">
        <v>81</v>
      </c>
      <c r="D5" s="25" t="s">
        <v>37</v>
      </c>
      <c r="E5" s="21" t="s">
        <v>35</v>
      </c>
      <c r="F5" s="23"/>
      <c r="G5" s="26"/>
      <c r="H5" s="24">
        <v>4001</v>
      </c>
    </row>
    <row r="6" spans="2:8">
      <c r="B6" s="24">
        <v>4</v>
      </c>
      <c r="C6" s="24">
        <v>82</v>
      </c>
      <c r="D6" s="25" t="s">
        <v>38</v>
      </c>
      <c r="E6" s="21" t="s">
        <v>35</v>
      </c>
      <c r="F6" s="23"/>
      <c r="G6" s="26"/>
      <c r="H6" s="21">
        <v>4002</v>
      </c>
    </row>
    <row r="7" spans="2:8">
      <c r="B7" s="21">
        <v>5</v>
      </c>
      <c r="C7" s="21">
        <v>102</v>
      </c>
      <c r="D7" s="22" t="s">
        <v>39</v>
      </c>
      <c r="E7" s="21" t="s">
        <v>35</v>
      </c>
      <c r="F7" s="23"/>
      <c r="G7" s="26"/>
      <c r="H7" s="21">
        <v>4005</v>
      </c>
    </row>
    <row r="8" spans="2:8">
      <c r="B8" s="24">
        <v>6</v>
      </c>
      <c r="C8" s="24">
        <v>116</v>
      </c>
      <c r="D8" s="25" t="s">
        <v>40</v>
      </c>
      <c r="E8" s="21" t="s">
        <v>35</v>
      </c>
      <c r="F8" s="23"/>
      <c r="G8" s="26"/>
      <c r="H8" s="24">
        <v>4006</v>
      </c>
    </row>
    <row r="9" spans="2:8">
      <c r="B9" s="21">
        <v>7</v>
      </c>
      <c r="C9" s="21">
        <v>117</v>
      </c>
      <c r="D9" s="22" t="s">
        <v>41</v>
      </c>
      <c r="E9" s="21" t="s">
        <v>35</v>
      </c>
      <c r="F9" s="23"/>
      <c r="G9" s="21"/>
      <c r="H9" s="21">
        <v>4007</v>
      </c>
    </row>
    <row r="10" spans="2:8">
      <c r="B10" s="21">
        <v>8</v>
      </c>
      <c r="C10" s="21">
        <v>127</v>
      </c>
      <c r="D10" s="22" t="s">
        <v>42</v>
      </c>
      <c r="E10" s="21" t="s">
        <v>35</v>
      </c>
      <c r="F10" s="23"/>
      <c r="G10" s="21"/>
      <c r="H10" s="21">
        <v>4009</v>
      </c>
    </row>
    <row r="11" spans="2:8">
      <c r="B11" s="24">
        <v>9</v>
      </c>
      <c r="C11" s="24">
        <v>132</v>
      </c>
      <c r="D11" s="27" t="s">
        <v>43</v>
      </c>
      <c r="E11" s="21" t="s">
        <v>35</v>
      </c>
      <c r="F11" s="23"/>
      <c r="G11" s="28"/>
      <c r="H11" s="24">
        <v>4014</v>
      </c>
    </row>
    <row r="12" spans="2:8">
      <c r="B12" s="21">
        <v>10</v>
      </c>
      <c r="C12" s="21">
        <v>134</v>
      </c>
      <c r="D12" s="22" t="s">
        <v>44</v>
      </c>
      <c r="E12" s="21" t="s">
        <v>35</v>
      </c>
      <c r="F12" s="23"/>
      <c r="G12" s="28"/>
      <c r="H12" s="21">
        <v>4015</v>
      </c>
    </row>
    <row r="13" spans="2:8">
      <c r="B13" s="21">
        <v>11</v>
      </c>
      <c r="C13" s="21">
        <v>135</v>
      </c>
      <c r="D13" s="22" t="s">
        <v>45</v>
      </c>
      <c r="E13" s="21" t="s">
        <v>35</v>
      </c>
      <c r="F13" s="23"/>
      <c r="G13" s="26"/>
      <c r="H13" s="21">
        <v>4016</v>
      </c>
    </row>
    <row r="14" spans="2:8">
      <c r="B14" s="21">
        <v>12</v>
      </c>
      <c r="C14" s="21">
        <v>163</v>
      </c>
      <c r="D14" s="22" t="s">
        <v>46</v>
      </c>
      <c r="E14" s="21" t="s">
        <v>35</v>
      </c>
      <c r="F14" s="23"/>
      <c r="G14" s="26"/>
      <c r="H14" s="21">
        <v>4017</v>
      </c>
    </row>
    <row r="15" spans="2:8">
      <c r="B15" s="21">
        <v>13</v>
      </c>
      <c r="C15" s="21">
        <v>165</v>
      </c>
      <c r="D15" s="22" t="s">
        <v>47</v>
      </c>
      <c r="E15" s="21" t="s">
        <v>35</v>
      </c>
      <c r="F15" s="23"/>
      <c r="G15" s="26"/>
      <c r="H15" s="21">
        <v>4037</v>
      </c>
    </row>
    <row r="16" spans="2:8">
      <c r="B16" s="21">
        <v>14</v>
      </c>
      <c r="C16" s="21">
        <v>174</v>
      </c>
      <c r="D16" s="22" t="s">
        <v>48</v>
      </c>
      <c r="E16" s="21" t="s">
        <v>35</v>
      </c>
      <c r="F16" s="23"/>
      <c r="G16" s="26"/>
      <c r="H16" s="21">
        <v>4019</v>
      </c>
    </row>
    <row r="17" spans="2:8">
      <c r="B17" s="21">
        <v>15</v>
      </c>
      <c r="C17" s="21">
        <v>176</v>
      </c>
      <c r="D17" s="22" t="s">
        <v>49</v>
      </c>
      <c r="E17" s="21" t="s">
        <v>35</v>
      </c>
      <c r="F17" s="23"/>
      <c r="G17" s="21"/>
      <c r="H17" s="21"/>
    </row>
    <row r="18" spans="2:8">
      <c r="B18" s="21">
        <v>16</v>
      </c>
      <c r="C18" s="21">
        <v>177</v>
      </c>
      <c r="D18" s="22" t="s">
        <v>50</v>
      </c>
      <c r="E18" s="21" t="s">
        <v>35</v>
      </c>
      <c r="F18" s="23"/>
      <c r="G18" s="21"/>
      <c r="H18" s="21"/>
    </row>
    <row r="19" spans="2:8">
      <c r="B19" s="21">
        <v>17</v>
      </c>
      <c r="C19" s="21">
        <v>206</v>
      </c>
      <c r="D19" s="22" t="s">
        <v>51</v>
      </c>
      <c r="E19" s="21" t="s">
        <v>35</v>
      </c>
      <c r="F19" s="23"/>
      <c r="G19" s="29"/>
      <c r="H19" s="21"/>
    </row>
    <row r="20" spans="2:8">
      <c r="B20" s="21">
        <v>18</v>
      </c>
      <c r="C20" s="21">
        <v>253</v>
      </c>
      <c r="D20" s="22" t="s">
        <v>52</v>
      </c>
      <c r="E20" s="21" t="s">
        <v>35</v>
      </c>
      <c r="F20" s="23"/>
      <c r="G20" s="21"/>
      <c r="H20" s="21"/>
    </row>
    <row r="21" spans="2:8">
      <c r="B21" s="21">
        <v>19</v>
      </c>
      <c r="C21" s="21">
        <v>254</v>
      </c>
      <c r="D21" s="22" t="s">
        <v>53</v>
      </c>
      <c r="E21" s="21" t="s">
        <v>35</v>
      </c>
      <c r="F21" s="23"/>
      <c r="G21" s="21"/>
      <c r="H21" s="21"/>
    </row>
    <row r="22" spans="2:8">
      <c r="B22" s="21">
        <v>20</v>
      </c>
      <c r="C22" s="21">
        <v>263</v>
      </c>
      <c r="D22" s="22" t="s">
        <v>54</v>
      </c>
      <c r="E22" s="21" t="s">
        <v>35</v>
      </c>
      <c r="F22" s="23"/>
      <c r="G22" s="21"/>
      <c r="H22" s="21"/>
    </row>
    <row r="23" spans="2:8">
      <c r="B23" s="21">
        <v>21</v>
      </c>
      <c r="C23" s="21">
        <v>264</v>
      </c>
      <c r="D23" s="22" t="s">
        <v>55</v>
      </c>
      <c r="E23" s="21" t="s">
        <v>35</v>
      </c>
      <c r="F23" s="23"/>
      <c r="G23" s="21"/>
      <c r="H23" s="21"/>
    </row>
    <row r="24" spans="2:8">
      <c r="B24" s="21">
        <v>22</v>
      </c>
      <c r="C24" s="21">
        <v>266</v>
      </c>
      <c r="D24" s="22" t="s">
        <v>56</v>
      </c>
      <c r="E24" s="21" t="s">
        <v>35</v>
      </c>
      <c r="F24" s="23"/>
      <c r="G24" s="21"/>
      <c r="H24" s="21"/>
    </row>
    <row r="25" spans="2:8">
      <c r="B25" s="24">
        <v>23</v>
      </c>
      <c r="C25" s="24">
        <v>270</v>
      </c>
      <c r="D25" s="25" t="s">
        <v>57</v>
      </c>
      <c r="E25" s="21" t="s">
        <v>35</v>
      </c>
      <c r="F25" s="23"/>
      <c r="G25" s="26"/>
      <c r="H25" s="24">
        <v>4030</v>
      </c>
    </row>
    <row r="26" spans="2:8">
      <c r="B26" s="21">
        <v>24</v>
      </c>
      <c r="C26" s="21">
        <v>275</v>
      </c>
      <c r="D26" s="22" t="s">
        <v>58</v>
      </c>
      <c r="E26" s="21" t="s">
        <v>35</v>
      </c>
      <c r="F26" s="23"/>
      <c r="G26" s="21"/>
      <c r="H26" s="21"/>
    </row>
    <row r="27" spans="2:8">
      <c r="B27" s="21">
        <v>25</v>
      </c>
      <c r="C27" s="21">
        <v>278</v>
      </c>
      <c r="D27" s="22" t="s">
        <v>59</v>
      </c>
      <c r="E27" s="21" t="s">
        <v>35</v>
      </c>
      <c r="F27" s="23"/>
      <c r="G27" s="21"/>
      <c r="H27" s="21"/>
    </row>
    <row r="28" spans="2:8">
      <c r="B28" s="21">
        <v>26</v>
      </c>
      <c r="C28" s="21">
        <v>281</v>
      </c>
      <c r="D28" s="22" t="s">
        <v>60</v>
      </c>
      <c r="E28" s="21" t="s">
        <v>35</v>
      </c>
      <c r="F28" s="23"/>
      <c r="G28" s="21"/>
      <c r="H28" s="21"/>
    </row>
    <row r="29" spans="2:8">
      <c r="B29" s="24">
        <v>27</v>
      </c>
      <c r="C29" s="24">
        <v>288</v>
      </c>
      <c r="D29" s="30" t="s">
        <v>61</v>
      </c>
      <c r="E29" s="21" t="s">
        <v>35</v>
      </c>
      <c r="F29" s="23"/>
      <c r="G29" s="26"/>
      <c r="H29" s="24">
        <v>4034</v>
      </c>
    </row>
    <row r="30" spans="2:8">
      <c r="B30" s="21">
        <v>28</v>
      </c>
      <c r="C30" s="21">
        <v>290</v>
      </c>
      <c r="D30" s="22" t="s">
        <v>62</v>
      </c>
      <c r="E30" s="21" t="s">
        <v>35</v>
      </c>
      <c r="F30" s="23"/>
      <c r="G30" s="26"/>
      <c r="H30" s="21">
        <v>4035</v>
      </c>
    </row>
    <row r="31" spans="2:8" ht="60">
      <c r="B31" s="24">
        <v>29</v>
      </c>
      <c r="C31" s="24">
        <v>292</v>
      </c>
      <c r="D31" s="25" t="s">
        <v>63</v>
      </c>
      <c r="E31" s="31" t="s">
        <v>64</v>
      </c>
      <c r="F31" s="23" t="s">
        <v>65</v>
      </c>
      <c r="G31" s="32">
        <v>1274603</v>
      </c>
      <c r="H31" s="24">
        <v>4036</v>
      </c>
    </row>
    <row r="32" spans="2:8">
      <c r="B32" s="21">
        <v>30</v>
      </c>
      <c r="C32" s="21">
        <v>295</v>
      </c>
      <c r="D32" s="22" t="s">
        <v>66</v>
      </c>
      <c r="E32" s="21" t="s">
        <v>35</v>
      </c>
      <c r="F32" s="23"/>
      <c r="G32" s="26"/>
      <c r="H32" s="21" t="s">
        <v>67</v>
      </c>
    </row>
    <row r="33" spans="2:8">
      <c r="B33" s="21">
        <v>31</v>
      </c>
      <c r="C33" s="21">
        <v>296</v>
      </c>
      <c r="D33" s="22" t="s">
        <v>68</v>
      </c>
      <c r="E33" s="21" t="s">
        <v>35</v>
      </c>
      <c r="F33" s="23"/>
      <c r="G33" s="21"/>
      <c r="H33" s="21"/>
    </row>
    <row r="34" spans="2:8">
      <c r="B34" s="21">
        <v>32</v>
      </c>
      <c r="C34" s="21">
        <v>297</v>
      </c>
      <c r="D34" s="22" t="s">
        <v>69</v>
      </c>
      <c r="E34" s="21" t="s">
        <v>35</v>
      </c>
      <c r="F34" s="23"/>
      <c r="G34" s="21"/>
      <c r="H34" s="21"/>
    </row>
    <row r="35" spans="2:8">
      <c r="B35" s="21">
        <v>33</v>
      </c>
      <c r="C35" s="21">
        <v>298</v>
      </c>
      <c r="D35" s="22" t="s">
        <v>70</v>
      </c>
      <c r="E35" s="21" t="s">
        <v>35</v>
      </c>
      <c r="F35" s="23"/>
      <c r="G35" s="21"/>
      <c r="H35" s="21"/>
    </row>
    <row r="36" spans="2:8">
      <c r="B36" s="21">
        <v>34</v>
      </c>
      <c r="C36" s="21">
        <v>300</v>
      </c>
      <c r="D36" s="22" t="s">
        <v>71</v>
      </c>
      <c r="E36" s="21" t="s">
        <v>35</v>
      </c>
      <c r="F36" s="23"/>
      <c r="G36" s="21"/>
      <c r="H36" s="21"/>
    </row>
    <row r="37" spans="2:8">
      <c r="B37" s="21">
        <v>35</v>
      </c>
      <c r="C37" s="21">
        <v>301</v>
      </c>
      <c r="D37" s="22" t="s">
        <v>72</v>
      </c>
      <c r="E37" s="21" t="s">
        <v>35</v>
      </c>
      <c r="F37" s="23"/>
      <c r="G37" s="21"/>
      <c r="H37" s="21"/>
    </row>
    <row r="38" spans="2:8">
      <c r="B38" s="21">
        <v>36</v>
      </c>
      <c r="C38" s="21">
        <v>302</v>
      </c>
      <c r="D38" s="22" t="s">
        <v>73</v>
      </c>
      <c r="E38" s="21" t="s">
        <v>35</v>
      </c>
      <c r="F38" s="23"/>
      <c r="G38" s="21"/>
      <c r="H38" s="21"/>
    </row>
    <row r="39" spans="2:8">
      <c r="B39" s="21">
        <v>37</v>
      </c>
      <c r="C39" s="21">
        <v>303</v>
      </c>
      <c r="D39" s="22" t="s">
        <v>74</v>
      </c>
      <c r="E39" s="21" t="s">
        <v>35</v>
      </c>
      <c r="F39" s="23"/>
      <c r="G39" s="26"/>
      <c r="H39" s="21">
        <v>4012</v>
      </c>
    </row>
    <row r="40" spans="2:8">
      <c r="B40" s="21">
        <v>38</v>
      </c>
      <c r="C40" s="21">
        <v>304</v>
      </c>
      <c r="D40" s="22" t="s">
        <v>75</v>
      </c>
      <c r="E40" s="21" t="s">
        <v>35</v>
      </c>
      <c r="F40" s="23"/>
      <c r="G40" s="21"/>
      <c r="H40" s="21"/>
    </row>
    <row r="41" spans="2:8">
      <c r="B41" s="21">
        <v>39</v>
      </c>
      <c r="C41" s="21">
        <v>305</v>
      </c>
      <c r="D41" s="22" t="s">
        <v>76</v>
      </c>
      <c r="E41" s="21" t="s">
        <v>35</v>
      </c>
      <c r="F41" s="23"/>
      <c r="G41" s="21"/>
      <c r="H41" s="21"/>
    </row>
    <row r="42" spans="2:8" ht="60">
      <c r="B42" s="21">
        <v>40</v>
      </c>
      <c r="C42" s="21">
        <v>312</v>
      </c>
      <c r="D42" s="22" t="s">
        <v>77</v>
      </c>
      <c r="E42" s="31" t="s">
        <v>64</v>
      </c>
      <c r="F42" s="23" t="s">
        <v>65</v>
      </c>
      <c r="G42" s="32">
        <v>1317823</v>
      </c>
      <c r="H42" s="21">
        <v>4039</v>
      </c>
    </row>
    <row r="43" spans="2:8">
      <c r="B43" s="21">
        <v>41</v>
      </c>
      <c r="C43" s="21">
        <v>313</v>
      </c>
      <c r="D43" s="22" t="s">
        <v>78</v>
      </c>
      <c r="E43" s="21" t="s">
        <v>35</v>
      </c>
      <c r="F43" s="23"/>
      <c r="G43" s="21"/>
      <c r="H43" s="21" t="s">
        <v>67</v>
      </c>
    </row>
    <row r="44" spans="2:8">
      <c r="B44" s="21">
        <v>42</v>
      </c>
      <c r="C44" s="21">
        <v>327</v>
      </c>
      <c r="D44" s="22" t="s">
        <v>79</v>
      </c>
      <c r="E44" s="21" t="s">
        <v>35</v>
      </c>
      <c r="F44" s="23"/>
      <c r="G44" s="21"/>
      <c r="H44" s="21"/>
    </row>
    <row r="45" spans="2:8">
      <c r="B45" s="21">
        <v>43</v>
      </c>
      <c r="C45" s="21">
        <v>329</v>
      </c>
      <c r="D45" s="22" t="s">
        <v>80</v>
      </c>
      <c r="E45" s="21" t="s">
        <v>35</v>
      </c>
      <c r="F45" s="23"/>
      <c r="G45" s="21"/>
      <c r="H45" s="21"/>
    </row>
    <row r="46" spans="2:8">
      <c r="B46" s="21">
        <v>44</v>
      </c>
      <c r="C46" s="21">
        <v>331</v>
      </c>
      <c r="D46" s="22" t="s">
        <v>81</v>
      </c>
      <c r="E46" s="21" t="s">
        <v>35</v>
      </c>
      <c r="F46" s="23"/>
      <c r="G46" s="26"/>
      <c r="H46" s="21"/>
    </row>
    <row r="47" spans="2:8">
      <c r="B47" s="21">
        <v>45</v>
      </c>
      <c r="C47" s="21">
        <v>333</v>
      </c>
      <c r="D47" s="22" t="s">
        <v>82</v>
      </c>
      <c r="E47" s="21" t="s">
        <v>35</v>
      </c>
      <c r="F47" s="23"/>
      <c r="G47" s="21"/>
      <c r="H47" s="21">
        <v>4042</v>
      </c>
    </row>
    <row r="48" spans="2:8">
      <c r="B48" s="21">
        <v>46</v>
      </c>
      <c r="C48" s="21">
        <v>334</v>
      </c>
      <c r="D48" s="22" t="s">
        <v>83</v>
      </c>
      <c r="E48" s="21" t="s">
        <v>35</v>
      </c>
      <c r="F48" s="23"/>
      <c r="G48" s="26"/>
      <c r="H48" s="21" t="s">
        <v>84</v>
      </c>
    </row>
    <row r="49" spans="2:8">
      <c r="B49" s="24">
        <v>47</v>
      </c>
      <c r="C49" s="24">
        <v>335</v>
      </c>
      <c r="D49" s="25" t="s">
        <v>85</v>
      </c>
      <c r="E49" s="21" t="s">
        <v>35</v>
      </c>
      <c r="F49" s="23"/>
      <c r="G49" s="26"/>
      <c r="H49" s="21" t="s">
        <v>86</v>
      </c>
    </row>
    <row r="50" spans="2:8">
      <c r="B50" s="21">
        <v>48</v>
      </c>
      <c r="C50" s="21">
        <v>1239</v>
      </c>
      <c r="D50" s="22" t="s">
        <v>87</v>
      </c>
      <c r="E50" s="21" t="s">
        <v>35</v>
      </c>
      <c r="F50" s="23"/>
      <c r="G50" s="21"/>
      <c r="H50" s="21">
        <v>4034</v>
      </c>
    </row>
    <row r="51" spans="2:8">
      <c r="B51" s="21">
        <v>49</v>
      </c>
      <c r="C51" s="21">
        <v>2704</v>
      </c>
      <c r="D51" s="22" t="s">
        <v>88</v>
      </c>
      <c r="E51" s="21" t="s">
        <v>35</v>
      </c>
      <c r="F51" s="23"/>
      <c r="G51" s="21"/>
      <c r="H51" s="21"/>
    </row>
  </sheetData>
  <phoneticPr fontId="20"/>
  <hyperlinks>
    <hyperlink ref="G31" location="1274603!D4" display="1274603!D4" xr:uid="{E8F86C9F-E9EB-45AA-80DD-13E36F8CE101}"/>
    <hyperlink ref="G42" location="1317823!D4" display="1317823!D4" xr:uid="{C6575827-607A-4F56-9A24-947D843D59CD}"/>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253DB-54C6-4A21-B54C-37FB6C2F272F}">
  <sheetPr codeName="Sheet16"/>
  <dimension ref="A1:A11"/>
  <sheetViews>
    <sheetView workbookViewId="0">
      <selection activeCell="W9" sqref="W9"/>
    </sheetView>
  </sheetViews>
  <sheetFormatPr defaultColWidth="2.08203125" defaultRowHeight="18"/>
  <cols>
    <col min="1" max="16384" width="2.08203125" style="179"/>
  </cols>
  <sheetData>
    <row r="1" spans="1:1" ht="20.5">
      <c r="A1" s="178" t="s">
        <v>2098</v>
      </c>
    </row>
    <row r="2" spans="1:1" ht="20.5">
      <c r="A2" s="178" t="s">
        <v>2099</v>
      </c>
    </row>
    <row r="3" spans="1:1" ht="20.5">
      <c r="A3" s="178" t="s">
        <v>2100</v>
      </c>
    </row>
    <row r="4" spans="1:1" ht="20.5">
      <c r="A4" s="178" t="s">
        <v>2101</v>
      </c>
    </row>
    <row r="5" spans="1:1" ht="20.5">
      <c r="A5" s="178"/>
    </row>
    <row r="6" spans="1:1" ht="20.5">
      <c r="A6" s="178" t="s">
        <v>2102</v>
      </c>
    </row>
    <row r="7" spans="1:1" ht="20.5">
      <c r="A7" s="178" t="s">
        <v>2103</v>
      </c>
    </row>
    <row r="8" spans="1:1" ht="20.5">
      <c r="A8" s="178" t="s">
        <v>2099</v>
      </c>
    </row>
    <row r="9" spans="1:1" ht="20.5">
      <c r="A9" s="178" t="s">
        <v>2104</v>
      </c>
    </row>
    <row r="10" spans="1:1" ht="20.5">
      <c r="A10" s="178" t="s">
        <v>2101</v>
      </c>
    </row>
    <row r="11" spans="1:1">
      <c r="A11"/>
    </row>
  </sheetData>
  <phoneticPr fontId="20"/>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90D85-375E-4CE4-85B3-DAA6E9C2450E}">
  <sheetPr codeName="Sheet17"/>
  <dimension ref="A1:B20"/>
  <sheetViews>
    <sheetView workbookViewId="0">
      <pane ySplit="1" topLeftCell="A8" activePane="bottomLeft" state="frozen"/>
      <selection pane="bottomLeft" activeCell="H21" sqref="H21"/>
    </sheetView>
  </sheetViews>
  <sheetFormatPr defaultRowHeight="18"/>
  <cols>
    <col min="1" max="1" width="21.08203125" style="122" bestFit="1" customWidth="1"/>
    <col min="2" max="2" width="10.08203125" style="122" bestFit="1" customWidth="1"/>
    <col min="3" max="16384" width="8.6640625" style="122"/>
  </cols>
  <sheetData>
    <row r="1" spans="1:2">
      <c r="A1" s="123" t="s">
        <v>1992</v>
      </c>
      <c r="B1" s="124" t="s">
        <v>1904</v>
      </c>
    </row>
    <row r="2" spans="1:2">
      <c r="A2" s="134" t="s">
        <v>1993</v>
      </c>
      <c r="B2" s="135" t="s">
        <v>1994</v>
      </c>
    </row>
    <row r="3" spans="1:2">
      <c r="A3" s="134" t="s">
        <v>1995</v>
      </c>
      <c r="B3" s="134" t="s">
        <v>1996</v>
      </c>
    </row>
    <row r="4" spans="1:2">
      <c r="A4" s="136" t="s">
        <v>1997</v>
      </c>
      <c r="B4" s="134" t="s">
        <v>1998</v>
      </c>
    </row>
    <row r="5" spans="1:2">
      <c r="A5" s="136" t="s">
        <v>256</v>
      </c>
      <c r="B5" s="134" t="s">
        <v>1999</v>
      </c>
    </row>
    <row r="6" spans="1:2">
      <c r="A6" s="136" t="s">
        <v>2000</v>
      </c>
      <c r="B6" s="134" t="s">
        <v>2001</v>
      </c>
    </row>
    <row r="7" spans="1:2">
      <c r="A7" s="136" t="s">
        <v>162</v>
      </c>
      <c r="B7" s="134" t="s">
        <v>2002</v>
      </c>
    </row>
    <row r="8" spans="1:2">
      <c r="A8" s="136" t="s">
        <v>2003</v>
      </c>
      <c r="B8" s="134" t="s">
        <v>2004</v>
      </c>
    </row>
    <row r="9" spans="1:2">
      <c r="A9" s="136" t="s">
        <v>2005</v>
      </c>
      <c r="B9" s="134" t="s">
        <v>2006</v>
      </c>
    </row>
    <row r="10" spans="1:2">
      <c r="A10" s="136" t="s">
        <v>2007</v>
      </c>
      <c r="B10" s="134" t="s">
        <v>2008</v>
      </c>
    </row>
    <row r="11" spans="1:2">
      <c r="A11" s="136" t="s">
        <v>2009</v>
      </c>
      <c r="B11" s="134" t="s">
        <v>2010</v>
      </c>
    </row>
    <row r="12" spans="1:2">
      <c r="A12" s="136" t="s">
        <v>455</v>
      </c>
      <c r="B12" s="134" t="s">
        <v>2011</v>
      </c>
    </row>
    <row r="13" spans="1:2">
      <c r="A13" s="136" t="s">
        <v>626</v>
      </c>
      <c r="B13" s="134" t="s">
        <v>2012</v>
      </c>
    </row>
    <row r="14" spans="1:2">
      <c r="A14" s="134" t="s">
        <v>2013</v>
      </c>
      <c r="B14" s="134" t="s">
        <v>2014</v>
      </c>
    </row>
    <row r="15" spans="1:2">
      <c r="A15" s="134" t="s">
        <v>2015</v>
      </c>
      <c r="B15" s="134" t="s">
        <v>2016</v>
      </c>
    </row>
    <row r="16" spans="1:2">
      <c r="A16" s="134" t="s">
        <v>2017</v>
      </c>
      <c r="B16" s="134" t="s">
        <v>2018</v>
      </c>
    </row>
    <row r="17" spans="1:2">
      <c r="A17" s="134" t="s">
        <v>2019</v>
      </c>
      <c r="B17" s="134" t="s">
        <v>2020</v>
      </c>
    </row>
    <row r="18" spans="1:2">
      <c r="A18" s="134" t="s">
        <v>2021</v>
      </c>
      <c r="B18" s="134" t="s">
        <v>2022</v>
      </c>
    </row>
    <row r="19" spans="1:2">
      <c r="A19" s="134" t="s">
        <v>2023</v>
      </c>
      <c r="B19" s="134" t="s">
        <v>2024</v>
      </c>
    </row>
    <row r="20" spans="1:2">
      <c r="A20" s="134" t="s">
        <v>2025</v>
      </c>
      <c r="B20" s="137" t="s">
        <v>2026</v>
      </c>
    </row>
  </sheetData>
  <phoneticPr fontId="20"/>
  <conditionalFormatting sqref="A2:A20">
    <cfRule type="duplicateValues" dxfId="4" priority="1"/>
  </conditionalFormatting>
  <conditionalFormatting sqref="B1">
    <cfRule type="duplicateValues" dxfId="3" priority="2"/>
  </conditionalFormatting>
  <conditionalFormatting sqref="B2:B20">
    <cfRule type="duplicateValues" dxfId="2" priority="3"/>
  </conditionalFormatting>
  <dataValidations count="1">
    <dataValidation allowBlank="1" showInputMessage="1" sqref="B1" xr:uid="{CAFCD78A-4771-4BBD-B69D-767B60A96CA7}"/>
  </dataValidation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EBDA8-9EFC-4BCE-A8E8-70A50937C537}">
  <sheetPr codeName="Sheet18"/>
  <dimension ref="A1:B73"/>
  <sheetViews>
    <sheetView topLeftCell="A25" workbookViewId="0">
      <selection activeCell="E32" sqref="E32"/>
    </sheetView>
  </sheetViews>
  <sheetFormatPr defaultRowHeight="18"/>
  <cols>
    <col min="1" max="1" width="35.08203125" style="122" bestFit="1" customWidth="1"/>
    <col min="2" max="2" width="10.08203125" style="122" bestFit="1" customWidth="1"/>
    <col min="3" max="16384" width="8.6640625" style="122"/>
  </cols>
  <sheetData>
    <row r="1" spans="1:2">
      <c r="A1" s="123" t="s">
        <v>92</v>
      </c>
      <c r="B1" s="124" t="s">
        <v>1904</v>
      </c>
    </row>
    <row r="2" spans="1:2">
      <c r="A2" s="125"/>
      <c r="B2" s="126"/>
    </row>
    <row r="3" spans="1:2">
      <c r="A3" s="127" t="s">
        <v>113</v>
      </c>
      <c r="B3" s="128" t="s">
        <v>1905</v>
      </c>
    </row>
    <row r="4" spans="1:2">
      <c r="A4" s="127" t="s">
        <v>1906</v>
      </c>
      <c r="B4" s="128" t="s">
        <v>1907</v>
      </c>
    </row>
    <row r="5" spans="1:2">
      <c r="A5" s="127" t="s">
        <v>255</v>
      </c>
      <c r="B5" s="128" t="s">
        <v>1908</v>
      </c>
    </row>
    <row r="6" spans="1:2">
      <c r="A6" s="127" t="s">
        <v>251</v>
      </c>
      <c r="B6" s="128" t="s">
        <v>1909</v>
      </c>
    </row>
    <row r="7" spans="1:2">
      <c r="A7" s="127" t="s">
        <v>124</v>
      </c>
      <c r="B7" s="128" t="s">
        <v>1910</v>
      </c>
    </row>
    <row r="8" spans="1:2">
      <c r="A8" s="127" t="s">
        <v>381</v>
      </c>
      <c r="B8" s="128" t="s">
        <v>1911</v>
      </c>
    </row>
    <row r="9" spans="1:2">
      <c r="A9" s="127" t="s">
        <v>1912</v>
      </c>
      <c r="B9" s="128" t="s">
        <v>1913</v>
      </c>
    </row>
    <row r="10" spans="1:2">
      <c r="A10" s="127" t="s">
        <v>297</v>
      </c>
      <c r="B10" s="128" t="s">
        <v>1914</v>
      </c>
    </row>
    <row r="11" spans="1:2">
      <c r="A11" s="127" t="s">
        <v>1915</v>
      </c>
      <c r="B11" s="128" t="s">
        <v>1916</v>
      </c>
    </row>
    <row r="12" spans="1:2">
      <c r="A12" s="127" t="s">
        <v>309</v>
      </c>
      <c r="B12" s="128" t="s">
        <v>1917</v>
      </c>
    </row>
    <row r="13" spans="1:2">
      <c r="A13" s="129" t="s">
        <v>1901</v>
      </c>
      <c r="B13" s="128" t="s">
        <v>1918</v>
      </c>
    </row>
    <row r="14" spans="1:2">
      <c r="A14" s="130" t="s">
        <v>1919</v>
      </c>
      <c r="B14" s="128" t="s">
        <v>1920</v>
      </c>
    </row>
    <row r="15" spans="1:2">
      <c r="A15" s="129" t="s">
        <v>713</v>
      </c>
      <c r="B15" s="128" t="s">
        <v>1921</v>
      </c>
    </row>
    <row r="16" spans="1:2">
      <c r="A16" s="129" t="s">
        <v>943</v>
      </c>
      <c r="B16" s="128" t="s">
        <v>1922</v>
      </c>
    </row>
    <row r="17" spans="1:2">
      <c r="A17" s="129" t="s">
        <v>454</v>
      </c>
      <c r="B17" s="128" t="s">
        <v>1923</v>
      </c>
    </row>
    <row r="18" spans="1:2">
      <c r="A18" s="127" t="s">
        <v>152</v>
      </c>
      <c r="B18" s="128" t="s">
        <v>1924</v>
      </c>
    </row>
    <row r="19" spans="1:2">
      <c r="A19" s="129" t="s">
        <v>1804</v>
      </c>
      <c r="B19" s="128" t="s">
        <v>1925</v>
      </c>
    </row>
    <row r="20" spans="1:2">
      <c r="A20" s="127" t="s">
        <v>160</v>
      </c>
      <c r="B20" s="128" t="s">
        <v>1926</v>
      </c>
    </row>
    <row r="21" spans="1:2">
      <c r="A21" s="127" t="s">
        <v>165</v>
      </c>
      <c r="B21" s="128" t="s">
        <v>1927</v>
      </c>
    </row>
    <row r="22" spans="1:2">
      <c r="A22" s="131" t="s">
        <v>753</v>
      </c>
      <c r="B22" s="128" t="s">
        <v>1928</v>
      </c>
    </row>
    <row r="23" spans="1:2">
      <c r="A23" s="129" t="s">
        <v>675</v>
      </c>
      <c r="B23" s="128" t="s">
        <v>1929</v>
      </c>
    </row>
    <row r="24" spans="1:2">
      <c r="A24" s="129" t="s">
        <v>194</v>
      </c>
      <c r="B24" s="128" t="s">
        <v>1930</v>
      </c>
    </row>
    <row r="25" spans="1:2">
      <c r="A25" s="127" t="s">
        <v>199</v>
      </c>
      <c r="B25" s="128" t="s">
        <v>1931</v>
      </c>
    </row>
    <row r="26" spans="1:2">
      <c r="A26" s="129" t="s">
        <v>1807</v>
      </c>
      <c r="B26" s="128" t="s">
        <v>1932</v>
      </c>
    </row>
    <row r="27" spans="1:2">
      <c r="A27" s="129" t="s">
        <v>996</v>
      </c>
      <c r="B27" s="128" t="s">
        <v>1933</v>
      </c>
    </row>
    <row r="28" spans="1:2">
      <c r="A28" s="132" t="s">
        <v>1802</v>
      </c>
      <c r="B28" s="128" t="s">
        <v>1934</v>
      </c>
    </row>
    <row r="29" spans="1:2">
      <c r="A29" s="129" t="s">
        <v>1058</v>
      </c>
      <c r="B29" s="128" t="s">
        <v>1935</v>
      </c>
    </row>
    <row r="30" spans="1:2">
      <c r="A30" s="127" t="s">
        <v>236</v>
      </c>
      <c r="B30" s="128" t="s">
        <v>1936</v>
      </c>
    </row>
    <row r="31" spans="1:2">
      <c r="A31" s="129" t="s">
        <v>654</v>
      </c>
      <c r="B31" s="128" t="s">
        <v>1937</v>
      </c>
    </row>
    <row r="32" spans="1:2">
      <c r="A32" s="127" t="s">
        <v>263</v>
      </c>
      <c r="B32" s="128" t="s">
        <v>1938</v>
      </c>
    </row>
    <row r="33" spans="1:2">
      <c r="A33" s="127" t="s">
        <v>508</v>
      </c>
      <c r="B33" s="128" t="s">
        <v>1939</v>
      </c>
    </row>
    <row r="34" spans="1:2">
      <c r="A34" s="127" t="s">
        <v>306</v>
      </c>
      <c r="B34" s="128" t="s">
        <v>1940</v>
      </c>
    </row>
    <row r="35" spans="1:2">
      <c r="A35" s="129" t="s">
        <v>581</v>
      </c>
      <c r="B35" s="128" t="s">
        <v>1941</v>
      </c>
    </row>
    <row r="36" spans="1:2">
      <c r="A36" s="129" t="s">
        <v>1027</v>
      </c>
      <c r="B36" s="128" t="s">
        <v>1942</v>
      </c>
    </row>
    <row r="37" spans="1:2">
      <c r="A37" s="129" t="s">
        <v>1943</v>
      </c>
      <c r="B37" s="128" t="s">
        <v>1944</v>
      </c>
    </row>
    <row r="38" spans="1:2">
      <c r="A38" s="130" t="s">
        <v>1407</v>
      </c>
      <c r="B38" s="128" t="s">
        <v>1945</v>
      </c>
    </row>
    <row r="39" spans="1:2">
      <c r="A39" s="127" t="s">
        <v>345</v>
      </c>
      <c r="B39" s="128" t="s">
        <v>1946</v>
      </c>
    </row>
    <row r="40" spans="1:2">
      <c r="A40" s="129" t="s">
        <v>527</v>
      </c>
      <c r="B40" s="128" t="s">
        <v>1947</v>
      </c>
    </row>
    <row r="41" spans="1:2">
      <c r="A41" s="127" t="s">
        <v>399</v>
      </c>
      <c r="B41" s="128" t="s">
        <v>1948</v>
      </c>
    </row>
    <row r="42" spans="1:2">
      <c r="A42" s="127" t="s">
        <v>1949</v>
      </c>
      <c r="B42" s="128" t="s">
        <v>1950</v>
      </c>
    </row>
    <row r="43" spans="1:2">
      <c r="A43" s="127" t="s">
        <v>421</v>
      </c>
      <c r="B43" s="128" t="s">
        <v>1951</v>
      </c>
    </row>
    <row r="44" spans="1:2">
      <c r="A44" s="127" t="s">
        <v>440</v>
      </c>
      <c r="B44" s="128" t="s">
        <v>1952</v>
      </c>
    </row>
    <row r="45" spans="1:2">
      <c r="A45" s="129" t="s">
        <v>610</v>
      </c>
      <c r="B45" s="128" t="s">
        <v>1953</v>
      </c>
    </row>
    <row r="46" spans="1:2">
      <c r="A46" s="129" t="s">
        <v>529</v>
      </c>
      <c r="B46" s="128" t="s">
        <v>1954</v>
      </c>
    </row>
    <row r="47" spans="1:2">
      <c r="A47" s="129" t="s">
        <v>1508</v>
      </c>
      <c r="B47" s="128" t="s">
        <v>1955</v>
      </c>
    </row>
    <row r="48" spans="1:2">
      <c r="A48" s="129" t="s">
        <v>1797</v>
      </c>
      <c r="B48" s="128" t="s">
        <v>1956</v>
      </c>
    </row>
    <row r="49" spans="1:2">
      <c r="A49" s="129" t="s">
        <v>1957</v>
      </c>
      <c r="B49" s="128" t="s">
        <v>1958</v>
      </c>
    </row>
    <row r="50" spans="1:2">
      <c r="A50" s="129" t="s">
        <v>957</v>
      </c>
      <c r="B50" s="128" t="s">
        <v>1959</v>
      </c>
    </row>
    <row r="51" spans="1:2">
      <c r="A51" s="129" t="s">
        <v>565</v>
      </c>
      <c r="B51" s="128" t="s">
        <v>1960</v>
      </c>
    </row>
    <row r="52" spans="1:2">
      <c r="A52" s="129" t="s">
        <v>709</v>
      </c>
      <c r="B52" s="128" t="s">
        <v>1961</v>
      </c>
    </row>
    <row r="53" spans="1:2">
      <c r="A53" s="129" t="s">
        <v>1962</v>
      </c>
      <c r="B53" s="128" t="s">
        <v>1963</v>
      </c>
    </row>
    <row r="54" spans="1:2">
      <c r="A54" s="127" t="s">
        <v>663</v>
      </c>
      <c r="B54" s="128" t="s">
        <v>1964</v>
      </c>
    </row>
    <row r="55" spans="1:2">
      <c r="A55" s="129" t="s">
        <v>1792</v>
      </c>
      <c r="B55" s="128" t="s">
        <v>1965</v>
      </c>
    </row>
    <row r="56" spans="1:2">
      <c r="A56" s="127" t="s">
        <v>1966</v>
      </c>
      <c r="B56" s="128" t="s">
        <v>1967</v>
      </c>
    </row>
    <row r="57" spans="1:2">
      <c r="A57" s="129" t="s">
        <v>1968</v>
      </c>
      <c r="B57" s="128" t="s">
        <v>1969</v>
      </c>
    </row>
    <row r="58" spans="1:2">
      <c r="A58" s="129" t="s">
        <v>1970</v>
      </c>
      <c r="B58" s="128" t="s">
        <v>1879</v>
      </c>
    </row>
    <row r="59" spans="1:2">
      <c r="A59" s="129" t="s">
        <v>458</v>
      </c>
      <c r="B59" s="128" t="s">
        <v>1971</v>
      </c>
    </row>
    <row r="60" spans="1:2">
      <c r="A60" s="129" t="s">
        <v>644</v>
      </c>
      <c r="B60" s="128" t="s">
        <v>1972</v>
      </c>
    </row>
    <row r="61" spans="1:2">
      <c r="A61" s="129" t="s">
        <v>1973</v>
      </c>
      <c r="B61" s="128" t="s">
        <v>1974</v>
      </c>
    </row>
    <row r="62" spans="1:2">
      <c r="A62" s="129" t="s">
        <v>1975</v>
      </c>
      <c r="B62" s="128" t="s">
        <v>1976</v>
      </c>
    </row>
    <row r="63" spans="1:2">
      <c r="A63" s="129" t="s">
        <v>1165</v>
      </c>
      <c r="B63" s="128" t="s">
        <v>1977</v>
      </c>
    </row>
    <row r="64" spans="1:2">
      <c r="A64" s="129" t="s">
        <v>1023</v>
      </c>
      <c r="B64" s="128" t="s">
        <v>1978</v>
      </c>
    </row>
    <row r="65" spans="1:2">
      <c r="A65" s="129" t="s">
        <v>511</v>
      </c>
      <c r="B65" s="128" t="s">
        <v>1979</v>
      </c>
    </row>
    <row r="66" spans="1:2">
      <c r="A66" s="129" t="s">
        <v>688</v>
      </c>
      <c r="B66" s="128" t="s">
        <v>1980</v>
      </c>
    </row>
    <row r="67" spans="1:2">
      <c r="A67" s="129" t="s">
        <v>1981</v>
      </c>
      <c r="B67" s="128" t="s">
        <v>1982</v>
      </c>
    </row>
    <row r="68" spans="1:2">
      <c r="A68" s="127" t="s">
        <v>1983</v>
      </c>
      <c r="B68" s="128" t="s">
        <v>1984</v>
      </c>
    </row>
    <row r="69" spans="1:2">
      <c r="A69" s="129" t="s">
        <v>765</v>
      </c>
      <c r="B69" s="128" t="s">
        <v>1985</v>
      </c>
    </row>
    <row r="70" spans="1:2">
      <c r="A70" s="129" t="s">
        <v>1986</v>
      </c>
      <c r="B70" s="128" t="s">
        <v>1987</v>
      </c>
    </row>
    <row r="71" spans="1:2">
      <c r="A71" s="129" t="s">
        <v>1988</v>
      </c>
      <c r="B71" s="128" t="s">
        <v>1989</v>
      </c>
    </row>
    <row r="72" spans="1:2">
      <c r="A72" s="129" t="s">
        <v>1825</v>
      </c>
      <c r="B72" s="128" t="s">
        <v>1990</v>
      </c>
    </row>
    <row r="73" spans="1:2">
      <c r="A73" s="133" t="s">
        <v>900</v>
      </c>
      <c r="B73" s="133" t="s">
        <v>1991</v>
      </c>
    </row>
  </sheetData>
  <autoFilter ref="A2:B72" xr:uid="{3A539403-FDEA-4DCB-8EE6-618E8DA15B1F}"/>
  <phoneticPr fontId="20"/>
  <conditionalFormatting sqref="B1:B70 B72">
    <cfRule type="duplicateValues" dxfId="1" priority="2"/>
  </conditionalFormatting>
  <conditionalFormatting sqref="B71">
    <cfRule type="duplicateValues" dxfId="0" priority="1"/>
  </conditionalFormatting>
  <dataValidations count="1">
    <dataValidation allowBlank="1" showInputMessage="1" sqref="B1" xr:uid="{79D93E81-0C65-4B62-A291-AFE879427D41}"/>
  </dataValidation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7B118-C216-49CF-B117-6CEFE6E3F2BF}">
  <sheetPr codeName="Sheet19"/>
  <dimension ref="A1:BF9"/>
  <sheetViews>
    <sheetView showGridLines="0" zoomScale="85" zoomScaleNormal="85" workbookViewId="0">
      <pane ySplit="7" topLeftCell="A8" activePane="bottomLeft" state="frozen"/>
      <selection pane="bottomLeft" activeCell="K9" sqref="K9"/>
    </sheetView>
  </sheetViews>
  <sheetFormatPr defaultColWidth="8.58203125" defaultRowHeight="14.25" customHeight="1"/>
  <cols>
    <col min="1" max="1" width="4.25" style="235" customWidth="1"/>
    <col min="2" max="3" width="12.83203125" style="235" customWidth="1"/>
    <col min="4" max="4" width="17.33203125" style="235" customWidth="1"/>
    <col min="5" max="5" width="17.58203125" style="235" customWidth="1"/>
    <col min="6" max="7" width="17.58203125" style="235" hidden="1" customWidth="1"/>
    <col min="8" max="9" width="12.58203125" style="235" customWidth="1"/>
    <col min="10" max="11" width="26" style="238" customWidth="1"/>
    <col min="12" max="12" width="17" style="235" customWidth="1"/>
    <col min="13" max="13" width="19.08203125" style="238" customWidth="1"/>
    <col min="14" max="15" width="15.5" style="235" customWidth="1"/>
    <col min="16" max="16" width="17" style="235" customWidth="1"/>
    <col min="17" max="17" width="34.83203125" style="235" customWidth="1"/>
    <col min="18" max="18" width="17" style="235" customWidth="1"/>
    <col min="19" max="36" width="11.08203125" style="235" customWidth="1"/>
    <col min="37" max="37" width="12.25" style="235" customWidth="1"/>
    <col min="38" max="47" width="11.08203125" style="235" customWidth="1"/>
    <col min="48" max="48" width="15.25" style="235" customWidth="1"/>
    <col min="49" max="52" width="11.08203125" style="235" customWidth="1"/>
    <col min="53" max="53" width="14.08203125" style="235" customWidth="1"/>
    <col min="54" max="55" width="13.25" style="235" customWidth="1"/>
    <col min="56" max="56" width="27.08203125" style="235" customWidth="1"/>
    <col min="57" max="57" width="8.58203125" style="235"/>
    <col min="58" max="58" width="9.25" style="235" bestFit="1" customWidth="1"/>
    <col min="59" max="16384" width="8.58203125" style="235"/>
  </cols>
  <sheetData>
    <row r="1" spans="1:58" ht="15">
      <c r="A1" s="234" t="s">
        <v>2236</v>
      </c>
      <c r="J1" s="235"/>
      <c r="K1" s="235"/>
      <c r="M1" s="235"/>
    </row>
    <row r="2" spans="1:58" ht="13.5">
      <c r="B2" s="236"/>
      <c r="J2" s="235"/>
      <c r="K2" s="235"/>
      <c r="M2" s="235"/>
    </row>
    <row r="3" spans="1:58" ht="13.5">
      <c r="A3" s="237"/>
      <c r="B3" s="238" t="s">
        <v>2237</v>
      </c>
      <c r="C3" s="238" t="s">
        <v>2237</v>
      </c>
      <c r="D3" s="238" t="s">
        <v>2237</v>
      </c>
      <c r="E3" s="238" t="s">
        <v>2237</v>
      </c>
      <c r="F3" s="238"/>
      <c r="G3" s="238"/>
      <c r="H3" s="238" t="s">
        <v>2237</v>
      </c>
      <c r="I3" s="238" t="s">
        <v>2237</v>
      </c>
      <c r="J3" s="238" t="s">
        <v>2237</v>
      </c>
      <c r="K3" s="238" t="s">
        <v>2237</v>
      </c>
      <c r="L3" s="238" t="s">
        <v>2238</v>
      </c>
      <c r="N3" s="238" t="s">
        <v>2239</v>
      </c>
      <c r="O3" s="238" t="s">
        <v>2240</v>
      </c>
      <c r="P3" s="238" t="s">
        <v>2237</v>
      </c>
      <c r="Q3" s="238" t="s">
        <v>2237</v>
      </c>
      <c r="R3" s="238" t="s">
        <v>2241</v>
      </c>
      <c r="S3" s="238"/>
      <c r="T3" s="238"/>
      <c r="U3" s="238"/>
      <c r="V3" s="238"/>
      <c r="W3" s="238"/>
      <c r="X3" s="238"/>
      <c r="Y3" s="238"/>
      <c r="Z3" s="238"/>
      <c r="AA3" s="238"/>
      <c r="AB3" s="238"/>
      <c r="AC3" s="238"/>
      <c r="AD3" s="238"/>
      <c r="AE3" s="238"/>
      <c r="AF3" s="238"/>
      <c r="AG3" s="238"/>
      <c r="AH3" s="238"/>
      <c r="AI3" s="238"/>
      <c r="AJ3" s="238"/>
      <c r="AK3" s="238"/>
      <c r="AL3" s="238"/>
      <c r="AM3" s="238"/>
      <c r="AN3" s="238"/>
      <c r="AO3" s="238"/>
      <c r="AP3" s="238"/>
      <c r="AQ3" s="238"/>
      <c r="AR3" s="238"/>
      <c r="AS3" s="238"/>
      <c r="AT3" s="238"/>
      <c r="AU3" s="238"/>
      <c r="AV3" s="238"/>
      <c r="AW3" s="238"/>
      <c r="AX3" s="238"/>
      <c r="AY3" s="238"/>
      <c r="AZ3" s="238"/>
      <c r="BA3" s="238"/>
      <c r="BB3" s="238"/>
      <c r="BC3" s="238"/>
      <c r="BD3" s="238"/>
    </row>
    <row r="4" spans="1:58" ht="14.25" customHeight="1">
      <c r="A4" s="239" t="str">
        <f>LEFT(ADDRESS(ROW(),COLUMN(),4,1),1)</f>
        <v>A</v>
      </c>
      <c r="B4" s="239" t="str">
        <f t="shared" ref="B4:M4" si="0">LEFT(ADDRESS(ROW(),COLUMN(),4,1),1)</f>
        <v>B</v>
      </c>
      <c r="C4" s="239" t="str">
        <f t="shared" si="0"/>
        <v>C</v>
      </c>
      <c r="D4" s="239" t="str">
        <f t="shared" si="0"/>
        <v>D</v>
      </c>
      <c r="E4" s="239" t="str">
        <f>LEFT(ADDRESS(ROW(),COLUMN(),4,1),1)</f>
        <v>E</v>
      </c>
      <c r="F4" s="239" t="str">
        <f>LEFT(ADDRESS(ROW(),COLUMN(),4,1),1)</f>
        <v>F</v>
      </c>
      <c r="G4" s="239" t="str">
        <f t="shared" ref="G4" si="1">LEFT(ADDRESS(ROW(),COLUMN(),4,1),1)</f>
        <v>G</v>
      </c>
      <c r="H4" s="239" t="str">
        <f t="shared" si="0"/>
        <v>H</v>
      </c>
      <c r="I4" s="239" t="str">
        <f t="shared" si="0"/>
        <v>I</v>
      </c>
      <c r="J4" s="240" t="str">
        <f t="shared" si="0"/>
        <v>J</v>
      </c>
      <c r="K4" s="240"/>
      <c r="L4" s="241" t="str">
        <f t="shared" ref="L4" si="2">LEFT(ADDRESS(ROW(),COLUMN(),4,1),1)</f>
        <v>L</v>
      </c>
      <c r="M4" s="239" t="str">
        <f t="shared" si="0"/>
        <v>M</v>
      </c>
      <c r="N4" s="239" t="str">
        <f t="shared" ref="N4:AK4" si="3">LEFT(ADDRESS(ROW(),COLUMN(),4,1),2)</f>
        <v>N4</v>
      </c>
      <c r="O4" s="239" t="str">
        <f t="shared" si="3"/>
        <v>O4</v>
      </c>
      <c r="P4" s="239" t="str">
        <f t="shared" si="3"/>
        <v>P4</v>
      </c>
      <c r="Q4" s="239" t="str">
        <f t="shared" si="3"/>
        <v>Q4</v>
      </c>
      <c r="R4" s="239" t="str">
        <f t="shared" si="3"/>
        <v>R4</v>
      </c>
      <c r="S4" s="242" t="str">
        <f>LEFT(ADDRESS(ROW(),COLUMN(),4,1),2)</f>
        <v>S4</v>
      </c>
      <c r="T4" s="242"/>
      <c r="U4" s="242"/>
      <c r="V4" s="242"/>
      <c r="W4" s="242"/>
      <c r="X4" s="242"/>
      <c r="Y4" s="242"/>
      <c r="Z4" s="242"/>
      <c r="AA4" s="242"/>
      <c r="AB4" s="242"/>
      <c r="AC4" s="242"/>
      <c r="AD4" s="242"/>
      <c r="AE4" s="242"/>
      <c r="AF4" s="242"/>
      <c r="AG4" s="242"/>
      <c r="AH4" s="243"/>
      <c r="AI4" s="243"/>
      <c r="AJ4" s="243"/>
      <c r="AK4" s="239" t="str">
        <f t="shared" si="3"/>
        <v>AK</v>
      </c>
      <c r="AL4" s="242"/>
      <c r="AM4" s="242"/>
      <c r="AN4" s="242"/>
      <c r="AO4" s="242"/>
      <c r="AP4" s="242"/>
      <c r="AQ4" s="242"/>
      <c r="AR4" s="242"/>
      <c r="AS4" s="242"/>
      <c r="AT4" s="242"/>
      <c r="AU4" s="242"/>
      <c r="AV4" s="242"/>
      <c r="AW4" s="244" t="str">
        <f>LEFT(ADDRESS(ROW(),COLUMN(),4,1),2)</f>
        <v>AW</v>
      </c>
      <c r="AX4" s="244" t="str">
        <f t="shared" ref="AX4:BC4" si="4">LEFT(ADDRESS(ROW(),COLUMN(),4,1),2)</f>
        <v>AX</v>
      </c>
      <c r="AY4" s="244" t="str">
        <f t="shared" si="4"/>
        <v>AY</v>
      </c>
      <c r="AZ4" s="244" t="str">
        <f t="shared" si="4"/>
        <v>AZ</v>
      </c>
      <c r="BA4" s="244" t="str">
        <f t="shared" si="4"/>
        <v>BA</v>
      </c>
      <c r="BB4" s="244" t="str">
        <f t="shared" si="4"/>
        <v>BB</v>
      </c>
      <c r="BC4" s="244" t="str">
        <f t="shared" si="4"/>
        <v>BC</v>
      </c>
      <c r="BD4" s="245"/>
    </row>
    <row r="5" spans="1:58" s="237" customFormat="1" ht="24" customHeight="1">
      <c r="A5" s="246"/>
      <c r="B5" s="246"/>
      <c r="C5" s="246"/>
      <c r="D5" s="246"/>
      <c r="E5" s="246"/>
      <c r="F5" s="247"/>
      <c r="G5" s="247"/>
      <c r="H5" s="487" t="s">
        <v>2242</v>
      </c>
      <c r="I5" s="488"/>
      <c r="J5" s="248"/>
      <c r="K5" s="248"/>
      <c r="L5" s="249"/>
      <c r="M5" s="246"/>
      <c r="N5" s="246"/>
      <c r="O5" s="246"/>
      <c r="P5" s="246"/>
      <c r="Q5" s="246"/>
      <c r="R5" s="246"/>
      <c r="S5" s="489" t="s">
        <v>2243</v>
      </c>
      <c r="T5" s="490"/>
      <c r="U5" s="490"/>
      <c r="V5" s="490"/>
      <c r="W5" s="490"/>
      <c r="X5" s="490"/>
      <c r="Y5" s="490"/>
      <c r="Z5" s="490"/>
      <c r="AA5" s="490"/>
      <c r="AB5" s="490"/>
      <c r="AC5" s="490"/>
      <c r="AD5" s="490"/>
      <c r="AE5" s="490"/>
      <c r="AF5" s="490"/>
      <c r="AG5" s="490"/>
      <c r="AH5" s="490"/>
      <c r="AI5" s="490"/>
      <c r="AJ5" s="490"/>
      <c r="AK5" s="250" t="s">
        <v>2244</v>
      </c>
      <c r="AL5" s="251"/>
      <c r="AM5" s="251"/>
      <c r="AN5" s="251"/>
      <c r="AO5" s="251"/>
      <c r="AP5" s="251"/>
      <c r="AQ5" s="251"/>
      <c r="AR5" s="251"/>
      <c r="AS5" s="251"/>
      <c r="AT5" s="251"/>
      <c r="AU5" s="251"/>
      <c r="AV5" s="252"/>
      <c r="AW5" s="493" t="s">
        <v>2245</v>
      </c>
      <c r="AX5" s="493"/>
      <c r="AY5" s="493"/>
      <c r="AZ5" s="493"/>
      <c r="BA5" s="493"/>
      <c r="BB5" s="493"/>
      <c r="BC5" s="493"/>
      <c r="BD5" s="253"/>
    </row>
    <row r="6" spans="1:58" s="237" customFormat="1" ht="48.75" customHeight="1">
      <c r="A6" s="254" t="s">
        <v>27</v>
      </c>
      <c r="B6" s="254" t="s">
        <v>2246</v>
      </c>
      <c r="C6" s="254" t="s">
        <v>2247</v>
      </c>
      <c r="D6" s="254" t="s">
        <v>2248</v>
      </c>
      <c r="E6" s="254" t="s">
        <v>2249</v>
      </c>
      <c r="F6" s="254" t="s">
        <v>2250</v>
      </c>
      <c r="G6" s="254" t="s">
        <v>2251</v>
      </c>
      <c r="H6" s="254" t="s">
        <v>2252</v>
      </c>
      <c r="I6" s="254" t="s">
        <v>2253</v>
      </c>
      <c r="J6" s="254" t="s">
        <v>2254</v>
      </c>
      <c r="K6" s="254" t="s">
        <v>2255</v>
      </c>
      <c r="L6" s="255" t="s">
        <v>2256</v>
      </c>
      <c r="M6" s="254" t="s">
        <v>2257</v>
      </c>
      <c r="N6" s="254" t="s">
        <v>2258</v>
      </c>
      <c r="O6" s="254" t="s">
        <v>2259</v>
      </c>
      <c r="P6" s="254" t="s">
        <v>2260</v>
      </c>
      <c r="Q6" s="256" t="s">
        <v>2261</v>
      </c>
      <c r="R6" s="254" t="s">
        <v>2262</v>
      </c>
      <c r="S6" s="491"/>
      <c r="T6" s="492"/>
      <c r="U6" s="492"/>
      <c r="V6" s="492"/>
      <c r="W6" s="492"/>
      <c r="X6" s="492"/>
      <c r="Y6" s="492"/>
      <c r="Z6" s="492"/>
      <c r="AA6" s="492"/>
      <c r="AB6" s="492"/>
      <c r="AC6" s="492"/>
      <c r="AD6" s="492"/>
      <c r="AE6" s="492"/>
      <c r="AF6" s="492"/>
      <c r="AG6" s="492"/>
      <c r="AH6" s="492"/>
      <c r="AI6" s="492"/>
      <c r="AJ6" s="492"/>
      <c r="AK6" s="257"/>
      <c r="AL6" s="494" t="s">
        <v>2263</v>
      </c>
      <c r="AM6" s="494"/>
      <c r="AN6" s="494"/>
      <c r="AO6" s="494"/>
      <c r="AP6" s="258" t="s">
        <v>2264</v>
      </c>
      <c r="AQ6" s="259" t="s">
        <v>2265</v>
      </c>
      <c r="AR6" s="260" t="s">
        <v>2266</v>
      </c>
      <c r="AS6" s="495" t="s">
        <v>2267</v>
      </c>
      <c r="AT6" s="496"/>
      <c r="AU6" s="496"/>
      <c r="AV6" s="497"/>
      <c r="AW6" s="498" t="s">
        <v>2268</v>
      </c>
      <c r="AX6" s="499"/>
      <c r="AY6" s="499"/>
      <c r="AZ6" s="499"/>
      <c r="BA6" s="499"/>
      <c r="BB6" s="499"/>
      <c r="BC6" s="261" t="s">
        <v>2269</v>
      </c>
      <c r="BD6" s="262" t="s">
        <v>2270</v>
      </c>
    </row>
    <row r="7" spans="1:58" s="237" customFormat="1" ht="141.75" customHeight="1">
      <c r="A7" s="263" t="s">
        <v>2271</v>
      </c>
      <c r="B7" s="264" t="s">
        <v>2272</v>
      </c>
      <c r="C7" s="265" t="s">
        <v>2273</v>
      </c>
      <c r="D7" s="264" t="s">
        <v>2274</v>
      </c>
      <c r="E7" s="264" t="s">
        <v>2275</v>
      </c>
      <c r="F7" s="264" t="s">
        <v>2276</v>
      </c>
      <c r="G7" s="264" t="s">
        <v>2277</v>
      </c>
      <c r="H7" s="264"/>
      <c r="I7" s="264"/>
      <c r="J7" s="264"/>
      <c r="K7" s="264" t="s">
        <v>2278</v>
      </c>
      <c r="L7" s="266" t="s">
        <v>2279</v>
      </c>
      <c r="M7" s="264" t="s">
        <v>2280</v>
      </c>
      <c r="N7" s="264" t="s">
        <v>2281</v>
      </c>
      <c r="O7" s="264" t="s">
        <v>2282</v>
      </c>
      <c r="P7" s="264" t="s">
        <v>2283</v>
      </c>
      <c r="Q7" s="264" t="s">
        <v>2284</v>
      </c>
      <c r="R7" s="264" t="s">
        <v>2285</v>
      </c>
      <c r="S7" s="267" t="s">
        <v>2286</v>
      </c>
      <c r="T7" s="267" t="s">
        <v>2287</v>
      </c>
      <c r="U7" s="267" t="s">
        <v>2288</v>
      </c>
      <c r="V7" s="267" t="s">
        <v>2289</v>
      </c>
      <c r="W7" s="267" t="s">
        <v>2290</v>
      </c>
      <c r="X7" s="267" t="s">
        <v>2291</v>
      </c>
      <c r="Y7" s="267" t="s">
        <v>2292</v>
      </c>
      <c r="Z7" s="267" t="s">
        <v>2293</v>
      </c>
      <c r="AA7" s="267" t="s">
        <v>2294</v>
      </c>
      <c r="AB7" s="267" t="s">
        <v>2295</v>
      </c>
      <c r="AC7" s="267" t="s">
        <v>2296</v>
      </c>
      <c r="AD7" s="267" t="s">
        <v>2297</v>
      </c>
      <c r="AE7" s="267" t="s">
        <v>2298</v>
      </c>
      <c r="AF7" s="267" t="s">
        <v>2299</v>
      </c>
      <c r="AG7" s="267" t="s">
        <v>2300</v>
      </c>
      <c r="AH7" s="267" t="s">
        <v>2301</v>
      </c>
      <c r="AI7" s="268" t="s">
        <v>2302</v>
      </c>
      <c r="AJ7" s="268" t="s">
        <v>2303</v>
      </c>
      <c r="AK7" s="269" t="s">
        <v>2304</v>
      </c>
      <c r="AL7" s="270" t="s">
        <v>2305</v>
      </c>
      <c r="AM7" s="270" t="s">
        <v>2306</v>
      </c>
      <c r="AN7" s="270" t="s">
        <v>2307</v>
      </c>
      <c r="AO7" s="270" t="s">
        <v>2308</v>
      </c>
      <c r="AP7" s="271" t="s">
        <v>2309</v>
      </c>
      <c r="AQ7" s="272" t="s">
        <v>2310</v>
      </c>
      <c r="AR7" s="273" t="s">
        <v>2311</v>
      </c>
      <c r="AS7" s="274" t="s">
        <v>2312</v>
      </c>
      <c r="AT7" s="275" t="s">
        <v>2313</v>
      </c>
      <c r="AU7" s="275" t="s">
        <v>2314</v>
      </c>
      <c r="AV7" s="276" t="s">
        <v>2315</v>
      </c>
      <c r="AW7" s="277" t="s">
        <v>2316</v>
      </c>
      <c r="AX7" s="278" t="s">
        <v>2317</v>
      </c>
      <c r="AY7" s="278" t="s">
        <v>2318</v>
      </c>
      <c r="AZ7" s="278" t="s">
        <v>2319</v>
      </c>
      <c r="BA7" s="278" t="s">
        <v>2320</v>
      </c>
      <c r="BB7" s="278" t="s">
        <v>2321</v>
      </c>
      <c r="BC7" s="279" t="s">
        <v>2322</v>
      </c>
      <c r="BD7" s="280"/>
      <c r="BF7" s="281"/>
    </row>
    <row r="8" spans="1:58" ht="13.5">
      <c r="A8" s="282" t="s">
        <v>2323</v>
      </c>
      <c r="B8" s="283">
        <v>44482</v>
      </c>
      <c r="C8" s="284" t="s">
        <v>2324</v>
      </c>
      <c r="D8" s="284" t="s">
        <v>2325</v>
      </c>
      <c r="E8" s="284" t="s">
        <v>2326</v>
      </c>
      <c r="F8" s="284"/>
      <c r="G8" s="284"/>
      <c r="H8" s="284" t="s">
        <v>2327</v>
      </c>
      <c r="I8" s="284" t="s">
        <v>2328</v>
      </c>
      <c r="J8" s="285" t="s">
        <v>2329</v>
      </c>
      <c r="K8" s="286" t="s">
        <v>2330</v>
      </c>
      <c r="L8" s="284"/>
      <c r="M8" s="284" t="s">
        <v>2331</v>
      </c>
      <c r="N8" s="283">
        <v>44487</v>
      </c>
      <c r="O8" s="283"/>
      <c r="P8" s="284" t="s">
        <v>2332</v>
      </c>
      <c r="Q8" s="284" t="s">
        <v>2329</v>
      </c>
      <c r="R8" s="284" t="s">
        <v>2333</v>
      </c>
      <c r="S8" s="287"/>
      <c r="T8" s="287"/>
      <c r="U8" s="287"/>
      <c r="V8" s="287"/>
      <c r="W8" s="287"/>
      <c r="X8" s="287"/>
      <c r="Y8" s="287"/>
      <c r="Z8" s="287"/>
      <c r="AA8" s="287" t="s">
        <v>2334</v>
      </c>
      <c r="AB8" s="287"/>
      <c r="AC8" s="287"/>
      <c r="AD8" s="287"/>
      <c r="AE8" s="287"/>
      <c r="AF8" s="287"/>
      <c r="AG8" s="287"/>
      <c r="AH8" s="287"/>
      <c r="AI8" s="287"/>
      <c r="AJ8" s="287"/>
      <c r="AK8" s="287" t="s">
        <v>2334</v>
      </c>
      <c r="AL8" s="287"/>
      <c r="AM8" s="287"/>
      <c r="AN8" s="287"/>
      <c r="AO8" s="287" t="s">
        <v>2334</v>
      </c>
      <c r="AP8" s="287" t="s">
        <v>2334</v>
      </c>
      <c r="AQ8" s="287" t="s">
        <v>2334</v>
      </c>
      <c r="AR8" s="287" t="s">
        <v>2334</v>
      </c>
      <c r="AS8" s="287" t="s">
        <v>2334</v>
      </c>
      <c r="AT8" s="287"/>
      <c r="AU8" s="287"/>
      <c r="AV8" s="287" t="s">
        <v>2335</v>
      </c>
      <c r="AW8" s="287" t="s">
        <v>2334</v>
      </c>
      <c r="AX8" s="287"/>
      <c r="AY8" s="287" t="s">
        <v>2336</v>
      </c>
      <c r="AZ8" s="287"/>
      <c r="BA8" s="287"/>
      <c r="BB8" s="284"/>
      <c r="BC8" s="284" t="s">
        <v>2336</v>
      </c>
      <c r="BD8" s="282" t="s">
        <v>2337</v>
      </c>
      <c r="BE8" s="288" t="s">
        <v>2338</v>
      </c>
      <c r="BF8" s="238"/>
    </row>
    <row r="9" spans="1:58" ht="18">
      <c r="A9" s="289">
        <f t="shared" ref="A9" si="5">ROW()-8</f>
        <v>1</v>
      </c>
      <c r="B9" s="290">
        <v>45303</v>
      </c>
      <c r="C9" s="291" t="s">
        <v>2324</v>
      </c>
      <c r="D9" s="292" t="s">
        <v>2339</v>
      </c>
      <c r="E9" s="292" t="s">
        <v>2340</v>
      </c>
      <c r="F9" s="292"/>
      <c r="G9" s="292"/>
      <c r="H9" s="293" t="s">
        <v>2341</v>
      </c>
      <c r="I9" s="293" t="s">
        <v>2342</v>
      </c>
      <c r="J9" s="308" t="s">
        <v>2343</v>
      </c>
      <c r="K9" s="294" t="s">
        <v>2344</v>
      </c>
      <c r="L9" s="293" t="s">
        <v>2399</v>
      </c>
      <c r="M9" s="293" t="s">
        <v>2331</v>
      </c>
      <c r="N9" s="290">
        <v>45306</v>
      </c>
      <c r="O9" s="290"/>
      <c r="P9" s="292" t="s">
        <v>2345</v>
      </c>
      <c r="Q9" s="295" t="s">
        <v>2346</v>
      </c>
      <c r="R9" s="292" t="s">
        <v>2347</v>
      </c>
      <c r="S9" s="296"/>
      <c r="T9" s="296"/>
      <c r="U9" s="296"/>
      <c r="V9" s="296"/>
      <c r="W9" s="296"/>
      <c r="X9" s="296"/>
      <c r="Y9" s="296"/>
      <c r="Z9" s="296"/>
      <c r="AA9" s="296"/>
      <c r="AB9" s="296"/>
      <c r="AC9" s="296"/>
      <c r="AD9" s="296"/>
      <c r="AE9" s="297" t="s">
        <v>2334</v>
      </c>
      <c r="AF9" s="296"/>
      <c r="AG9" s="296"/>
      <c r="AH9" s="296"/>
      <c r="AI9" s="296"/>
      <c r="AJ9" s="296"/>
      <c r="AK9" s="297" t="s">
        <v>2334</v>
      </c>
      <c r="AL9" s="296"/>
      <c r="AM9" s="296"/>
      <c r="AN9" s="296"/>
      <c r="AO9" s="296"/>
      <c r="AP9" s="297" t="s">
        <v>2334</v>
      </c>
      <c r="AQ9" s="296"/>
      <c r="AR9" s="296"/>
      <c r="AS9" s="297"/>
      <c r="AT9" s="298" t="s">
        <v>2348</v>
      </c>
      <c r="AU9" s="297"/>
      <c r="AV9" s="297" t="s">
        <v>2349</v>
      </c>
      <c r="AW9" s="296"/>
      <c r="AX9" s="296"/>
      <c r="AY9" s="296"/>
      <c r="AZ9" s="296"/>
      <c r="BA9" s="296"/>
      <c r="BB9" s="292"/>
      <c r="BC9" s="296"/>
      <c r="BD9" s="299" t="s">
        <v>2350</v>
      </c>
      <c r="BE9" s="288" t="s">
        <v>2338</v>
      </c>
    </row>
  </sheetData>
  <autoFilter ref="A8:BF9" xr:uid="{13CD4533-14BB-46CE-B767-73C482E17D03}"/>
  <mergeCells count="6">
    <mergeCell ref="H5:I5"/>
    <mergeCell ref="S5:AJ6"/>
    <mergeCell ref="AW5:BC5"/>
    <mergeCell ref="AL6:AO6"/>
    <mergeCell ref="AS6:AV6"/>
    <mergeCell ref="AW6:BB6"/>
  </mergeCells>
  <phoneticPr fontId="20"/>
  <dataValidations count="2">
    <dataValidation type="list" allowBlank="1" showInputMessage="1" showErrorMessage="1" sqref="M8:M9" xr:uid="{C9AAD577-95AD-4A3F-9AF9-A2611222CBEC}">
      <formula1>"要,ー"</formula1>
    </dataValidation>
    <dataValidation type="list" allowBlank="1" showInputMessage="1" showErrorMessage="1" sqref="AX8:BA9 BC8:BC9" xr:uid="{DF51604C-9676-4FFE-A25C-D2373EB409A5}">
      <formula1>"○,－"</formula1>
    </dataValidation>
  </dataValidations>
  <hyperlinks>
    <hyperlink ref="J9" r:id="rId1" xr:uid="{5AF15ED3-51A1-452A-8FD7-CFEE793B334A}"/>
  </hyperlinks>
  <pageMargins left="0.7" right="0.7" top="0.75" bottom="0.75" header="0.3" footer="0.3"/>
  <pageSetup paperSize="9" orientation="portrait" r:id="rId2"/>
  <drawing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26</vt:i4>
      </vt:variant>
    </vt:vector>
  </HeadingPairs>
  <TitlesOfParts>
    <vt:vector size="26" baseType="lpstr">
      <vt:lpstr>Find</vt:lpstr>
      <vt:lpstr>Sheet2</vt:lpstr>
      <vt:lpstr>保守作業</vt:lpstr>
      <vt:lpstr>log調査(０件ファイル以上)</vt:lpstr>
      <vt:lpstr>実装パータン</vt:lpstr>
      <vt:lpstr>ETL</vt:lpstr>
      <vt:lpstr>コンポーネント一覧</vt:lpstr>
      <vt:lpstr>job設計と検証フロー</vt:lpstr>
      <vt:lpstr>エビデンス</vt:lpstr>
      <vt:lpstr>勉強①</vt:lpstr>
      <vt:lpstr>勉強②</vt:lpstr>
      <vt:lpstr>勉強③</vt:lpstr>
      <vt:lpstr>勉強④</vt:lpstr>
      <vt:lpstr>勉強⑤</vt:lpstr>
      <vt:lpstr>常用環境</vt:lpstr>
      <vt:lpstr>6.IF処理フロー</vt:lpstr>
      <vt:lpstr>７機能紹介</vt:lpstr>
      <vt:lpstr>Outboundの勉強</vt:lpstr>
      <vt:lpstr>シナリオ本数調査</vt:lpstr>
      <vt:lpstr>システム</vt:lpstr>
      <vt:lpstr>ファイルID</vt:lpstr>
      <vt:lpstr>現時点</vt:lpstr>
      <vt:lpstr>0174</vt:lpstr>
      <vt:lpstr>システム領域略号（D）</vt:lpstr>
      <vt:lpstr>システム領域略号（対向）</vt:lpstr>
      <vt:lpstr>ユーザ申請書(開発・テスト環境)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fxYad9c</dc:creator>
  <cp:lastModifiedBy>fxYad9c</cp:lastModifiedBy>
  <dcterms:created xsi:type="dcterms:W3CDTF">2015-06-05T18:19:34Z</dcterms:created>
  <dcterms:modified xsi:type="dcterms:W3CDTF">2024-11-13T01:07:52Z</dcterms:modified>
</cp:coreProperties>
</file>