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danPianJi\Projects\10.1 蜂鸣器播放提示音\"/>
    </mc:Choice>
  </mc:AlternateContent>
  <xr:revisionPtr revIDLastSave="0" documentId="13_ncr:1_{1114B870-D5D4-43AD-B714-C3FF894468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 s="1"/>
  <c r="B10" i="1"/>
  <c r="B9" i="1"/>
  <c r="B12" i="1"/>
  <c r="B13" i="1" s="1"/>
  <c r="B14" i="1" s="1"/>
  <c r="C2" i="1"/>
  <c r="F3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C3" i="1"/>
  <c r="C4" i="1"/>
  <c r="C5" i="1"/>
  <c r="C6" i="1"/>
  <c r="C7" i="1"/>
  <c r="C8" i="1"/>
  <c r="C9" i="1"/>
  <c r="C10" i="1"/>
  <c r="C11" i="1"/>
  <c r="C12" i="1"/>
  <c r="D12" i="1" s="1"/>
  <c r="E12" i="1" s="1"/>
  <c r="F12" i="1" s="1"/>
  <c r="B8" i="1"/>
  <c r="B7" i="1" s="1"/>
  <c r="B6" i="1" s="1"/>
  <c r="B5" i="1" s="1"/>
  <c r="B4" i="1" s="1"/>
  <c r="B3" i="1" s="1"/>
  <c r="B2" i="1" s="1"/>
  <c r="B15" i="1" l="1"/>
  <c r="C14" i="1"/>
  <c r="D14" i="1" s="1"/>
  <c r="E14" i="1" s="1"/>
  <c r="F14" i="1" s="1"/>
  <c r="C13" i="1"/>
  <c r="D13" i="1" s="1"/>
  <c r="E13" i="1" s="1"/>
  <c r="F13" i="1" s="1"/>
  <c r="B16" i="1" l="1"/>
  <c r="C15" i="1"/>
  <c r="D15" i="1" s="1"/>
  <c r="E15" i="1" s="1"/>
  <c r="F15" i="1" s="1"/>
  <c r="B17" i="1" l="1"/>
  <c r="C16" i="1"/>
  <c r="D16" i="1" s="1"/>
  <c r="E16" i="1" s="1"/>
  <c r="F16" i="1" s="1"/>
  <c r="B18" i="1" l="1"/>
  <c r="C17" i="1"/>
  <c r="D17" i="1" s="1"/>
  <c r="E17" i="1" s="1"/>
  <c r="F17" i="1" s="1"/>
  <c r="B19" i="1" l="1"/>
  <c r="C18" i="1"/>
  <c r="D18" i="1" s="1"/>
  <c r="E18" i="1" s="1"/>
  <c r="F18" i="1" s="1"/>
  <c r="B20" i="1" l="1"/>
  <c r="C19" i="1"/>
  <c r="D19" i="1" s="1"/>
  <c r="E19" i="1" s="1"/>
  <c r="F19" i="1" s="1"/>
  <c r="B21" i="1" l="1"/>
  <c r="C20" i="1"/>
  <c r="D20" i="1" s="1"/>
  <c r="E20" i="1" s="1"/>
  <c r="F20" i="1" s="1"/>
  <c r="B22" i="1" l="1"/>
  <c r="C21" i="1"/>
  <c r="D21" i="1" s="1"/>
  <c r="E21" i="1" s="1"/>
  <c r="F21" i="1" s="1"/>
  <c r="B23" i="1" l="1"/>
  <c r="C22" i="1"/>
  <c r="D22" i="1" s="1"/>
  <c r="E22" i="1" s="1"/>
  <c r="F22" i="1" s="1"/>
  <c r="B24" i="1" l="1"/>
  <c r="C23" i="1"/>
  <c r="D23" i="1" s="1"/>
  <c r="E23" i="1" s="1"/>
  <c r="F23" i="1" s="1"/>
  <c r="B25" i="1" l="1"/>
  <c r="C24" i="1"/>
  <c r="D24" i="1" s="1"/>
  <c r="E24" i="1" s="1"/>
  <c r="F24" i="1" s="1"/>
  <c r="B26" i="1" l="1"/>
  <c r="C25" i="1"/>
  <c r="D25" i="1" s="1"/>
  <c r="E25" i="1" s="1"/>
  <c r="F25" i="1" s="1"/>
  <c r="B27" i="1" l="1"/>
  <c r="C26" i="1"/>
  <c r="D26" i="1" s="1"/>
  <c r="E26" i="1" s="1"/>
  <c r="F26" i="1" s="1"/>
  <c r="B28" i="1" l="1"/>
  <c r="C27" i="1"/>
  <c r="D27" i="1" s="1"/>
  <c r="E27" i="1" s="1"/>
  <c r="F27" i="1" s="1"/>
  <c r="B29" i="1" l="1"/>
  <c r="C28" i="1"/>
  <c r="D28" i="1" s="1"/>
  <c r="E28" i="1" s="1"/>
  <c r="F28" i="1" s="1"/>
  <c r="B30" i="1" l="1"/>
  <c r="C29" i="1"/>
  <c r="D29" i="1" s="1"/>
  <c r="E29" i="1" s="1"/>
  <c r="F29" i="1" s="1"/>
  <c r="B31" i="1" l="1"/>
  <c r="C30" i="1"/>
  <c r="D30" i="1" s="1"/>
  <c r="E30" i="1" s="1"/>
  <c r="F30" i="1" s="1"/>
  <c r="B32" i="1" l="1"/>
  <c r="C31" i="1"/>
  <c r="D31" i="1" s="1"/>
  <c r="E31" i="1" s="1"/>
  <c r="F31" i="1" s="1"/>
  <c r="B33" i="1" l="1"/>
  <c r="C32" i="1"/>
  <c r="D32" i="1" s="1"/>
  <c r="E32" i="1" s="1"/>
  <c r="F32" i="1" s="1"/>
  <c r="B34" i="1" l="1"/>
  <c r="C33" i="1"/>
  <c r="D33" i="1" s="1"/>
  <c r="E33" i="1" s="1"/>
  <c r="F33" i="1" s="1"/>
  <c r="B35" i="1" l="1"/>
  <c r="C34" i="1"/>
  <c r="D34" i="1" s="1"/>
  <c r="E34" i="1" s="1"/>
  <c r="F34" i="1" s="1"/>
  <c r="B36" i="1" l="1"/>
  <c r="C35" i="1"/>
  <c r="D35" i="1" s="1"/>
  <c r="E35" i="1" s="1"/>
  <c r="F35" i="1" s="1"/>
  <c r="B37" i="1" l="1"/>
  <c r="C37" i="1" s="1"/>
  <c r="D37" i="1" s="1"/>
  <c r="E37" i="1" s="1"/>
  <c r="F37" i="1" s="1"/>
  <c r="C36" i="1"/>
  <c r="D36" i="1" s="1"/>
  <c r="E36" i="1" s="1"/>
  <c r="F36" i="1" s="1"/>
</calcChain>
</file>

<file path=xl/sharedStrings.xml><?xml version="1.0" encoding="utf-8"?>
<sst xmlns="http://schemas.openxmlformats.org/spreadsheetml/2006/main" count="56" uniqueCount="54">
  <si>
    <t>音符</t>
    <phoneticPr fontId="1" type="noConversion"/>
  </si>
  <si>
    <t>低1</t>
    <phoneticPr fontId="1" type="noConversion"/>
  </si>
  <si>
    <t>低1#</t>
    <phoneticPr fontId="1" type="noConversion"/>
  </si>
  <si>
    <t>低2</t>
    <phoneticPr fontId="1" type="noConversion"/>
  </si>
  <si>
    <t>低2#</t>
    <phoneticPr fontId="1" type="noConversion"/>
  </si>
  <si>
    <t>低3</t>
    <phoneticPr fontId="1" type="noConversion"/>
  </si>
  <si>
    <t>低4</t>
    <phoneticPr fontId="1" type="noConversion"/>
  </si>
  <si>
    <t>低4#</t>
    <phoneticPr fontId="1" type="noConversion"/>
  </si>
  <si>
    <t>低5</t>
    <phoneticPr fontId="1" type="noConversion"/>
  </si>
  <si>
    <t>低5#</t>
    <phoneticPr fontId="1" type="noConversion"/>
  </si>
  <si>
    <t>低6</t>
    <phoneticPr fontId="1" type="noConversion"/>
  </si>
  <si>
    <t>低7</t>
    <phoneticPr fontId="1" type="noConversion"/>
  </si>
  <si>
    <t>低6#</t>
    <phoneticPr fontId="1" type="noConversion"/>
  </si>
  <si>
    <t>高1</t>
    <phoneticPr fontId="1" type="noConversion"/>
  </si>
  <si>
    <t>中1</t>
    <phoneticPr fontId="1" type="noConversion"/>
  </si>
  <si>
    <t>中1#</t>
    <phoneticPr fontId="1" type="noConversion"/>
  </si>
  <si>
    <t>中2</t>
    <phoneticPr fontId="1" type="noConversion"/>
  </si>
  <si>
    <t>中2#</t>
    <phoneticPr fontId="1" type="noConversion"/>
  </si>
  <si>
    <t>中3</t>
    <phoneticPr fontId="1" type="noConversion"/>
  </si>
  <si>
    <t>中4</t>
    <phoneticPr fontId="1" type="noConversion"/>
  </si>
  <si>
    <t>中4#</t>
    <phoneticPr fontId="1" type="noConversion"/>
  </si>
  <si>
    <t>中5</t>
    <phoneticPr fontId="1" type="noConversion"/>
  </si>
  <si>
    <t>中5#</t>
    <phoneticPr fontId="1" type="noConversion"/>
  </si>
  <si>
    <t>中6</t>
    <phoneticPr fontId="1" type="noConversion"/>
  </si>
  <si>
    <t>中6#</t>
    <phoneticPr fontId="1" type="noConversion"/>
  </si>
  <si>
    <t>中7</t>
    <phoneticPr fontId="1" type="noConversion"/>
  </si>
  <si>
    <t>高1#</t>
    <phoneticPr fontId="1" type="noConversion"/>
  </si>
  <si>
    <t>高2</t>
    <phoneticPr fontId="1" type="noConversion"/>
  </si>
  <si>
    <t>高2#</t>
    <phoneticPr fontId="1" type="noConversion"/>
  </si>
  <si>
    <t>高3</t>
    <phoneticPr fontId="1" type="noConversion"/>
  </si>
  <si>
    <t>高4</t>
    <phoneticPr fontId="1" type="noConversion"/>
  </si>
  <si>
    <t>高4#</t>
    <phoneticPr fontId="1" type="noConversion"/>
  </si>
  <si>
    <t>高5</t>
    <phoneticPr fontId="1" type="noConversion"/>
  </si>
  <si>
    <t>高5#</t>
    <phoneticPr fontId="1" type="noConversion"/>
  </si>
  <si>
    <t>高6</t>
    <phoneticPr fontId="1" type="noConversion"/>
  </si>
  <si>
    <t>高6#</t>
    <phoneticPr fontId="1" type="noConversion"/>
  </si>
  <si>
    <t>高7</t>
    <phoneticPr fontId="1" type="noConversion"/>
  </si>
  <si>
    <t>频率（hz）</t>
    <phoneticPr fontId="1" type="noConversion"/>
  </si>
  <si>
    <t>取整</t>
    <phoneticPr fontId="1" type="noConversion"/>
  </si>
  <si>
    <t>机器周期是振荡周期（时钟周期）12倍</t>
    <phoneticPr fontId="1" type="noConversion"/>
  </si>
  <si>
    <t>音符周期（us）</t>
    <phoneticPr fontId="1" type="noConversion"/>
  </si>
  <si>
    <t>定时器周期（us）</t>
    <phoneticPr fontId="1" type="noConversion"/>
  </si>
  <si>
    <t>重装在值（TH0与TL0中的值）</t>
    <phoneticPr fontId="1" type="noConversion"/>
  </si>
  <si>
    <t>索引</t>
    <phoneticPr fontId="1" type="noConversion"/>
  </si>
  <si>
    <t>低6 为基准频率</t>
    <phoneticPr fontId="1" type="noConversion"/>
  </si>
  <si>
    <t>一个音符周期会翻转2次（低电平-&gt;高电平-&gt;低电平）</t>
    <phoneticPr fontId="1" type="noConversion"/>
  </si>
  <si>
    <t xml:space="preserve">              ————               ———— </t>
    <phoneticPr fontId="1" type="noConversion"/>
  </si>
  <si>
    <t xml:space="preserve">              |              |              |              |</t>
    <phoneticPr fontId="1" type="noConversion"/>
  </si>
  <si>
    <t>————              ————               ————</t>
    <phoneticPr fontId="1" type="noConversion"/>
  </si>
  <si>
    <t>|&lt;---1周期----&gt;|</t>
    <phoneticPr fontId="1" type="noConversion"/>
  </si>
  <si>
    <t xml:space="preserve">              |&lt;--a--&gt;|</t>
    <phoneticPr fontId="1" type="noConversion"/>
  </si>
  <si>
    <t>a：实际播放周期</t>
    <phoneticPr fontId="1" type="noConversion"/>
  </si>
  <si>
    <t>|&lt;--b--&gt;|</t>
    <phoneticPr fontId="1" type="noConversion"/>
  </si>
  <si>
    <t>b：定时器计数周期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</si>
</sst>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topLeftCell="C1" zoomScale="175" zoomScaleNormal="175" workbookViewId="0">
      <selection activeCell="H16" sqref="H16"/>
    </sheetView>
  </sheetViews>
  <sheetFormatPr defaultRowHeight="14.25" x14ac:dyDescent="0.2"/>
  <cols>
    <col min="1" max="2" width="9" style="1"/>
    <col min="3" max="3" width="13.75" style="1" customWidth="1"/>
    <col min="4" max="4" width="15.625" style="1" customWidth="1"/>
    <col min="5" max="5" width="9" style="1"/>
    <col min="6" max="6" width="23.875" style="1" customWidth="1"/>
    <col min="7" max="7" width="13.25" style="1" customWidth="1"/>
    <col min="8" max="8" width="37.5" customWidth="1"/>
  </cols>
  <sheetData>
    <row r="1" spans="1:8" x14ac:dyDescent="0.2">
      <c r="A1" s="1" t="s">
        <v>0</v>
      </c>
      <c r="B1" s="1" t="s">
        <v>37</v>
      </c>
      <c r="C1" s="1" t="s">
        <v>40</v>
      </c>
      <c r="D1" s="1" t="s">
        <v>41</v>
      </c>
      <c r="E1" s="1" t="s">
        <v>38</v>
      </c>
      <c r="F1" s="1" t="s">
        <v>42</v>
      </c>
      <c r="G1" s="1" t="s">
        <v>43</v>
      </c>
      <c r="H1" t="s">
        <v>39</v>
      </c>
    </row>
    <row r="2" spans="1:8" x14ac:dyDescent="0.2">
      <c r="A2" s="1" t="s">
        <v>1</v>
      </c>
      <c r="B2" s="1">
        <f t="shared" ref="B2:B9" si="0">B3/2^(1/12)</f>
        <v>261.62556530059851</v>
      </c>
      <c r="C2" s="1">
        <f>1/B2 * 1000000</f>
        <v>3822.2564329714319</v>
      </c>
      <c r="D2" s="1">
        <f>C2/2</f>
        <v>1911.1282164857159</v>
      </c>
      <c r="E2" s="1">
        <f>ROUND(D2,0)</f>
        <v>1911</v>
      </c>
      <c r="F2" s="1">
        <f>65536-E2</f>
        <v>63625</v>
      </c>
      <c r="G2" s="1">
        <v>1</v>
      </c>
      <c r="H2" t="s">
        <v>45</v>
      </c>
    </row>
    <row r="3" spans="1:8" x14ac:dyDescent="0.2">
      <c r="A3" s="1" t="s">
        <v>2</v>
      </c>
      <c r="B3" s="1">
        <f t="shared" si="0"/>
        <v>277.18263097687196</v>
      </c>
      <c r="C3" s="1">
        <f t="shared" ref="C3:C37" si="1">1/B3 * 1000000</f>
        <v>3607.7296635640914</v>
      </c>
      <c r="D3" s="1">
        <f t="shared" ref="D3:D37" si="2">C3/2</f>
        <v>1803.8648317820457</v>
      </c>
      <c r="E3" s="1">
        <f t="shared" ref="E3:E37" si="3">ROUND(D3,0)</f>
        <v>1804</v>
      </c>
      <c r="F3" s="1">
        <f t="shared" ref="F3:F37" si="4">65536-E3</f>
        <v>63732</v>
      </c>
      <c r="G3" s="1">
        <v>2</v>
      </c>
    </row>
    <row r="4" spans="1:8" x14ac:dyDescent="0.2">
      <c r="A4" s="1" t="s">
        <v>3</v>
      </c>
      <c r="B4" s="1">
        <f t="shared" si="0"/>
        <v>293.66476791740746</v>
      </c>
      <c r="C4" s="1">
        <f t="shared" si="1"/>
        <v>3405.2433565379138</v>
      </c>
      <c r="D4" s="1">
        <f t="shared" si="2"/>
        <v>1702.6216782689569</v>
      </c>
      <c r="E4" s="1">
        <f t="shared" si="3"/>
        <v>1703</v>
      </c>
      <c r="F4" s="1">
        <f t="shared" si="4"/>
        <v>63833</v>
      </c>
      <c r="G4" s="1">
        <v>3</v>
      </c>
    </row>
    <row r="5" spans="1:8" x14ac:dyDescent="0.2">
      <c r="A5" s="1" t="s">
        <v>4</v>
      </c>
      <c r="B5" s="1">
        <f t="shared" si="0"/>
        <v>311.12698372208081</v>
      </c>
      <c r="C5" s="1">
        <f t="shared" si="1"/>
        <v>3214.1217326661258</v>
      </c>
      <c r="D5" s="1">
        <f t="shared" si="2"/>
        <v>1607.0608663330629</v>
      </c>
      <c r="E5" s="1">
        <f t="shared" si="3"/>
        <v>1607</v>
      </c>
      <c r="F5" s="1">
        <f t="shared" si="4"/>
        <v>63929</v>
      </c>
      <c r="G5" s="1">
        <v>4</v>
      </c>
      <c r="H5" t="s">
        <v>46</v>
      </c>
    </row>
    <row r="6" spans="1:8" x14ac:dyDescent="0.2">
      <c r="A6" s="1" t="s">
        <v>5</v>
      </c>
      <c r="B6" s="1">
        <f t="shared" si="0"/>
        <v>329.62755691286986</v>
      </c>
      <c r="C6" s="1">
        <f t="shared" si="1"/>
        <v>3033.7269412955334</v>
      </c>
      <c r="D6" s="1">
        <f t="shared" si="2"/>
        <v>1516.8634706477667</v>
      </c>
      <c r="E6" s="1">
        <f t="shared" si="3"/>
        <v>1517</v>
      </c>
      <c r="F6" s="1">
        <f t="shared" si="4"/>
        <v>64019</v>
      </c>
      <c r="G6" s="1">
        <v>5</v>
      </c>
      <c r="H6" t="s">
        <v>47</v>
      </c>
    </row>
    <row r="7" spans="1:8" x14ac:dyDescent="0.2">
      <c r="A7" s="1" t="s">
        <v>6</v>
      </c>
      <c r="B7" s="1">
        <f t="shared" si="0"/>
        <v>349.22823143300383</v>
      </c>
      <c r="C7" s="1">
        <f t="shared" si="1"/>
        <v>2863.4569315792578</v>
      </c>
      <c r="D7" s="1">
        <f t="shared" si="2"/>
        <v>1431.7284657896289</v>
      </c>
      <c r="E7" s="1">
        <f t="shared" si="3"/>
        <v>1432</v>
      </c>
      <c r="F7" s="1">
        <f t="shared" si="4"/>
        <v>64104</v>
      </c>
      <c r="G7" s="1">
        <v>6</v>
      </c>
      <c r="H7" t="s">
        <v>47</v>
      </c>
    </row>
    <row r="8" spans="1:8" x14ac:dyDescent="0.2">
      <c r="A8" s="1" t="s">
        <v>7</v>
      </c>
      <c r="B8" s="1">
        <f t="shared" si="0"/>
        <v>369.99442271163434</v>
      </c>
      <c r="C8" s="1">
        <f t="shared" si="1"/>
        <v>2702.7434431880029</v>
      </c>
      <c r="D8" s="1">
        <f t="shared" si="2"/>
        <v>1351.3717215940014</v>
      </c>
      <c r="E8" s="1">
        <f t="shared" si="3"/>
        <v>1351</v>
      </c>
      <c r="F8" s="1">
        <f t="shared" si="4"/>
        <v>64185</v>
      </c>
      <c r="G8" s="1">
        <v>7</v>
      </c>
      <c r="H8" t="s">
        <v>47</v>
      </c>
    </row>
    <row r="9" spans="1:8" x14ac:dyDescent="0.2">
      <c r="A9" s="1" t="s">
        <v>8</v>
      </c>
      <c r="B9" s="1">
        <f>B10/2^(1/12)</f>
        <v>391.99543598174927</v>
      </c>
      <c r="C9" s="1">
        <f t="shared" si="1"/>
        <v>2551.0501097940296</v>
      </c>
      <c r="D9" s="1">
        <f t="shared" si="2"/>
        <v>1275.5250548970148</v>
      </c>
      <c r="E9" s="1">
        <f t="shared" si="3"/>
        <v>1276</v>
      </c>
      <c r="F9" s="1">
        <f t="shared" si="4"/>
        <v>64260</v>
      </c>
      <c r="G9" s="1">
        <v>8</v>
      </c>
      <c r="H9" t="s">
        <v>48</v>
      </c>
    </row>
    <row r="10" spans="1:8" x14ac:dyDescent="0.2">
      <c r="A10" s="1" t="s">
        <v>9</v>
      </c>
      <c r="B10" s="1">
        <f>B11/2^(1/12)</f>
        <v>415.30469757994513</v>
      </c>
      <c r="C10" s="1">
        <f t="shared" si="1"/>
        <v>2407.8706689983983</v>
      </c>
      <c r="D10" s="1">
        <f t="shared" si="2"/>
        <v>1203.9353344991991</v>
      </c>
      <c r="E10" s="1">
        <f t="shared" si="3"/>
        <v>1204</v>
      </c>
      <c r="F10" s="1">
        <f t="shared" si="4"/>
        <v>64332</v>
      </c>
      <c r="G10" s="1">
        <v>9</v>
      </c>
      <c r="H10" t="s">
        <v>49</v>
      </c>
    </row>
    <row r="11" spans="1:8" x14ac:dyDescent="0.2">
      <c r="A11" s="1" t="s">
        <v>10</v>
      </c>
      <c r="B11" s="1">
        <v>440</v>
      </c>
      <c r="C11" s="1">
        <f t="shared" si="1"/>
        <v>2272.7272727272725</v>
      </c>
      <c r="D11" s="1">
        <f t="shared" si="2"/>
        <v>1136.3636363636363</v>
      </c>
      <c r="E11" s="1">
        <f t="shared" si="3"/>
        <v>1136</v>
      </c>
      <c r="F11" s="1">
        <f t="shared" si="4"/>
        <v>64400</v>
      </c>
      <c r="G11" s="1">
        <v>10</v>
      </c>
      <c r="H11" t="s">
        <v>50</v>
      </c>
    </row>
    <row r="12" spans="1:8" x14ac:dyDescent="0.2">
      <c r="A12" s="1" t="s">
        <v>12</v>
      </c>
      <c r="B12" s="1">
        <f>B11* 2^(1/12)</f>
        <v>466.16376151808993</v>
      </c>
      <c r="C12" s="1">
        <f t="shared" si="1"/>
        <v>2145.1688924583941</v>
      </c>
      <c r="D12" s="1">
        <f t="shared" si="2"/>
        <v>1072.5844462291971</v>
      </c>
      <c r="E12" s="1">
        <f t="shared" si="3"/>
        <v>1073</v>
      </c>
      <c r="F12" s="1">
        <f t="shared" si="4"/>
        <v>64463</v>
      </c>
      <c r="G12" s="1">
        <v>11</v>
      </c>
      <c r="H12" t="s">
        <v>52</v>
      </c>
    </row>
    <row r="13" spans="1:8" x14ac:dyDescent="0.2">
      <c r="A13" s="1" t="s">
        <v>11</v>
      </c>
      <c r="B13" s="1">
        <f>B12* 2^(1/12)</f>
        <v>493.88330125612413</v>
      </c>
      <c r="C13" s="1">
        <f t="shared" si="1"/>
        <v>2024.7698139553163</v>
      </c>
      <c r="D13" s="1">
        <f t="shared" si="2"/>
        <v>1012.3849069776581</v>
      </c>
      <c r="E13" s="1">
        <f t="shared" si="3"/>
        <v>1012</v>
      </c>
      <c r="F13" s="1">
        <f t="shared" si="4"/>
        <v>64524</v>
      </c>
      <c r="G13" s="1">
        <v>12</v>
      </c>
    </row>
    <row r="14" spans="1:8" x14ac:dyDescent="0.2">
      <c r="A14" s="1" t="s">
        <v>14</v>
      </c>
      <c r="B14" s="1">
        <f>B13* 2^(1/12)</f>
        <v>523.25113060119736</v>
      </c>
      <c r="C14" s="1">
        <f t="shared" si="1"/>
        <v>1911.1282164857146</v>
      </c>
      <c r="D14" s="1">
        <f t="shared" si="2"/>
        <v>955.56410824285729</v>
      </c>
      <c r="E14" s="1">
        <f t="shared" si="3"/>
        <v>956</v>
      </c>
      <c r="F14" s="1">
        <f t="shared" si="4"/>
        <v>64580</v>
      </c>
      <c r="G14" s="1">
        <v>13</v>
      </c>
      <c r="H14" t="s">
        <v>51</v>
      </c>
    </row>
    <row r="15" spans="1:8" x14ac:dyDescent="0.2">
      <c r="A15" s="1" t="s">
        <v>15</v>
      </c>
      <c r="B15" s="1">
        <f>B14* 2^(1/12)</f>
        <v>554.36526195374427</v>
      </c>
      <c r="C15" s="1">
        <f t="shared" si="1"/>
        <v>1803.8648317820446</v>
      </c>
      <c r="D15" s="1">
        <f t="shared" si="2"/>
        <v>901.93241589102229</v>
      </c>
      <c r="E15" s="1">
        <f t="shared" si="3"/>
        <v>902</v>
      </c>
      <c r="F15" s="1">
        <f t="shared" si="4"/>
        <v>64634</v>
      </c>
      <c r="G15" s="1">
        <v>14</v>
      </c>
      <c r="H15" t="s">
        <v>53</v>
      </c>
    </row>
    <row r="16" spans="1:8" x14ac:dyDescent="0.2">
      <c r="A16" s="1" t="s">
        <v>16</v>
      </c>
      <c r="B16" s="1">
        <f t="shared" ref="B13:B37" si="5">B15* 2^(1/12)</f>
        <v>587.32953583481526</v>
      </c>
      <c r="C16" s="1">
        <f t="shared" si="1"/>
        <v>1702.6216782689557</v>
      </c>
      <c r="D16" s="1">
        <f t="shared" si="2"/>
        <v>851.31083913447787</v>
      </c>
      <c r="E16" s="1">
        <f t="shared" si="3"/>
        <v>851</v>
      </c>
      <c r="F16" s="1">
        <f t="shared" si="4"/>
        <v>64685</v>
      </c>
      <c r="G16" s="1">
        <v>15</v>
      </c>
    </row>
    <row r="17" spans="1:7" x14ac:dyDescent="0.2">
      <c r="A17" s="1" t="s">
        <v>17</v>
      </c>
      <c r="B17" s="1">
        <f t="shared" si="5"/>
        <v>622.25396744416196</v>
      </c>
      <c r="C17" s="1">
        <f t="shared" si="1"/>
        <v>1607.0608663330622</v>
      </c>
      <c r="D17" s="1">
        <f t="shared" si="2"/>
        <v>803.53043316653111</v>
      </c>
      <c r="E17" s="1">
        <f t="shared" si="3"/>
        <v>804</v>
      </c>
      <c r="F17" s="1">
        <f t="shared" si="4"/>
        <v>64732</v>
      </c>
      <c r="G17" s="1">
        <v>16</v>
      </c>
    </row>
    <row r="18" spans="1:7" x14ac:dyDescent="0.2">
      <c r="A18" s="1" t="s">
        <v>18</v>
      </c>
      <c r="B18" s="1">
        <f t="shared" si="5"/>
        <v>659.25511382574007</v>
      </c>
      <c r="C18" s="1">
        <f t="shared" si="1"/>
        <v>1516.8634706477658</v>
      </c>
      <c r="D18" s="1">
        <f t="shared" si="2"/>
        <v>758.43173532388289</v>
      </c>
      <c r="E18" s="1">
        <f t="shared" si="3"/>
        <v>758</v>
      </c>
      <c r="F18" s="1">
        <f t="shared" si="4"/>
        <v>64778</v>
      </c>
      <c r="G18" s="1">
        <v>17</v>
      </c>
    </row>
    <row r="19" spans="1:7" x14ac:dyDescent="0.2">
      <c r="A19" s="1" t="s">
        <v>19</v>
      </c>
      <c r="B19" s="1">
        <f t="shared" si="5"/>
        <v>698.456462866008</v>
      </c>
      <c r="C19" s="1">
        <f t="shared" si="1"/>
        <v>1431.7284657896282</v>
      </c>
      <c r="D19" s="1">
        <f t="shared" si="2"/>
        <v>715.86423289481411</v>
      </c>
      <c r="E19" s="1">
        <f t="shared" si="3"/>
        <v>716</v>
      </c>
      <c r="F19" s="1">
        <f t="shared" si="4"/>
        <v>64820</v>
      </c>
      <c r="G19" s="1">
        <v>18</v>
      </c>
    </row>
    <row r="20" spans="1:7" x14ac:dyDescent="0.2">
      <c r="A20" s="1" t="s">
        <v>20</v>
      </c>
      <c r="B20" s="1">
        <f t="shared" si="5"/>
        <v>739.98884542326903</v>
      </c>
      <c r="C20" s="1">
        <f t="shared" si="1"/>
        <v>1351.3717215940007</v>
      </c>
      <c r="D20" s="1">
        <f t="shared" si="2"/>
        <v>675.68586079700037</v>
      </c>
      <c r="E20" s="1">
        <f t="shared" si="3"/>
        <v>676</v>
      </c>
      <c r="F20" s="1">
        <f t="shared" si="4"/>
        <v>64860</v>
      </c>
      <c r="G20" s="1">
        <v>19</v>
      </c>
    </row>
    <row r="21" spans="1:7" x14ac:dyDescent="0.2">
      <c r="A21" s="1" t="s">
        <v>21</v>
      </c>
      <c r="B21" s="1">
        <f t="shared" si="5"/>
        <v>783.99087196349888</v>
      </c>
      <c r="C21" s="1">
        <f t="shared" si="1"/>
        <v>1275.5250548970143</v>
      </c>
      <c r="D21" s="1">
        <f t="shared" si="2"/>
        <v>637.76252744850717</v>
      </c>
      <c r="E21" s="1">
        <f t="shared" si="3"/>
        <v>638</v>
      </c>
      <c r="F21" s="1">
        <f t="shared" si="4"/>
        <v>64898</v>
      </c>
      <c r="G21" s="1">
        <v>20</v>
      </c>
    </row>
    <row r="22" spans="1:7" x14ac:dyDescent="0.2">
      <c r="A22" s="1" t="s">
        <v>22</v>
      </c>
      <c r="B22" s="1">
        <f t="shared" si="5"/>
        <v>830.6093951598906</v>
      </c>
      <c r="C22" s="1">
        <f t="shared" si="1"/>
        <v>1203.9353344991987</v>
      </c>
      <c r="D22" s="1">
        <f t="shared" si="2"/>
        <v>601.96766724959934</v>
      </c>
      <c r="E22" s="1">
        <f t="shared" si="3"/>
        <v>602</v>
      </c>
      <c r="F22" s="1">
        <f t="shared" si="4"/>
        <v>64934</v>
      </c>
      <c r="G22" s="1">
        <v>21</v>
      </c>
    </row>
    <row r="23" spans="1:7" x14ac:dyDescent="0.2">
      <c r="A23" s="1" t="s">
        <v>23</v>
      </c>
      <c r="B23" s="1">
        <f t="shared" si="5"/>
        <v>880.00000000000034</v>
      </c>
      <c r="C23" s="1">
        <f t="shared" si="1"/>
        <v>1136.3636363636358</v>
      </c>
      <c r="D23" s="1">
        <f t="shared" si="2"/>
        <v>568.1818181818179</v>
      </c>
      <c r="E23" s="1">
        <f t="shared" si="3"/>
        <v>568</v>
      </c>
      <c r="F23" s="1">
        <f t="shared" si="4"/>
        <v>64968</v>
      </c>
      <c r="G23" s="1">
        <v>22</v>
      </c>
    </row>
    <row r="24" spans="1:7" x14ac:dyDescent="0.2">
      <c r="A24" s="1" t="s">
        <v>24</v>
      </c>
      <c r="B24" s="1">
        <f t="shared" si="5"/>
        <v>932.3275230361802</v>
      </c>
      <c r="C24" s="1">
        <f t="shared" si="1"/>
        <v>1072.5844462291968</v>
      </c>
      <c r="D24" s="1">
        <f t="shared" si="2"/>
        <v>536.29222311459841</v>
      </c>
      <c r="E24" s="1">
        <f t="shared" si="3"/>
        <v>536</v>
      </c>
      <c r="F24" s="1">
        <f t="shared" si="4"/>
        <v>65000</v>
      </c>
      <c r="G24" s="1">
        <v>23</v>
      </c>
    </row>
    <row r="25" spans="1:7" x14ac:dyDescent="0.2">
      <c r="A25" s="1" t="s">
        <v>25</v>
      </c>
      <c r="B25" s="1">
        <f t="shared" si="5"/>
        <v>987.7666025122486</v>
      </c>
      <c r="C25" s="1">
        <f t="shared" si="1"/>
        <v>1012.384906977658</v>
      </c>
      <c r="D25" s="1">
        <f t="shared" si="2"/>
        <v>506.19245348882902</v>
      </c>
      <c r="E25" s="1">
        <f t="shared" si="3"/>
        <v>506</v>
      </c>
      <c r="F25" s="1">
        <f t="shared" si="4"/>
        <v>65030</v>
      </c>
      <c r="G25" s="1">
        <v>24</v>
      </c>
    </row>
    <row r="26" spans="1:7" x14ac:dyDescent="0.2">
      <c r="A26" s="1" t="s">
        <v>13</v>
      </c>
      <c r="B26" s="1">
        <f t="shared" si="5"/>
        <v>1046.5022612023949</v>
      </c>
      <c r="C26" s="1">
        <f t="shared" si="1"/>
        <v>955.56410824285706</v>
      </c>
      <c r="D26" s="1">
        <f t="shared" si="2"/>
        <v>477.78205412142853</v>
      </c>
      <c r="E26" s="1">
        <f t="shared" si="3"/>
        <v>478</v>
      </c>
      <c r="F26" s="1">
        <f t="shared" si="4"/>
        <v>65058</v>
      </c>
      <c r="G26" s="1">
        <v>25</v>
      </c>
    </row>
    <row r="27" spans="1:7" x14ac:dyDescent="0.2">
      <c r="A27" s="1" t="s">
        <v>26</v>
      </c>
      <c r="B27" s="1">
        <f t="shared" si="5"/>
        <v>1108.7305239074888</v>
      </c>
      <c r="C27" s="1">
        <f t="shared" si="1"/>
        <v>901.93241589102206</v>
      </c>
      <c r="D27" s="1">
        <f t="shared" si="2"/>
        <v>450.96620794551103</v>
      </c>
      <c r="E27" s="1">
        <f t="shared" si="3"/>
        <v>451</v>
      </c>
      <c r="F27" s="1">
        <f t="shared" si="4"/>
        <v>65085</v>
      </c>
      <c r="G27" s="1">
        <v>26</v>
      </c>
    </row>
    <row r="28" spans="1:7" x14ac:dyDescent="0.2">
      <c r="A28" s="1" t="s">
        <v>27</v>
      </c>
      <c r="B28" s="1">
        <f t="shared" si="5"/>
        <v>1174.6590716696307</v>
      </c>
      <c r="C28" s="1">
        <f t="shared" si="1"/>
        <v>851.31083913447765</v>
      </c>
      <c r="D28" s="1">
        <f t="shared" si="2"/>
        <v>425.65541956723882</v>
      </c>
      <c r="E28" s="1">
        <f t="shared" si="3"/>
        <v>426</v>
      </c>
      <c r="F28" s="1">
        <f t="shared" si="4"/>
        <v>65110</v>
      </c>
      <c r="G28" s="1">
        <v>27</v>
      </c>
    </row>
    <row r="29" spans="1:7" x14ac:dyDescent="0.2">
      <c r="A29" s="1" t="s">
        <v>28</v>
      </c>
      <c r="B29" s="1">
        <f t="shared" si="5"/>
        <v>1244.5079348883241</v>
      </c>
      <c r="C29" s="1">
        <f t="shared" si="1"/>
        <v>803.530433166531</v>
      </c>
      <c r="D29" s="1">
        <f t="shared" si="2"/>
        <v>401.7652165832655</v>
      </c>
      <c r="E29" s="1">
        <f t="shared" si="3"/>
        <v>402</v>
      </c>
      <c r="F29" s="1">
        <f t="shared" si="4"/>
        <v>65134</v>
      </c>
      <c r="G29" s="1">
        <v>28</v>
      </c>
    </row>
    <row r="30" spans="1:7" x14ac:dyDescent="0.2">
      <c r="A30" s="1" t="s">
        <v>29</v>
      </c>
      <c r="B30" s="1">
        <f t="shared" si="5"/>
        <v>1318.5102276514804</v>
      </c>
      <c r="C30" s="1">
        <f t="shared" si="1"/>
        <v>758.43173532388278</v>
      </c>
      <c r="D30" s="1">
        <f t="shared" si="2"/>
        <v>379.21586766194139</v>
      </c>
      <c r="E30" s="1">
        <f t="shared" si="3"/>
        <v>379</v>
      </c>
      <c r="F30" s="1">
        <f t="shared" si="4"/>
        <v>65157</v>
      </c>
      <c r="G30" s="1">
        <v>29</v>
      </c>
    </row>
    <row r="31" spans="1:7" x14ac:dyDescent="0.2">
      <c r="A31" s="1" t="s">
        <v>30</v>
      </c>
      <c r="B31" s="1">
        <f t="shared" si="5"/>
        <v>1396.9129257320162</v>
      </c>
      <c r="C31" s="1">
        <f t="shared" si="1"/>
        <v>715.86423289481399</v>
      </c>
      <c r="D31" s="1">
        <f t="shared" si="2"/>
        <v>357.932116447407</v>
      </c>
      <c r="E31" s="1">
        <f t="shared" si="3"/>
        <v>358</v>
      </c>
      <c r="F31" s="1">
        <f t="shared" si="4"/>
        <v>65178</v>
      </c>
      <c r="G31" s="1">
        <v>30</v>
      </c>
    </row>
    <row r="32" spans="1:7" x14ac:dyDescent="0.2">
      <c r="A32" s="1" t="s">
        <v>31</v>
      </c>
      <c r="B32" s="1">
        <f t="shared" si="5"/>
        <v>1479.9776908465383</v>
      </c>
      <c r="C32" s="1">
        <f t="shared" si="1"/>
        <v>675.68586079700026</v>
      </c>
      <c r="D32" s="1">
        <f t="shared" si="2"/>
        <v>337.84293039850013</v>
      </c>
      <c r="E32" s="1">
        <f t="shared" si="3"/>
        <v>338</v>
      </c>
      <c r="F32" s="1">
        <f t="shared" si="4"/>
        <v>65198</v>
      </c>
      <c r="G32" s="1">
        <v>31</v>
      </c>
    </row>
    <row r="33" spans="1:7" x14ac:dyDescent="0.2">
      <c r="A33" s="1" t="s">
        <v>32</v>
      </c>
      <c r="B33" s="1">
        <f t="shared" si="5"/>
        <v>1567.981743926998</v>
      </c>
      <c r="C33" s="1">
        <f t="shared" si="1"/>
        <v>637.76252744850706</v>
      </c>
      <c r="D33" s="1">
        <f t="shared" si="2"/>
        <v>318.88126372425353</v>
      </c>
      <c r="E33" s="1">
        <f t="shared" si="3"/>
        <v>319</v>
      </c>
      <c r="F33" s="1">
        <f t="shared" si="4"/>
        <v>65217</v>
      </c>
      <c r="G33" s="1">
        <v>32</v>
      </c>
    </row>
    <row r="34" spans="1:7" x14ac:dyDescent="0.2">
      <c r="A34" s="1" t="s">
        <v>33</v>
      </c>
      <c r="B34" s="1">
        <f t="shared" si="5"/>
        <v>1661.2187903197814</v>
      </c>
      <c r="C34" s="1">
        <f t="shared" si="1"/>
        <v>601.96766724959923</v>
      </c>
      <c r="D34" s="1">
        <f t="shared" si="2"/>
        <v>300.98383362479962</v>
      </c>
      <c r="E34" s="1">
        <f t="shared" si="3"/>
        <v>301</v>
      </c>
      <c r="F34" s="1">
        <f t="shared" si="4"/>
        <v>65235</v>
      </c>
      <c r="G34" s="1">
        <v>33</v>
      </c>
    </row>
    <row r="35" spans="1:7" x14ac:dyDescent="0.2">
      <c r="A35" s="1" t="s">
        <v>34</v>
      </c>
      <c r="B35" s="1">
        <f t="shared" si="5"/>
        <v>1760.0000000000009</v>
      </c>
      <c r="C35" s="1">
        <f t="shared" si="1"/>
        <v>568.1818181818179</v>
      </c>
      <c r="D35" s="1">
        <f t="shared" si="2"/>
        <v>284.09090909090895</v>
      </c>
      <c r="E35" s="1">
        <f t="shared" si="3"/>
        <v>284</v>
      </c>
      <c r="F35" s="1">
        <f t="shared" si="4"/>
        <v>65252</v>
      </c>
      <c r="G35" s="1">
        <v>34</v>
      </c>
    </row>
    <row r="36" spans="1:7" x14ac:dyDescent="0.2">
      <c r="A36" s="1" t="s">
        <v>35</v>
      </c>
      <c r="B36" s="1">
        <f t="shared" si="5"/>
        <v>1864.6550460723606</v>
      </c>
      <c r="C36" s="1">
        <f t="shared" si="1"/>
        <v>536.2922231145983</v>
      </c>
      <c r="D36" s="1">
        <f t="shared" si="2"/>
        <v>268.14611155729915</v>
      </c>
      <c r="E36" s="1">
        <f t="shared" si="3"/>
        <v>268</v>
      </c>
      <c r="F36" s="1">
        <f t="shared" si="4"/>
        <v>65268</v>
      </c>
      <c r="G36" s="1">
        <v>35</v>
      </c>
    </row>
    <row r="37" spans="1:7" x14ac:dyDescent="0.2">
      <c r="A37" s="1" t="s">
        <v>36</v>
      </c>
      <c r="B37" s="1">
        <f t="shared" si="5"/>
        <v>1975.5332050244976</v>
      </c>
      <c r="C37" s="1">
        <f t="shared" si="1"/>
        <v>506.1924534888289</v>
      </c>
      <c r="D37" s="1">
        <f t="shared" si="2"/>
        <v>253.09622674441445</v>
      </c>
      <c r="E37" s="1">
        <f t="shared" si="3"/>
        <v>253</v>
      </c>
      <c r="F37" s="1">
        <f t="shared" si="4"/>
        <v>65283</v>
      </c>
      <c r="G37" s="1">
        <v>36</v>
      </c>
    </row>
    <row r="41" spans="1:7" x14ac:dyDescent="0.2">
      <c r="A41" s="1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tanjun</dc:creator>
  <cp:lastModifiedBy>k459</cp:lastModifiedBy>
  <dcterms:created xsi:type="dcterms:W3CDTF">2015-06-05T18:19:34Z</dcterms:created>
  <dcterms:modified xsi:type="dcterms:W3CDTF">2024-11-05T02:54:58Z</dcterms:modified>
</cp:coreProperties>
</file>