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.sak\Documents\Core fake files\Import files csv\"/>
    </mc:Choice>
  </mc:AlternateContent>
  <bookViews>
    <workbookView xWindow="0" yWindow="0" windowWidth="21570" windowHeight="8145"/>
  </bookViews>
  <sheets>
    <sheet name="Apple" sheetId="1" r:id="rId1"/>
  </sheets>
  <calcPr calcId="152511"/>
</workbook>
</file>

<file path=xl/calcChain.xml><?xml version="1.0" encoding="utf-8"?>
<calcChain xmlns="http://schemas.openxmlformats.org/spreadsheetml/2006/main">
  <c r="G39" i="1" l="1"/>
  <c r="G230" i="1"/>
  <c r="G231" i="1"/>
  <c r="F231" i="1"/>
  <c r="F230" i="1"/>
  <c r="E231" i="1"/>
  <c r="E230" i="1"/>
  <c r="D230" i="1"/>
  <c r="D231" i="1"/>
  <c r="C231" i="1"/>
  <c r="C230" i="1"/>
  <c r="E112" i="1"/>
  <c r="D112" i="1"/>
  <c r="C112" i="1"/>
  <c r="G78" i="1"/>
  <c r="F78" i="1"/>
  <c r="F236" i="1" s="1"/>
  <c r="E78" i="1"/>
  <c r="E236" i="1" s="1"/>
  <c r="D78" i="1"/>
  <c r="D236" i="1" s="1"/>
  <c r="C78" i="1"/>
  <c r="C236" i="1" s="1"/>
  <c r="G236" i="1" l="1"/>
</calcChain>
</file>

<file path=xl/sharedStrings.xml><?xml version="1.0" encoding="utf-8"?>
<sst xmlns="http://schemas.openxmlformats.org/spreadsheetml/2006/main" count="462" uniqueCount="426">
  <si>
    <t>Cash and cash equivalents</t>
  </si>
  <si>
    <t>Short term investments</t>
  </si>
  <si>
    <t>Long term investments</t>
  </si>
  <si>
    <t>Goodwill</t>
  </si>
  <si>
    <t>Other intangible assets</t>
  </si>
  <si>
    <t>Accounts payable and accrued liabilities</t>
  </si>
  <si>
    <t>Other payables</t>
  </si>
  <si>
    <t>Deferred compensation liability</t>
  </si>
  <si>
    <t>Pension and other postretirement defined benefit</t>
  </si>
  <si>
    <t>Equity</t>
  </si>
  <si>
    <t>Retained earnings</t>
  </si>
  <si>
    <t>Accumulated other comprehensive income (loss)</t>
  </si>
  <si>
    <t>Income statement</t>
  </si>
  <si>
    <t>Cost of sales</t>
  </si>
  <si>
    <t>Research and development</t>
  </si>
  <si>
    <t>Amortization of other intangible assets</t>
  </si>
  <si>
    <t>Impairment of other intangible assets</t>
  </si>
  <si>
    <t>Impairment of goodwill</t>
  </si>
  <si>
    <t>Restructuring, settlement and impairment provision</t>
  </si>
  <si>
    <t>Professional and other fees</t>
  </si>
  <si>
    <t>Insurance recoveries</t>
  </si>
  <si>
    <t>Other expenses</t>
  </si>
  <si>
    <t>Advertising</t>
  </si>
  <si>
    <t>Professional fees</t>
  </si>
  <si>
    <t>Provision for doubtful accounts</t>
  </si>
  <si>
    <t>Interest and bank charges</t>
  </si>
  <si>
    <t>Fines and penalties</t>
  </si>
  <si>
    <t>Office expenses</t>
  </si>
  <si>
    <t>Repairs and maintenance</t>
  </si>
  <si>
    <t>Royalty, membership and license fees</t>
  </si>
  <si>
    <t>Labor and related expenses</t>
  </si>
  <si>
    <t>Taxes other than income tax</t>
  </si>
  <si>
    <t>Transport and freight</t>
  </si>
  <si>
    <t>Travel</t>
  </si>
  <si>
    <t>Utilities</t>
  </si>
  <si>
    <t>Rentals</t>
  </si>
  <si>
    <t>Other nonoperating income (expense)</t>
  </si>
  <si>
    <t>Interest and debt expense</t>
  </si>
  <si>
    <t>Other comprehensive income</t>
  </si>
  <si>
    <t>Balance sheet</t>
  </si>
  <si>
    <t>Current assets</t>
  </si>
  <si>
    <t>1.1.000</t>
  </si>
  <si>
    <t>1.1.000.050</t>
  </si>
  <si>
    <t>Cash</t>
  </si>
  <si>
    <t>1.1.000.300</t>
  </si>
  <si>
    <t>Other cash and cash equivalents</t>
  </si>
  <si>
    <t>1.1.050</t>
  </si>
  <si>
    <t>1.1.100</t>
  </si>
  <si>
    <t>Accounts and other receivables</t>
  </si>
  <si>
    <t>1.1.100.120</t>
  </si>
  <si>
    <t>Unbilled receivables</t>
  </si>
  <si>
    <t>Notes, loans and financing receivables</t>
  </si>
  <si>
    <t>1.1.110</t>
  </si>
  <si>
    <t>Inventory</t>
  </si>
  <si>
    <t>1.1.140</t>
  </si>
  <si>
    <t>Prepaid expenses</t>
  </si>
  <si>
    <t>1.1.150</t>
  </si>
  <si>
    <t>1.1.145</t>
  </si>
  <si>
    <t>1.1.160</t>
  </si>
  <si>
    <t>1.1.165</t>
  </si>
  <si>
    <t>Assets held-for-sale, not part of disposal group</t>
  </si>
  <si>
    <t>1.1.170</t>
  </si>
  <si>
    <t>1.1.175</t>
  </si>
  <si>
    <t>Other current assets</t>
  </si>
  <si>
    <t>Noncurrent assets</t>
  </si>
  <si>
    <t>1.2.050</t>
  </si>
  <si>
    <t>1.2.100</t>
  </si>
  <si>
    <t>1.2.100.100</t>
  </si>
  <si>
    <t>1.2.100.200</t>
  </si>
  <si>
    <t>1.2.100.300</t>
  </si>
  <si>
    <t>1.2.120</t>
  </si>
  <si>
    <t>Property, plant and equipment</t>
  </si>
  <si>
    <t>1.2.120.100</t>
  </si>
  <si>
    <t>1.2.120.100.100</t>
  </si>
  <si>
    <t>1.2.120.100.110</t>
  </si>
  <si>
    <t>1.2.120.100.150</t>
  </si>
  <si>
    <t>1.2.120.100.200</t>
  </si>
  <si>
    <t>1.2.120.100.250</t>
  </si>
  <si>
    <t>1.2.120.100.300</t>
  </si>
  <si>
    <t>1.2.120.100.350</t>
  </si>
  <si>
    <t>1.2.120.100.400</t>
  </si>
  <si>
    <t>1.2.120.100.450</t>
  </si>
  <si>
    <t>1.2.120.100.500</t>
  </si>
  <si>
    <t>1.2.120.100.550</t>
  </si>
  <si>
    <t>1.2.120.100.900</t>
  </si>
  <si>
    <t>1.2.120.100.950</t>
  </si>
  <si>
    <t>1.2.120.500</t>
  </si>
  <si>
    <t>1.2.125</t>
  </si>
  <si>
    <t>1.2.125.100</t>
  </si>
  <si>
    <t>1.2.125.200</t>
  </si>
  <si>
    <t>Goodwill - Accumulated deprecation and impairment</t>
  </si>
  <si>
    <t>1.2.130</t>
  </si>
  <si>
    <t>1.2.140</t>
  </si>
  <si>
    <t>1.2.150</t>
  </si>
  <si>
    <t>1.2.145</t>
  </si>
  <si>
    <t>1.2.155</t>
  </si>
  <si>
    <t>Investments in subsidiaries, associates and joint ventures</t>
  </si>
  <si>
    <t>1.2.155.100</t>
  </si>
  <si>
    <t>Investments in subsidiaries</t>
  </si>
  <si>
    <t>1.2.155.110</t>
  </si>
  <si>
    <t>Investments in associates</t>
  </si>
  <si>
    <t>1.2.155.120</t>
  </si>
  <si>
    <t>Investments in joint ventures</t>
  </si>
  <si>
    <t>1.2.160</t>
  </si>
  <si>
    <t>1.2.170</t>
  </si>
  <si>
    <t>1.2.175</t>
  </si>
  <si>
    <t>Other noncurrent assets</t>
  </si>
  <si>
    <t>Current liabilities</t>
  </si>
  <si>
    <t>1.3.200</t>
  </si>
  <si>
    <t>Short term debt</t>
  </si>
  <si>
    <t>1.3.210</t>
  </si>
  <si>
    <t>1.3.215</t>
  </si>
  <si>
    <t>1.3.217</t>
  </si>
  <si>
    <t>Income taxes payable</t>
  </si>
  <si>
    <t>1.3.220</t>
  </si>
  <si>
    <t>1.3.225</t>
  </si>
  <si>
    <t>1.3.235</t>
  </si>
  <si>
    <t>1.3.250</t>
  </si>
  <si>
    <t>1.3.265</t>
  </si>
  <si>
    <t>1.3.270</t>
  </si>
  <si>
    <t>1.3.275</t>
  </si>
  <si>
    <t>Other current liabilities</t>
  </si>
  <si>
    <t>Noncurrent liabilities</t>
  </si>
  <si>
    <t>1.4.210</t>
  </si>
  <si>
    <t>Long term debt and capital lease obligations</t>
  </si>
  <si>
    <t>1.4.210.100</t>
  </si>
  <si>
    <t>1.4.210.200</t>
  </si>
  <si>
    <t>1.4.210.300</t>
  </si>
  <si>
    <t>1.4.215</t>
  </si>
  <si>
    <t>1.4.220</t>
  </si>
  <si>
    <t>1.4.225</t>
  </si>
  <si>
    <t>1.4.230</t>
  </si>
  <si>
    <t>1.4.235</t>
  </si>
  <si>
    <t>1.4.250</t>
  </si>
  <si>
    <t>1.4.265</t>
  </si>
  <si>
    <t>1.4.270</t>
  </si>
  <si>
    <t>1.4.275</t>
  </si>
  <si>
    <t>Other noncurrent liabilities</t>
  </si>
  <si>
    <t>1.5.100.100</t>
  </si>
  <si>
    <t>1.5.100.100.110</t>
  </si>
  <si>
    <t>1.5.100.100.100</t>
  </si>
  <si>
    <t>1.5.100.100.120</t>
  </si>
  <si>
    <t>Treasury shares</t>
  </si>
  <si>
    <t>1.5.100.100.150</t>
  </si>
  <si>
    <t>Share premium</t>
  </si>
  <si>
    <t>1.5.100.200</t>
  </si>
  <si>
    <t>1.5.100.400</t>
  </si>
  <si>
    <t>Non-controlling interest</t>
  </si>
  <si>
    <t>1.5.100.500</t>
  </si>
  <si>
    <t>Revenue</t>
  </si>
  <si>
    <t>2.4.100</t>
  </si>
  <si>
    <t>2.4.110</t>
  </si>
  <si>
    <t>2.4.120</t>
  </si>
  <si>
    <t>2.4.130</t>
  </si>
  <si>
    <t>Income from finance leases</t>
  </si>
  <si>
    <t>2.4.140</t>
  </si>
  <si>
    <t>2.4.190</t>
  </si>
  <si>
    <t>Other income</t>
  </si>
  <si>
    <t>2.5.100.050</t>
  </si>
  <si>
    <t>Opening inventory</t>
  </si>
  <si>
    <t>2.5.100.075</t>
  </si>
  <si>
    <t>Purchases</t>
  </si>
  <si>
    <t>2.5.100.100</t>
  </si>
  <si>
    <t>Direct materials</t>
  </si>
  <si>
    <t>2.5.100.101</t>
  </si>
  <si>
    <t>Direct labor</t>
  </si>
  <si>
    <t>2.5.100.102</t>
  </si>
  <si>
    <t>Direct overhead</t>
  </si>
  <si>
    <t>2.5.100.103</t>
  </si>
  <si>
    <t>Depreciation of property, plant and equipment</t>
  </si>
  <si>
    <t>2.5.100.104</t>
  </si>
  <si>
    <t>Impairment of property, plant and equipment</t>
  </si>
  <si>
    <t>2.5.100.107</t>
  </si>
  <si>
    <t>2.5.100.108</t>
  </si>
  <si>
    <t>Expenses</t>
  </si>
  <si>
    <t>2.6.500</t>
  </si>
  <si>
    <t>Operating costs and expenses</t>
  </si>
  <si>
    <t>2.6.500.000</t>
  </si>
  <si>
    <t>2.6.500.100</t>
  </si>
  <si>
    <t>2.6.500.105</t>
  </si>
  <si>
    <t>2.6.500.110</t>
  </si>
  <si>
    <t>2.6.500.115</t>
  </si>
  <si>
    <t>2.6.500.120</t>
  </si>
  <si>
    <t>2.6.500.125</t>
  </si>
  <si>
    <t>2.6.500.135</t>
  </si>
  <si>
    <t>2.6.500.140</t>
  </si>
  <si>
    <t>Accretion expense, including asset retirement</t>
  </si>
  <si>
    <t>2.6.500.145</t>
  </si>
  <si>
    <t>2.6.500.900</t>
  </si>
  <si>
    <t>2.6.505</t>
  </si>
  <si>
    <t>Selling, general and administrative costs</t>
  </si>
  <si>
    <t>2.6.505.100</t>
  </si>
  <si>
    <t>2.6.505.100.100</t>
  </si>
  <si>
    <t>2.6.505.100.105</t>
  </si>
  <si>
    <t>Donations</t>
  </si>
  <si>
    <t>2.6.505.100.110</t>
  </si>
  <si>
    <t>Meals and entertainment</t>
  </si>
  <si>
    <t>2.6.505.100.115</t>
  </si>
  <si>
    <t>2.6.505.105</t>
  </si>
  <si>
    <t>2.6.505.105.105</t>
  </si>
  <si>
    <t>2.6.505.105.110</t>
  </si>
  <si>
    <t>Legal</t>
  </si>
  <si>
    <t>2.6.505.145</t>
  </si>
  <si>
    <t>2.6.505.150</t>
  </si>
  <si>
    <t>2.6.505.210</t>
  </si>
  <si>
    <t>2.6.505.260</t>
  </si>
  <si>
    <t>2.6.505.260.105</t>
  </si>
  <si>
    <t>Cleaning</t>
  </si>
  <si>
    <t>2.6.505.260.100</t>
  </si>
  <si>
    <t>Postage</t>
  </si>
  <si>
    <t>2.6.505.260.110</t>
  </si>
  <si>
    <t>2.6.505.260.115</t>
  </si>
  <si>
    <t>Printing and stationery</t>
  </si>
  <si>
    <t>2.6.505.260.120</t>
  </si>
  <si>
    <t>Protective clothing</t>
  </si>
  <si>
    <t>2.6.505.260.125</t>
  </si>
  <si>
    <t>Administrative assistant fees</t>
  </si>
  <si>
    <t>2.6.505.260.130</t>
  </si>
  <si>
    <t>2.6.505.260.135</t>
  </si>
  <si>
    <t>2.6.505.260.140</t>
  </si>
  <si>
    <t>Packaging</t>
  </si>
  <si>
    <t>2.6.505.260.145</t>
  </si>
  <si>
    <t>Security</t>
  </si>
  <si>
    <t>2.6.505.285</t>
  </si>
  <si>
    <t>2.6.505.290</t>
  </si>
  <si>
    <t>2.6.505.290.100</t>
  </si>
  <si>
    <t>Memberships</t>
  </si>
  <si>
    <t>2.6.505.290.105</t>
  </si>
  <si>
    <t>Royalties</t>
  </si>
  <si>
    <t>2.6.505.290.110</t>
  </si>
  <si>
    <t>Licenses</t>
  </si>
  <si>
    <t>2.6.505.290.115</t>
  </si>
  <si>
    <t>Government fees</t>
  </si>
  <si>
    <t>2.6.505.290.125</t>
  </si>
  <si>
    <t>Business taxes</t>
  </si>
  <si>
    <t>2.6.505.295</t>
  </si>
  <si>
    <t>2.6.505.295.100</t>
  </si>
  <si>
    <t>Salaries and wages</t>
  </si>
  <si>
    <t>2.6.505.295.150</t>
  </si>
  <si>
    <t>Sales commissions and fees</t>
  </si>
  <si>
    <t>2.6.505.295.200</t>
  </si>
  <si>
    <t>Employee benefits</t>
  </si>
  <si>
    <t>2.6.505.325</t>
  </si>
  <si>
    <t>2.6.505.335</t>
  </si>
  <si>
    <t>2.6.505.345</t>
  </si>
  <si>
    <t>2.6.505.345.100</t>
  </si>
  <si>
    <t>Meetings and conventions</t>
  </si>
  <si>
    <t>2.6.505.345.105</t>
  </si>
  <si>
    <t>2.6.505.345.110</t>
  </si>
  <si>
    <t>Training</t>
  </si>
  <si>
    <t>2.6.505.345.115</t>
  </si>
  <si>
    <t>Other</t>
  </si>
  <si>
    <t>2.6.505.350</t>
  </si>
  <si>
    <t>2.6.505.370</t>
  </si>
  <si>
    <t>2.6.505.375</t>
  </si>
  <si>
    <t>2.6.505.375.100</t>
  </si>
  <si>
    <t>Real estate</t>
  </si>
  <si>
    <t>2.6.505.375.105</t>
  </si>
  <si>
    <t>Equipment</t>
  </si>
  <si>
    <t>2.6.505.375.110</t>
  </si>
  <si>
    <t>Vehicles</t>
  </si>
  <si>
    <t>2.6.505.375.120</t>
  </si>
  <si>
    <t>Operating lease</t>
  </si>
  <si>
    <t>2.6.505.990.100</t>
  </si>
  <si>
    <t>Vehicle</t>
  </si>
  <si>
    <t>2.6.505.990.105</t>
  </si>
  <si>
    <t>Franchisor costs</t>
  </si>
  <si>
    <t>2.6.505.990.110</t>
  </si>
  <si>
    <t>Cash/over short</t>
  </si>
  <si>
    <t>2.6.505.990.115</t>
  </si>
  <si>
    <t>Dumping</t>
  </si>
  <si>
    <t>2.6.505.990.120</t>
  </si>
  <si>
    <t>Landfill</t>
  </si>
  <si>
    <t>Non-operating income (expense)</t>
  </si>
  <si>
    <t>2.7.100</t>
  </si>
  <si>
    <t>2.7.100.100</t>
  </si>
  <si>
    <t>Gain (loss) on disposition of assets</t>
  </si>
  <si>
    <t>2.7.100.105</t>
  </si>
  <si>
    <t>Gain (loss) on disposition of intangible assets</t>
  </si>
  <si>
    <t>2.7.100.110</t>
  </si>
  <si>
    <t>2.7.100.115</t>
  </si>
  <si>
    <t>Unrealized gain (loss) on derivatives</t>
  </si>
  <si>
    <t>2.7.100.120</t>
  </si>
  <si>
    <t>Marketable securities, unrealized gain (loss)</t>
  </si>
  <si>
    <t>2.7.100.125</t>
  </si>
  <si>
    <t>Marketable securities, realized gain (loss)</t>
  </si>
  <si>
    <t>2.7.100.200</t>
  </si>
  <si>
    <t>Royalty income</t>
  </si>
  <si>
    <t>2.7.100.205</t>
  </si>
  <si>
    <t>Rental income</t>
  </si>
  <si>
    <t>2.7.100.130</t>
  </si>
  <si>
    <t>Gain (loss) on exchange differences</t>
  </si>
  <si>
    <t>2.7.100.135</t>
  </si>
  <si>
    <t>Gain (loss) from discontinued operations</t>
  </si>
  <si>
    <t>2.7.100.900</t>
  </si>
  <si>
    <t>2.7.200</t>
  </si>
  <si>
    <t>2.7.200.110</t>
  </si>
  <si>
    <t>Interest expense, related party</t>
  </si>
  <si>
    <t>2.7.200.115</t>
  </si>
  <si>
    <t>Gain (loss) on extinguishment of debt</t>
  </si>
  <si>
    <t>2.7.200.100</t>
  </si>
  <si>
    <t>Interest expense, debt</t>
  </si>
  <si>
    <t>2.7.200.105</t>
  </si>
  <si>
    <t>Interest expense, customer deposits</t>
  </si>
  <si>
    <t>2.7.200.120</t>
  </si>
  <si>
    <t>Gain (loss) on restructuring of debt</t>
  </si>
  <si>
    <t>2.7.200.125</t>
  </si>
  <si>
    <t>Gain (loss) on repurchase of debt instrument</t>
  </si>
  <si>
    <t>2.7.200.130</t>
  </si>
  <si>
    <t>Other interest and debt expense</t>
  </si>
  <si>
    <t>2.7.400</t>
  </si>
  <si>
    <t>Unusual, infrequent or both</t>
  </si>
  <si>
    <t>2.7.500</t>
  </si>
  <si>
    <t>2.7.500.100</t>
  </si>
  <si>
    <t>2.7.500.105</t>
  </si>
  <si>
    <t>Share of other comprehensive income of associates</t>
  </si>
  <si>
    <t>2.7.500.115</t>
  </si>
  <si>
    <t>2.7.500.120</t>
  </si>
  <si>
    <t>2.7.600</t>
  </si>
  <si>
    <t>Income tax expense (benefit)</t>
  </si>
  <si>
    <t>2.7.600.100</t>
  </si>
  <si>
    <t>Current tax</t>
  </si>
  <si>
    <t>2.7.600.200</t>
  </si>
  <si>
    <t>Deferred tax</t>
  </si>
  <si>
    <t>1</t>
  </si>
  <si>
    <t>1.1</t>
  </si>
  <si>
    <t>1.2</t>
  </si>
  <si>
    <t>1.3</t>
  </si>
  <si>
    <t>1.4</t>
  </si>
  <si>
    <t>1.5</t>
  </si>
  <si>
    <t>2</t>
  </si>
  <si>
    <t>2.4</t>
  </si>
  <si>
    <t>2.5</t>
  </si>
  <si>
    <t>2.6</t>
  </si>
  <si>
    <t>2.7</t>
  </si>
  <si>
    <t>1.1.100.100</t>
  </si>
  <si>
    <t>1.1.100.100.100</t>
  </si>
  <si>
    <t>Accounts receivable</t>
  </si>
  <si>
    <t>Allowance for doubtful accounts</t>
  </si>
  <si>
    <t>1.1.100.100.621</t>
  </si>
  <si>
    <t>1.1.104</t>
  </si>
  <si>
    <t>Income taxes receivable</t>
  </si>
  <si>
    <t>1.1.108</t>
  </si>
  <si>
    <t>Loans to group companies</t>
  </si>
  <si>
    <t>Loans to shareholders, board of directors members, management</t>
  </si>
  <si>
    <t>Loans issued to other companies</t>
  </si>
  <si>
    <t>1.1.108.100</t>
  </si>
  <si>
    <t>1.1.108.200</t>
  </si>
  <si>
    <t>1.1.108.300</t>
  </si>
  <si>
    <t>Deferred costs</t>
  </si>
  <si>
    <t>Derivative instruments and hedges</t>
  </si>
  <si>
    <t>Deferred tax assets</t>
  </si>
  <si>
    <t>Cost in excess of billings</t>
  </si>
  <si>
    <t>1.1.172</t>
  </si>
  <si>
    <t>Disposal group, including discontinued operations</t>
  </si>
  <si>
    <t xml:space="preserve">Property, plant and equipment </t>
  </si>
  <si>
    <t xml:space="preserve">Land </t>
  </si>
  <si>
    <t xml:space="preserve">Land improvements </t>
  </si>
  <si>
    <t>Buildings and improvements</t>
  </si>
  <si>
    <t xml:space="preserve">Leasehold property </t>
  </si>
  <si>
    <t xml:space="preserve">Leasehold improvements </t>
  </si>
  <si>
    <t>Machinery and equipment</t>
  </si>
  <si>
    <t>Furniture and fixtures</t>
  </si>
  <si>
    <t xml:space="preserve">Motor vehicles </t>
  </si>
  <si>
    <t xml:space="preserve">Office equipment </t>
  </si>
  <si>
    <t xml:space="preserve">IT equipment </t>
  </si>
  <si>
    <t xml:space="preserve">Capitalized computer software </t>
  </si>
  <si>
    <t xml:space="preserve">Other property, plant and equipment </t>
  </si>
  <si>
    <t>Property, plant and equipment - Accumulated depreciation and impairment</t>
  </si>
  <si>
    <t xml:space="preserve">Construction in progress </t>
  </si>
  <si>
    <t>1.2.120.500.100</t>
  </si>
  <si>
    <t>1.2.120.500.110</t>
  </si>
  <si>
    <t>1.2.120.500.150</t>
  </si>
  <si>
    <t>1.2.120.500.200</t>
  </si>
  <si>
    <t>1.2.120.500.250</t>
  </si>
  <si>
    <t>1.2.120.500.300</t>
  </si>
  <si>
    <t>1.2.120.500.350</t>
  </si>
  <si>
    <t>1.2.120.500.400</t>
  </si>
  <si>
    <t>1.2.120.500.450</t>
  </si>
  <si>
    <t>1.2.120.500.500</t>
  </si>
  <si>
    <t>1.2.120.500.550</t>
  </si>
  <si>
    <t>1.2.120.500.900</t>
  </si>
  <si>
    <t>1.2.120.500.950</t>
  </si>
  <si>
    <t xml:space="preserve">Goodwill </t>
  </si>
  <si>
    <t>Disposal group, including  discontinued operations</t>
  </si>
  <si>
    <t>Current portion of long term debt and capital leases</t>
  </si>
  <si>
    <t>Deferred revenue and credits</t>
  </si>
  <si>
    <t>Customer advances or deposits</t>
  </si>
  <si>
    <t>1.3.330</t>
  </si>
  <si>
    <t>Billings in excess of cost</t>
  </si>
  <si>
    <t xml:space="preserve">Other provisions </t>
  </si>
  <si>
    <t>Deferred income tax liabilities</t>
  </si>
  <si>
    <t>Bank loans</t>
  </si>
  <si>
    <t>Notes and loans payable</t>
  </si>
  <si>
    <t>Capital lease obligations</t>
  </si>
  <si>
    <t>Asset retirement obligations</t>
  </si>
  <si>
    <t>Other provisions</t>
  </si>
  <si>
    <t>Common stock</t>
  </si>
  <si>
    <t>Capital stock</t>
  </si>
  <si>
    <t>Preferred stock</t>
  </si>
  <si>
    <t>1.5.100.200.100</t>
  </si>
  <si>
    <t>Opening balance</t>
  </si>
  <si>
    <t>Ordinary dividends</t>
  </si>
  <si>
    <t>1.5.100.200.600</t>
  </si>
  <si>
    <t>Other distributions</t>
  </si>
  <si>
    <t>1.5.100.200.700</t>
  </si>
  <si>
    <t>1.5.100.200.800</t>
  </si>
  <si>
    <t>Sales</t>
  </si>
  <si>
    <t xml:space="preserve">Sales </t>
  </si>
  <si>
    <t xml:space="preserve">Rental </t>
  </si>
  <si>
    <t>2.4.200</t>
  </si>
  <si>
    <t>Returns and allowances</t>
  </si>
  <si>
    <t>Promotion</t>
  </si>
  <si>
    <t>Accounting</t>
  </si>
  <si>
    <t>Computer</t>
  </si>
  <si>
    <t xml:space="preserve">Software </t>
  </si>
  <si>
    <t>Delivery</t>
  </si>
  <si>
    <t>Compensation of officers</t>
  </si>
  <si>
    <t>2.6.505.295.250</t>
  </si>
  <si>
    <t>2.6.505.990</t>
  </si>
  <si>
    <t xml:space="preserve">Available-for-sale investments </t>
  </si>
  <si>
    <t xml:space="preserve">Exchange differences </t>
  </si>
  <si>
    <t>Income tax recorded directly in other comprehensive income</t>
  </si>
  <si>
    <t>Preferred dividends</t>
  </si>
  <si>
    <t>Gain (loss) on investments in subsidiaries, associates and joint ventures</t>
  </si>
  <si>
    <t>Loans to shareholders, board of directors,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</si>
</sst>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#,##0_ ;[Red]\-#,##0\ 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Fill="1"/>
    <xf numFmtId="49" fontId="1" fillId="0" borderId="0" xfId="0" applyNumberFormat="1" applyFont="1" applyFill="1"/>
    <xf numFmtId="0" fontId="2" fillId="0" borderId="0" xfId="0" applyFont="1" applyFill="1"/>
    <xf numFmtId="0" fontId="1" fillId="0" borderId="0" xfId="0" quotePrefix="1" applyFont="1" applyFill="1" applyAlignment="1">
      <alignment horizontal="left"/>
    </xf>
    <xf numFmtId="49" fontId="1" fillId="0" borderId="0" xfId="0" quotePrefix="1" applyNumberFormat="1" applyFont="1" applyFill="1" applyAlignment="1">
      <alignment horizontal="left"/>
    </xf>
    <xf numFmtId="165" fontId="2" fillId="0" borderId="0" xfId="0" applyNumberFormat="1" applyFont="1" applyFill="1"/>
    <xf numFmtId="165" fontId="1" fillId="0" borderId="0" xfId="0" applyNumberFormat="1" applyFont="1" applyFill="1"/>
    <xf numFmtId="165" fontId="4" fillId="0" borderId="0" xfId="0" applyNumberFormat="1" applyFont="1" applyFill="1"/>
    <xf numFmtId="165" fontId="5" fillId="0" borderId="0" xfId="0" applyNumberFormat="1" applyFont="1" applyFill="1"/>
    <xf numFmtId="165" fontId="1" fillId="0" borderId="0" xfId="1" applyNumberFormat="1" applyFont="1" applyFill="1" applyBorder="1" applyAlignment="1">
      <alignment horizontal="right" wrapText="1"/>
    </xf>
    <xf numFmtId="165" fontId="3" fillId="0" borderId="0" xfId="1" applyNumberFormat="1" applyFont="1" applyBorder="1" applyAlignment="1">
      <alignment horizontal="right" wrapText="1"/>
    </xf>
    <xf numFmtId="165" fontId="3" fillId="0" borderId="0" xfId="1" applyNumberFormat="1" applyFont="1" applyFill="1" applyBorder="1" applyAlignment="1">
      <alignment horizontal="right" wrapText="1"/>
    </xf>
    <xf numFmtId="165" fontId="1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abSelected="1" topLeftCell="A114" zoomScaleNormal="100" workbookViewId="0">
      <selection activeCell="D125" sqref="D125"/>
    </sheetView>
  </sheetViews>
  <sheetFormatPr defaultColWidth="9.140625" defaultRowHeight="15" x14ac:dyDescent="0.25"/>
  <cols>
    <col min="1" max="1" width="17.7109375" style="2" customWidth="1"/>
    <col min="2" max="2" width="68" style="1" bestFit="1" customWidth="1"/>
    <col min="3" max="7" width="11.7109375" style="8" bestFit="1" customWidth="1"/>
    <col min="8" max="16384" width="9.140625" style="1"/>
  </cols>
  <sheetData>
    <row r="1" spans="1:7" s="3" customFormat="1" x14ac:dyDescent="0.25">
      <c r="A1" s="2" t="s">
        <v>324</v>
      </c>
      <c r="B1" s="1" t="s">
        <v>39</v>
      </c>
      <c r="C1" s="9"/>
      <c r="D1" s="9"/>
      <c r="E1" s="9"/>
      <c r="F1" s="9"/>
      <c r="G1" s="9"/>
    </row>
    <row r="2" spans="1:7" s="3" customFormat="1" x14ac:dyDescent="0.25">
      <c r="A2" s="2" t="s">
        <v>325</v>
      </c>
      <c r="B2" s="1" t="s">
        <v>40</v>
      </c>
      <c r="C2" s="9"/>
      <c r="D2" s="9"/>
      <c r="E2" s="9"/>
      <c r="F2" s="9"/>
      <c r="G2" s="9"/>
    </row>
    <row r="3" spans="1:7" s="3" customFormat="1" x14ac:dyDescent="0.25">
      <c r="A3" s="2" t="s">
        <v>41</v>
      </c>
      <c r="B3" s="1" t="s">
        <v>0</v>
      </c>
      <c r="C3" s="9"/>
      <c r="D3" s="9"/>
      <c r="E3" s="9"/>
      <c r="F3" s="9"/>
      <c r="G3" s="9"/>
    </row>
    <row r="4" spans="1:7" s="3" customFormat="1" x14ac:dyDescent="0.25">
      <c r="A4" s="2" t="s">
        <v>42</v>
      </c>
      <c r="B4" s="1" t="s">
        <v>43</v>
      </c>
      <c r="C4" s="10">
        <v>21120</v>
      </c>
      <c r="D4" s="11">
        <v>13844</v>
      </c>
      <c r="E4" s="11">
        <v>14259</v>
      </c>
      <c r="F4" s="11">
        <v>10746</v>
      </c>
      <c r="G4" s="11">
        <v>9815</v>
      </c>
    </row>
    <row r="5" spans="1:7" x14ac:dyDescent="0.25">
      <c r="A5" s="2" t="s">
        <v>44</v>
      </c>
      <c r="B5" s="1" t="s">
        <v>45</v>
      </c>
      <c r="C5" s="7"/>
      <c r="D5" s="7"/>
      <c r="E5" s="7"/>
      <c r="F5" s="7"/>
      <c r="G5" s="7"/>
    </row>
    <row r="6" spans="1:7" x14ac:dyDescent="0.25">
      <c r="A6" s="2" t="s">
        <v>46</v>
      </c>
      <c r="B6" s="1" t="s">
        <v>1</v>
      </c>
      <c r="C6" s="10">
        <v>20481</v>
      </c>
      <c r="D6" s="11">
        <v>11233</v>
      </c>
      <c r="E6" s="11">
        <v>26287</v>
      </c>
      <c r="F6" s="11">
        <v>18383</v>
      </c>
      <c r="G6" s="11">
        <v>16137</v>
      </c>
    </row>
    <row r="7" spans="1:7" s="3" customFormat="1" x14ac:dyDescent="0.25">
      <c r="A7" s="2" t="s">
        <v>47</v>
      </c>
      <c r="B7" s="1" t="s">
        <v>48</v>
      </c>
      <c r="C7" s="6"/>
      <c r="D7" s="6"/>
      <c r="E7" s="6"/>
      <c r="F7" s="6"/>
      <c r="G7" s="6"/>
    </row>
    <row r="8" spans="1:7" s="3" customFormat="1" x14ac:dyDescent="0.25">
      <c r="A8" s="2" t="s">
        <v>335</v>
      </c>
      <c r="B8" s="1" t="s">
        <v>337</v>
      </c>
      <c r="C8" s="10">
        <v>16849</v>
      </c>
      <c r="D8" s="11">
        <v>17460</v>
      </c>
      <c r="E8" s="11">
        <v>13102</v>
      </c>
      <c r="F8" s="11">
        <v>10930</v>
      </c>
      <c r="G8" s="11">
        <v>5369</v>
      </c>
    </row>
    <row r="9" spans="1:7" s="3" customFormat="1" x14ac:dyDescent="0.25">
      <c r="A9" s="5" t="s">
        <v>336</v>
      </c>
      <c r="B9" s="1" t="s">
        <v>337</v>
      </c>
      <c r="C9" s="6"/>
      <c r="D9" s="6"/>
      <c r="E9" s="6"/>
      <c r="F9" s="6"/>
      <c r="G9" s="6"/>
    </row>
    <row r="10" spans="1:7" s="3" customFormat="1" x14ac:dyDescent="0.25">
      <c r="A10" s="5" t="s">
        <v>339</v>
      </c>
      <c r="B10" s="1" t="s">
        <v>338</v>
      </c>
      <c r="C10" s="6"/>
      <c r="D10" s="6"/>
      <c r="E10" s="6"/>
      <c r="F10" s="6"/>
      <c r="G10" s="6"/>
    </row>
    <row r="11" spans="1:7" x14ac:dyDescent="0.25">
      <c r="A11" s="2" t="s">
        <v>49</v>
      </c>
      <c r="B11" s="1" t="s">
        <v>50</v>
      </c>
      <c r="C11" s="7"/>
      <c r="D11" s="7"/>
      <c r="E11" s="7"/>
      <c r="F11" s="7"/>
      <c r="G11" s="7"/>
    </row>
    <row r="12" spans="1:7" x14ac:dyDescent="0.25">
      <c r="A12" s="2" t="s">
        <v>340</v>
      </c>
      <c r="B12" s="1" t="s">
        <v>341</v>
      </c>
      <c r="C12" s="7"/>
      <c r="D12" s="7"/>
      <c r="E12" s="7"/>
      <c r="F12" s="7"/>
      <c r="G12" s="7"/>
    </row>
    <row r="13" spans="1:7" x14ac:dyDescent="0.25">
      <c r="A13" s="2" t="s">
        <v>342</v>
      </c>
      <c r="B13" s="1" t="s">
        <v>51</v>
      </c>
      <c r="C13" s="10">
        <v>13494</v>
      </c>
      <c r="D13" s="11">
        <v>9759</v>
      </c>
      <c r="E13" s="11">
        <v>7539</v>
      </c>
      <c r="F13" s="11">
        <v>7762</v>
      </c>
      <c r="G13" s="11">
        <v>6348</v>
      </c>
    </row>
    <row r="14" spans="1:7" x14ac:dyDescent="0.25">
      <c r="A14" s="5" t="s">
        <v>346</v>
      </c>
      <c r="B14" s="4" t="s">
        <v>343</v>
      </c>
      <c r="C14" s="7"/>
      <c r="D14" s="7"/>
      <c r="E14" s="7"/>
      <c r="F14" s="7"/>
      <c r="G14" s="7"/>
    </row>
    <row r="15" spans="1:7" x14ac:dyDescent="0.25">
      <c r="A15" s="5" t="s">
        <v>347</v>
      </c>
      <c r="B15" s="4" t="s">
        <v>344</v>
      </c>
      <c r="C15" s="7"/>
      <c r="D15" s="7"/>
      <c r="E15" s="7"/>
      <c r="F15" s="7"/>
      <c r="G15" s="7"/>
    </row>
    <row r="16" spans="1:7" x14ac:dyDescent="0.25">
      <c r="A16" s="5" t="s">
        <v>348</v>
      </c>
      <c r="B16" s="4" t="s">
        <v>345</v>
      </c>
      <c r="C16" s="7"/>
      <c r="D16" s="7"/>
      <c r="E16" s="7"/>
      <c r="F16" s="7"/>
      <c r="G16" s="7"/>
    </row>
    <row r="17" spans="1:7" x14ac:dyDescent="0.25">
      <c r="A17" s="2" t="s">
        <v>52</v>
      </c>
      <c r="B17" s="1" t="s">
        <v>53</v>
      </c>
      <c r="C17" s="10">
        <v>2349</v>
      </c>
      <c r="D17" s="11">
        <v>2111</v>
      </c>
      <c r="E17" s="11">
        <v>1764</v>
      </c>
      <c r="F17" s="11">
        <v>791</v>
      </c>
      <c r="G17" s="11">
        <v>776</v>
      </c>
    </row>
    <row r="18" spans="1:7" x14ac:dyDescent="0.25">
      <c r="A18" s="2" t="s">
        <v>54</v>
      </c>
      <c r="B18" s="1" t="s">
        <v>55</v>
      </c>
      <c r="C18" s="7"/>
      <c r="D18" s="7"/>
      <c r="E18" s="7"/>
      <c r="F18" s="7"/>
      <c r="G18" s="7"/>
    </row>
    <row r="19" spans="1:7" x14ac:dyDescent="0.25">
      <c r="A19" s="2" t="s">
        <v>56</v>
      </c>
      <c r="B19" s="4" t="s">
        <v>349</v>
      </c>
      <c r="C19" s="7"/>
      <c r="D19" s="7"/>
      <c r="E19" s="7"/>
      <c r="F19" s="7"/>
      <c r="G19" s="7"/>
    </row>
    <row r="20" spans="1:7" x14ac:dyDescent="0.25">
      <c r="A20" s="2" t="s">
        <v>57</v>
      </c>
      <c r="B20" s="4" t="s">
        <v>350</v>
      </c>
      <c r="C20" s="7"/>
      <c r="D20" s="7"/>
      <c r="E20" s="7"/>
      <c r="F20" s="7"/>
      <c r="G20" s="7"/>
    </row>
    <row r="21" spans="1:7" x14ac:dyDescent="0.25">
      <c r="A21" s="2" t="s">
        <v>58</v>
      </c>
      <c r="B21" s="4" t="s">
        <v>354</v>
      </c>
      <c r="C21" s="7"/>
      <c r="D21" s="7"/>
      <c r="E21" s="7"/>
      <c r="F21" s="7"/>
      <c r="G21" s="7"/>
    </row>
    <row r="22" spans="1:7" x14ac:dyDescent="0.25">
      <c r="A22" s="2" t="s">
        <v>59</v>
      </c>
      <c r="B22" s="1" t="s">
        <v>60</v>
      </c>
      <c r="C22" s="7"/>
      <c r="D22" s="7"/>
      <c r="E22" s="7"/>
      <c r="F22" s="7"/>
      <c r="G22" s="7"/>
    </row>
    <row r="23" spans="1:7" x14ac:dyDescent="0.25">
      <c r="A23" s="2" t="s">
        <v>61</v>
      </c>
      <c r="B23" s="4" t="s">
        <v>351</v>
      </c>
      <c r="C23" s="10">
        <v>5546</v>
      </c>
      <c r="D23" s="11">
        <v>4318</v>
      </c>
      <c r="E23" s="11">
        <v>3453</v>
      </c>
      <c r="F23" s="11">
        <v>2583</v>
      </c>
      <c r="G23" s="11">
        <v>2014</v>
      </c>
    </row>
    <row r="24" spans="1:7" x14ac:dyDescent="0.25">
      <c r="A24" s="2" t="s">
        <v>353</v>
      </c>
      <c r="B24" s="4" t="s">
        <v>352</v>
      </c>
      <c r="C24" s="7"/>
      <c r="D24" s="7"/>
      <c r="E24" s="7"/>
      <c r="F24" s="7"/>
      <c r="G24" s="7"/>
    </row>
    <row r="25" spans="1:7" x14ac:dyDescent="0.25">
      <c r="A25" s="2" t="s">
        <v>62</v>
      </c>
      <c r="B25" s="1" t="s">
        <v>63</v>
      </c>
      <c r="C25" s="10">
        <v>9539</v>
      </c>
      <c r="D25" s="11">
        <v>9806</v>
      </c>
      <c r="E25" s="11">
        <v>6882</v>
      </c>
      <c r="F25" s="11">
        <v>6458</v>
      </c>
      <c r="G25" s="11">
        <v>4529</v>
      </c>
    </row>
    <row r="26" spans="1:7" s="3" customFormat="1" x14ac:dyDescent="0.25">
      <c r="A26" s="2" t="s">
        <v>326</v>
      </c>
      <c r="B26" s="1" t="s">
        <v>64</v>
      </c>
      <c r="C26" s="6"/>
      <c r="D26" s="6"/>
      <c r="E26" s="6"/>
      <c r="F26" s="6"/>
      <c r="G26" s="6"/>
    </row>
    <row r="27" spans="1:7" x14ac:dyDescent="0.25">
      <c r="A27" s="2" t="s">
        <v>65</v>
      </c>
      <c r="B27" s="1" t="s">
        <v>2</v>
      </c>
      <c r="C27" s="10">
        <v>164065</v>
      </c>
      <c r="D27" s="10">
        <v>130162</v>
      </c>
      <c r="E27" s="11">
        <v>106215</v>
      </c>
      <c r="F27" s="11">
        <v>92122</v>
      </c>
      <c r="G27" s="11">
        <v>55618</v>
      </c>
    </row>
    <row r="28" spans="1:7" s="3" customFormat="1" x14ac:dyDescent="0.25">
      <c r="A28" s="2" t="s">
        <v>66</v>
      </c>
      <c r="B28" s="1" t="s">
        <v>51</v>
      </c>
      <c r="C28" s="6"/>
      <c r="D28" s="6"/>
      <c r="E28" s="6"/>
      <c r="F28" s="6"/>
      <c r="G28" s="6"/>
    </row>
    <row r="29" spans="1:7" x14ac:dyDescent="0.25">
      <c r="A29" s="2" t="s">
        <v>67</v>
      </c>
      <c r="B29" s="4" t="s">
        <v>343</v>
      </c>
      <c r="C29" s="7"/>
      <c r="D29" s="7"/>
      <c r="E29" s="7"/>
      <c r="F29" s="7"/>
      <c r="G29" s="7"/>
    </row>
    <row r="30" spans="1:7" x14ac:dyDescent="0.25">
      <c r="A30" s="2" t="s">
        <v>68</v>
      </c>
      <c r="B30" s="4" t="s">
        <v>425</v>
      </c>
      <c r="C30" s="7"/>
      <c r="D30" s="7"/>
      <c r="E30" s="7"/>
      <c r="F30" s="7"/>
      <c r="G30" s="7"/>
    </row>
    <row r="31" spans="1:7" x14ac:dyDescent="0.25">
      <c r="A31" s="2" t="s">
        <v>69</v>
      </c>
      <c r="B31" s="4" t="s">
        <v>345</v>
      </c>
      <c r="C31" s="7"/>
      <c r="D31" s="7"/>
      <c r="E31" s="7"/>
      <c r="F31" s="7"/>
      <c r="G31" s="7"/>
    </row>
    <row r="32" spans="1:7" s="3" customFormat="1" x14ac:dyDescent="0.25">
      <c r="A32" s="2" t="s">
        <v>70</v>
      </c>
      <c r="B32" s="1" t="s">
        <v>71</v>
      </c>
      <c r="C32" s="6"/>
      <c r="D32" s="6"/>
      <c r="E32" s="6"/>
      <c r="F32" s="6"/>
      <c r="G32" s="6"/>
    </row>
    <row r="33" spans="1:7" x14ac:dyDescent="0.25">
      <c r="A33" s="2" t="s">
        <v>72</v>
      </c>
      <c r="B33" s="4" t="s">
        <v>355</v>
      </c>
      <c r="C33" s="10"/>
      <c r="D33" s="11"/>
      <c r="E33" s="11"/>
      <c r="F33" s="11"/>
      <c r="G33" s="12"/>
    </row>
    <row r="34" spans="1:7" x14ac:dyDescent="0.25">
      <c r="A34" s="2" t="s">
        <v>73</v>
      </c>
      <c r="B34" s="4" t="s">
        <v>356</v>
      </c>
      <c r="C34" s="10">
        <v>6956</v>
      </c>
      <c r="D34" s="7">
        <v>4863</v>
      </c>
      <c r="E34" s="7">
        <v>3309</v>
      </c>
      <c r="F34" s="7">
        <v>2439</v>
      </c>
      <c r="G34" s="7">
        <v>2059</v>
      </c>
    </row>
    <row r="35" spans="1:7" x14ac:dyDescent="0.25">
      <c r="A35" s="2" t="s">
        <v>74</v>
      </c>
      <c r="B35" s="4" t="s">
        <v>357</v>
      </c>
      <c r="C35" s="7"/>
      <c r="D35" s="7"/>
      <c r="E35" s="7"/>
      <c r="F35" s="7"/>
      <c r="G35" s="7"/>
    </row>
    <row r="36" spans="1:7" x14ac:dyDescent="0.25">
      <c r="A36" s="2" t="s">
        <v>75</v>
      </c>
      <c r="B36" s="4" t="s">
        <v>358</v>
      </c>
      <c r="C36" s="7"/>
      <c r="D36" s="7"/>
      <c r="E36" s="7"/>
      <c r="F36" s="7"/>
      <c r="G36" s="7"/>
    </row>
    <row r="37" spans="1:7" x14ac:dyDescent="0.25">
      <c r="A37" s="2" t="s">
        <v>76</v>
      </c>
      <c r="B37" s="4" t="s">
        <v>359</v>
      </c>
      <c r="C37" s="7"/>
      <c r="D37" s="7"/>
      <c r="E37" s="7"/>
      <c r="F37" s="7"/>
      <c r="G37" s="7"/>
    </row>
    <row r="38" spans="1:7" x14ac:dyDescent="0.25">
      <c r="A38" s="2" t="s">
        <v>77</v>
      </c>
      <c r="B38" s="4" t="s">
        <v>360</v>
      </c>
      <c r="C38" s="10">
        <v>5263</v>
      </c>
      <c r="D38" s="7">
        <v>4513</v>
      </c>
      <c r="E38" s="7">
        <v>3968</v>
      </c>
      <c r="F38" s="7">
        <v>3464</v>
      </c>
      <c r="G38" s="7">
        <v>2599</v>
      </c>
    </row>
    <row r="39" spans="1:7" x14ac:dyDescent="0.25">
      <c r="A39" s="2" t="s">
        <v>78</v>
      </c>
      <c r="B39" s="4" t="s">
        <v>361</v>
      </c>
      <c r="C39" s="10">
        <v>37038</v>
      </c>
      <c r="D39" s="7">
        <v>29639</v>
      </c>
      <c r="E39" s="7">
        <v>21242</v>
      </c>
      <c r="F39" s="7">
        <v>15984</v>
      </c>
      <c r="G39" s="7">
        <f>6926+184</f>
        <v>7110</v>
      </c>
    </row>
    <row r="40" spans="1:7" x14ac:dyDescent="0.25">
      <c r="A40" s="2" t="s">
        <v>79</v>
      </c>
      <c r="B40" s="4" t="s">
        <v>362</v>
      </c>
      <c r="C40" s="7"/>
      <c r="D40" s="7"/>
      <c r="E40" s="7"/>
      <c r="F40" s="7"/>
      <c r="G40" s="7"/>
    </row>
    <row r="41" spans="1:7" x14ac:dyDescent="0.25">
      <c r="A41" s="2" t="s">
        <v>80</v>
      </c>
      <c r="B41" s="4" t="s">
        <v>363</v>
      </c>
      <c r="C41" s="7"/>
      <c r="D41" s="7"/>
      <c r="E41" s="7"/>
      <c r="F41" s="7"/>
      <c r="G41" s="7"/>
    </row>
    <row r="42" spans="1:7" x14ac:dyDescent="0.25">
      <c r="A42" s="2" t="s">
        <v>81</v>
      </c>
      <c r="B42" s="4" t="s">
        <v>364</v>
      </c>
      <c r="C42" s="7"/>
      <c r="D42" s="7"/>
      <c r="E42" s="7"/>
      <c r="F42" s="7"/>
      <c r="G42" s="7"/>
    </row>
    <row r="43" spans="1:7" x14ac:dyDescent="0.25">
      <c r="A43" s="2" t="s">
        <v>82</v>
      </c>
      <c r="B43" s="4" t="s">
        <v>365</v>
      </c>
      <c r="C43" s="7"/>
      <c r="D43" s="7"/>
      <c r="E43" s="7"/>
      <c r="F43" s="7"/>
      <c r="G43" s="7"/>
    </row>
    <row r="44" spans="1:7" x14ac:dyDescent="0.25">
      <c r="A44" s="2" t="s">
        <v>83</v>
      </c>
      <c r="B44" s="4" t="s">
        <v>366</v>
      </c>
      <c r="C44" s="7"/>
      <c r="D44" s="7"/>
      <c r="E44" s="7"/>
      <c r="F44" s="7"/>
      <c r="G44" s="7"/>
    </row>
    <row r="45" spans="1:7" x14ac:dyDescent="0.25">
      <c r="A45" s="2" t="s">
        <v>84</v>
      </c>
      <c r="B45" s="4" t="s">
        <v>367</v>
      </c>
      <c r="C45" s="7"/>
      <c r="D45" s="7"/>
      <c r="E45" s="7"/>
      <c r="F45" s="7"/>
      <c r="G45" s="7"/>
    </row>
    <row r="46" spans="1:7" x14ac:dyDescent="0.25">
      <c r="A46" s="2" t="s">
        <v>85</v>
      </c>
      <c r="B46" s="4" t="s">
        <v>369</v>
      </c>
      <c r="C46" s="7"/>
      <c r="D46" s="7"/>
      <c r="E46" s="7"/>
      <c r="F46" s="7"/>
      <c r="G46" s="7"/>
    </row>
    <row r="47" spans="1:7" x14ac:dyDescent="0.25">
      <c r="A47" s="2" t="s">
        <v>86</v>
      </c>
      <c r="B47" s="4" t="s">
        <v>368</v>
      </c>
      <c r="C47" s="10">
        <v>-26786</v>
      </c>
      <c r="D47" s="7">
        <v>-18391</v>
      </c>
      <c r="E47" s="7">
        <v>-11922</v>
      </c>
      <c r="F47" s="7">
        <v>-6435</v>
      </c>
      <c r="G47" s="7">
        <v>-3991</v>
      </c>
    </row>
    <row r="48" spans="1:7" x14ac:dyDescent="0.25">
      <c r="A48" s="5" t="s">
        <v>370</v>
      </c>
      <c r="B48" s="4" t="s">
        <v>356</v>
      </c>
      <c r="C48" s="7"/>
      <c r="D48" s="7"/>
      <c r="E48" s="7"/>
      <c r="F48" s="7"/>
      <c r="G48" s="7"/>
    </row>
    <row r="49" spans="1:7" x14ac:dyDescent="0.25">
      <c r="A49" s="5" t="s">
        <v>371</v>
      </c>
      <c r="B49" s="4" t="s">
        <v>357</v>
      </c>
      <c r="C49" s="7"/>
      <c r="D49" s="7"/>
      <c r="E49" s="7"/>
      <c r="F49" s="7"/>
      <c r="G49" s="7"/>
    </row>
    <row r="50" spans="1:7" x14ac:dyDescent="0.25">
      <c r="A50" s="5" t="s">
        <v>372</v>
      </c>
      <c r="B50" s="4" t="s">
        <v>358</v>
      </c>
      <c r="C50" s="7"/>
      <c r="D50" s="7"/>
      <c r="E50" s="7"/>
      <c r="F50" s="7"/>
      <c r="G50" s="7"/>
    </row>
    <row r="51" spans="1:7" x14ac:dyDescent="0.25">
      <c r="A51" s="5" t="s">
        <v>373</v>
      </c>
      <c r="B51" s="4" t="s">
        <v>359</v>
      </c>
      <c r="C51" s="7"/>
      <c r="D51" s="7"/>
      <c r="E51" s="7"/>
      <c r="F51" s="7"/>
      <c r="G51" s="7"/>
    </row>
    <row r="52" spans="1:7" x14ac:dyDescent="0.25">
      <c r="A52" s="5" t="s">
        <v>374</v>
      </c>
      <c r="B52" s="4" t="s">
        <v>360</v>
      </c>
      <c r="C52" s="7"/>
      <c r="D52" s="7"/>
      <c r="E52" s="7"/>
      <c r="F52" s="7"/>
      <c r="G52" s="7"/>
    </row>
    <row r="53" spans="1:7" x14ac:dyDescent="0.25">
      <c r="A53" s="5" t="s">
        <v>375</v>
      </c>
      <c r="B53" s="4" t="s">
        <v>361</v>
      </c>
      <c r="C53" s="7"/>
      <c r="D53" s="7"/>
      <c r="E53" s="7"/>
      <c r="F53" s="7"/>
      <c r="G53" s="7"/>
    </row>
    <row r="54" spans="1:7" x14ac:dyDescent="0.25">
      <c r="A54" s="5" t="s">
        <v>376</v>
      </c>
      <c r="B54" s="4" t="s">
        <v>362</v>
      </c>
      <c r="C54" s="7"/>
      <c r="D54" s="7"/>
      <c r="E54" s="7"/>
      <c r="F54" s="7"/>
      <c r="G54" s="7"/>
    </row>
    <row r="55" spans="1:7" x14ac:dyDescent="0.25">
      <c r="A55" s="5" t="s">
        <v>377</v>
      </c>
      <c r="B55" s="4" t="s">
        <v>363</v>
      </c>
      <c r="C55" s="7"/>
      <c r="D55" s="7"/>
      <c r="E55" s="7"/>
      <c r="F55" s="7"/>
      <c r="G55" s="7"/>
    </row>
    <row r="56" spans="1:7" x14ac:dyDescent="0.25">
      <c r="A56" s="5" t="s">
        <v>378</v>
      </c>
      <c r="B56" s="4" t="s">
        <v>364</v>
      </c>
      <c r="C56" s="7"/>
      <c r="D56" s="7"/>
      <c r="E56" s="7"/>
      <c r="F56" s="7"/>
      <c r="G56" s="7"/>
    </row>
    <row r="57" spans="1:7" x14ac:dyDescent="0.25">
      <c r="A57" s="5" t="s">
        <v>379</v>
      </c>
      <c r="B57" s="4" t="s">
        <v>365</v>
      </c>
      <c r="C57" s="7"/>
      <c r="D57" s="7"/>
      <c r="E57" s="7"/>
      <c r="F57" s="7"/>
      <c r="G57" s="7"/>
    </row>
    <row r="58" spans="1:7" x14ac:dyDescent="0.25">
      <c r="A58" s="5" t="s">
        <v>380</v>
      </c>
      <c r="B58" s="4" t="s">
        <v>366</v>
      </c>
      <c r="C58" s="7"/>
      <c r="D58" s="7"/>
      <c r="E58" s="7"/>
      <c r="F58" s="7"/>
      <c r="G58" s="7"/>
    </row>
    <row r="59" spans="1:7" x14ac:dyDescent="0.25">
      <c r="A59" s="5" t="s">
        <v>381</v>
      </c>
      <c r="B59" s="4" t="s">
        <v>367</v>
      </c>
      <c r="C59" s="7"/>
      <c r="D59" s="7"/>
      <c r="E59" s="7"/>
      <c r="F59" s="7"/>
      <c r="G59" s="7"/>
    </row>
    <row r="60" spans="1:7" x14ac:dyDescent="0.25">
      <c r="A60" s="5" t="s">
        <v>382</v>
      </c>
      <c r="B60" s="4" t="s">
        <v>369</v>
      </c>
      <c r="C60" s="7"/>
      <c r="D60" s="7"/>
      <c r="E60" s="7"/>
      <c r="F60" s="7"/>
      <c r="G60" s="7"/>
    </row>
    <row r="61" spans="1:7" s="3" customFormat="1" x14ac:dyDescent="0.25">
      <c r="A61" s="2" t="s">
        <v>87</v>
      </c>
      <c r="B61" s="1" t="s">
        <v>3</v>
      </c>
      <c r="C61" s="10">
        <v>5116</v>
      </c>
      <c r="D61" s="11">
        <v>4616</v>
      </c>
      <c r="E61" s="11">
        <v>1577</v>
      </c>
      <c r="F61" s="11">
        <v>1135</v>
      </c>
      <c r="G61" s="11">
        <v>896</v>
      </c>
    </row>
    <row r="62" spans="1:7" x14ac:dyDescent="0.25">
      <c r="A62" s="2" t="s">
        <v>88</v>
      </c>
      <c r="B62" s="4" t="s">
        <v>383</v>
      </c>
      <c r="C62" s="7"/>
      <c r="D62" s="7"/>
      <c r="E62" s="7"/>
      <c r="F62" s="7"/>
      <c r="G62" s="7"/>
    </row>
    <row r="63" spans="1:7" x14ac:dyDescent="0.25">
      <c r="A63" s="2" t="s">
        <v>89</v>
      </c>
      <c r="B63" s="1" t="s">
        <v>90</v>
      </c>
      <c r="C63" s="7"/>
      <c r="D63" s="7"/>
      <c r="E63" s="7"/>
      <c r="F63" s="7"/>
      <c r="G63" s="7"/>
    </row>
    <row r="64" spans="1:7" x14ac:dyDescent="0.25">
      <c r="A64" s="2" t="s">
        <v>91</v>
      </c>
      <c r="B64" s="1" t="s">
        <v>4</v>
      </c>
      <c r="C64" s="10">
        <v>3893</v>
      </c>
      <c r="D64" s="11">
        <v>4142</v>
      </c>
      <c r="E64" s="11">
        <v>4179</v>
      </c>
      <c r="F64" s="11">
        <v>4224</v>
      </c>
      <c r="G64" s="11">
        <v>3536</v>
      </c>
    </row>
    <row r="65" spans="1:7" x14ac:dyDescent="0.25">
      <c r="A65" s="2" t="s">
        <v>92</v>
      </c>
      <c r="B65" s="4" t="s">
        <v>55</v>
      </c>
      <c r="C65" s="7"/>
      <c r="D65" s="7"/>
      <c r="E65" s="7"/>
      <c r="F65" s="7"/>
      <c r="G65" s="7"/>
    </row>
    <row r="66" spans="1:7" x14ac:dyDescent="0.25">
      <c r="A66" s="2" t="s">
        <v>93</v>
      </c>
      <c r="B66" s="4" t="s">
        <v>349</v>
      </c>
      <c r="C66" s="7"/>
      <c r="D66" s="7"/>
      <c r="E66" s="7"/>
      <c r="F66" s="7"/>
      <c r="G66" s="7"/>
    </row>
    <row r="67" spans="1:7" x14ac:dyDescent="0.25">
      <c r="A67" s="2" t="s">
        <v>94</v>
      </c>
      <c r="B67" s="4" t="s">
        <v>350</v>
      </c>
      <c r="C67" s="7"/>
      <c r="D67" s="7"/>
      <c r="E67" s="7"/>
      <c r="F67" s="7"/>
      <c r="G67" s="7"/>
    </row>
    <row r="68" spans="1:7" s="3" customFormat="1" x14ac:dyDescent="0.25">
      <c r="A68" s="2" t="s">
        <v>95</v>
      </c>
      <c r="B68" s="1" t="s">
        <v>96</v>
      </c>
      <c r="C68" s="6"/>
      <c r="D68" s="6"/>
      <c r="E68" s="6"/>
      <c r="F68" s="6"/>
      <c r="G68" s="6"/>
    </row>
    <row r="69" spans="1:7" x14ac:dyDescent="0.25">
      <c r="A69" s="2" t="s">
        <v>97</v>
      </c>
      <c r="B69" s="1" t="s">
        <v>98</v>
      </c>
      <c r="C69" s="7"/>
      <c r="D69" s="7"/>
      <c r="E69" s="7"/>
      <c r="F69" s="7"/>
      <c r="G69" s="7"/>
    </row>
    <row r="70" spans="1:7" x14ac:dyDescent="0.25">
      <c r="A70" s="2" t="s">
        <v>99</v>
      </c>
      <c r="B70" s="1" t="s">
        <v>100</v>
      </c>
      <c r="C70" s="7"/>
      <c r="D70" s="7"/>
      <c r="E70" s="7"/>
      <c r="F70" s="7"/>
      <c r="G70" s="7"/>
    </row>
    <row r="71" spans="1:7" x14ac:dyDescent="0.25">
      <c r="A71" s="2" t="s">
        <v>101</v>
      </c>
      <c r="B71" s="1" t="s">
        <v>102</v>
      </c>
      <c r="C71" s="7"/>
      <c r="D71" s="7"/>
      <c r="E71" s="7"/>
      <c r="F71" s="7"/>
      <c r="G71" s="7"/>
    </row>
    <row r="72" spans="1:7" x14ac:dyDescent="0.25">
      <c r="A72" s="2" t="s">
        <v>103</v>
      </c>
      <c r="B72" s="4" t="s">
        <v>384</v>
      </c>
      <c r="C72" s="7"/>
      <c r="D72" s="7"/>
      <c r="E72" s="7"/>
      <c r="F72" s="7"/>
      <c r="G72" s="7"/>
    </row>
    <row r="73" spans="1:7" x14ac:dyDescent="0.25">
      <c r="A73" s="2" t="s">
        <v>104</v>
      </c>
      <c r="B73" s="4" t="s">
        <v>351</v>
      </c>
      <c r="C73" s="7"/>
      <c r="D73" s="7"/>
      <c r="E73" s="7"/>
      <c r="F73" s="7"/>
      <c r="G73" s="7"/>
    </row>
    <row r="74" spans="1:7" x14ac:dyDescent="0.25">
      <c r="A74" s="2" t="s">
        <v>105</v>
      </c>
      <c r="B74" s="1" t="s">
        <v>106</v>
      </c>
      <c r="C74" s="10">
        <v>5556</v>
      </c>
      <c r="D74" s="11">
        <v>3764</v>
      </c>
      <c r="E74" s="11">
        <v>5146</v>
      </c>
      <c r="F74" s="11">
        <v>5478</v>
      </c>
      <c r="G74" s="11">
        <v>3556</v>
      </c>
    </row>
    <row r="75" spans="1:7" s="3" customFormat="1" x14ac:dyDescent="0.25">
      <c r="A75" s="2" t="s">
        <v>327</v>
      </c>
      <c r="B75" s="1" t="s">
        <v>107</v>
      </c>
      <c r="C75" s="6"/>
      <c r="D75" s="6"/>
      <c r="E75" s="6"/>
      <c r="F75" s="6"/>
      <c r="G75" s="6"/>
    </row>
    <row r="76" spans="1:7" x14ac:dyDescent="0.25">
      <c r="A76" s="2" t="s">
        <v>108</v>
      </c>
      <c r="B76" s="1" t="s">
        <v>109</v>
      </c>
      <c r="C76" s="10">
        <v>-8499</v>
      </c>
      <c r="D76" s="11">
        <v>-6308</v>
      </c>
      <c r="E76" s="11">
        <v>0</v>
      </c>
      <c r="F76" s="11">
        <v>0</v>
      </c>
      <c r="G76" s="11">
        <v>0</v>
      </c>
    </row>
    <row r="77" spans="1:7" x14ac:dyDescent="0.25">
      <c r="A77" s="2" t="s">
        <v>110</v>
      </c>
      <c r="B77" s="4" t="s">
        <v>385</v>
      </c>
      <c r="C77" s="10">
        <v>-2500</v>
      </c>
      <c r="D77" s="11">
        <v>0</v>
      </c>
      <c r="E77" s="11"/>
      <c r="F77" s="11"/>
      <c r="G77" s="11"/>
    </row>
    <row r="78" spans="1:7" x14ac:dyDescent="0.25">
      <c r="A78" s="2" t="s">
        <v>111</v>
      </c>
      <c r="B78" s="1" t="s">
        <v>5</v>
      </c>
      <c r="C78" s="10">
        <f>-35490-25181</f>
        <v>-60671</v>
      </c>
      <c r="D78" s="11">
        <f>-30196-18453</f>
        <v>-48649</v>
      </c>
      <c r="E78" s="11">
        <f>-22367-13856</f>
        <v>-36223</v>
      </c>
      <c r="F78" s="11">
        <f>-21175-11414</f>
        <v>-32589</v>
      </c>
      <c r="G78" s="11">
        <f>-14632-9247</f>
        <v>-23879</v>
      </c>
    </row>
    <row r="79" spans="1:7" x14ac:dyDescent="0.25">
      <c r="A79" s="2" t="s">
        <v>112</v>
      </c>
      <c r="B79" s="1" t="s">
        <v>113</v>
      </c>
      <c r="C79" s="7"/>
      <c r="D79" s="7"/>
      <c r="E79" s="7"/>
      <c r="F79" s="7"/>
      <c r="G79" s="7"/>
    </row>
    <row r="80" spans="1:7" x14ac:dyDescent="0.25">
      <c r="A80" s="2" t="s">
        <v>114</v>
      </c>
      <c r="B80" s="1" t="s">
        <v>7</v>
      </c>
      <c r="C80" s="7"/>
      <c r="D80" s="7"/>
      <c r="E80" s="7"/>
      <c r="F80" s="7"/>
      <c r="G80" s="7"/>
    </row>
    <row r="81" spans="1:7" x14ac:dyDescent="0.25">
      <c r="A81" s="2" t="s">
        <v>115</v>
      </c>
      <c r="B81" s="4" t="s">
        <v>386</v>
      </c>
      <c r="C81" s="10">
        <v>-8940</v>
      </c>
      <c r="D81" s="11">
        <v>-8491</v>
      </c>
      <c r="E81" s="11">
        <v>-7435</v>
      </c>
      <c r="F81" s="11">
        <v>-5953</v>
      </c>
      <c r="G81" s="11">
        <v>-4091</v>
      </c>
    </row>
    <row r="82" spans="1:7" x14ac:dyDescent="0.25">
      <c r="A82" s="2" t="s">
        <v>388</v>
      </c>
      <c r="B82" s="4" t="s">
        <v>389</v>
      </c>
      <c r="C82" s="7"/>
      <c r="D82" s="7"/>
      <c r="E82" s="7"/>
      <c r="F82" s="7"/>
      <c r="G82" s="7"/>
    </row>
    <row r="83" spans="1:7" x14ac:dyDescent="0.25">
      <c r="A83" s="2" t="s">
        <v>116</v>
      </c>
      <c r="B83" s="4" t="s">
        <v>387</v>
      </c>
      <c r="C83" s="7"/>
      <c r="D83" s="7"/>
      <c r="E83" s="7"/>
      <c r="F83" s="7"/>
      <c r="G83" s="7"/>
    </row>
    <row r="84" spans="1:7" x14ac:dyDescent="0.25">
      <c r="A84" s="2" t="s">
        <v>117</v>
      </c>
      <c r="B84" s="4" t="s">
        <v>350</v>
      </c>
      <c r="C84" s="7"/>
      <c r="D84" s="7"/>
      <c r="E84" s="7"/>
      <c r="F84" s="7"/>
      <c r="G84" s="7"/>
    </row>
    <row r="85" spans="1:7" x14ac:dyDescent="0.25">
      <c r="A85" s="2" t="s">
        <v>118</v>
      </c>
      <c r="B85" s="4" t="s">
        <v>390</v>
      </c>
      <c r="C85" s="7"/>
      <c r="D85" s="7"/>
      <c r="E85" s="7"/>
      <c r="F85" s="7"/>
      <c r="G85" s="7"/>
    </row>
    <row r="86" spans="1:7" x14ac:dyDescent="0.25">
      <c r="A86" s="2" t="s">
        <v>119</v>
      </c>
      <c r="B86" s="4" t="s">
        <v>391</v>
      </c>
      <c r="C86" s="7"/>
      <c r="D86" s="7"/>
      <c r="E86" s="7"/>
      <c r="F86" s="7"/>
      <c r="G86" s="7"/>
    </row>
    <row r="87" spans="1:7" x14ac:dyDescent="0.25">
      <c r="A87" s="2" t="s">
        <v>120</v>
      </c>
      <c r="B87" s="1" t="s">
        <v>121</v>
      </c>
      <c r="C87" s="7"/>
      <c r="D87" s="7"/>
      <c r="E87" s="7"/>
      <c r="F87" s="7"/>
      <c r="G87" s="7"/>
    </row>
    <row r="88" spans="1:7" s="3" customFormat="1" x14ac:dyDescent="0.25">
      <c r="A88" s="2" t="s">
        <v>328</v>
      </c>
      <c r="B88" s="1" t="s">
        <v>122</v>
      </c>
      <c r="C88" s="6"/>
      <c r="D88" s="6"/>
      <c r="E88" s="6"/>
      <c r="F88" s="6"/>
      <c r="G88" s="6"/>
    </row>
    <row r="89" spans="1:7" x14ac:dyDescent="0.25">
      <c r="A89" s="2" t="s">
        <v>123</v>
      </c>
      <c r="B89" s="1" t="s">
        <v>124</v>
      </c>
      <c r="C89" s="7"/>
      <c r="D89" s="7"/>
      <c r="E89" s="7"/>
      <c r="F89" s="7"/>
      <c r="G89" s="7"/>
    </row>
    <row r="90" spans="1:7" x14ac:dyDescent="0.25">
      <c r="A90" s="2" t="s">
        <v>125</v>
      </c>
      <c r="B90" s="4" t="s">
        <v>392</v>
      </c>
      <c r="C90" s="10">
        <v>-53463</v>
      </c>
      <c r="D90" s="11">
        <v>-28987</v>
      </c>
      <c r="E90" s="11">
        <v>-16960</v>
      </c>
      <c r="F90" s="11">
        <v>0</v>
      </c>
      <c r="G90" s="11">
        <v>0</v>
      </c>
    </row>
    <row r="91" spans="1:7" x14ac:dyDescent="0.25">
      <c r="A91" s="2" t="s">
        <v>126</v>
      </c>
      <c r="B91" s="4" t="s">
        <v>393</v>
      </c>
      <c r="C91" s="7"/>
      <c r="D91" s="7"/>
      <c r="E91" s="7"/>
      <c r="F91" s="7"/>
      <c r="G91" s="7"/>
    </row>
    <row r="92" spans="1:7" x14ac:dyDescent="0.25">
      <c r="A92" s="2" t="s">
        <v>127</v>
      </c>
      <c r="B92" s="4" t="s">
        <v>394</v>
      </c>
      <c r="C92" s="7"/>
      <c r="D92" s="7"/>
      <c r="E92" s="7"/>
      <c r="F92" s="7"/>
      <c r="G92" s="7"/>
    </row>
    <row r="93" spans="1:7" x14ac:dyDescent="0.25">
      <c r="A93" s="2" t="s">
        <v>128</v>
      </c>
      <c r="B93" s="1" t="s">
        <v>6</v>
      </c>
      <c r="C93" s="7"/>
      <c r="D93" s="7"/>
      <c r="E93" s="7"/>
      <c r="F93" s="7"/>
      <c r="G93" s="7"/>
    </row>
    <row r="94" spans="1:7" x14ac:dyDescent="0.25">
      <c r="A94" s="2" t="s">
        <v>129</v>
      </c>
      <c r="B94" s="1" t="s">
        <v>8</v>
      </c>
      <c r="C94" s="7"/>
      <c r="D94" s="7"/>
      <c r="E94" s="7"/>
      <c r="F94" s="7"/>
      <c r="G94" s="7"/>
    </row>
    <row r="95" spans="1:7" x14ac:dyDescent="0.25">
      <c r="A95" s="2" t="s">
        <v>130</v>
      </c>
      <c r="B95" s="4" t="s">
        <v>386</v>
      </c>
      <c r="C95" s="10">
        <v>-3624</v>
      </c>
      <c r="D95" s="11">
        <v>-3031</v>
      </c>
      <c r="E95" s="11">
        <v>-2625</v>
      </c>
      <c r="F95" s="11">
        <v>-2648</v>
      </c>
      <c r="G95" s="11">
        <v>-1686</v>
      </c>
    </row>
    <row r="96" spans="1:7" x14ac:dyDescent="0.25">
      <c r="A96" s="2" t="s">
        <v>131</v>
      </c>
      <c r="B96" s="4" t="s">
        <v>395</v>
      </c>
      <c r="C96" s="7"/>
      <c r="D96" s="7"/>
      <c r="E96" s="7"/>
      <c r="F96" s="7"/>
      <c r="G96" s="7"/>
    </row>
    <row r="97" spans="1:7" x14ac:dyDescent="0.25">
      <c r="A97" s="2" t="s">
        <v>132</v>
      </c>
      <c r="B97" s="4" t="s">
        <v>387</v>
      </c>
      <c r="C97" s="7"/>
      <c r="D97" s="7"/>
      <c r="E97" s="7"/>
      <c r="F97" s="7"/>
      <c r="G97" s="7"/>
    </row>
    <row r="98" spans="1:7" x14ac:dyDescent="0.25">
      <c r="A98" s="2" t="s">
        <v>133</v>
      </c>
      <c r="B98" s="4" t="s">
        <v>350</v>
      </c>
      <c r="C98" s="7"/>
      <c r="D98" s="7"/>
      <c r="E98" s="7"/>
      <c r="F98" s="7"/>
      <c r="G98" s="7"/>
    </row>
    <row r="99" spans="1:7" x14ac:dyDescent="0.25">
      <c r="A99" s="2" t="s">
        <v>134</v>
      </c>
      <c r="B99" s="4" t="s">
        <v>396</v>
      </c>
      <c r="C99" s="7"/>
      <c r="D99" s="7"/>
      <c r="E99" s="7"/>
      <c r="F99" s="7"/>
      <c r="G99" s="7"/>
    </row>
    <row r="100" spans="1:7" x14ac:dyDescent="0.25">
      <c r="A100" s="2" t="s">
        <v>135</v>
      </c>
      <c r="B100" s="4" t="s">
        <v>391</v>
      </c>
      <c r="C100" s="7">
        <v>-24062</v>
      </c>
      <c r="D100" s="7">
        <v>-20259</v>
      </c>
      <c r="E100" s="7">
        <v>-16489</v>
      </c>
      <c r="F100" s="7">
        <v>-13847</v>
      </c>
      <c r="G100" s="7">
        <v>-8159</v>
      </c>
    </row>
    <row r="101" spans="1:7" x14ac:dyDescent="0.25">
      <c r="A101" s="2" t="s">
        <v>136</v>
      </c>
      <c r="B101" s="1" t="s">
        <v>137</v>
      </c>
      <c r="C101" s="10">
        <v>-9365</v>
      </c>
      <c r="D101" s="11">
        <v>-4567</v>
      </c>
      <c r="E101" s="11">
        <v>-3719</v>
      </c>
      <c r="F101" s="11">
        <v>-2817</v>
      </c>
      <c r="G101" s="12">
        <v>-1941</v>
      </c>
    </row>
    <row r="102" spans="1:7" s="3" customFormat="1" x14ac:dyDescent="0.25">
      <c r="A102" s="2" t="s">
        <v>329</v>
      </c>
      <c r="B102" s="1" t="s">
        <v>9</v>
      </c>
      <c r="C102" s="6"/>
      <c r="D102" s="6"/>
      <c r="E102" s="6"/>
      <c r="F102" s="6"/>
      <c r="G102" s="6"/>
    </row>
    <row r="103" spans="1:7" x14ac:dyDescent="0.25">
      <c r="A103" s="2" t="s">
        <v>138</v>
      </c>
      <c r="B103" s="1" t="s">
        <v>398</v>
      </c>
      <c r="C103" s="10">
        <v>-27416</v>
      </c>
      <c r="D103" s="11">
        <v>-23313</v>
      </c>
      <c r="E103" s="11">
        <v>-19764</v>
      </c>
      <c r="F103" s="11">
        <v>-16422</v>
      </c>
      <c r="G103" s="11">
        <v>-13331</v>
      </c>
    </row>
    <row r="104" spans="1:7" x14ac:dyDescent="0.25">
      <c r="A104" s="2" t="s">
        <v>139</v>
      </c>
      <c r="B104" s="1" t="s">
        <v>399</v>
      </c>
      <c r="C104" s="7"/>
      <c r="D104" s="7"/>
      <c r="E104" s="7"/>
      <c r="F104" s="7"/>
      <c r="G104" s="7"/>
    </row>
    <row r="105" spans="1:7" x14ac:dyDescent="0.25">
      <c r="A105" s="2" t="s">
        <v>140</v>
      </c>
      <c r="B105" s="1" t="s">
        <v>397</v>
      </c>
      <c r="C105" s="7"/>
      <c r="D105" s="7"/>
      <c r="E105" s="7"/>
      <c r="F105" s="7"/>
      <c r="G105" s="7"/>
    </row>
    <row r="106" spans="1:7" x14ac:dyDescent="0.25">
      <c r="A106" s="2" t="s">
        <v>141</v>
      </c>
      <c r="B106" s="1" t="s">
        <v>142</v>
      </c>
      <c r="C106" s="7"/>
      <c r="D106" s="7"/>
      <c r="E106" s="7"/>
      <c r="F106" s="7"/>
      <c r="G106" s="7"/>
    </row>
    <row r="107" spans="1:7" x14ac:dyDescent="0.25">
      <c r="A107" s="2" t="s">
        <v>143</v>
      </c>
      <c r="B107" s="1" t="s">
        <v>144</v>
      </c>
      <c r="C107" s="7"/>
      <c r="D107" s="7"/>
      <c r="E107" s="7"/>
      <c r="F107" s="7"/>
      <c r="G107" s="7"/>
    </row>
    <row r="108" spans="1:7" x14ac:dyDescent="0.25">
      <c r="A108" s="2" t="s">
        <v>145</v>
      </c>
      <c r="B108" s="1" t="s">
        <v>10</v>
      </c>
      <c r="C108" s="7"/>
      <c r="D108" s="7"/>
      <c r="E108" s="7"/>
      <c r="F108" s="7"/>
      <c r="G108" s="7"/>
    </row>
    <row r="109" spans="1:7" x14ac:dyDescent="0.25">
      <c r="A109" s="5" t="s">
        <v>400</v>
      </c>
      <c r="B109" s="1" t="s">
        <v>401</v>
      </c>
      <c r="C109" s="10">
        <v>-87152</v>
      </c>
      <c r="D109" s="10">
        <v>-104256</v>
      </c>
      <c r="E109" s="10">
        <v>-101289</v>
      </c>
      <c r="F109" s="7">
        <v>-62841</v>
      </c>
      <c r="G109" s="7">
        <v>-37169</v>
      </c>
    </row>
    <row r="110" spans="1:7" x14ac:dyDescent="0.25">
      <c r="A110" s="5" t="s">
        <v>403</v>
      </c>
      <c r="B110" s="1" t="s">
        <v>402</v>
      </c>
      <c r="C110" s="10">
        <v>11627</v>
      </c>
      <c r="D110" s="10">
        <v>11215</v>
      </c>
      <c r="E110" s="10">
        <v>10676</v>
      </c>
      <c r="F110" s="7">
        <v>2523</v>
      </c>
      <c r="G110" s="7">
        <v>0</v>
      </c>
    </row>
    <row r="111" spans="1:7" x14ac:dyDescent="0.25">
      <c r="A111" s="5" t="s">
        <v>405</v>
      </c>
      <c r="B111" s="1" t="s">
        <v>423</v>
      </c>
      <c r="C111" s="7"/>
      <c r="D111" s="7"/>
      <c r="E111" s="7"/>
      <c r="F111" s="7"/>
      <c r="G111" s="7"/>
    </row>
    <row r="112" spans="1:7" x14ac:dyDescent="0.25">
      <c r="A112" s="5" t="s">
        <v>406</v>
      </c>
      <c r="B112" s="1" t="s">
        <v>404</v>
      </c>
      <c r="C112" s="10">
        <f>36026+609</f>
        <v>36635</v>
      </c>
      <c r="D112" s="10">
        <f>45000+399</f>
        <v>45399</v>
      </c>
      <c r="E112" s="10">
        <f>22950+444</f>
        <v>23394</v>
      </c>
      <c r="F112" s="7">
        <v>762</v>
      </c>
      <c r="G112" s="7">
        <v>250</v>
      </c>
    </row>
    <row r="113" spans="1:7" x14ac:dyDescent="0.25">
      <c r="A113" s="2" t="s">
        <v>146</v>
      </c>
      <c r="B113" s="1" t="s">
        <v>147</v>
      </c>
      <c r="C113" s="7"/>
      <c r="D113" s="7"/>
      <c r="E113" s="7"/>
      <c r="F113" s="7"/>
      <c r="G113" s="7"/>
    </row>
    <row r="114" spans="1:7" x14ac:dyDescent="0.25">
      <c r="A114" s="2" t="s">
        <v>148</v>
      </c>
      <c r="B114" s="1" t="s">
        <v>11</v>
      </c>
      <c r="C114" s="10">
        <v>345</v>
      </c>
      <c r="D114" s="11">
        <v>-1082</v>
      </c>
      <c r="E114" s="11">
        <v>471</v>
      </c>
      <c r="F114" s="11">
        <v>-499</v>
      </c>
      <c r="G114" s="11">
        <v>-443</v>
      </c>
    </row>
    <row r="115" spans="1:7" s="3" customFormat="1" x14ac:dyDescent="0.25">
      <c r="A115" s="2" t="s">
        <v>330</v>
      </c>
      <c r="B115" s="1" t="s">
        <v>12</v>
      </c>
      <c r="C115" s="6"/>
      <c r="D115" s="6"/>
      <c r="E115" s="6"/>
      <c r="F115" s="6"/>
      <c r="G115" s="6"/>
    </row>
    <row r="116" spans="1:7" s="3" customFormat="1" x14ac:dyDescent="0.25">
      <c r="A116" s="2" t="s">
        <v>331</v>
      </c>
      <c r="B116" s="1" t="s">
        <v>149</v>
      </c>
      <c r="C116" s="6"/>
      <c r="D116" s="6"/>
      <c r="E116" s="6"/>
      <c r="F116" s="6"/>
      <c r="G116" s="6"/>
    </row>
    <row r="117" spans="1:7" x14ac:dyDescent="0.25">
      <c r="A117" s="2" t="s">
        <v>150</v>
      </c>
      <c r="B117" s="1" t="s">
        <v>407</v>
      </c>
      <c r="C117" s="10">
        <v>-233715</v>
      </c>
      <c r="D117" s="11">
        <v>-182795</v>
      </c>
      <c r="E117" s="11">
        <v>-170910</v>
      </c>
      <c r="F117" s="11">
        <v>-156508</v>
      </c>
      <c r="G117" s="11">
        <v>-108249</v>
      </c>
    </row>
    <row r="118" spans="1:7" x14ac:dyDescent="0.25">
      <c r="A118" s="2" t="s">
        <v>151</v>
      </c>
      <c r="B118" s="4" t="s">
        <v>408</v>
      </c>
      <c r="C118" s="7"/>
      <c r="D118" s="7"/>
      <c r="E118" s="7"/>
      <c r="F118" s="7"/>
      <c r="G118" s="7"/>
    </row>
    <row r="119" spans="1:7" x14ac:dyDescent="0.25">
      <c r="A119" s="2" t="s">
        <v>152</v>
      </c>
      <c r="B119" s="4" t="s">
        <v>228</v>
      </c>
      <c r="C119" s="7"/>
      <c r="D119" s="7"/>
      <c r="E119" s="7"/>
      <c r="F119" s="7"/>
      <c r="G119" s="7"/>
    </row>
    <row r="120" spans="1:7" x14ac:dyDescent="0.25">
      <c r="A120" s="2" t="s">
        <v>153</v>
      </c>
      <c r="B120" s="1" t="s">
        <v>154</v>
      </c>
      <c r="C120" s="7"/>
      <c r="D120" s="7"/>
      <c r="E120" s="7"/>
      <c r="F120" s="7"/>
      <c r="G120" s="7"/>
    </row>
    <row r="121" spans="1:7" x14ac:dyDescent="0.25">
      <c r="A121" s="2" t="s">
        <v>155</v>
      </c>
      <c r="B121" s="4" t="s">
        <v>409</v>
      </c>
      <c r="C121" s="7"/>
      <c r="D121" s="7"/>
      <c r="E121" s="7"/>
      <c r="F121" s="7"/>
      <c r="G121" s="7"/>
    </row>
    <row r="122" spans="1:7" x14ac:dyDescent="0.25">
      <c r="A122" s="2" t="s">
        <v>156</v>
      </c>
      <c r="B122" s="1" t="s">
        <v>157</v>
      </c>
      <c r="C122" s="7"/>
      <c r="D122" s="7"/>
      <c r="E122" s="7"/>
      <c r="F122" s="7"/>
      <c r="G122" s="7"/>
    </row>
    <row r="123" spans="1:7" x14ac:dyDescent="0.25">
      <c r="A123" s="2" t="s">
        <v>410</v>
      </c>
      <c r="B123" s="1" t="s">
        <v>411</v>
      </c>
      <c r="C123" s="7"/>
      <c r="D123" s="7"/>
      <c r="E123" s="7"/>
      <c r="F123" s="7"/>
      <c r="G123" s="7"/>
    </row>
    <row r="124" spans="1:7" s="3" customFormat="1" x14ac:dyDescent="0.25">
      <c r="A124" s="2" t="s">
        <v>332</v>
      </c>
      <c r="B124" s="1" t="s">
        <v>13</v>
      </c>
      <c r="C124" s="10">
        <v>140089</v>
      </c>
      <c r="D124" s="11">
        <v>112258</v>
      </c>
      <c r="E124" s="11">
        <v>106606</v>
      </c>
      <c r="F124" s="11">
        <v>87846</v>
      </c>
      <c r="G124" s="11">
        <v>64431</v>
      </c>
    </row>
    <row r="125" spans="1:7" x14ac:dyDescent="0.25">
      <c r="A125" s="2" t="s">
        <v>158</v>
      </c>
      <c r="B125" s="1" t="s">
        <v>159</v>
      </c>
      <c r="C125" s="7"/>
      <c r="D125" s="7"/>
      <c r="E125" s="7"/>
      <c r="F125" s="7"/>
      <c r="G125" s="7"/>
    </row>
    <row r="126" spans="1:7" x14ac:dyDescent="0.25">
      <c r="A126" s="2" t="s">
        <v>160</v>
      </c>
      <c r="B126" s="1" t="s">
        <v>161</v>
      </c>
      <c r="C126" s="7"/>
      <c r="D126" s="7"/>
      <c r="E126" s="7"/>
      <c r="F126" s="7"/>
      <c r="G126" s="7"/>
    </row>
    <row r="127" spans="1:7" x14ac:dyDescent="0.25">
      <c r="A127" s="2" t="s">
        <v>162</v>
      </c>
      <c r="B127" s="1" t="s">
        <v>163</v>
      </c>
      <c r="C127" s="7"/>
      <c r="D127" s="7"/>
      <c r="E127" s="7"/>
      <c r="F127" s="7"/>
      <c r="G127" s="7"/>
    </row>
    <row r="128" spans="1:7" x14ac:dyDescent="0.25">
      <c r="A128" s="2" t="s">
        <v>164</v>
      </c>
      <c r="B128" s="1" t="s">
        <v>165</v>
      </c>
      <c r="C128" s="7"/>
      <c r="D128" s="7"/>
      <c r="E128" s="7"/>
      <c r="F128" s="7"/>
      <c r="G128" s="7"/>
    </row>
    <row r="129" spans="1:7" x14ac:dyDescent="0.25">
      <c r="A129" s="2" t="s">
        <v>166</v>
      </c>
      <c r="B129" s="1" t="s">
        <v>167</v>
      </c>
      <c r="C129" s="7"/>
      <c r="D129" s="7"/>
      <c r="E129" s="7"/>
      <c r="F129" s="7"/>
      <c r="G129" s="7"/>
    </row>
    <row r="130" spans="1:7" x14ac:dyDescent="0.25">
      <c r="A130" s="2" t="s">
        <v>168</v>
      </c>
      <c r="B130" s="1" t="s">
        <v>169</v>
      </c>
      <c r="C130" s="7"/>
      <c r="D130" s="7"/>
      <c r="E130" s="7"/>
      <c r="F130" s="7"/>
      <c r="G130" s="7"/>
    </row>
    <row r="131" spans="1:7" x14ac:dyDescent="0.25">
      <c r="A131" s="2" t="s">
        <v>170</v>
      </c>
      <c r="B131" s="1" t="s">
        <v>171</v>
      </c>
      <c r="C131" s="7"/>
      <c r="D131" s="7"/>
      <c r="E131" s="7"/>
      <c r="F131" s="7"/>
      <c r="G131" s="7"/>
    </row>
    <row r="132" spans="1:7" x14ac:dyDescent="0.25">
      <c r="A132" s="2" t="s">
        <v>172</v>
      </c>
      <c r="B132" s="1" t="s">
        <v>15</v>
      </c>
      <c r="C132" s="7"/>
      <c r="D132" s="7"/>
      <c r="E132" s="7"/>
      <c r="F132" s="7"/>
      <c r="G132" s="7"/>
    </row>
    <row r="133" spans="1:7" x14ac:dyDescent="0.25">
      <c r="A133" s="2" t="s">
        <v>173</v>
      </c>
      <c r="B133" s="1" t="s">
        <v>16</v>
      </c>
      <c r="C133" s="7"/>
      <c r="D133" s="7"/>
      <c r="E133" s="7"/>
      <c r="F133" s="7"/>
      <c r="G133" s="7"/>
    </row>
    <row r="134" spans="1:7" s="3" customFormat="1" x14ac:dyDescent="0.25">
      <c r="A134" s="2" t="s">
        <v>333</v>
      </c>
      <c r="B134" s="1" t="s">
        <v>174</v>
      </c>
      <c r="C134" s="6"/>
      <c r="D134" s="6"/>
      <c r="E134" s="6"/>
      <c r="F134" s="6"/>
      <c r="G134" s="6"/>
    </row>
    <row r="135" spans="1:7" s="3" customFormat="1" x14ac:dyDescent="0.25">
      <c r="A135" s="2" t="s">
        <v>175</v>
      </c>
      <c r="B135" s="1" t="s">
        <v>176</v>
      </c>
      <c r="C135" s="6"/>
      <c r="D135" s="6"/>
      <c r="E135" s="6"/>
      <c r="F135" s="6"/>
      <c r="G135" s="6"/>
    </row>
    <row r="136" spans="1:7" x14ac:dyDescent="0.25">
      <c r="A136" s="2" t="s">
        <v>177</v>
      </c>
      <c r="B136" s="1" t="s">
        <v>14</v>
      </c>
      <c r="C136" s="10">
        <v>8067</v>
      </c>
      <c r="D136" s="11">
        <v>6041</v>
      </c>
      <c r="E136" s="11">
        <v>4475</v>
      </c>
      <c r="F136" s="11">
        <v>3381</v>
      </c>
      <c r="G136" s="11">
        <v>2429</v>
      </c>
    </row>
    <row r="137" spans="1:7" x14ac:dyDescent="0.25">
      <c r="A137" s="2" t="s">
        <v>178</v>
      </c>
      <c r="B137" s="1" t="s">
        <v>169</v>
      </c>
      <c r="C137" s="7"/>
      <c r="D137" s="7"/>
      <c r="E137" s="7"/>
      <c r="F137" s="7"/>
      <c r="G137" s="7"/>
    </row>
    <row r="138" spans="1:7" x14ac:dyDescent="0.25">
      <c r="A138" s="2" t="s">
        <v>179</v>
      </c>
      <c r="B138" s="1" t="s">
        <v>15</v>
      </c>
      <c r="C138" s="7"/>
      <c r="D138" s="7"/>
      <c r="E138" s="7"/>
      <c r="F138" s="7"/>
      <c r="G138" s="7"/>
    </row>
    <row r="139" spans="1:7" x14ac:dyDescent="0.25">
      <c r="A139" s="2" t="s">
        <v>180</v>
      </c>
      <c r="B139" s="1" t="s">
        <v>171</v>
      </c>
      <c r="C139" s="7"/>
      <c r="D139" s="7"/>
      <c r="E139" s="7"/>
      <c r="F139" s="7"/>
      <c r="G139" s="7"/>
    </row>
    <row r="140" spans="1:7" x14ac:dyDescent="0.25">
      <c r="A140" s="2" t="s">
        <v>181</v>
      </c>
      <c r="B140" s="1" t="s">
        <v>16</v>
      </c>
      <c r="C140" s="7"/>
      <c r="D140" s="7"/>
      <c r="E140" s="7"/>
      <c r="F140" s="7"/>
      <c r="G140" s="7"/>
    </row>
    <row r="141" spans="1:7" x14ac:dyDescent="0.25">
      <c r="A141" s="2" t="s">
        <v>182</v>
      </c>
      <c r="B141" s="1" t="s">
        <v>17</v>
      </c>
      <c r="C141" s="7"/>
      <c r="D141" s="7"/>
      <c r="E141" s="7"/>
      <c r="F141" s="7"/>
      <c r="G141" s="7"/>
    </row>
    <row r="142" spans="1:7" x14ac:dyDescent="0.25">
      <c r="A142" s="2" t="s">
        <v>183</v>
      </c>
      <c r="B142" s="1" t="s">
        <v>18</v>
      </c>
      <c r="C142" s="7"/>
      <c r="D142" s="7"/>
      <c r="E142" s="7"/>
      <c r="F142" s="7"/>
      <c r="G142" s="7"/>
    </row>
    <row r="143" spans="1:7" x14ac:dyDescent="0.25">
      <c r="A143" s="2" t="s">
        <v>184</v>
      </c>
      <c r="B143" s="1" t="s">
        <v>19</v>
      </c>
      <c r="C143" s="7"/>
      <c r="D143" s="7"/>
      <c r="E143" s="7"/>
      <c r="F143" s="7"/>
      <c r="G143" s="7"/>
    </row>
    <row r="144" spans="1:7" x14ac:dyDescent="0.25">
      <c r="A144" s="2" t="s">
        <v>185</v>
      </c>
      <c r="B144" s="1" t="s">
        <v>186</v>
      </c>
      <c r="C144" s="7"/>
      <c r="D144" s="7"/>
      <c r="E144" s="7"/>
      <c r="F144" s="7"/>
      <c r="G144" s="7"/>
    </row>
    <row r="145" spans="1:7" x14ac:dyDescent="0.25">
      <c r="A145" s="2" t="s">
        <v>187</v>
      </c>
      <c r="B145" s="1" t="s">
        <v>20</v>
      </c>
      <c r="C145" s="7"/>
      <c r="D145" s="7"/>
      <c r="E145" s="7"/>
      <c r="F145" s="7"/>
      <c r="G145" s="7"/>
    </row>
    <row r="146" spans="1:7" x14ac:dyDescent="0.25">
      <c r="A146" s="2" t="s">
        <v>188</v>
      </c>
      <c r="B146" s="1" t="s">
        <v>21</v>
      </c>
      <c r="C146" s="7"/>
      <c r="D146" s="7"/>
      <c r="E146" s="7"/>
      <c r="F146" s="7"/>
      <c r="G146" s="7"/>
    </row>
    <row r="147" spans="1:7" s="3" customFormat="1" x14ac:dyDescent="0.25">
      <c r="A147" s="2" t="s">
        <v>189</v>
      </c>
      <c r="B147" s="1" t="s">
        <v>190</v>
      </c>
      <c r="C147" s="10">
        <v>14329</v>
      </c>
      <c r="D147" s="11">
        <v>11993</v>
      </c>
      <c r="E147" s="11">
        <v>10830</v>
      </c>
      <c r="F147" s="11">
        <v>10040</v>
      </c>
      <c r="G147" s="11">
        <v>7599</v>
      </c>
    </row>
    <row r="148" spans="1:7" x14ac:dyDescent="0.25">
      <c r="A148" s="2" t="s">
        <v>191</v>
      </c>
      <c r="B148" s="1" t="s">
        <v>22</v>
      </c>
      <c r="C148" s="7"/>
      <c r="D148" s="7"/>
      <c r="E148" s="7"/>
      <c r="F148" s="7"/>
      <c r="G148" s="7"/>
    </row>
    <row r="149" spans="1:7" x14ac:dyDescent="0.25">
      <c r="A149" s="2" t="s">
        <v>192</v>
      </c>
      <c r="B149" s="1" t="s">
        <v>22</v>
      </c>
      <c r="C149" s="7"/>
      <c r="D149" s="7"/>
      <c r="E149" s="7"/>
      <c r="F149" s="7"/>
      <c r="G149" s="7"/>
    </row>
    <row r="150" spans="1:7" x14ac:dyDescent="0.25">
      <c r="A150" s="2" t="s">
        <v>193</v>
      </c>
      <c r="B150" s="1" t="s">
        <v>194</v>
      </c>
      <c r="C150" s="7"/>
      <c r="D150" s="7"/>
      <c r="E150" s="7"/>
      <c r="F150" s="7"/>
      <c r="G150" s="7"/>
    </row>
    <row r="151" spans="1:7" x14ac:dyDescent="0.25">
      <c r="A151" s="2" t="s">
        <v>195</v>
      </c>
      <c r="B151" s="1" t="s">
        <v>196</v>
      </c>
      <c r="C151" s="7"/>
      <c r="D151" s="7"/>
      <c r="E151" s="7"/>
      <c r="F151" s="7"/>
      <c r="G151" s="7"/>
    </row>
    <row r="152" spans="1:7" x14ac:dyDescent="0.25">
      <c r="A152" s="2" t="s">
        <v>197</v>
      </c>
      <c r="B152" s="4" t="s">
        <v>412</v>
      </c>
      <c r="C152" s="7"/>
      <c r="D152" s="7"/>
      <c r="E152" s="7"/>
      <c r="F152" s="7"/>
      <c r="G152" s="7"/>
    </row>
    <row r="153" spans="1:7" x14ac:dyDescent="0.25">
      <c r="A153" s="2" t="s">
        <v>198</v>
      </c>
      <c r="B153" s="1" t="s">
        <v>23</v>
      </c>
      <c r="C153" s="7"/>
      <c r="D153" s="7"/>
      <c r="E153" s="7"/>
      <c r="F153" s="7"/>
      <c r="G153" s="7"/>
    </row>
    <row r="154" spans="1:7" x14ac:dyDescent="0.25">
      <c r="A154" s="2" t="s">
        <v>199</v>
      </c>
      <c r="B154" s="1" t="s">
        <v>413</v>
      </c>
      <c r="C154" s="7"/>
      <c r="D154" s="7"/>
      <c r="E154" s="7"/>
      <c r="F154" s="7"/>
      <c r="G154" s="7"/>
    </row>
    <row r="155" spans="1:7" x14ac:dyDescent="0.25">
      <c r="A155" s="2" t="s">
        <v>200</v>
      </c>
      <c r="B155" s="1" t="s">
        <v>201</v>
      </c>
      <c r="C155" s="7"/>
      <c r="D155" s="7"/>
      <c r="E155" s="7"/>
      <c r="F155" s="7"/>
      <c r="G155" s="7"/>
    </row>
    <row r="156" spans="1:7" x14ac:dyDescent="0.25">
      <c r="A156" s="2" t="s">
        <v>202</v>
      </c>
      <c r="B156" s="1" t="s">
        <v>24</v>
      </c>
      <c r="C156" s="7"/>
      <c r="D156" s="7"/>
      <c r="E156" s="7"/>
      <c r="F156" s="7"/>
      <c r="G156" s="7"/>
    </row>
    <row r="157" spans="1:7" x14ac:dyDescent="0.25">
      <c r="A157" s="2" t="s">
        <v>203</v>
      </c>
      <c r="B157" s="1" t="s">
        <v>25</v>
      </c>
      <c r="C157" s="7"/>
      <c r="D157" s="7"/>
      <c r="E157" s="7"/>
      <c r="F157" s="7"/>
      <c r="G157" s="7"/>
    </row>
    <row r="158" spans="1:7" x14ac:dyDescent="0.25">
      <c r="A158" s="2" t="s">
        <v>204</v>
      </c>
      <c r="B158" s="1" t="s">
        <v>26</v>
      </c>
      <c r="C158" s="7"/>
      <c r="D158" s="7"/>
      <c r="E158" s="7"/>
      <c r="F158" s="7"/>
      <c r="G158" s="7"/>
    </row>
    <row r="159" spans="1:7" x14ac:dyDescent="0.25">
      <c r="A159" s="2" t="s">
        <v>205</v>
      </c>
      <c r="B159" s="1" t="s">
        <v>27</v>
      </c>
      <c r="C159" s="7"/>
      <c r="D159" s="7"/>
      <c r="E159" s="7"/>
      <c r="F159" s="7"/>
      <c r="G159" s="7"/>
    </row>
    <row r="160" spans="1:7" x14ac:dyDescent="0.25">
      <c r="A160" s="2" t="s">
        <v>206</v>
      </c>
      <c r="B160" s="1" t="s">
        <v>207</v>
      </c>
      <c r="C160" s="7"/>
      <c r="D160" s="7"/>
      <c r="E160" s="7"/>
      <c r="F160" s="7"/>
      <c r="G160" s="7"/>
    </row>
    <row r="161" spans="1:7" x14ac:dyDescent="0.25">
      <c r="A161" s="2" t="s">
        <v>208</v>
      </c>
      <c r="B161" s="1" t="s">
        <v>209</v>
      </c>
      <c r="C161" s="7"/>
      <c r="D161" s="7"/>
      <c r="E161" s="7"/>
      <c r="F161" s="7"/>
      <c r="G161" s="7"/>
    </row>
    <row r="162" spans="1:7" x14ac:dyDescent="0.25">
      <c r="A162" s="2" t="s">
        <v>210</v>
      </c>
      <c r="B162" s="4" t="s">
        <v>414</v>
      </c>
      <c r="C162" s="7"/>
      <c r="D162" s="7"/>
      <c r="E162" s="7"/>
      <c r="F162" s="7"/>
      <c r="G162" s="7"/>
    </row>
    <row r="163" spans="1:7" x14ac:dyDescent="0.25">
      <c r="A163" s="2" t="s">
        <v>211</v>
      </c>
      <c r="B163" s="1" t="s">
        <v>212</v>
      </c>
      <c r="C163" s="7"/>
      <c r="D163" s="7"/>
      <c r="E163" s="7"/>
      <c r="F163" s="7"/>
      <c r="G163" s="7"/>
    </row>
    <row r="164" spans="1:7" x14ac:dyDescent="0.25">
      <c r="A164" s="2" t="s">
        <v>213</v>
      </c>
      <c r="B164" s="1" t="s">
        <v>214</v>
      </c>
      <c r="C164" s="7"/>
      <c r="D164" s="7"/>
      <c r="E164" s="7"/>
      <c r="F164" s="7"/>
      <c r="G164" s="7"/>
    </row>
    <row r="165" spans="1:7" x14ac:dyDescent="0.25">
      <c r="A165" s="2" t="s">
        <v>215</v>
      </c>
      <c r="B165" s="1" t="s">
        <v>216</v>
      </c>
      <c r="C165" s="7"/>
      <c r="D165" s="7"/>
      <c r="E165" s="7"/>
      <c r="F165" s="7"/>
      <c r="G165" s="7"/>
    </row>
    <row r="166" spans="1:7" x14ac:dyDescent="0.25">
      <c r="A166" s="2" t="s">
        <v>217</v>
      </c>
      <c r="B166" s="4" t="s">
        <v>415</v>
      </c>
      <c r="C166" s="7"/>
      <c r="D166" s="7"/>
      <c r="E166" s="7"/>
      <c r="F166" s="7"/>
      <c r="G166" s="7"/>
    </row>
    <row r="167" spans="1:7" x14ac:dyDescent="0.25">
      <c r="A167" s="2" t="s">
        <v>218</v>
      </c>
      <c r="B167" s="4" t="s">
        <v>416</v>
      </c>
      <c r="C167" s="7"/>
      <c r="D167" s="7"/>
      <c r="E167" s="7"/>
      <c r="F167" s="7"/>
      <c r="G167" s="7"/>
    </row>
    <row r="168" spans="1:7" x14ac:dyDescent="0.25">
      <c r="A168" s="2" t="s">
        <v>219</v>
      </c>
      <c r="B168" s="1" t="s">
        <v>220</v>
      </c>
      <c r="C168" s="7"/>
      <c r="D168" s="7"/>
      <c r="E168" s="7"/>
      <c r="F168" s="7"/>
      <c r="G168" s="7"/>
    </row>
    <row r="169" spans="1:7" x14ac:dyDescent="0.25">
      <c r="A169" s="2" t="s">
        <v>221</v>
      </c>
      <c r="B169" s="1" t="s">
        <v>222</v>
      </c>
      <c r="C169" s="7"/>
      <c r="D169" s="7"/>
      <c r="E169" s="7"/>
      <c r="F169" s="7"/>
      <c r="G169" s="7"/>
    </row>
    <row r="170" spans="1:7" x14ac:dyDescent="0.25">
      <c r="A170" s="2" t="s">
        <v>223</v>
      </c>
      <c r="B170" s="1" t="s">
        <v>28</v>
      </c>
      <c r="C170" s="7"/>
      <c r="D170" s="7"/>
      <c r="E170" s="7"/>
      <c r="F170" s="7"/>
      <c r="G170" s="7"/>
    </row>
    <row r="171" spans="1:7" x14ac:dyDescent="0.25">
      <c r="A171" s="2" t="s">
        <v>224</v>
      </c>
      <c r="B171" s="1" t="s">
        <v>29</v>
      </c>
      <c r="C171" s="7"/>
      <c r="D171" s="7"/>
      <c r="E171" s="7"/>
      <c r="F171" s="7"/>
      <c r="G171" s="7"/>
    </row>
    <row r="172" spans="1:7" x14ac:dyDescent="0.25">
      <c r="A172" s="2" t="s">
        <v>225</v>
      </c>
      <c r="B172" s="1" t="s">
        <v>226</v>
      </c>
      <c r="C172" s="7"/>
      <c r="D172" s="7"/>
      <c r="E172" s="7"/>
      <c r="F172" s="7"/>
      <c r="G172" s="7"/>
    </row>
    <row r="173" spans="1:7" x14ac:dyDescent="0.25">
      <c r="A173" s="2" t="s">
        <v>227</v>
      </c>
      <c r="B173" s="1" t="s">
        <v>228</v>
      </c>
      <c r="C173" s="7"/>
      <c r="D173" s="7"/>
      <c r="E173" s="7"/>
      <c r="F173" s="7"/>
      <c r="G173" s="7"/>
    </row>
    <row r="174" spans="1:7" x14ac:dyDescent="0.25">
      <c r="A174" s="2" t="s">
        <v>229</v>
      </c>
      <c r="B174" s="1" t="s">
        <v>230</v>
      </c>
      <c r="C174" s="7"/>
      <c r="D174" s="7"/>
      <c r="E174" s="7"/>
      <c r="F174" s="7"/>
      <c r="G174" s="7"/>
    </row>
    <row r="175" spans="1:7" x14ac:dyDescent="0.25">
      <c r="A175" s="2" t="s">
        <v>231</v>
      </c>
      <c r="B175" s="1" t="s">
        <v>232</v>
      </c>
      <c r="C175" s="7"/>
      <c r="D175" s="7"/>
      <c r="E175" s="7"/>
      <c r="F175" s="7"/>
      <c r="G175" s="7"/>
    </row>
    <row r="176" spans="1:7" x14ac:dyDescent="0.25">
      <c r="A176" s="2" t="s">
        <v>233</v>
      </c>
      <c r="B176" s="1" t="s">
        <v>234</v>
      </c>
      <c r="C176" s="7"/>
      <c r="D176" s="7"/>
      <c r="E176" s="7"/>
      <c r="F176" s="7"/>
      <c r="G176" s="7"/>
    </row>
    <row r="177" spans="1:7" x14ac:dyDescent="0.25">
      <c r="A177" s="2" t="s">
        <v>235</v>
      </c>
      <c r="B177" s="1" t="s">
        <v>30</v>
      </c>
      <c r="C177" s="7"/>
      <c r="D177" s="7"/>
      <c r="E177" s="7"/>
      <c r="F177" s="7"/>
      <c r="G177" s="7"/>
    </row>
    <row r="178" spans="1:7" x14ac:dyDescent="0.25">
      <c r="A178" s="2" t="s">
        <v>236</v>
      </c>
      <c r="B178" s="1" t="s">
        <v>417</v>
      </c>
      <c r="C178" s="7"/>
      <c r="D178" s="7"/>
      <c r="E178" s="7"/>
      <c r="F178" s="7"/>
      <c r="G178" s="7"/>
    </row>
    <row r="179" spans="1:7" x14ac:dyDescent="0.25">
      <c r="A179" s="5" t="s">
        <v>238</v>
      </c>
      <c r="B179" s="1" t="s">
        <v>237</v>
      </c>
      <c r="C179" s="7"/>
      <c r="D179" s="7"/>
      <c r="E179" s="7"/>
      <c r="F179" s="7"/>
      <c r="G179" s="7"/>
    </row>
    <row r="180" spans="1:7" x14ac:dyDescent="0.25">
      <c r="A180" s="5" t="s">
        <v>240</v>
      </c>
      <c r="B180" s="1" t="s">
        <v>239</v>
      </c>
      <c r="C180" s="7"/>
      <c r="D180" s="7"/>
      <c r="E180" s="7"/>
      <c r="F180" s="7"/>
      <c r="G180" s="7"/>
    </row>
    <row r="181" spans="1:7" x14ac:dyDescent="0.25">
      <c r="A181" s="5" t="s">
        <v>418</v>
      </c>
      <c r="B181" s="1" t="s">
        <v>241</v>
      </c>
      <c r="C181" s="7"/>
      <c r="D181" s="7"/>
      <c r="E181" s="7"/>
      <c r="F181" s="7"/>
      <c r="G181" s="7"/>
    </row>
    <row r="182" spans="1:7" x14ac:dyDescent="0.25">
      <c r="A182" s="2" t="s">
        <v>242</v>
      </c>
      <c r="B182" s="1" t="s">
        <v>31</v>
      </c>
      <c r="C182" s="7"/>
      <c r="D182" s="7"/>
      <c r="E182" s="7"/>
      <c r="F182" s="7"/>
      <c r="G182" s="7"/>
    </row>
    <row r="183" spans="1:7" x14ac:dyDescent="0.25">
      <c r="A183" s="2" t="s">
        <v>243</v>
      </c>
      <c r="B183" s="1" t="s">
        <v>32</v>
      </c>
      <c r="C183" s="7"/>
      <c r="D183" s="7"/>
      <c r="E183" s="7"/>
      <c r="F183" s="7"/>
      <c r="G183" s="7"/>
    </row>
    <row r="184" spans="1:7" x14ac:dyDescent="0.25">
      <c r="A184" s="2" t="s">
        <v>244</v>
      </c>
      <c r="B184" s="1" t="s">
        <v>33</v>
      </c>
      <c r="C184" s="7"/>
      <c r="D184" s="7"/>
      <c r="E184" s="7"/>
      <c r="F184" s="7"/>
      <c r="G184" s="7"/>
    </row>
    <row r="185" spans="1:7" x14ac:dyDescent="0.25">
      <c r="A185" s="2" t="s">
        <v>245</v>
      </c>
      <c r="B185" s="1" t="s">
        <v>246</v>
      </c>
      <c r="C185" s="7"/>
      <c r="D185" s="7"/>
      <c r="E185" s="7"/>
      <c r="F185" s="7"/>
      <c r="G185" s="7"/>
    </row>
    <row r="186" spans="1:7" x14ac:dyDescent="0.25">
      <c r="A186" s="2" t="s">
        <v>247</v>
      </c>
      <c r="B186" s="1" t="s">
        <v>196</v>
      </c>
      <c r="C186" s="7"/>
      <c r="D186" s="7"/>
      <c r="E186" s="7"/>
      <c r="F186" s="7"/>
      <c r="G186" s="7"/>
    </row>
    <row r="187" spans="1:7" x14ac:dyDescent="0.25">
      <c r="A187" s="2" t="s">
        <v>248</v>
      </c>
      <c r="B187" s="1" t="s">
        <v>249</v>
      </c>
      <c r="C187" s="7"/>
      <c r="D187" s="7"/>
      <c r="E187" s="7"/>
      <c r="F187" s="7"/>
      <c r="G187" s="7"/>
    </row>
    <row r="188" spans="1:7" x14ac:dyDescent="0.25">
      <c r="A188" s="2" t="s">
        <v>250</v>
      </c>
      <c r="B188" s="1" t="s">
        <v>251</v>
      </c>
      <c r="C188" s="7"/>
      <c r="D188" s="7"/>
      <c r="E188" s="7"/>
      <c r="F188" s="7"/>
      <c r="G188" s="7"/>
    </row>
    <row r="189" spans="1:7" x14ac:dyDescent="0.25">
      <c r="A189" s="2" t="s">
        <v>252</v>
      </c>
      <c r="B189" s="1" t="s">
        <v>34</v>
      </c>
      <c r="C189" s="7"/>
      <c r="D189" s="7"/>
      <c r="E189" s="7"/>
      <c r="F189" s="7"/>
      <c r="G189" s="7"/>
    </row>
    <row r="190" spans="1:7" x14ac:dyDescent="0.25">
      <c r="A190" s="2" t="s">
        <v>253</v>
      </c>
      <c r="B190" s="1" t="s">
        <v>8</v>
      </c>
      <c r="C190" s="7"/>
      <c r="D190" s="7"/>
      <c r="E190" s="7"/>
      <c r="F190" s="7"/>
      <c r="G190" s="7"/>
    </row>
    <row r="191" spans="1:7" x14ac:dyDescent="0.25">
      <c r="A191" s="2" t="s">
        <v>254</v>
      </c>
      <c r="B191" s="1" t="s">
        <v>35</v>
      </c>
      <c r="C191" s="7"/>
      <c r="D191" s="7"/>
      <c r="E191" s="7"/>
      <c r="F191" s="7"/>
      <c r="G191" s="7"/>
    </row>
    <row r="192" spans="1:7" x14ac:dyDescent="0.25">
      <c r="A192" s="2" t="s">
        <v>255</v>
      </c>
      <c r="B192" s="1" t="s">
        <v>256</v>
      </c>
      <c r="C192" s="7"/>
      <c r="D192" s="7"/>
      <c r="E192" s="7"/>
      <c r="F192" s="7"/>
      <c r="G192" s="7"/>
    </row>
    <row r="193" spans="1:7" x14ac:dyDescent="0.25">
      <c r="A193" s="2" t="s">
        <v>257</v>
      </c>
      <c r="B193" s="1" t="s">
        <v>258</v>
      </c>
      <c r="C193" s="7"/>
      <c r="D193" s="7"/>
      <c r="E193" s="7"/>
      <c r="F193" s="7"/>
      <c r="G193" s="7"/>
    </row>
    <row r="194" spans="1:7" x14ac:dyDescent="0.25">
      <c r="A194" s="2" t="s">
        <v>259</v>
      </c>
      <c r="B194" s="1" t="s">
        <v>260</v>
      </c>
      <c r="C194" s="7"/>
      <c r="D194" s="7"/>
      <c r="E194" s="7"/>
      <c r="F194" s="7"/>
      <c r="G194" s="7"/>
    </row>
    <row r="195" spans="1:7" x14ac:dyDescent="0.25">
      <c r="A195" s="2" t="s">
        <v>261</v>
      </c>
      <c r="B195" s="1" t="s">
        <v>262</v>
      </c>
      <c r="C195" s="7"/>
      <c r="D195" s="7"/>
      <c r="E195" s="7"/>
      <c r="F195" s="7"/>
      <c r="G195" s="7"/>
    </row>
    <row r="196" spans="1:7" x14ac:dyDescent="0.25">
      <c r="A196" s="5" t="s">
        <v>419</v>
      </c>
      <c r="B196" s="1" t="s">
        <v>21</v>
      </c>
      <c r="C196" s="7"/>
      <c r="D196" s="7"/>
      <c r="E196" s="7"/>
      <c r="F196" s="7"/>
      <c r="G196" s="7"/>
    </row>
    <row r="197" spans="1:7" x14ac:dyDescent="0.25">
      <c r="A197" s="2" t="s">
        <v>263</v>
      </c>
      <c r="B197" s="1" t="s">
        <v>264</v>
      </c>
      <c r="C197" s="7"/>
      <c r="D197" s="7"/>
      <c r="E197" s="7"/>
      <c r="F197" s="7"/>
      <c r="G197" s="7"/>
    </row>
    <row r="198" spans="1:7" x14ac:dyDescent="0.25">
      <c r="A198" s="2" t="s">
        <v>265</v>
      </c>
      <c r="B198" s="1" t="s">
        <v>266</v>
      </c>
      <c r="C198" s="7"/>
      <c r="D198" s="7"/>
      <c r="E198" s="7"/>
      <c r="F198" s="7"/>
      <c r="G198" s="7"/>
    </row>
    <row r="199" spans="1:7" x14ac:dyDescent="0.25">
      <c r="A199" s="2" t="s">
        <v>267</v>
      </c>
      <c r="B199" s="1" t="s">
        <v>268</v>
      </c>
      <c r="C199" s="7"/>
      <c r="D199" s="7"/>
      <c r="E199" s="7"/>
      <c r="F199" s="7"/>
      <c r="G199" s="7"/>
    </row>
    <row r="200" spans="1:7" x14ac:dyDescent="0.25">
      <c r="A200" s="2" t="s">
        <v>269</v>
      </c>
      <c r="B200" s="1" t="s">
        <v>270</v>
      </c>
      <c r="C200" s="7"/>
      <c r="D200" s="7"/>
      <c r="E200" s="7"/>
      <c r="F200" s="7"/>
      <c r="G200" s="7"/>
    </row>
    <row r="201" spans="1:7" x14ac:dyDescent="0.25">
      <c r="A201" s="2" t="s">
        <v>271</v>
      </c>
      <c r="B201" s="1" t="s">
        <v>272</v>
      </c>
      <c r="C201" s="7"/>
      <c r="D201" s="7"/>
      <c r="E201" s="7"/>
      <c r="F201" s="7"/>
      <c r="G201" s="7"/>
    </row>
    <row r="202" spans="1:7" s="3" customFormat="1" x14ac:dyDescent="0.25">
      <c r="A202" s="2" t="s">
        <v>334</v>
      </c>
      <c r="B202" s="1" t="s">
        <v>273</v>
      </c>
      <c r="C202" s="6"/>
      <c r="D202" s="6"/>
      <c r="E202" s="6"/>
      <c r="F202" s="6"/>
      <c r="G202" s="6"/>
    </row>
    <row r="203" spans="1:7" s="3" customFormat="1" x14ac:dyDescent="0.25">
      <c r="A203" s="2" t="s">
        <v>274</v>
      </c>
      <c r="B203" s="1" t="s">
        <v>36</v>
      </c>
      <c r="C203" s="10"/>
      <c r="D203" s="11"/>
      <c r="E203" s="11"/>
      <c r="F203" s="11"/>
      <c r="G203" s="11"/>
    </row>
    <row r="204" spans="1:7" x14ac:dyDescent="0.25">
      <c r="A204" s="2" t="s">
        <v>275</v>
      </c>
      <c r="B204" s="1" t="s">
        <v>276</v>
      </c>
      <c r="C204" s="7"/>
      <c r="D204" s="7"/>
      <c r="E204" s="7"/>
      <c r="F204" s="7"/>
      <c r="G204" s="7"/>
    </row>
    <row r="205" spans="1:7" x14ac:dyDescent="0.25">
      <c r="A205" s="2" t="s">
        <v>277</v>
      </c>
      <c r="B205" s="1" t="s">
        <v>278</v>
      </c>
      <c r="C205" s="7"/>
      <c r="D205" s="7"/>
      <c r="E205" s="7"/>
      <c r="F205" s="7"/>
      <c r="G205" s="7"/>
    </row>
    <row r="206" spans="1:7" x14ac:dyDescent="0.25">
      <c r="A206" s="2" t="s">
        <v>279</v>
      </c>
      <c r="B206" s="4" t="s">
        <v>424</v>
      </c>
      <c r="C206" s="7"/>
      <c r="D206" s="7"/>
      <c r="E206" s="7"/>
      <c r="F206" s="7"/>
      <c r="G206" s="7"/>
    </row>
    <row r="207" spans="1:7" x14ac:dyDescent="0.25">
      <c r="A207" s="2" t="s">
        <v>280</v>
      </c>
      <c r="B207" s="1" t="s">
        <v>281</v>
      </c>
      <c r="C207" s="7"/>
      <c r="D207" s="7"/>
      <c r="E207" s="7"/>
      <c r="F207" s="7"/>
      <c r="G207" s="7"/>
    </row>
    <row r="208" spans="1:7" x14ac:dyDescent="0.25">
      <c r="A208" s="2" t="s">
        <v>282</v>
      </c>
      <c r="B208" s="1" t="s">
        <v>283</v>
      </c>
      <c r="C208" s="7">
        <v>-2921</v>
      </c>
      <c r="D208" s="7">
        <v>-1795</v>
      </c>
      <c r="E208" s="7">
        <v>-1616</v>
      </c>
      <c r="F208" s="7">
        <v>-1088</v>
      </c>
      <c r="G208" s="7">
        <v>-519</v>
      </c>
    </row>
    <row r="209" spans="1:7" x14ac:dyDescent="0.25">
      <c r="A209" s="2" t="s">
        <v>284</v>
      </c>
      <c r="B209" s="1" t="s">
        <v>285</v>
      </c>
      <c r="C209" s="7"/>
      <c r="D209" s="7"/>
      <c r="E209" s="7"/>
      <c r="F209" s="7"/>
      <c r="G209" s="7"/>
    </row>
    <row r="210" spans="1:7" x14ac:dyDescent="0.25">
      <c r="A210" s="2" t="s">
        <v>286</v>
      </c>
      <c r="B210" s="1" t="s">
        <v>287</v>
      </c>
      <c r="C210" s="7"/>
      <c r="D210" s="7"/>
      <c r="E210" s="7"/>
      <c r="F210" s="7"/>
      <c r="G210" s="7"/>
    </row>
    <row r="211" spans="1:7" x14ac:dyDescent="0.25">
      <c r="A211" s="2" t="s">
        <v>288</v>
      </c>
      <c r="B211" s="1" t="s">
        <v>289</v>
      </c>
      <c r="C211" s="7"/>
      <c r="D211" s="7"/>
      <c r="E211" s="7"/>
      <c r="F211" s="7"/>
      <c r="G211" s="7"/>
    </row>
    <row r="212" spans="1:7" x14ac:dyDescent="0.25">
      <c r="A212" s="2" t="s">
        <v>290</v>
      </c>
      <c r="B212" s="1" t="s">
        <v>291</v>
      </c>
      <c r="C212" s="7"/>
      <c r="D212" s="7"/>
      <c r="E212" s="7"/>
      <c r="F212" s="7"/>
      <c r="G212" s="7"/>
    </row>
    <row r="213" spans="1:7" x14ac:dyDescent="0.25">
      <c r="A213" s="2" t="s">
        <v>292</v>
      </c>
      <c r="B213" s="1" t="s">
        <v>293</v>
      </c>
      <c r="C213" s="7"/>
      <c r="D213" s="7"/>
      <c r="E213" s="7"/>
      <c r="F213" s="7"/>
      <c r="G213" s="7"/>
    </row>
    <row r="214" spans="1:7" x14ac:dyDescent="0.25">
      <c r="A214" s="2" t="s">
        <v>294</v>
      </c>
      <c r="B214" s="1" t="s">
        <v>36</v>
      </c>
      <c r="C214" s="7">
        <v>903</v>
      </c>
      <c r="D214" s="7">
        <v>431</v>
      </c>
      <c r="E214" s="7">
        <v>324</v>
      </c>
      <c r="F214" s="7">
        <v>566</v>
      </c>
      <c r="G214" s="7">
        <v>104</v>
      </c>
    </row>
    <row r="215" spans="1:7" s="3" customFormat="1" x14ac:dyDescent="0.25">
      <c r="A215" s="2" t="s">
        <v>295</v>
      </c>
      <c r="B215" s="1" t="s">
        <v>37</v>
      </c>
      <c r="C215" s="7">
        <v>733</v>
      </c>
      <c r="D215" s="7">
        <v>384</v>
      </c>
      <c r="E215" s="7">
        <v>136</v>
      </c>
      <c r="F215" s="6"/>
      <c r="G215" s="6"/>
    </row>
    <row r="216" spans="1:7" x14ac:dyDescent="0.25">
      <c r="A216" s="2" t="s">
        <v>296</v>
      </c>
      <c r="B216" s="1" t="s">
        <v>297</v>
      </c>
      <c r="C216" s="7"/>
      <c r="D216" s="7"/>
      <c r="E216" s="7"/>
      <c r="F216" s="7"/>
      <c r="G216" s="7"/>
    </row>
    <row r="217" spans="1:7" x14ac:dyDescent="0.25">
      <c r="A217" s="2" t="s">
        <v>298</v>
      </c>
      <c r="B217" s="1" t="s">
        <v>299</v>
      </c>
      <c r="C217" s="7"/>
      <c r="D217" s="7"/>
      <c r="E217" s="7"/>
      <c r="F217" s="7"/>
      <c r="G217" s="7"/>
    </row>
    <row r="218" spans="1:7" x14ac:dyDescent="0.25">
      <c r="A218" s="2" t="s">
        <v>300</v>
      </c>
      <c r="B218" s="1" t="s">
        <v>301</v>
      </c>
      <c r="C218" s="7"/>
      <c r="D218" s="7"/>
      <c r="E218" s="7"/>
      <c r="F218" s="7"/>
      <c r="G218" s="7"/>
    </row>
    <row r="219" spans="1:7" x14ac:dyDescent="0.25">
      <c r="A219" s="2" t="s">
        <v>302</v>
      </c>
      <c r="B219" s="1" t="s">
        <v>303</v>
      </c>
      <c r="C219" s="7"/>
      <c r="D219" s="7"/>
      <c r="E219" s="7"/>
      <c r="F219" s="7"/>
      <c r="G219" s="7"/>
    </row>
    <row r="220" spans="1:7" x14ac:dyDescent="0.25">
      <c r="A220" s="2" t="s">
        <v>304</v>
      </c>
      <c r="B220" s="1" t="s">
        <v>305</v>
      </c>
      <c r="C220" s="7"/>
      <c r="D220" s="7"/>
      <c r="E220" s="7"/>
      <c r="F220" s="7"/>
      <c r="G220" s="7"/>
    </row>
    <row r="221" spans="1:7" x14ac:dyDescent="0.25">
      <c r="A221" s="2" t="s">
        <v>306</v>
      </c>
      <c r="B221" s="1" t="s">
        <v>307</v>
      </c>
      <c r="C221" s="7"/>
      <c r="D221" s="7"/>
      <c r="E221" s="7"/>
      <c r="F221" s="7"/>
      <c r="G221" s="7"/>
    </row>
    <row r="222" spans="1:7" x14ac:dyDescent="0.25">
      <c r="A222" s="2" t="s">
        <v>308</v>
      </c>
      <c r="B222" s="1" t="s">
        <v>309</v>
      </c>
      <c r="C222" s="7"/>
      <c r="D222" s="7"/>
      <c r="E222" s="7"/>
      <c r="F222" s="7"/>
      <c r="G222" s="7"/>
    </row>
    <row r="223" spans="1:7" x14ac:dyDescent="0.25">
      <c r="A223" s="2" t="s">
        <v>310</v>
      </c>
      <c r="B223" s="1" t="s">
        <v>311</v>
      </c>
      <c r="C223" s="7"/>
      <c r="D223" s="7"/>
      <c r="E223" s="7"/>
      <c r="F223" s="7"/>
      <c r="G223" s="7"/>
    </row>
    <row r="224" spans="1:7" s="3" customFormat="1" x14ac:dyDescent="0.25">
      <c r="A224" s="2" t="s">
        <v>312</v>
      </c>
      <c r="B224" s="1" t="s">
        <v>38</v>
      </c>
      <c r="C224" s="6"/>
      <c r="D224" s="6"/>
      <c r="E224" s="6"/>
      <c r="F224" s="6"/>
      <c r="G224" s="6"/>
    </row>
    <row r="225" spans="1:7" x14ac:dyDescent="0.25">
      <c r="A225" s="2" t="s">
        <v>313</v>
      </c>
      <c r="B225" s="4" t="s">
        <v>420</v>
      </c>
      <c r="C225" s="7"/>
      <c r="D225" s="7"/>
      <c r="E225" s="7"/>
      <c r="F225" s="7"/>
      <c r="G225" s="7"/>
    </row>
    <row r="226" spans="1:7" x14ac:dyDescent="0.25">
      <c r="A226" s="2" t="s">
        <v>314</v>
      </c>
      <c r="B226" s="1" t="s">
        <v>315</v>
      </c>
      <c r="C226" s="7"/>
      <c r="D226" s="7"/>
      <c r="E226" s="7"/>
      <c r="F226" s="7"/>
      <c r="G226" s="7"/>
    </row>
    <row r="227" spans="1:7" x14ac:dyDescent="0.25">
      <c r="A227" s="2" t="s">
        <v>316</v>
      </c>
      <c r="B227" s="4" t="s">
        <v>421</v>
      </c>
      <c r="C227" s="7"/>
      <c r="D227" s="7"/>
      <c r="E227" s="7"/>
      <c r="F227" s="7"/>
      <c r="G227" s="7"/>
    </row>
    <row r="228" spans="1:7" x14ac:dyDescent="0.25">
      <c r="A228" s="2" t="s">
        <v>317</v>
      </c>
      <c r="B228" s="4" t="s">
        <v>422</v>
      </c>
      <c r="C228" s="7"/>
      <c r="D228" s="7"/>
      <c r="E228" s="7"/>
      <c r="F228" s="7"/>
      <c r="G228" s="7"/>
    </row>
    <row r="229" spans="1:7" x14ac:dyDescent="0.25">
      <c r="A229" s="2" t="s">
        <v>318</v>
      </c>
      <c r="B229" s="1" t="s">
        <v>319</v>
      </c>
      <c r="C229" s="10"/>
      <c r="D229" s="11"/>
      <c r="E229" s="11"/>
      <c r="F229" s="11"/>
      <c r="G229" s="11"/>
    </row>
    <row r="230" spans="1:7" x14ac:dyDescent="0.25">
      <c r="A230" s="2" t="s">
        <v>320</v>
      </c>
      <c r="B230" s="1" t="s">
        <v>321</v>
      </c>
      <c r="C230" s="7">
        <f>11730+1265+4744</f>
        <v>17739</v>
      </c>
      <c r="D230" s="7">
        <f>8624+855+2147</f>
        <v>11626</v>
      </c>
      <c r="E230" s="7">
        <f>9334+1084+1559</f>
        <v>11977</v>
      </c>
      <c r="F230" s="7">
        <f>7240+1182+1203</f>
        <v>9625</v>
      </c>
      <c r="G230" s="7">
        <f>3884+762+769</f>
        <v>5415</v>
      </c>
    </row>
    <row r="231" spans="1:7" x14ac:dyDescent="0.25">
      <c r="A231" s="2" t="s">
        <v>322</v>
      </c>
      <c r="B231" s="1" t="s">
        <v>323</v>
      </c>
      <c r="C231" s="7">
        <f>3408-220-1806</f>
        <v>1382</v>
      </c>
      <c r="D231" s="7">
        <f>3183-178-658</f>
        <v>2347</v>
      </c>
      <c r="E231" s="7">
        <f>1878-311-426</f>
        <v>1141</v>
      </c>
      <c r="F231" s="7">
        <f>5018-123-490</f>
        <v>4405</v>
      </c>
      <c r="G231" s="7">
        <f>2998+37-167</f>
        <v>2868</v>
      </c>
    </row>
    <row r="232" spans="1:7" x14ac:dyDescent="0.25">
      <c r="C232" s="7"/>
      <c r="D232" s="7"/>
      <c r="E232" s="7"/>
      <c r="F232" s="7"/>
      <c r="G232" s="7"/>
    </row>
    <row r="233" spans="1:7" x14ac:dyDescent="0.25">
      <c r="C233" s="7"/>
      <c r="D233" s="7"/>
      <c r="E233" s="7"/>
      <c r="F233" s="7"/>
      <c r="G233" s="7"/>
    </row>
    <row r="234" spans="1:7" x14ac:dyDescent="0.25">
      <c r="C234" s="7"/>
      <c r="D234" s="7"/>
      <c r="E234" s="7"/>
      <c r="F234" s="7"/>
      <c r="G234" s="7"/>
    </row>
    <row r="235" spans="1:7" ht="15.75" thickBot="1" x14ac:dyDescent="0.3">
      <c r="C235" s="7"/>
      <c r="D235" s="7"/>
      <c r="E235" s="7"/>
      <c r="F235" s="7"/>
      <c r="G235" s="7"/>
    </row>
    <row r="236" spans="1:7" ht="15.75" thickBot="1" x14ac:dyDescent="0.3">
      <c r="C236" s="13">
        <f>SUM(C1:C235)</f>
        <v>0</v>
      </c>
      <c r="D236" s="13">
        <f>SUM(D1:D235)</f>
        <v>0</v>
      </c>
      <c r="E236" s="13">
        <f>SUM(E1:E235)</f>
        <v>0</v>
      </c>
      <c r="F236" s="13">
        <f>SUM(F1:F235)</f>
        <v>0</v>
      </c>
      <c r="G236" s="13">
        <f>SUM(G1:G235)</f>
        <v>0</v>
      </c>
    </row>
    <row r="237" spans="1:7" x14ac:dyDescent="0.25">
      <c r="C237" s="7"/>
      <c r="D237" s="7"/>
      <c r="E237" s="7"/>
      <c r="F237" s="7"/>
      <c r="G237" s="7"/>
    </row>
    <row r="238" spans="1:7" x14ac:dyDescent="0.25">
      <c r="C238" s="7"/>
      <c r="D238" s="7"/>
      <c r="E238" s="7"/>
      <c r="F238" s="7"/>
      <c r="G238" s="7"/>
    </row>
    <row r="239" spans="1:7" x14ac:dyDescent="0.25">
      <c r="C239" s="7"/>
      <c r="D239" s="7"/>
      <c r="E239" s="7"/>
      <c r="F239" s="7"/>
      <c r="G239" s="7"/>
    </row>
    <row r="240" spans="1:7" x14ac:dyDescent="0.25">
      <c r="C240" s="7"/>
      <c r="D240" s="7"/>
      <c r="E240" s="7"/>
      <c r="F240" s="7"/>
      <c r="G240" s="7"/>
    </row>
    <row r="241" spans="3:7" x14ac:dyDescent="0.25">
      <c r="C241" s="7"/>
      <c r="D241" s="7"/>
      <c r="E241" s="7"/>
      <c r="F241" s="7"/>
      <c r="G241" s="7"/>
    </row>
    <row r="242" spans="3:7" x14ac:dyDescent="0.25">
      <c r="C242" s="7"/>
      <c r="D242" s="7"/>
      <c r="E242" s="7"/>
      <c r="F242" s="7"/>
      <c r="G242" s="7"/>
    </row>
    <row r="243" spans="3:7" x14ac:dyDescent="0.25">
      <c r="C243" s="7"/>
      <c r="D243" s="7"/>
      <c r="E243" s="7"/>
      <c r="F243" s="7"/>
      <c r="G243" s="7"/>
    </row>
    <row r="244" spans="3:7" x14ac:dyDescent="0.25">
      <c r="C244" s="7"/>
      <c r="D244" s="7"/>
      <c r="E244" s="7"/>
      <c r="F244" s="7"/>
      <c r="G244" s="7"/>
    </row>
    <row r="245" spans="3:7" x14ac:dyDescent="0.25">
      <c r="C245" s="7"/>
      <c r="D245" s="7"/>
      <c r="E245" s="7"/>
      <c r="F245" s="7"/>
      <c r="G245" s="7"/>
    </row>
    <row r="246" spans="3:7" x14ac:dyDescent="0.25">
      <c r="C246" s="7"/>
      <c r="D246" s="7"/>
      <c r="E246" s="7"/>
      <c r="F246" s="7"/>
      <c r="G246" s="7"/>
    </row>
    <row r="247" spans="3:7" x14ac:dyDescent="0.25">
      <c r="C247" s="7"/>
      <c r="D247" s="7"/>
      <c r="E247" s="7"/>
      <c r="F247" s="7"/>
      <c r="G247" s="7"/>
    </row>
    <row r="248" spans="3:7" x14ac:dyDescent="0.25">
      <c r="C248" s="7"/>
      <c r="D248" s="7"/>
      <c r="E248" s="7"/>
      <c r="F248" s="7"/>
      <c r="G248" s="7"/>
    </row>
    <row r="249" spans="3:7" x14ac:dyDescent="0.25">
      <c r="C249" s="7"/>
      <c r="D249" s="7"/>
      <c r="E249" s="7"/>
      <c r="F249" s="7"/>
      <c r="G249" s="7"/>
    </row>
    <row r="250" spans="3:7" x14ac:dyDescent="0.25">
      <c r="C250" s="7"/>
      <c r="D250" s="7"/>
      <c r="E250" s="7"/>
      <c r="F250" s="7"/>
      <c r="G250" s="7"/>
    </row>
    <row r="251" spans="3:7" x14ac:dyDescent="0.25">
      <c r="C251" s="7"/>
      <c r="D251" s="7"/>
      <c r="E251" s="7"/>
      <c r="F251" s="7"/>
      <c r="G251" s="7"/>
    </row>
    <row r="252" spans="3:7" x14ac:dyDescent="0.25">
      <c r="C252" s="7"/>
      <c r="D252" s="7"/>
      <c r="E252" s="7"/>
      <c r="F252" s="7"/>
      <c r="G252" s="7"/>
    </row>
    <row r="253" spans="3:7" x14ac:dyDescent="0.25">
      <c r="C253" s="7"/>
      <c r="D253" s="7"/>
      <c r="E253" s="7"/>
      <c r="F253" s="7"/>
      <c r="G253" s="7"/>
    </row>
    <row r="254" spans="3:7" x14ac:dyDescent="0.25">
      <c r="C254" s="7"/>
      <c r="D254" s="7"/>
      <c r="E254" s="7"/>
      <c r="F254" s="7"/>
      <c r="G254" s="7"/>
    </row>
    <row r="255" spans="3:7" x14ac:dyDescent="0.25">
      <c r="C255" s="7"/>
      <c r="D255" s="7"/>
      <c r="E255" s="7"/>
      <c r="F255" s="7"/>
      <c r="G255" s="7"/>
    </row>
    <row r="256" spans="3:7" x14ac:dyDescent="0.25">
      <c r="C256" s="7"/>
      <c r="D256" s="7"/>
      <c r="E256" s="7"/>
      <c r="F256" s="7"/>
      <c r="G256" s="7"/>
    </row>
    <row r="257" spans="3:7" x14ac:dyDescent="0.25">
      <c r="C257" s="7"/>
      <c r="D257" s="7"/>
      <c r="E257" s="7"/>
      <c r="F257" s="7"/>
      <c r="G257" s="7"/>
    </row>
    <row r="258" spans="3:7" x14ac:dyDescent="0.25">
      <c r="C258" s="7"/>
      <c r="D258" s="7"/>
      <c r="E258" s="7"/>
      <c r="F258" s="7"/>
      <c r="G258" s="7"/>
    </row>
    <row r="259" spans="3:7" x14ac:dyDescent="0.25">
      <c r="C259" s="7"/>
      <c r="D259" s="7"/>
      <c r="E259" s="7"/>
      <c r="F259" s="7"/>
      <c r="G259" s="7"/>
    </row>
    <row r="260" spans="3:7" x14ac:dyDescent="0.25">
      <c r="C260" s="7"/>
      <c r="D260" s="7"/>
      <c r="E260" s="7"/>
      <c r="F260" s="7"/>
      <c r="G260" s="7"/>
    </row>
    <row r="261" spans="3:7" x14ac:dyDescent="0.25">
      <c r="C261" s="7"/>
      <c r="D261" s="7"/>
      <c r="E261" s="7"/>
      <c r="F261" s="7"/>
      <c r="G261" s="7"/>
    </row>
    <row r="262" spans="3:7" x14ac:dyDescent="0.25">
      <c r="C262" s="7"/>
      <c r="D262" s="7"/>
      <c r="E262" s="7"/>
      <c r="F262" s="7"/>
      <c r="G262" s="7"/>
    </row>
    <row r="263" spans="3:7" x14ac:dyDescent="0.25">
      <c r="C263" s="7"/>
      <c r="D263" s="7"/>
      <c r="E263" s="7"/>
      <c r="F263" s="7"/>
      <c r="G263" s="7"/>
    </row>
    <row r="264" spans="3:7" x14ac:dyDescent="0.25">
      <c r="C264" s="7"/>
      <c r="D264" s="7"/>
      <c r="E264" s="7"/>
      <c r="F264" s="7"/>
      <c r="G264" s="7"/>
    </row>
    <row r="265" spans="3:7" x14ac:dyDescent="0.25">
      <c r="C265" s="7"/>
      <c r="D265" s="7"/>
      <c r="E265" s="7"/>
      <c r="F265" s="7"/>
      <c r="G265" s="7"/>
    </row>
    <row r="266" spans="3:7" x14ac:dyDescent="0.25">
      <c r="C266" s="7"/>
      <c r="D266" s="7"/>
      <c r="E266" s="7"/>
      <c r="F266" s="7"/>
      <c r="G266" s="7"/>
    </row>
    <row r="267" spans="3:7" x14ac:dyDescent="0.25">
      <c r="C267" s="7"/>
      <c r="D267" s="7"/>
      <c r="E267" s="7"/>
      <c r="F267" s="7"/>
      <c r="G267" s="7"/>
    </row>
    <row r="268" spans="3:7" x14ac:dyDescent="0.25">
      <c r="C268" s="7"/>
      <c r="D268" s="7"/>
      <c r="E268" s="7"/>
      <c r="F268" s="7"/>
      <c r="G268" s="7"/>
    </row>
    <row r="269" spans="3:7" x14ac:dyDescent="0.25">
      <c r="C269" s="7"/>
      <c r="D269" s="7"/>
      <c r="E269" s="7"/>
      <c r="F269" s="7"/>
      <c r="G269" s="7"/>
    </row>
    <row r="270" spans="3:7" x14ac:dyDescent="0.25">
      <c r="C270" s="7"/>
      <c r="D270" s="7"/>
      <c r="E270" s="7"/>
      <c r="F270" s="7"/>
      <c r="G270" s="7"/>
    </row>
    <row r="271" spans="3:7" x14ac:dyDescent="0.25">
      <c r="C271" s="7"/>
      <c r="D271" s="7"/>
      <c r="E271" s="7"/>
      <c r="F271" s="7"/>
      <c r="G271" s="7"/>
    </row>
    <row r="272" spans="3:7" x14ac:dyDescent="0.25">
      <c r="C272" s="7"/>
      <c r="D272" s="7"/>
      <c r="E272" s="7"/>
      <c r="F272" s="7"/>
      <c r="G272" s="7"/>
    </row>
    <row r="273" spans="3:7" x14ac:dyDescent="0.25">
      <c r="C273" s="7"/>
      <c r="D273" s="7"/>
      <c r="E273" s="7"/>
      <c r="F273" s="7"/>
      <c r="G273" s="7"/>
    </row>
    <row r="274" spans="3:7" x14ac:dyDescent="0.25">
      <c r="C274" s="7"/>
      <c r="D274" s="7"/>
      <c r="E274" s="7"/>
      <c r="F274" s="7"/>
      <c r="G274" s="7"/>
    </row>
    <row r="275" spans="3:7" x14ac:dyDescent="0.25">
      <c r="C275" s="7"/>
      <c r="D275" s="7"/>
      <c r="E275" s="7"/>
      <c r="F275" s="7"/>
      <c r="G275" s="7"/>
    </row>
    <row r="276" spans="3:7" x14ac:dyDescent="0.25">
      <c r="C276" s="7"/>
      <c r="D276" s="7"/>
      <c r="E276" s="7"/>
      <c r="F276" s="7"/>
      <c r="G276" s="7"/>
    </row>
    <row r="277" spans="3:7" x14ac:dyDescent="0.25">
      <c r="C277" s="7"/>
      <c r="D277" s="7"/>
      <c r="E277" s="7"/>
      <c r="F277" s="7"/>
      <c r="G277" s="7"/>
    </row>
    <row r="278" spans="3:7" x14ac:dyDescent="0.25">
      <c r="C278" s="7"/>
      <c r="D278" s="7"/>
      <c r="E278" s="7"/>
      <c r="F278" s="7"/>
      <c r="G278" s="7"/>
    </row>
    <row r="279" spans="3:7" x14ac:dyDescent="0.25">
      <c r="C279" s="7"/>
      <c r="D279" s="7"/>
      <c r="E279" s="7"/>
      <c r="F279" s="7"/>
      <c r="G279" s="7"/>
    </row>
    <row r="280" spans="3:7" x14ac:dyDescent="0.25">
      <c r="C280" s="7"/>
      <c r="D280" s="7"/>
      <c r="E280" s="7"/>
      <c r="F280" s="7"/>
      <c r="G280" s="7"/>
    </row>
    <row r="281" spans="3:7" x14ac:dyDescent="0.25">
      <c r="C281" s="7"/>
      <c r="D281" s="7"/>
      <c r="E281" s="7"/>
      <c r="F281" s="7"/>
      <c r="G281" s="7"/>
    </row>
    <row r="282" spans="3:7" x14ac:dyDescent="0.25">
      <c r="C282" s="7"/>
      <c r="D282" s="7"/>
      <c r="E282" s="7"/>
      <c r="F282" s="7"/>
      <c r="G282" s="7"/>
    </row>
    <row r="283" spans="3:7" x14ac:dyDescent="0.25">
      <c r="C283" s="7"/>
      <c r="D283" s="7"/>
      <c r="E283" s="7"/>
      <c r="F283" s="7"/>
      <c r="G283" s="7"/>
    </row>
    <row r="284" spans="3:7" x14ac:dyDescent="0.25">
      <c r="C284" s="7"/>
      <c r="D284" s="7"/>
      <c r="E284" s="7"/>
      <c r="F284" s="7"/>
      <c r="G284" s="7"/>
    </row>
    <row r="285" spans="3:7" x14ac:dyDescent="0.25">
      <c r="C285" s="7"/>
      <c r="D285" s="7"/>
      <c r="E285" s="7"/>
      <c r="F285" s="7"/>
      <c r="G285" s="7"/>
    </row>
    <row r="286" spans="3:7" x14ac:dyDescent="0.25">
      <c r="C286" s="7"/>
      <c r="D286" s="7"/>
      <c r="E286" s="7"/>
      <c r="F286" s="7"/>
      <c r="G286" s="7"/>
    </row>
    <row r="287" spans="3:7" x14ac:dyDescent="0.25">
      <c r="C287" s="7"/>
      <c r="D287" s="7"/>
      <c r="E287" s="7"/>
      <c r="F287" s="7"/>
      <c r="G287" s="7"/>
    </row>
    <row r="288" spans="3:7" x14ac:dyDescent="0.25">
      <c r="C288" s="7"/>
      <c r="D288" s="7"/>
      <c r="E288" s="7"/>
      <c r="F288" s="7"/>
      <c r="G288" s="7"/>
    </row>
    <row r="289" spans="3:7" x14ac:dyDescent="0.25">
      <c r="C289" s="7"/>
      <c r="D289" s="7"/>
      <c r="E289" s="7"/>
      <c r="F289" s="7"/>
      <c r="G289" s="7"/>
    </row>
    <row r="290" spans="3:7" x14ac:dyDescent="0.25">
      <c r="C290" s="7"/>
      <c r="D290" s="7"/>
      <c r="E290" s="7"/>
      <c r="F290" s="7"/>
      <c r="G290" s="7"/>
    </row>
    <row r="291" spans="3:7" x14ac:dyDescent="0.25">
      <c r="C291" s="7"/>
      <c r="D291" s="7"/>
      <c r="E291" s="7"/>
      <c r="F291" s="7"/>
      <c r="G291" s="7"/>
    </row>
    <row r="292" spans="3:7" x14ac:dyDescent="0.25">
      <c r="C292" s="7"/>
      <c r="D292" s="7"/>
      <c r="E292" s="7"/>
      <c r="F292" s="7"/>
      <c r="G292" s="7"/>
    </row>
    <row r="293" spans="3:7" x14ac:dyDescent="0.25">
      <c r="C293" s="7"/>
      <c r="D293" s="7"/>
      <c r="E293" s="7"/>
      <c r="F293" s="7"/>
      <c r="G293" s="7"/>
    </row>
    <row r="294" spans="3:7" x14ac:dyDescent="0.25">
      <c r="C294" s="7"/>
      <c r="D294" s="7"/>
      <c r="E294" s="7"/>
      <c r="F294" s="7"/>
      <c r="G294" s="7"/>
    </row>
    <row r="295" spans="3:7" x14ac:dyDescent="0.25">
      <c r="C295" s="7"/>
      <c r="D295" s="7"/>
      <c r="E295" s="7"/>
      <c r="F295" s="7"/>
      <c r="G295" s="7"/>
    </row>
    <row r="296" spans="3:7" x14ac:dyDescent="0.25">
      <c r="C296" s="7"/>
      <c r="D296" s="7"/>
      <c r="E296" s="7"/>
      <c r="F296" s="7"/>
      <c r="G296" s="7"/>
    </row>
    <row r="297" spans="3:7" x14ac:dyDescent="0.25">
      <c r="C297" s="7"/>
      <c r="D297" s="7"/>
      <c r="E297" s="7"/>
      <c r="F297" s="7"/>
      <c r="G297" s="7"/>
    </row>
    <row r="298" spans="3:7" x14ac:dyDescent="0.25">
      <c r="C298" s="7"/>
      <c r="D298" s="7"/>
      <c r="E298" s="7"/>
      <c r="F298" s="7"/>
      <c r="G298" s="7"/>
    </row>
    <row r="299" spans="3:7" x14ac:dyDescent="0.25">
      <c r="C299" s="7"/>
      <c r="D299" s="7"/>
      <c r="E299" s="7"/>
      <c r="F299" s="7"/>
      <c r="G299" s="7"/>
    </row>
    <row r="300" spans="3:7" x14ac:dyDescent="0.25">
      <c r="C300" s="7"/>
      <c r="D300" s="7"/>
      <c r="E300" s="7"/>
      <c r="F300" s="7"/>
      <c r="G300" s="7"/>
    </row>
    <row r="301" spans="3:7" x14ac:dyDescent="0.25">
      <c r="C301" s="7"/>
      <c r="D301" s="7"/>
      <c r="E301" s="7"/>
      <c r="F301" s="7"/>
      <c r="G301" s="7"/>
    </row>
    <row r="302" spans="3:7" x14ac:dyDescent="0.25">
      <c r="C302" s="7"/>
      <c r="D302" s="7"/>
      <c r="E302" s="7"/>
      <c r="F302" s="7"/>
      <c r="G302" s="7"/>
    </row>
    <row r="303" spans="3:7" x14ac:dyDescent="0.25">
      <c r="C303" s="7"/>
      <c r="D303" s="7"/>
      <c r="E303" s="7"/>
      <c r="F303" s="7"/>
      <c r="G303" s="7"/>
    </row>
    <row r="304" spans="3:7" x14ac:dyDescent="0.25">
      <c r="C304" s="7"/>
      <c r="D304" s="7"/>
      <c r="E304" s="7"/>
      <c r="F304" s="7"/>
      <c r="G304" s="7"/>
    </row>
    <row r="305" spans="3:7" x14ac:dyDescent="0.25">
      <c r="C305" s="7"/>
      <c r="D305" s="7"/>
      <c r="E305" s="7"/>
      <c r="F305" s="7"/>
      <c r="G305" s="7"/>
    </row>
    <row r="306" spans="3:7" x14ac:dyDescent="0.25">
      <c r="C306" s="7"/>
      <c r="D306" s="7"/>
      <c r="E306" s="7"/>
      <c r="F306" s="7"/>
      <c r="G306" s="7"/>
    </row>
    <row r="307" spans="3:7" x14ac:dyDescent="0.25">
      <c r="C307" s="7"/>
      <c r="D307" s="7"/>
      <c r="E307" s="7"/>
      <c r="F307" s="7"/>
      <c r="G307" s="7"/>
    </row>
    <row r="308" spans="3:7" x14ac:dyDescent="0.25">
      <c r="C308" s="7"/>
      <c r="D308" s="7"/>
      <c r="E308" s="7"/>
      <c r="F308" s="7"/>
      <c r="G308" s="7"/>
    </row>
    <row r="309" spans="3:7" x14ac:dyDescent="0.25">
      <c r="C309" s="7"/>
      <c r="D309" s="7"/>
      <c r="E309" s="7"/>
      <c r="F309" s="7"/>
      <c r="G309" s="7"/>
    </row>
    <row r="310" spans="3:7" x14ac:dyDescent="0.25">
      <c r="C310" s="7"/>
      <c r="D310" s="7"/>
      <c r="E310" s="7"/>
      <c r="F310" s="7"/>
      <c r="G310" s="7"/>
    </row>
    <row r="311" spans="3:7" x14ac:dyDescent="0.25">
      <c r="C311" s="7"/>
      <c r="D311" s="7"/>
      <c r="E311" s="7"/>
      <c r="F311" s="7"/>
      <c r="G311" s="7"/>
    </row>
    <row r="312" spans="3:7" x14ac:dyDescent="0.25">
      <c r="C312" s="7"/>
      <c r="D312" s="7"/>
      <c r="E312" s="7"/>
      <c r="F312" s="7"/>
      <c r="G312" s="7"/>
    </row>
    <row r="313" spans="3:7" x14ac:dyDescent="0.25">
      <c r="C313" s="7"/>
      <c r="D313" s="7"/>
      <c r="E313" s="7"/>
      <c r="F313" s="7"/>
      <c r="G313" s="7"/>
    </row>
    <row r="314" spans="3:7" x14ac:dyDescent="0.25">
      <c r="C314" s="7"/>
      <c r="D314" s="7"/>
      <c r="E314" s="7"/>
      <c r="F314" s="7"/>
      <c r="G314" s="7"/>
    </row>
    <row r="315" spans="3:7" x14ac:dyDescent="0.25">
      <c r="C315" s="7"/>
      <c r="D315" s="7"/>
      <c r="E315" s="7"/>
      <c r="F315" s="7"/>
      <c r="G315" s="7"/>
    </row>
  </sheetData>
  <pageMargins left="0.7" right="0.7" top="0.75" bottom="0.75" header="0.3" footer="0.3"/>
  <pageSetup orientation="portrait" r:id="rId1"/>
  <ignoredErrors>
    <ignoredError sqref="A26 A1:A2 A75 A102 A115:A116 A88 A124 A134 A2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Cassiotis</dc:creator>
  <cp:lastModifiedBy>Ryan Sak</cp:lastModifiedBy>
  <dcterms:created xsi:type="dcterms:W3CDTF">2016-04-11T14:00:40Z</dcterms:created>
  <dcterms:modified xsi:type="dcterms:W3CDTF">2016-08-02T17:40:26Z</dcterms:modified>
</cp:coreProperties>
</file>