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73" documentId="40FDE6E5555299D8B362937CCDD5C9106F5153E0" xr6:coauthVersionLast="28" xr6:coauthVersionMax="28" xr10:uidLastSave="{3C50D6C9-A861-4D1C-A717-246172F55FF3}"/>
  <bookViews>
    <workbookView xWindow="0" yWindow="0" windowWidth="20490" windowHeight="894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8" i="1" l="1"/>
  <c r="P15" i="1" l="1"/>
  <c r="R15" i="1" s="1"/>
  <c r="P14" i="1"/>
  <c r="R7" i="1" l="1"/>
  <c r="R8" i="1"/>
  <c r="R9" i="1"/>
  <c r="R10" i="1"/>
  <c r="R11" i="1"/>
  <c r="R12" i="1"/>
  <c r="R13" i="1"/>
  <c r="R6" i="1"/>
  <c r="R5" i="1"/>
  <c r="R4" i="1"/>
  <c r="R14" i="1" l="1"/>
  <c r="P13" i="1" l="1"/>
  <c r="P16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<sst xmlns="http://schemas.openxmlformats.org/spreadsheetml/2006/main" count="31" uniqueCount="31">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</sst>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5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5" fillId="3" borderId="0" xfId="0" applyNumberFormat="1" applyFont="1" applyFill="1" applyBorder="1"/>
    <xf numFmtId="3" fontId="5" fillId="4" borderId="0" xfId="0" applyNumberFormat="1" applyFont="1" applyFill="1" applyBorder="1"/>
    <xf numFmtId="0" fontId="6" fillId="2" borderId="3" xfId="0" applyFont="1" applyFill="1" applyBorder="1"/>
    <xf numFmtId="3" fontId="3" fillId="0" borderId="0" xfId="0" applyNumberFormat="1" applyFont="1" applyBorder="1"/>
    <xf numFmtId="3" fontId="2" fillId="2" borderId="4" xfId="0" applyNumberFormat="1" applyFont="1" applyFill="1" applyBorder="1"/>
    <xf numFmtId="0" fontId="1" fillId="5" borderId="2" xfId="0" applyFont="1" applyFill="1" applyBorder="1"/>
    <xf numFmtId="14" fontId="1" fillId="5" borderId="0" xfId="0" applyNumberFormat="1" applyFont="1" applyFill="1"/>
    <xf numFmtId="3" fontId="7" fillId="5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8"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4D-4ED5-9227-CC4EE8D0162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4D-4ED5-9227-CC4EE8D0162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4D-4ED5-9227-CC4EE8D0162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4D-4ED5-9227-CC4EE8D0162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4D-4ED5-9227-CC4EE8D0162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4D-4ED5-9227-CC4EE8D0162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4D-4ED5-9227-CC4EE8D0162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4D-4ED5-9227-CC4EE8D0162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4D-4ED5-9227-CC4EE8D0162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4-47AE-98F4-23124B27C96C}"/>
                </c:ext>
              </c:extLst>
            </c:dLbl>
            <c:dLbl>
              <c:idx val="10"/>
              <c:layout>
                <c:manualLayout>
                  <c:x val="-1.9685379365382342E-2"/>
                  <c:y val="-0.1640014521439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4D-4ED5-9227-CC4EE8D0162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Sheet1!$R$5:$R$15</c:f>
              <c:numCache>
                <c:formatCode>0.00</c:formatCode>
                <c:ptCount val="11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7536336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0"/>
                  <c:y val="-0.478778432871772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A76F95-4772-4256-A17D-4758AD75F025}" type="VALUE">
                      <a:rPr lang="en-US" sz="1800" b="1"/>
                      <a:pPr>
                        <a:defRPr sz="2800"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Sheet1!$P$5:$P$15</c:f>
              <c:numCache>
                <c:formatCode>#,##0</c:formatCode>
                <c:ptCount val="11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628028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19</xdr:row>
      <xdr:rowOff>23811</xdr:rowOff>
    </xdr:from>
    <xdr:to>
      <xdr:col>12</xdr:col>
      <xdr:colOff>88107</xdr:colOff>
      <xdr:row>44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773905</xdr:colOff>
      <xdr:row>20</xdr:row>
      <xdr:rowOff>59530</xdr:rowOff>
    </xdr:from>
    <xdr:ext cx="1893093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07368B-A589-4B45-B521-F28735D4E821}"/>
            </a:ext>
          </a:extLst>
        </xdr:cNvPr>
        <xdr:cNvSpPr txBox="1"/>
      </xdr:nvSpPr>
      <xdr:spPr>
        <a:xfrm>
          <a:off x="6738936" y="4714874"/>
          <a:ext cx="1893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Projected (2018): 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5" totalsRowShown="0" dataDxfId="17">
  <autoFilter ref="B3:R15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0" dataCellStyle="Normal"/>
    <tableColumn id="16" xr3:uid="{00000000-0010-0000-0000-000010000000}" name="Column16" dataDxfId="1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topLeftCell="A2" zoomScale="80" zoomScaleNormal="80" workbookViewId="0">
      <selection activeCell="X13" sqref="X13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2"/>
      <c r="R2" s="1"/>
      <c r="S2" s="1"/>
      <c r="T2" s="1"/>
    </row>
    <row r="3" spans="1:20" hidden="1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22" t="s">
        <v>29</v>
      </c>
      <c r="R3" s="2" t="s">
        <v>28</v>
      </c>
    </row>
    <row r="4" spans="1:20" ht="21" x14ac:dyDescent="0.35">
      <c r="A4" s="1"/>
      <c r="B4" s="4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6"/>
      <c r="P4" s="6" t="s">
        <v>12</v>
      </c>
      <c r="Q4" s="22"/>
      <c r="R4" s="7" t="e">
        <f>SUM((Table1[[#This Row],[Column15]]*3)/COUNT(Table1[[#This Row],[Column2]:[Column13]]))</f>
        <v>#VALUE!</v>
      </c>
      <c r="S4" s="1"/>
      <c r="T4" s="1"/>
    </row>
    <row r="5" spans="1:20" ht="21" x14ac:dyDescent="0.35">
      <c r="A5" s="1"/>
      <c r="B5" s="8">
        <v>2008</v>
      </c>
      <c r="C5" s="9"/>
      <c r="D5" s="9"/>
      <c r="E5" s="9"/>
      <c r="F5" s="9"/>
      <c r="G5" s="9"/>
      <c r="H5" s="9"/>
      <c r="I5" s="9"/>
      <c r="J5" s="9"/>
      <c r="K5" s="9"/>
      <c r="L5" s="10">
        <v>105</v>
      </c>
      <c r="M5" s="10">
        <v>112</v>
      </c>
      <c r="N5" s="10">
        <v>109</v>
      </c>
      <c r="O5" s="10"/>
      <c r="P5" s="10">
        <f>SUM(C5:N5)</f>
        <v>326</v>
      </c>
      <c r="Q5" s="22"/>
      <c r="R5" s="7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8">
        <v>2009</v>
      </c>
      <c r="C6" s="10">
        <v>210</v>
      </c>
      <c r="D6" s="10">
        <v>265</v>
      </c>
      <c r="E6" s="10">
        <v>330</v>
      </c>
      <c r="F6" s="10">
        <v>459</v>
      </c>
      <c r="G6" s="10">
        <v>2711</v>
      </c>
      <c r="H6" s="10">
        <v>4347</v>
      </c>
      <c r="I6" s="10">
        <v>7134</v>
      </c>
      <c r="J6" s="10">
        <v>7452</v>
      </c>
      <c r="K6" s="10">
        <v>10193</v>
      </c>
      <c r="L6" s="10">
        <v>11773</v>
      </c>
      <c r="M6" s="10">
        <v>16989</v>
      </c>
      <c r="N6" s="10">
        <v>18516</v>
      </c>
      <c r="O6" s="10"/>
      <c r="P6" s="10">
        <f t="shared" ref="P6:P12" si="0">SUM(C6:N6)</f>
        <v>80379</v>
      </c>
      <c r="Q6" s="22"/>
      <c r="R6" s="7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8">
        <v>2010</v>
      </c>
      <c r="C7" s="10">
        <v>16660</v>
      </c>
      <c r="D7" s="10">
        <v>23673</v>
      </c>
      <c r="E7" s="10">
        <v>32985</v>
      </c>
      <c r="F7" s="10">
        <v>35222</v>
      </c>
      <c r="G7" s="10">
        <v>39909</v>
      </c>
      <c r="H7" s="10">
        <v>42087</v>
      </c>
      <c r="I7" s="10">
        <v>54395</v>
      </c>
      <c r="J7" s="10">
        <v>49067</v>
      </c>
      <c r="K7" s="10">
        <v>47658</v>
      </c>
      <c r="L7" s="10">
        <v>38853</v>
      </c>
      <c r="M7" s="10">
        <v>39946</v>
      </c>
      <c r="N7" s="10">
        <v>42658</v>
      </c>
      <c r="O7" s="10"/>
      <c r="P7" s="10">
        <f t="shared" si="0"/>
        <v>463113</v>
      </c>
      <c r="Q7" s="22"/>
      <c r="R7" s="7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8">
        <v>2011</v>
      </c>
      <c r="C8" s="10">
        <v>45551</v>
      </c>
      <c r="D8" s="10">
        <v>69346</v>
      </c>
      <c r="E8" s="10">
        <v>47856</v>
      </c>
      <c r="F8" s="10">
        <v>64728</v>
      </c>
      <c r="G8" s="10">
        <v>73308</v>
      </c>
      <c r="H8" s="10">
        <v>82846</v>
      </c>
      <c r="I8" s="10">
        <v>72286</v>
      </c>
      <c r="J8" s="10">
        <v>75867</v>
      </c>
      <c r="K8" s="10">
        <v>80961</v>
      </c>
      <c r="L8" s="10">
        <v>62233</v>
      </c>
      <c r="M8" s="10">
        <v>63447</v>
      </c>
      <c r="N8" s="10">
        <v>64581</v>
      </c>
      <c r="O8" s="10"/>
      <c r="P8" s="10">
        <f t="shared" si="0"/>
        <v>803010</v>
      </c>
      <c r="Q8" s="22"/>
      <c r="R8" s="7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8">
        <v>2012</v>
      </c>
      <c r="C9" s="10">
        <v>76072</v>
      </c>
      <c r="D9" s="10">
        <v>77385</v>
      </c>
      <c r="E9" s="10">
        <v>70852</v>
      </c>
      <c r="F9" s="10">
        <v>72356</v>
      </c>
      <c r="G9" s="10">
        <v>78593</v>
      </c>
      <c r="H9" s="10">
        <v>70155</v>
      </c>
      <c r="I9" s="10">
        <v>72470</v>
      </c>
      <c r="J9" s="10">
        <v>70252</v>
      </c>
      <c r="K9" s="10">
        <v>79738</v>
      </c>
      <c r="L9" s="10">
        <v>71284</v>
      </c>
      <c r="M9" s="10">
        <v>76524</v>
      </c>
      <c r="N9" s="10">
        <v>73172</v>
      </c>
      <c r="O9" s="10"/>
      <c r="P9" s="10">
        <f t="shared" si="0"/>
        <v>888853</v>
      </c>
      <c r="Q9" s="22"/>
      <c r="R9" s="7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8">
        <v>2013</v>
      </c>
      <c r="C10" s="10">
        <v>78648</v>
      </c>
      <c r="D10" s="10">
        <v>74894</v>
      </c>
      <c r="E10" s="10">
        <v>86029</v>
      </c>
      <c r="F10" s="10">
        <v>82489</v>
      </c>
      <c r="G10" s="10">
        <v>80316</v>
      </c>
      <c r="H10" s="10">
        <v>78764</v>
      </c>
      <c r="I10" s="10">
        <v>70746</v>
      </c>
      <c r="J10" s="10">
        <v>79324</v>
      </c>
      <c r="K10" s="10">
        <v>79148</v>
      </c>
      <c r="L10" s="10">
        <v>76345</v>
      </c>
      <c r="M10" s="10">
        <v>75329</v>
      </c>
      <c r="N10" s="10">
        <v>73625</v>
      </c>
      <c r="O10" s="10"/>
      <c r="P10" s="10">
        <f t="shared" si="0"/>
        <v>935657</v>
      </c>
      <c r="Q10" s="22"/>
      <c r="R10" s="7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8">
        <v>2014</v>
      </c>
      <c r="C11" s="10">
        <v>67510</v>
      </c>
      <c r="D11" s="10">
        <v>67706</v>
      </c>
      <c r="E11" s="10">
        <v>73924</v>
      </c>
      <c r="F11" s="10">
        <v>71449</v>
      </c>
      <c r="G11" s="10">
        <v>79877</v>
      </c>
      <c r="H11" s="10">
        <v>74705</v>
      </c>
      <c r="I11" s="10">
        <v>79936</v>
      </c>
      <c r="J11" s="10">
        <v>78746</v>
      </c>
      <c r="K11" s="10">
        <v>77891</v>
      </c>
      <c r="L11" s="10">
        <v>77040</v>
      </c>
      <c r="M11" s="10">
        <v>87951</v>
      </c>
      <c r="N11" s="11">
        <v>101904</v>
      </c>
      <c r="O11" s="10"/>
      <c r="P11" s="10">
        <f t="shared" si="0"/>
        <v>938639</v>
      </c>
      <c r="Q11" s="22"/>
      <c r="R11" s="7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8">
        <v>2015</v>
      </c>
      <c r="C12" s="10">
        <v>90536</v>
      </c>
      <c r="D12" s="10">
        <v>80976</v>
      </c>
      <c r="E12" s="10">
        <v>95444</v>
      </c>
      <c r="F12" s="10">
        <v>71951</v>
      </c>
      <c r="G12" s="10">
        <v>67019</v>
      </c>
      <c r="H12" s="10">
        <v>66244</v>
      </c>
      <c r="I12" s="10">
        <v>86294</v>
      </c>
      <c r="J12" s="11">
        <v>128005</v>
      </c>
      <c r="K12" s="11">
        <v>137300</v>
      </c>
      <c r="L12" s="11">
        <v>138705</v>
      </c>
      <c r="M12" s="11">
        <v>125538</v>
      </c>
      <c r="N12" s="11">
        <v>129945</v>
      </c>
      <c r="O12" s="10"/>
      <c r="P12" s="10">
        <f t="shared" si="0"/>
        <v>1217957</v>
      </c>
      <c r="Q12" s="22"/>
      <c r="R12" s="7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8">
        <v>2016</v>
      </c>
      <c r="C13" s="11">
        <v>142274</v>
      </c>
      <c r="D13" s="11">
        <v>123093</v>
      </c>
      <c r="E13" s="11">
        <v>147266</v>
      </c>
      <c r="F13" s="11">
        <v>152612</v>
      </c>
      <c r="G13" s="11">
        <v>134497</v>
      </c>
      <c r="H13" s="11">
        <v>132768</v>
      </c>
      <c r="I13" s="12">
        <v>363723</v>
      </c>
      <c r="J13" s="12">
        <v>702130</v>
      </c>
      <c r="K13" s="12">
        <v>608805</v>
      </c>
      <c r="L13" s="12">
        <v>635500</v>
      </c>
      <c r="M13" s="12">
        <v>713080</v>
      </c>
      <c r="N13" s="12">
        <v>674509</v>
      </c>
      <c r="O13" s="10"/>
      <c r="P13" s="10">
        <f>SUM(C13:N13)</f>
        <v>4530257</v>
      </c>
      <c r="Q13" s="22"/>
      <c r="R13" s="7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13">
        <v>2017</v>
      </c>
      <c r="C14" s="12">
        <v>662423</v>
      </c>
      <c r="D14" s="12">
        <v>554842</v>
      </c>
      <c r="E14" s="12">
        <v>657797</v>
      </c>
      <c r="F14" s="12">
        <v>673209</v>
      </c>
      <c r="G14" s="12">
        <v>745540</v>
      </c>
      <c r="H14" s="12">
        <v>660058</v>
      </c>
      <c r="I14" s="12">
        <v>690513</v>
      </c>
      <c r="J14" s="12">
        <v>670496</v>
      </c>
      <c r="K14" s="12">
        <v>577595</v>
      </c>
      <c r="L14" s="12">
        <v>665972</v>
      </c>
      <c r="M14" s="12">
        <v>569447</v>
      </c>
      <c r="N14" s="12">
        <v>565361</v>
      </c>
      <c r="O14" s="14"/>
      <c r="P14" s="14">
        <f>SUM(C14:N14)</f>
        <v>7693253</v>
      </c>
      <c r="Q14" s="22"/>
      <c r="R14" s="7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13">
        <v>2018</v>
      </c>
      <c r="C15" s="12">
        <v>628028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4"/>
      <c r="P15" s="14">
        <f>SUM(C15:N15)</f>
        <v>628028</v>
      </c>
      <c r="Q15" s="23"/>
      <c r="R15" s="7">
        <f>SUM((Table1[[#This Row],[Column15]]*12)/COUNT(Table1[[#This Row],[Column2]:[Column13]]))</f>
        <v>7536336</v>
      </c>
      <c r="S15" s="1"/>
      <c r="T15" s="1"/>
    </row>
    <row r="16" spans="1:20" ht="21" x14ac:dyDescent="0.35">
      <c r="A16" s="1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15">
        <f>SUBTOTAL(109,Table1[Column15])</f>
        <v>18179472</v>
      </c>
      <c r="Q16" s="22"/>
      <c r="R16" s="1"/>
      <c r="S16" s="1"/>
      <c r="T16" s="1"/>
    </row>
    <row r="17" spans="1:20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4"/>
      <c r="R17" s="1"/>
      <c r="S17" s="1"/>
      <c r="T17" s="1"/>
    </row>
    <row r="18" spans="1:20" ht="23.25" x14ac:dyDescent="0.35">
      <c r="A18" s="1"/>
      <c r="B18" s="19" t="s">
        <v>30</v>
      </c>
      <c r="C18" s="19"/>
      <c r="D18" s="19"/>
      <c r="E18" s="19"/>
      <c r="F18" s="18">
        <f>SUM(D14:N14,C15)</f>
        <v>7658858</v>
      </c>
      <c r="G18" s="18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</row>
    <row r="19" spans="1:2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7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3">
    <mergeCell ref="B16:O16"/>
    <mergeCell ref="F18:G18"/>
    <mergeCell ref="B18:E18"/>
  </mergeCells>
  <pageMargins left="0.7" right="0.7" top="0.75" bottom="0.75" header="0.3" footer="0.3"/>
  <pageSetup orientation="portrait" horizontalDpi="200" verticalDpi="200" r:id="rId1"/>
  <ignoredErrors>
    <ignoredError sqref="P5:P14 F18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2018-02-01T07:22:12Z</dcterms:modified>
</cp:coreProperties>
</file>