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17\Tasks\Excel tasks\task 1\"/>
    </mc:Choice>
  </mc:AlternateContent>
  <xr:revisionPtr revIDLastSave="0" documentId="8_{03A04DC1-E99B-470F-91FD-D34F727A2921}" xr6:coauthVersionLast="47" xr6:coauthVersionMax="47" xr10:uidLastSave="{00000000-0000-0000-0000-000000000000}"/>
  <bookViews>
    <workbookView xWindow="-108" yWindow="-108" windowWidth="23256" windowHeight="12456" activeTab="3" xr2:uid="{C8492F8A-80A6-4204-B04E-E1DDF040C277}"/>
  </bookViews>
  <sheets>
    <sheet name="vlookup" sheetId="1" r:id="rId1"/>
    <sheet name="hlookup" sheetId="2" r:id="rId2"/>
    <sheet name="Index" sheetId="3" r:id="rId3"/>
    <sheet name="Mat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4" l="1"/>
  <c r="E14" i="3" a="1"/>
  <c r="E14" i="3" s="1"/>
  <c r="C6" i="2"/>
  <c r="D6" i="2"/>
  <c r="E6" i="2"/>
  <c r="F6" i="2"/>
  <c r="G6" i="2"/>
  <c r="H6" i="2"/>
  <c r="I6" i="2"/>
  <c r="J42" i="2"/>
  <c r="J41" i="2"/>
  <c r="J40" i="2"/>
  <c r="J39" i="2"/>
  <c r="J38" i="2"/>
  <c r="J37" i="2"/>
  <c r="J36" i="2"/>
  <c r="J35" i="2"/>
  <c r="G42" i="2"/>
  <c r="H42" i="2"/>
  <c r="I42" i="2"/>
  <c r="G41" i="2"/>
  <c r="H41" i="2"/>
  <c r="I41" i="2"/>
  <c r="G40" i="2"/>
  <c r="H40" i="2"/>
  <c r="I40" i="2"/>
  <c r="G39" i="2"/>
  <c r="H39" i="2"/>
  <c r="I39" i="2"/>
  <c r="G38" i="2"/>
  <c r="H38" i="2"/>
  <c r="I38" i="2"/>
  <c r="G37" i="2"/>
  <c r="H37" i="2"/>
  <c r="I37" i="2"/>
  <c r="F42" i="2"/>
  <c r="F41" i="2"/>
  <c r="F40" i="2"/>
  <c r="F39" i="2"/>
  <c r="F38" i="2"/>
  <c r="F37" i="2"/>
  <c r="F36" i="2"/>
  <c r="G36" i="2"/>
  <c r="H36" i="2"/>
  <c r="I36" i="2"/>
  <c r="F35" i="2"/>
  <c r="G35" i="2"/>
  <c r="H35" i="2"/>
  <c r="I35" i="2"/>
  <c r="I10" i="1"/>
  <c r="I4" i="1"/>
  <c r="I5" i="1"/>
  <c r="I6" i="1"/>
  <c r="I7" i="1"/>
  <c r="I8" i="1"/>
  <c r="I9" i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<sst xmlns="http://schemas.openxmlformats.org/spreadsheetml/2006/main" count="235" uniqueCount="51">
  <si>
    <t>ID</t>
  </si>
  <si>
    <t>Name</t>
  </si>
  <si>
    <t>Age</t>
  </si>
  <si>
    <t>Department</t>
  </si>
  <si>
    <t>Salary</t>
  </si>
  <si>
    <t>Location</t>
  </si>
  <si>
    <t>Hire Date</t>
  </si>
  <si>
    <t>Performance Score</t>
  </si>
  <si>
    <t>John Doe</t>
  </si>
  <si>
    <t>HR</t>
  </si>
  <si>
    <t>$58,000</t>
  </si>
  <si>
    <t>New York</t>
  </si>
  <si>
    <t>Jane Smith</t>
  </si>
  <si>
    <t>Marketing</t>
  </si>
  <si>
    <t>$52,500</t>
  </si>
  <si>
    <t>Los Angeles</t>
  </si>
  <si>
    <t>Alice Lee</t>
  </si>
  <si>
    <t>IT</t>
  </si>
  <si>
    <t>$73,800</t>
  </si>
  <si>
    <t>San Francisco</t>
  </si>
  <si>
    <t>Bob White</t>
  </si>
  <si>
    <t>Finance</t>
  </si>
  <si>
    <t>$85,200</t>
  </si>
  <si>
    <t>Chicago</t>
  </si>
  <si>
    <t>Charlie Brown</t>
  </si>
  <si>
    <t>Sales</t>
  </si>
  <si>
    <t>$61,400</t>
  </si>
  <si>
    <t>Boston</t>
  </si>
  <si>
    <t>Emma Johnson</t>
  </si>
  <si>
    <t>$67,200</t>
  </si>
  <si>
    <t>Seattle</t>
  </si>
  <si>
    <t>David Clark</t>
  </si>
  <si>
    <t>$60,000</t>
  </si>
  <si>
    <t>Austin</t>
  </si>
  <si>
    <t>Sophia Lee</t>
  </si>
  <si>
    <t>$55,000</t>
  </si>
  <si>
    <t>Miami</t>
  </si>
  <si>
    <t>Performance Score using vlookup</t>
  </si>
  <si>
    <t xml:space="preserve">Location </t>
  </si>
  <si>
    <t xml:space="preserve">Salary </t>
  </si>
  <si>
    <t xml:space="preserve">Department </t>
  </si>
  <si>
    <t xml:space="preserve">Age </t>
  </si>
  <si>
    <t xml:space="preserve">Name </t>
  </si>
  <si>
    <t xml:space="preserve"> </t>
  </si>
  <si>
    <t>modified using h lookup</t>
  </si>
  <si>
    <t>Normal Table</t>
  </si>
  <si>
    <t>Modified using hlookup</t>
  </si>
  <si>
    <t>Row</t>
  </si>
  <si>
    <t xml:space="preserve">Column </t>
  </si>
  <si>
    <t xml:space="preserve">index value </t>
  </si>
  <si>
    <t xml:space="preserve">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</si>
</sst>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20F6-B188-4440-B595-9BF413D5EF8E}">
  <dimension ref="B2:I22"/>
  <sheetViews>
    <sheetView workbookViewId="0">
      <selection activeCell="I10" sqref="I10"/>
    </sheetView>
  </sheetViews>
  <sheetFormatPr defaultRowHeight="14.4" x14ac:dyDescent="0.3"/>
  <cols>
    <col min="2" max="2" width="6.5546875" customWidth="1"/>
    <col min="3" max="3" width="13.109375" bestFit="1" customWidth="1"/>
    <col min="4" max="4" width="21.109375" customWidth="1"/>
    <col min="5" max="5" width="11" bestFit="1" customWidth="1"/>
    <col min="6" max="6" width="13.88671875" customWidth="1"/>
    <col min="7" max="7" width="22.6640625" customWidth="1"/>
    <col min="8" max="8" width="17.5546875" customWidth="1"/>
    <col min="9" max="9" width="30.8867187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37</v>
      </c>
    </row>
    <row r="3" spans="2:9" x14ac:dyDescent="0.3">
      <c r="B3" s="2">
        <v>1</v>
      </c>
      <c r="C3" s="2" t="s">
        <v>8</v>
      </c>
      <c r="D3" s="2">
        <v>34</v>
      </c>
      <c r="E3" s="2" t="s">
        <v>9</v>
      </c>
      <c r="F3" s="2" t="s">
        <v>10</v>
      </c>
      <c r="G3" s="2" t="s">
        <v>11</v>
      </c>
      <c r="H3" s="3">
        <v>43232</v>
      </c>
      <c r="I3" s="2">
        <f>VLOOKUP(B3,$C$14:$D$22,2,)</f>
        <v>4.2</v>
      </c>
    </row>
    <row r="4" spans="2:9" x14ac:dyDescent="0.3">
      <c r="B4" s="2">
        <v>2</v>
      </c>
      <c r="C4" s="2" t="s">
        <v>12</v>
      </c>
      <c r="D4" s="2">
        <v>28</v>
      </c>
      <c r="E4" s="2" t="s">
        <v>13</v>
      </c>
      <c r="F4" s="2" t="s">
        <v>14</v>
      </c>
      <c r="G4" s="2" t="s">
        <v>15</v>
      </c>
      <c r="H4" s="3">
        <v>44065</v>
      </c>
      <c r="I4" s="2">
        <f>VLOOKUP(B4,$C$14:$D$22,2,)</f>
        <v>4.7</v>
      </c>
    </row>
    <row r="5" spans="2:9" x14ac:dyDescent="0.3">
      <c r="B5" s="2">
        <v>3</v>
      </c>
      <c r="C5" s="2" t="s">
        <v>16</v>
      </c>
      <c r="D5" s="2">
        <v>45</v>
      </c>
      <c r="E5" s="2" t="s">
        <v>17</v>
      </c>
      <c r="F5" s="2" t="s">
        <v>18</v>
      </c>
      <c r="G5" s="2" t="s">
        <v>19</v>
      </c>
      <c r="H5" s="3">
        <v>42045</v>
      </c>
      <c r="I5" s="2">
        <f t="shared" ref="I4:I10" si="0">VLOOKUP(B5,$C$14:$D$22,2,)</f>
        <v>4.9000000000000004</v>
      </c>
    </row>
    <row r="6" spans="2:9" x14ac:dyDescent="0.3">
      <c r="B6" s="2">
        <v>4</v>
      </c>
      <c r="C6" s="2" t="s">
        <v>20</v>
      </c>
      <c r="D6" s="2">
        <v>50</v>
      </c>
      <c r="E6" s="2" t="s">
        <v>21</v>
      </c>
      <c r="F6" s="2" t="s">
        <v>22</v>
      </c>
      <c r="G6" s="2" t="s">
        <v>23</v>
      </c>
      <c r="H6" s="3">
        <v>40507</v>
      </c>
      <c r="I6" s="2">
        <f t="shared" si="0"/>
        <v>3.8</v>
      </c>
    </row>
    <row r="7" spans="2:9" x14ac:dyDescent="0.3">
      <c r="B7" s="2">
        <v>5</v>
      </c>
      <c r="C7" s="2" t="s">
        <v>24</v>
      </c>
      <c r="D7" s="2">
        <v>37</v>
      </c>
      <c r="E7" s="2" t="s">
        <v>25</v>
      </c>
      <c r="F7" s="2" t="s">
        <v>26</v>
      </c>
      <c r="G7" s="2" t="s">
        <v>27</v>
      </c>
      <c r="H7" s="3">
        <v>42581</v>
      </c>
      <c r="I7" s="2">
        <f t="shared" si="0"/>
        <v>4.4000000000000004</v>
      </c>
    </row>
    <row r="8" spans="2:9" x14ac:dyDescent="0.3">
      <c r="B8" s="2">
        <v>6</v>
      </c>
      <c r="C8" s="2" t="s">
        <v>28</v>
      </c>
      <c r="D8" s="2">
        <v>30</v>
      </c>
      <c r="E8" s="2" t="s">
        <v>17</v>
      </c>
      <c r="F8" s="2" t="s">
        <v>29</v>
      </c>
      <c r="G8" s="2" t="s">
        <v>30</v>
      </c>
      <c r="H8" s="3">
        <v>43529</v>
      </c>
      <c r="I8" s="2">
        <f t="shared" si="0"/>
        <v>4.5</v>
      </c>
    </row>
    <row r="9" spans="2:9" x14ac:dyDescent="0.3">
      <c r="B9" s="2">
        <v>7</v>
      </c>
      <c r="C9" s="2" t="s">
        <v>31</v>
      </c>
      <c r="D9" s="2">
        <v>42</v>
      </c>
      <c r="E9" s="2" t="s">
        <v>13</v>
      </c>
      <c r="F9" s="2" t="s">
        <v>32</v>
      </c>
      <c r="G9" s="2" t="s">
        <v>33</v>
      </c>
      <c r="H9" s="3">
        <v>42902</v>
      </c>
      <c r="I9" s="2">
        <f t="shared" si="0"/>
        <v>4.3</v>
      </c>
    </row>
    <row r="10" spans="2:9" x14ac:dyDescent="0.3">
      <c r="B10" s="2">
        <v>8</v>
      </c>
      <c r="C10" s="2" t="s">
        <v>34</v>
      </c>
      <c r="D10" s="2">
        <v>29</v>
      </c>
      <c r="E10" s="2" t="s">
        <v>9</v>
      </c>
      <c r="F10" s="2" t="s">
        <v>35</v>
      </c>
      <c r="G10" s="2" t="s">
        <v>36</v>
      </c>
      <c r="H10" s="3">
        <v>44449</v>
      </c>
      <c r="I10" s="2">
        <f>VLOOKUP(B10,$C$14:$D$22,2,)</f>
        <v>4.5999999999999996</v>
      </c>
    </row>
    <row r="14" spans="2:9" x14ac:dyDescent="0.3">
      <c r="C14" s="1" t="s">
        <v>0</v>
      </c>
      <c r="D14" s="1" t="s">
        <v>7</v>
      </c>
    </row>
    <row r="15" spans="2:9" x14ac:dyDescent="0.3">
      <c r="C15" s="2">
        <v>1</v>
      </c>
      <c r="D15" s="2">
        <v>4.2</v>
      </c>
    </row>
    <row r="16" spans="2:9" x14ac:dyDescent="0.3">
      <c r="C16" s="2">
        <v>2</v>
      </c>
      <c r="D16" s="2">
        <v>4.7</v>
      </c>
    </row>
    <row r="17" spans="3:4" x14ac:dyDescent="0.3">
      <c r="C17" s="2">
        <v>3</v>
      </c>
      <c r="D17" s="2">
        <v>4.9000000000000004</v>
      </c>
    </row>
    <row r="18" spans="3:4" x14ac:dyDescent="0.3">
      <c r="C18" s="2">
        <v>4</v>
      </c>
      <c r="D18" s="2">
        <v>3.8</v>
      </c>
    </row>
    <row r="19" spans="3:4" x14ac:dyDescent="0.3">
      <c r="C19" s="2">
        <v>5</v>
      </c>
      <c r="D19" s="2">
        <v>4.4000000000000004</v>
      </c>
    </row>
    <row r="20" spans="3:4" x14ac:dyDescent="0.3">
      <c r="C20" s="2">
        <v>6</v>
      </c>
      <c r="D20" s="2">
        <v>4.5</v>
      </c>
    </row>
    <row r="21" spans="3:4" x14ac:dyDescent="0.3">
      <c r="C21" s="2">
        <v>7</v>
      </c>
      <c r="D21" s="2">
        <v>4.3</v>
      </c>
    </row>
    <row r="22" spans="3:4" x14ac:dyDescent="0.3">
      <c r="C22" s="2">
        <v>8</v>
      </c>
      <c r="D22" s="2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2B8-29DC-4970-8ED9-245E1BC3A05A}">
  <dimension ref="B3:K42"/>
  <sheetViews>
    <sheetView topLeftCell="A13" zoomScale="85" zoomScaleNormal="85" workbookViewId="0">
      <selection activeCell="C21" sqref="C21:J29"/>
    </sheetView>
  </sheetViews>
  <sheetFormatPr defaultRowHeight="14.4" x14ac:dyDescent="0.3"/>
  <cols>
    <col min="1" max="1" width="6" customWidth="1"/>
    <col min="2" max="2" width="6.44140625" customWidth="1"/>
    <col min="3" max="3" width="17.88671875" bestFit="1" customWidth="1"/>
    <col min="4" max="4" width="15.77734375" bestFit="1" customWidth="1"/>
    <col min="5" max="5" width="17.109375" customWidth="1"/>
    <col min="6" max="6" width="17.33203125" customWidth="1"/>
    <col min="7" max="7" width="28.77734375" bestFit="1" customWidth="1"/>
    <col min="8" max="8" width="27.6640625" customWidth="1"/>
    <col min="9" max="9" width="30.109375" customWidth="1"/>
    <col min="10" max="10" width="28" bestFit="1" customWidth="1"/>
  </cols>
  <sheetData>
    <row r="3" spans="2:11" x14ac:dyDescent="0.3">
      <c r="B3" s="4" t="s">
        <v>0</v>
      </c>
      <c r="C3" s="4" t="s">
        <v>42</v>
      </c>
      <c r="D3" s="4" t="s">
        <v>41</v>
      </c>
      <c r="E3" s="4" t="s">
        <v>40</v>
      </c>
      <c r="F3" s="4" t="s">
        <v>39</v>
      </c>
      <c r="G3" s="4" t="s">
        <v>38</v>
      </c>
      <c r="H3" s="4" t="s">
        <v>6</v>
      </c>
      <c r="I3" s="4" t="s">
        <v>37</v>
      </c>
    </row>
    <row r="4" spans="2:11" x14ac:dyDescent="0.3">
      <c r="B4" s="5">
        <v>1</v>
      </c>
      <c r="C4" s="5" t="s">
        <v>8</v>
      </c>
      <c r="D4" s="5">
        <v>34</v>
      </c>
      <c r="E4" s="5" t="s">
        <v>9</v>
      </c>
      <c r="F4" s="5" t="s">
        <v>10</v>
      </c>
      <c r="G4" s="5" t="s">
        <v>11</v>
      </c>
      <c r="H4" s="5">
        <v>43232</v>
      </c>
      <c r="I4" s="5">
        <v>4.2</v>
      </c>
    </row>
    <row r="5" spans="2:11" x14ac:dyDescent="0.3">
      <c r="B5" s="5">
        <v>2</v>
      </c>
      <c r="C5" s="5" t="s">
        <v>12</v>
      </c>
      <c r="D5" s="5">
        <v>28</v>
      </c>
      <c r="E5" s="5" t="s">
        <v>13</v>
      </c>
      <c r="F5" s="5" t="s">
        <v>14</v>
      </c>
      <c r="G5" s="5" t="s">
        <v>15</v>
      </c>
      <c r="H5" s="5">
        <v>44065</v>
      </c>
      <c r="I5" s="5">
        <v>4.7</v>
      </c>
    </row>
    <row r="6" spans="2:11" x14ac:dyDescent="0.3">
      <c r="B6" s="5">
        <v>3</v>
      </c>
      <c r="C6" s="5" t="str">
        <f>HLOOKUP(C15,$B$15:$I$16,2,)</f>
        <v>Alice Lee</v>
      </c>
      <c r="D6" s="5">
        <f t="shared" ref="D6:I6" si="0">HLOOKUP(D15,$B$15:$I$16,2,)</f>
        <v>45</v>
      </c>
      <c r="E6" s="5" t="str">
        <f t="shared" si="0"/>
        <v>IT</v>
      </c>
      <c r="F6" s="5" t="str">
        <f t="shared" si="0"/>
        <v>$73,800</v>
      </c>
      <c r="G6" s="5" t="str">
        <f t="shared" si="0"/>
        <v>San Francisco</v>
      </c>
      <c r="H6" s="5">
        <f t="shared" si="0"/>
        <v>42045</v>
      </c>
      <c r="I6" s="5">
        <f t="shared" si="0"/>
        <v>4.9000000000000004</v>
      </c>
      <c r="J6" t="s">
        <v>43</v>
      </c>
      <c r="K6" t="s">
        <v>44</v>
      </c>
    </row>
    <row r="7" spans="2:11" x14ac:dyDescent="0.3">
      <c r="B7" s="5">
        <v>4</v>
      </c>
      <c r="C7" s="5" t="s">
        <v>20</v>
      </c>
      <c r="D7" s="5">
        <v>50</v>
      </c>
      <c r="E7" s="5" t="s">
        <v>21</v>
      </c>
      <c r="F7" s="5" t="s">
        <v>22</v>
      </c>
      <c r="G7" s="5" t="s">
        <v>23</v>
      </c>
      <c r="H7" s="5">
        <v>40507</v>
      </c>
      <c r="I7" s="5">
        <v>3.8</v>
      </c>
    </row>
    <row r="8" spans="2:11" x14ac:dyDescent="0.3">
      <c r="B8" s="5">
        <v>5</v>
      </c>
      <c r="C8" s="5" t="s">
        <v>24</v>
      </c>
      <c r="D8" s="5">
        <v>37</v>
      </c>
      <c r="E8" s="5" t="s">
        <v>25</v>
      </c>
      <c r="F8" s="5" t="s">
        <v>26</v>
      </c>
      <c r="G8" s="5" t="s">
        <v>27</v>
      </c>
      <c r="H8" s="5">
        <v>42581</v>
      </c>
      <c r="I8" s="5">
        <v>4.4000000000000004</v>
      </c>
    </row>
    <row r="9" spans="2:11" x14ac:dyDescent="0.3">
      <c r="B9" s="5">
        <v>6</v>
      </c>
      <c r="C9" s="5" t="s">
        <v>28</v>
      </c>
      <c r="D9" s="5">
        <v>30</v>
      </c>
      <c r="E9" s="5" t="s">
        <v>17</v>
      </c>
      <c r="F9" s="5" t="s">
        <v>29</v>
      </c>
      <c r="G9" s="5" t="s">
        <v>30</v>
      </c>
      <c r="H9" s="5">
        <v>43529</v>
      </c>
      <c r="I9" s="5">
        <v>4.5</v>
      </c>
    </row>
    <row r="10" spans="2:11" x14ac:dyDescent="0.3">
      <c r="B10" s="5">
        <v>7</v>
      </c>
      <c r="C10" s="5" t="s">
        <v>31</v>
      </c>
      <c r="D10" s="5">
        <v>42</v>
      </c>
      <c r="E10" s="5" t="s">
        <v>13</v>
      </c>
      <c r="F10" s="5" t="s">
        <v>32</v>
      </c>
      <c r="G10" s="5" t="s">
        <v>33</v>
      </c>
      <c r="H10" s="5">
        <v>42902</v>
      </c>
      <c r="I10" s="5">
        <v>4.3</v>
      </c>
    </row>
    <row r="11" spans="2:11" x14ac:dyDescent="0.3">
      <c r="B11" s="5">
        <v>8</v>
      </c>
      <c r="C11" s="5" t="s">
        <v>34</v>
      </c>
      <c r="D11" s="5">
        <v>29</v>
      </c>
      <c r="E11" s="5" t="s">
        <v>9</v>
      </c>
      <c r="F11" s="5" t="s">
        <v>35</v>
      </c>
      <c r="G11" s="5" t="s">
        <v>36</v>
      </c>
      <c r="H11" s="5">
        <v>44449</v>
      </c>
      <c r="I11" s="5">
        <v>4.5999999999999996</v>
      </c>
    </row>
    <row r="15" spans="2:11" x14ac:dyDescent="0.3"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37</v>
      </c>
    </row>
    <row r="16" spans="2:11" x14ac:dyDescent="0.3">
      <c r="B16" s="5">
        <v>3</v>
      </c>
      <c r="C16" s="5" t="s">
        <v>16</v>
      </c>
      <c r="D16" s="5">
        <v>45</v>
      </c>
      <c r="E16" s="5" t="s">
        <v>17</v>
      </c>
      <c r="F16" s="5" t="s">
        <v>18</v>
      </c>
      <c r="G16" s="5" t="s">
        <v>19</v>
      </c>
      <c r="H16" s="5">
        <v>42045</v>
      </c>
      <c r="I16" s="5">
        <v>4.9000000000000004</v>
      </c>
    </row>
    <row r="19" spans="3:10" ht="25.8" x14ac:dyDescent="0.5">
      <c r="E19" s="7" t="s">
        <v>45</v>
      </c>
      <c r="F19" s="7"/>
      <c r="G19" s="7"/>
    </row>
    <row r="21" spans="3:10" x14ac:dyDescent="0.3">
      <c r="C21" s="4" t="s">
        <v>0</v>
      </c>
      <c r="D21" s="4" t="s">
        <v>42</v>
      </c>
      <c r="E21" s="4" t="s">
        <v>41</v>
      </c>
      <c r="F21" s="4" t="s">
        <v>40</v>
      </c>
      <c r="G21" s="4" t="s">
        <v>39</v>
      </c>
      <c r="H21" s="4" t="s">
        <v>38</v>
      </c>
      <c r="I21" s="4" t="s">
        <v>6</v>
      </c>
      <c r="J21" s="4" t="s">
        <v>37</v>
      </c>
    </row>
    <row r="22" spans="3:10" x14ac:dyDescent="0.3">
      <c r="C22" s="5">
        <v>1</v>
      </c>
      <c r="D22" s="5" t="s">
        <v>8</v>
      </c>
      <c r="E22" s="5">
        <v>34</v>
      </c>
      <c r="F22" s="5" t="s">
        <v>9</v>
      </c>
      <c r="G22" s="5" t="s">
        <v>10</v>
      </c>
      <c r="H22" s="5" t="s">
        <v>11</v>
      </c>
      <c r="I22" s="5">
        <v>43232</v>
      </c>
      <c r="J22" s="5">
        <v>4.2</v>
      </c>
    </row>
    <row r="23" spans="3:10" x14ac:dyDescent="0.3">
      <c r="C23" s="5">
        <v>2</v>
      </c>
      <c r="D23" s="5" t="s">
        <v>12</v>
      </c>
      <c r="E23" s="5">
        <v>28</v>
      </c>
      <c r="F23" s="5" t="s">
        <v>13</v>
      </c>
      <c r="G23" s="5" t="s">
        <v>14</v>
      </c>
      <c r="H23" s="5" t="s">
        <v>15</v>
      </c>
      <c r="I23" s="5">
        <v>44065</v>
      </c>
      <c r="J23" s="5">
        <v>4.7</v>
      </c>
    </row>
    <row r="24" spans="3:10" x14ac:dyDescent="0.3">
      <c r="C24" s="5">
        <v>3</v>
      </c>
      <c r="D24" s="5" t="s">
        <v>16</v>
      </c>
      <c r="E24" s="5">
        <v>45</v>
      </c>
      <c r="F24" s="5" t="s">
        <v>17</v>
      </c>
      <c r="G24" s="5" t="s">
        <v>18</v>
      </c>
      <c r="H24" s="5" t="s">
        <v>19</v>
      </c>
      <c r="I24" s="5">
        <v>42045</v>
      </c>
      <c r="J24" s="5">
        <v>4.9000000000000004</v>
      </c>
    </row>
    <row r="25" spans="3:10" x14ac:dyDescent="0.3">
      <c r="C25" s="5">
        <v>4</v>
      </c>
      <c r="D25" s="5" t="s">
        <v>20</v>
      </c>
      <c r="E25" s="5">
        <v>50</v>
      </c>
      <c r="F25" s="5" t="s">
        <v>21</v>
      </c>
      <c r="G25" s="5" t="s">
        <v>22</v>
      </c>
      <c r="H25" s="5" t="s">
        <v>23</v>
      </c>
      <c r="I25" s="5">
        <v>40507</v>
      </c>
      <c r="J25" s="5">
        <v>3.8</v>
      </c>
    </row>
    <row r="26" spans="3:10" x14ac:dyDescent="0.3">
      <c r="C26" s="5">
        <v>5</v>
      </c>
      <c r="D26" s="5" t="s">
        <v>24</v>
      </c>
      <c r="E26" s="5">
        <v>37</v>
      </c>
      <c r="F26" s="5" t="s">
        <v>25</v>
      </c>
      <c r="G26" s="5" t="s">
        <v>26</v>
      </c>
      <c r="H26" s="5" t="s">
        <v>27</v>
      </c>
      <c r="I26" s="5">
        <v>42581</v>
      </c>
      <c r="J26" s="5">
        <v>4.4000000000000004</v>
      </c>
    </row>
    <row r="27" spans="3:10" x14ac:dyDescent="0.3">
      <c r="C27" s="5">
        <v>6</v>
      </c>
      <c r="D27" s="5" t="s">
        <v>28</v>
      </c>
      <c r="E27" s="5">
        <v>30</v>
      </c>
      <c r="F27" s="5" t="s">
        <v>17</v>
      </c>
      <c r="G27" s="5" t="s">
        <v>29</v>
      </c>
      <c r="H27" s="5" t="s">
        <v>30</v>
      </c>
      <c r="I27" s="5">
        <v>43529</v>
      </c>
      <c r="J27" s="5">
        <v>4.5</v>
      </c>
    </row>
    <row r="28" spans="3:10" x14ac:dyDescent="0.3">
      <c r="C28" s="5">
        <v>7</v>
      </c>
      <c r="D28" s="5" t="s">
        <v>31</v>
      </c>
      <c r="E28" s="5">
        <v>42</v>
      </c>
      <c r="F28" s="5" t="s">
        <v>13</v>
      </c>
      <c r="G28" s="5" t="s">
        <v>32</v>
      </c>
      <c r="H28" s="5" t="s">
        <v>33</v>
      </c>
      <c r="I28" s="5">
        <v>42902</v>
      </c>
      <c r="J28" s="5">
        <v>4.3</v>
      </c>
    </row>
    <row r="29" spans="3:10" x14ac:dyDescent="0.3">
      <c r="C29" s="5">
        <v>8</v>
      </c>
      <c r="D29" s="5" t="s">
        <v>34</v>
      </c>
      <c r="E29" s="5">
        <v>29</v>
      </c>
      <c r="F29" s="5" t="s">
        <v>9</v>
      </c>
      <c r="G29" s="5" t="s">
        <v>35</v>
      </c>
      <c r="H29" s="5" t="s">
        <v>36</v>
      </c>
      <c r="I29" s="5">
        <v>44449</v>
      </c>
      <c r="J29" s="5">
        <v>4.5999999999999996</v>
      </c>
    </row>
    <row r="32" spans="3:10" ht="31.2" x14ac:dyDescent="0.6">
      <c r="F32" s="8" t="s">
        <v>46</v>
      </c>
      <c r="G32" s="8"/>
      <c r="H32" s="8"/>
    </row>
    <row r="34" spans="3:10" x14ac:dyDescent="0.3">
      <c r="C34" s="4" t="s">
        <v>0</v>
      </c>
      <c r="D34" s="4" t="s">
        <v>42</v>
      </c>
      <c r="E34" s="4" t="s">
        <v>41</v>
      </c>
      <c r="F34" s="4" t="s">
        <v>38</v>
      </c>
      <c r="G34" s="4" t="s">
        <v>39</v>
      </c>
      <c r="H34" s="4" t="s">
        <v>37</v>
      </c>
      <c r="I34" s="4" t="s">
        <v>6</v>
      </c>
      <c r="J34" s="4" t="s">
        <v>40</v>
      </c>
    </row>
    <row r="35" spans="3:10" x14ac:dyDescent="0.3">
      <c r="C35" s="5">
        <v>1</v>
      </c>
      <c r="D35" s="5" t="s">
        <v>8</v>
      </c>
      <c r="E35" s="5">
        <v>34</v>
      </c>
      <c r="F35" s="6" t="str">
        <f>HLOOKUP($F$34,$C$21:$J$29,2,)</f>
        <v>New York</v>
      </c>
      <c r="G35" s="6" t="str">
        <f>HLOOKUP(G34,$C$21:$J$29,2,)</f>
        <v>$58,000</v>
      </c>
      <c r="H35" s="6">
        <f>HLOOKUP(H34,$C$21:$J$29,2,)</f>
        <v>4.2</v>
      </c>
      <c r="I35" s="6">
        <f>HLOOKUP(I34,$C$21:$J$29,2,)</f>
        <v>43232</v>
      </c>
      <c r="J35" s="6" t="str">
        <f>HLOOKUP(J34,$C$21:$J$29,2,)</f>
        <v>HR</v>
      </c>
    </row>
    <row r="36" spans="3:10" x14ac:dyDescent="0.3">
      <c r="C36" s="5">
        <v>2</v>
      </c>
      <c r="D36" s="5" t="s">
        <v>12</v>
      </c>
      <c r="E36" s="5">
        <v>28</v>
      </c>
      <c r="F36" s="6" t="str">
        <f>HLOOKUP(F34,$C$21:$J$29,3,)</f>
        <v>Los Angeles</v>
      </c>
      <c r="G36" s="6" t="str">
        <f>HLOOKUP(G34,$C$21:$J$29,3,)</f>
        <v>$52,500</v>
      </c>
      <c r="H36" s="6">
        <f>HLOOKUP(H34,$C$21:$J$29,3,)</f>
        <v>4.7</v>
      </c>
      <c r="I36" s="6">
        <f>HLOOKUP(I34,$C$21:$J$29,3,)</f>
        <v>44065</v>
      </c>
      <c r="J36" s="6" t="str">
        <f>HLOOKUP(J34,$C$21:$J$29,3,)</f>
        <v>Marketing</v>
      </c>
    </row>
    <row r="37" spans="3:10" x14ac:dyDescent="0.3">
      <c r="C37" s="5">
        <v>3</v>
      </c>
      <c r="D37" s="5" t="s">
        <v>16</v>
      </c>
      <c r="E37" s="5">
        <v>45</v>
      </c>
      <c r="F37" s="6" t="str">
        <f>HLOOKUP(F34,$C$21:$J$29,4,)</f>
        <v>San Francisco</v>
      </c>
      <c r="G37" s="6" t="str">
        <f>HLOOKUP(G34,$C$21:$J$29,4,)</f>
        <v>$73,800</v>
      </c>
      <c r="H37" s="6">
        <f>HLOOKUP(H34,$C$21:$J$29,4,)</f>
        <v>4.9000000000000004</v>
      </c>
      <c r="I37" s="6">
        <f>HLOOKUP(I34,$C$21:$J$29,4,)</f>
        <v>42045</v>
      </c>
      <c r="J37" s="6" t="str">
        <f>HLOOKUP(J34,$C$21:$J$29,4,)</f>
        <v>IT</v>
      </c>
    </row>
    <row r="38" spans="3:10" x14ac:dyDescent="0.3">
      <c r="C38" s="5">
        <v>4</v>
      </c>
      <c r="D38" s="5" t="s">
        <v>20</v>
      </c>
      <c r="E38" s="5">
        <v>50</v>
      </c>
      <c r="F38" s="6" t="str">
        <f>HLOOKUP(F34,$C$21:$J$29,5,)</f>
        <v>Chicago</v>
      </c>
      <c r="G38" s="6" t="str">
        <f>HLOOKUP(G34,$C$21:$J$29,5,)</f>
        <v>$85,200</v>
      </c>
      <c r="H38" s="6">
        <f>HLOOKUP(H34,$C$21:$J$29,5,)</f>
        <v>3.8</v>
      </c>
      <c r="I38" s="6">
        <f>HLOOKUP(I34,$C$21:$J$29,5,)</f>
        <v>40507</v>
      </c>
      <c r="J38" s="6" t="str">
        <f>HLOOKUP(J34,$C$21:$J$29,5,)</f>
        <v>Finance</v>
      </c>
    </row>
    <row r="39" spans="3:10" x14ac:dyDescent="0.3">
      <c r="C39" s="5">
        <v>5</v>
      </c>
      <c r="D39" s="5" t="s">
        <v>24</v>
      </c>
      <c r="E39" s="5">
        <v>37</v>
      </c>
      <c r="F39" s="6" t="str">
        <f>HLOOKUP(F34,$C$21:$J$29,6,)</f>
        <v>Boston</v>
      </c>
      <c r="G39" s="6" t="str">
        <f>HLOOKUP(G34,$C$21:$J$29,6,)</f>
        <v>$61,400</v>
      </c>
      <c r="H39" s="6">
        <f>HLOOKUP(H34,$C$21:$J$29,6,)</f>
        <v>4.4000000000000004</v>
      </c>
      <c r="I39" s="6">
        <f>HLOOKUP(I34,$C$21:$J$29,6,)</f>
        <v>42581</v>
      </c>
      <c r="J39" s="6" t="str">
        <f>HLOOKUP(J34,$C$21:$J$29,6,)</f>
        <v>Sales</v>
      </c>
    </row>
    <row r="40" spans="3:10" x14ac:dyDescent="0.3">
      <c r="C40" s="5">
        <v>6</v>
      </c>
      <c r="D40" s="5" t="s">
        <v>28</v>
      </c>
      <c r="E40" s="5">
        <v>30</v>
      </c>
      <c r="F40" s="6" t="str">
        <f>HLOOKUP(F34,$C$21:$J$29,7,)</f>
        <v>Seattle</v>
      </c>
      <c r="G40" s="6" t="str">
        <f>HLOOKUP(G34,$C$21:$J$29,7,)</f>
        <v>$67,200</v>
      </c>
      <c r="H40" s="6">
        <f>HLOOKUP(H34,$C$21:$J$29,7,)</f>
        <v>4.5</v>
      </c>
      <c r="I40" s="6">
        <f>HLOOKUP(I34,$C$21:$J$29,7,)</f>
        <v>43529</v>
      </c>
      <c r="J40" s="6" t="str">
        <f>HLOOKUP(J34,$C$21:$J$29,7,)</f>
        <v>IT</v>
      </c>
    </row>
    <row r="41" spans="3:10" x14ac:dyDescent="0.3">
      <c r="C41" s="5">
        <v>7</v>
      </c>
      <c r="D41" s="5" t="s">
        <v>31</v>
      </c>
      <c r="E41" s="5">
        <v>42</v>
      </c>
      <c r="F41" s="6" t="str">
        <f>HLOOKUP(F34,$C$21:$J$29,8,)</f>
        <v>Austin</v>
      </c>
      <c r="G41" s="6" t="str">
        <f>HLOOKUP(G34,$C$21:$J$29,8,)</f>
        <v>$60,000</v>
      </c>
      <c r="H41" s="6">
        <f>HLOOKUP(H34,$C$21:$J$29,8,)</f>
        <v>4.3</v>
      </c>
      <c r="I41" s="6">
        <f>HLOOKUP(I34,$C$21:$J$29,8,)</f>
        <v>42902</v>
      </c>
      <c r="J41" s="6" t="str">
        <f>HLOOKUP(J34,$C$21:$J$29,8,)</f>
        <v>Marketing</v>
      </c>
    </row>
    <row r="42" spans="3:10" x14ac:dyDescent="0.3">
      <c r="C42" s="5">
        <v>8</v>
      </c>
      <c r="D42" s="5" t="s">
        <v>34</v>
      </c>
      <c r="E42" s="5">
        <v>29</v>
      </c>
      <c r="F42" s="6" t="str">
        <f>HLOOKUP(F34,$C$21:$J$29,9,)</f>
        <v>Miami</v>
      </c>
      <c r="G42" s="6" t="str">
        <f>HLOOKUP(G34,$C$21:$J$29,9,)</f>
        <v>$55,000</v>
      </c>
      <c r="H42" s="6">
        <f>HLOOKUP(H34,$C$21:$J$29,9,)</f>
        <v>4.5999999999999996</v>
      </c>
      <c r="I42" s="6">
        <f>HLOOKUP(I34,$C$21:$J$29,9,)</f>
        <v>44449</v>
      </c>
      <c r="J42" s="6" t="str">
        <f>HLOOKUP(J34,$C$21:$J$29,9,)</f>
        <v>HR</v>
      </c>
    </row>
  </sheetData>
  <mergeCells count="2">
    <mergeCell ref="E19:G19"/>
    <mergeCell ref="F32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AF9-A7FC-440B-9D55-2CFC7D856B67}">
  <dimension ref="B2:I14"/>
  <sheetViews>
    <sheetView workbookViewId="0">
      <selection activeCell="B2" sqref="B2:I10"/>
    </sheetView>
  </sheetViews>
  <sheetFormatPr defaultRowHeight="14.4" x14ac:dyDescent="0.3"/>
  <cols>
    <col min="2" max="2" width="11.88671875" customWidth="1"/>
    <col min="3" max="3" width="18.109375" customWidth="1"/>
    <col min="4" max="4" width="15.44140625" customWidth="1"/>
    <col min="5" max="5" width="26.44140625" customWidth="1"/>
    <col min="6" max="6" width="22.109375" customWidth="1"/>
    <col min="7" max="7" width="16.6640625" customWidth="1"/>
    <col min="8" max="8" width="16.109375" customWidth="1"/>
    <col min="9" max="9" width="42.33203125" customWidth="1"/>
  </cols>
  <sheetData>
    <row r="2" spans="2:9" x14ac:dyDescent="0.3">
      <c r="B2" s="4" t="s">
        <v>0</v>
      </c>
      <c r="C2" s="4" t="s">
        <v>42</v>
      </c>
      <c r="D2" s="4" t="s">
        <v>41</v>
      </c>
      <c r="E2" s="4" t="s">
        <v>40</v>
      </c>
      <c r="F2" s="4" t="s">
        <v>39</v>
      </c>
      <c r="G2" s="4" t="s">
        <v>38</v>
      </c>
      <c r="H2" s="4" t="s">
        <v>6</v>
      </c>
      <c r="I2" s="4" t="s">
        <v>37</v>
      </c>
    </row>
    <row r="3" spans="2:9" x14ac:dyDescent="0.3">
      <c r="B3" s="5">
        <v>1</v>
      </c>
      <c r="C3" s="5" t="s">
        <v>8</v>
      </c>
      <c r="D3" s="5">
        <v>34</v>
      </c>
      <c r="E3" s="5" t="s">
        <v>9</v>
      </c>
      <c r="F3" s="5" t="s">
        <v>10</v>
      </c>
      <c r="G3" s="5" t="s">
        <v>11</v>
      </c>
      <c r="H3" s="5">
        <v>43232</v>
      </c>
      <c r="I3" s="5">
        <v>4.2</v>
      </c>
    </row>
    <row r="4" spans="2:9" x14ac:dyDescent="0.3">
      <c r="B4" s="5">
        <v>2</v>
      </c>
      <c r="C4" s="5" t="s">
        <v>12</v>
      </c>
      <c r="D4" s="5">
        <v>28</v>
      </c>
      <c r="E4" s="5" t="s">
        <v>13</v>
      </c>
      <c r="F4" s="5" t="s">
        <v>14</v>
      </c>
      <c r="G4" s="5" t="s">
        <v>15</v>
      </c>
      <c r="H4" s="5">
        <v>44065</v>
      </c>
      <c r="I4" s="5">
        <v>4.7</v>
      </c>
    </row>
    <row r="5" spans="2:9" x14ac:dyDescent="0.3">
      <c r="B5" s="5">
        <v>3</v>
      </c>
      <c r="C5" s="5" t="s">
        <v>16</v>
      </c>
      <c r="D5" s="5">
        <v>45</v>
      </c>
      <c r="E5" s="5" t="s">
        <v>17</v>
      </c>
      <c r="F5" s="5" t="s">
        <v>18</v>
      </c>
      <c r="G5" s="5" t="s">
        <v>19</v>
      </c>
      <c r="H5" s="5">
        <v>42045</v>
      </c>
      <c r="I5" s="5">
        <v>4.9000000000000004</v>
      </c>
    </row>
    <row r="6" spans="2:9" x14ac:dyDescent="0.3">
      <c r="B6" s="5">
        <v>4</v>
      </c>
      <c r="C6" s="5" t="s">
        <v>20</v>
      </c>
      <c r="D6" s="5">
        <v>50</v>
      </c>
      <c r="E6" s="5" t="s">
        <v>21</v>
      </c>
      <c r="F6" s="5" t="s">
        <v>22</v>
      </c>
      <c r="G6" s="5" t="s">
        <v>23</v>
      </c>
      <c r="H6" s="5">
        <v>40507</v>
      </c>
      <c r="I6" s="5">
        <v>3.8</v>
      </c>
    </row>
    <row r="7" spans="2:9" x14ac:dyDescent="0.3">
      <c r="B7" s="5">
        <v>5</v>
      </c>
      <c r="C7" s="5" t="s">
        <v>24</v>
      </c>
      <c r="D7" s="5">
        <v>37</v>
      </c>
      <c r="E7" s="5" t="s">
        <v>25</v>
      </c>
      <c r="F7" s="5" t="s">
        <v>26</v>
      </c>
      <c r="G7" s="5" t="s">
        <v>27</v>
      </c>
      <c r="H7" s="5">
        <v>42581</v>
      </c>
      <c r="I7" s="5">
        <v>4.4000000000000004</v>
      </c>
    </row>
    <row r="8" spans="2:9" x14ac:dyDescent="0.3">
      <c r="B8" s="5">
        <v>6</v>
      </c>
      <c r="C8" s="5" t="s">
        <v>28</v>
      </c>
      <c r="D8" s="5">
        <v>30</v>
      </c>
      <c r="E8" s="5" t="s">
        <v>17</v>
      </c>
      <c r="F8" s="5" t="s">
        <v>29</v>
      </c>
      <c r="G8" s="5" t="s">
        <v>30</v>
      </c>
      <c r="H8" s="5">
        <v>43529</v>
      </c>
      <c r="I8" s="5">
        <v>4.5</v>
      </c>
    </row>
    <row r="9" spans="2:9" x14ac:dyDescent="0.3">
      <c r="B9" s="5">
        <v>7</v>
      </c>
      <c r="C9" s="5" t="s">
        <v>31</v>
      </c>
      <c r="D9" s="5">
        <v>42</v>
      </c>
      <c r="E9" s="5" t="s">
        <v>13</v>
      </c>
      <c r="F9" s="5" t="s">
        <v>32</v>
      </c>
      <c r="G9" s="5" t="s">
        <v>33</v>
      </c>
      <c r="H9" s="5">
        <v>42902</v>
      </c>
      <c r="I9" s="5">
        <v>4.3</v>
      </c>
    </row>
    <row r="10" spans="2:9" x14ac:dyDescent="0.3">
      <c r="B10" s="5">
        <v>8</v>
      </c>
      <c r="C10" s="5" t="s">
        <v>34</v>
      </c>
      <c r="D10" s="5">
        <v>29</v>
      </c>
      <c r="E10" s="5" t="s">
        <v>9</v>
      </c>
      <c r="F10" s="5" t="s">
        <v>35</v>
      </c>
      <c r="G10" s="5" t="s">
        <v>36</v>
      </c>
      <c r="H10" s="5">
        <v>44449</v>
      </c>
      <c r="I10" s="5">
        <v>4.5999999999999996</v>
      </c>
    </row>
    <row r="13" spans="2:9" x14ac:dyDescent="0.3">
      <c r="C13" s="4" t="s">
        <v>48</v>
      </c>
      <c r="D13" s="4" t="s">
        <v>47</v>
      </c>
      <c r="E13" s="4" t="s">
        <v>49</v>
      </c>
    </row>
    <row r="14" spans="2:9" x14ac:dyDescent="0.3">
      <c r="C14" s="5">
        <v>5</v>
      </c>
      <c r="D14" s="5">
        <v>6</v>
      </c>
      <c r="E14" s="5" t="str" cm="1">
        <f t="array" ref="E14">INDEX(B2:I10,C14,D14)</f>
        <v>Chicago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162-A975-4649-828D-D3CF22FD6E1C}">
  <dimension ref="B2:I15"/>
  <sheetViews>
    <sheetView tabSelected="1" workbookViewId="0">
      <selection activeCell="E24" sqref="E24"/>
    </sheetView>
  </sheetViews>
  <sheetFormatPr defaultRowHeight="14.4" x14ac:dyDescent="0.3"/>
  <cols>
    <col min="3" max="3" width="16.6640625" customWidth="1"/>
    <col min="4" max="4" width="18.6640625" customWidth="1"/>
    <col min="5" max="5" width="21" customWidth="1"/>
    <col min="6" max="6" width="15.33203125" customWidth="1"/>
    <col min="7" max="7" width="19.6640625" customWidth="1"/>
    <col min="8" max="8" width="17.109375" customWidth="1"/>
    <col min="9" max="9" width="28" customWidth="1"/>
  </cols>
  <sheetData>
    <row r="2" spans="2:9" x14ac:dyDescent="0.3">
      <c r="B2" s="4" t="s">
        <v>0</v>
      </c>
      <c r="C2" s="4" t="s">
        <v>42</v>
      </c>
      <c r="D2" s="4" t="s">
        <v>41</v>
      </c>
      <c r="E2" s="4" t="s">
        <v>40</v>
      </c>
      <c r="F2" s="4" t="s">
        <v>39</v>
      </c>
      <c r="G2" s="4" t="s">
        <v>38</v>
      </c>
      <c r="H2" s="4" t="s">
        <v>6</v>
      </c>
      <c r="I2" s="4" t="s">
        <v>37</v>
      </c>
    </row>
    <row r="3" spans="2:9" x14ac:dyDescent="0.3">
      <c r="B3" s="5">
        <v>1</v>
      </c>
      <c r="C3" s="5" t="s">
        <v>8</v>
      </c>
      <c r="D3" s="5">
        <v>34</v>
      </c>
      <c r="E3" s="5" t="s">
        <v>9</v>
      </c>
      <c r="F3" s="5" t="s">
        <v>10</v>
      </c>
      <c r="G3" s="5" t="s">
        <v>11</v>
      </c>
      <c r="H3" s="5">
        <v>43232</v>
      </c>
      <c r="I3" s="5">
        <v>4.2</v>
      </c>
    </row>
    <row r="4" spans="2:9" x14ac:dyDescent="0.3">
      <c r="B4" s="5">
        <v>2</v>
      </c>
      <c r="C4" s="5" t="s">
        <v>12</v>
      </c>
      <c r="D4" s="5">
        <v>28</v>
      </c>
      <c r="E4" s="5" t="s">
        <v>13</v>
      </c>
      <c r="F4" s="5" t="s">
        <v>14</v>
      </c>
      <c r="G4" s="5" t="s">
        <v>15</v>
      </c>
      <c r="H4" s="5">
        <v>44065</v>
      </c>
      <c r="I4" s="5">
        <v>4.7</v>
      </c>
    </row>
    <row r="5" spans="2:9" x14ac:dyDescent="0.3">
      <c r="B5" s="5">
        <v>3</v>
      </c>
      <c r="C5" s="5" t="s">
        <v>16</v>
      </c>
      <c r="D5" s="5">
        <v>45</v>
      </c>
      <c r="E5" s="5" t="s">
        <v>17</v>
      </c>
      <c r="F5" s="5" t="s">
        <v>18</v>
      </c>
      <c r="G5" s="5" t="s">
        <v>19</v>
      </c>
      <c r="H5" s="5">
        <v>42045</v>
      </c>
      <c r="I5" s="5">
        <v>4.9000000000000004</v>
      </c>
    </row>
    <row r="6" spans="2:9" x14ac:dyDescent="0.3">
      <c r="B6" s="5">
        <v>4</v>
      </c>
      <c r="C6" s="5" t="s">
        <v>20</v>
      </c>
      <c r="D6" s="5">
        <v>50</v>
      </c>
      <c r="E6" s="5" t="s">
        <v>21</v>
      </c>
      <c r="F6" s="5" t="s">
        <v>22</v>
      </c>
      <c r="G6" s="5" t="s">
        <v>23</v>
      </c>
      <c r="H6" s="5">
        <v>40507</v>
      </c>
      <c r="I6" s="5">
        <v>3.8</v>
      </c>
    </row>
    <row r="7" spans="2:9" x14ac:dyDescent="0.3">
      <c r="B7" s="5">
        <v>5</v>
      </c>
      <c r="C7" s="5" t="s">
        <v>24</v>
      </c>
      <c r="D7" s="5">
        <v>37</v>
      </c>
      <c r="E7" s="5" t="s">
        <v>25</v>
      </c>
      <c r="F7" s="5" t="s">
        <v>26</v>
      </c>
      <c r="G7" s="5" t="s">
        <v>27</v>
      </c>
      <c r="H7" s="5">
        <v>42581</v>
      </c>
      <c r="I7" s="5">
        <v>4.4000000000000004</v>
      </c>
    </row>
    <row r="8" spans="2:9" x14ac:dyDescent="0.3">
      <c r="B8" s="5">
        <v>6</v>
      </c>
      <c r="C8" s="5" t="s">
        <v>28</v>
      </c>
      <c r="D8" s="5">
        <v>30</v>
      </c>
      <c r="E8" s="5" t="s">
        <v>17</v>
      </c>
      <c r="F8" s="5" t="s">
        <v>29</v>
      </c>
      <c r="G8" s="5" t="s">
        <v>30</v>
      </c>
      <c r="H8" s="5">
        <v>43529</v>
      </c>
      <c r="I8" s="5">
        <v>4.5</v>
      </c>
    </row>
    <row r="9" spans="2:9" x14ac:dyDescent="0.3">
      <c r="B9" s="5">
        <v>7</v>
      </c>
      <c r="C9" s="5" t="s">
        <v>31</v>
      </c>
      <c r="D9" s="5">
        <v>42</v>
      </c>
      <c r="E9" s="5" t="s">
        <v>13</v>
      </c>
      <c r="F9" s="5" t="s">
        <v>32</v>
      </c>
      <c r="G9" s="5" t="s">
        <v>33</v>
      </c>
      <c r="H9" s="5">
        <v>42902</v>
      </c>
      <c r="I9" s="5">
        <v>4.3</v>
      </c>
    </row>
    <row r="10" spans="2:9" x14ac:dyDescent="0.3">
      <c r="B10" s="5">
        <v>8</v>
      </c>
      <c r="C10" s="5" t="s">
        <v>34</v>
      </c>
      <c r="D10" s="5">
        <v>29</v>
      </c>
      <c r="E10" s="5" t="s">
        <v>9</v>
      </c>
      <c r="F10" s="5" t="s">
        <v>35</v>
      </c>
      <c r="G10" s="5" t="s">
        <v>36</v>
      </c>
      <c r="H10" s="5">
        <v>44449</v>
      </c>
      <c r="I10" s="5">
        <v>4.5999999999999996</v>
      </c>
    </row>
    <row r="14" spans="2:9" x14ac:dyDescent="0.3">
      <c r="E14" s="5"/>
      <c r="F14" s="4" t="s">
        <v>38</v>
      </c>
    </row>
    <row r="15" spans="2:9" x14ac:dyDescent="0.3">
      <c r="E15" s="4" t="s">
        <v>50</v>
      </c>
      <c r="F15" s="5">
        <f>MATCH(G5,G3:G10,)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Index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Titarmare</dc:creator>
  <cp:lastModifiedBy>Kunal Titarmare</cp:lastModifiedBy>
  <dcterms:created xsi:type="dcterms:W3CDTF">2025-03-15T08:53:55Z</dcterms:created>
  <dcterms:modified xsi:type="dcterms:W3CDTF">2025-03-15T09:58:04Z</dcterms:modified>
</cp:coreProperties>
</file>