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-2 5th Floor" sheetId="1" r:id="rId4"/>
    <sheet state="visible" name="Sheet5" sheetId="2" r:id="rId5"/>
    <sheet state="visible" name="Sheet3" sheetId="3" r:id="rId6"/>
    <sheet state="visible" name="Hostel 57" sheetId="4" r:id="rId7"/>
    <sheet state="visible" name="Hostel 5,7 COUNT" sheetId="5" r:id="rId8"/>
    <sheet state="visible" name="Sheet4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<sst xmlns="http://schemas.openxmlformats.org/spreadsheetml/2006/main" count="488" uniqueCount="83">
  <si>
    <t>(per Floor)</t>
  </si>
  <si>
    <t>Copies</t>
  </si>
  <si>
    <t>H²</t>
  </si>
  <si>
    <t>T</t>
  </si>
  <si>
    <t>L</t>
  </si>
  <si>
    <t>α²</t>
  </si>
  <si>
    <t>U</t>
  </si>
  <si>
    <t>Total (per floor)</t>
  </si>
  <si>
    <t>Faculty Office</t>
  </si>
  <si>
    <t>Faculty Corridor</t>
  </si>
  <si>
    <t>Washrooms</t>
  </si>
  <si>
    <t>5TL</t>
  </si>
  <si>
    <t>5L</t>
  </si>
  <si>
    <t>Corridor general</t>
  </si>
  <si>
    <t>Staircases</t>
  </si>
  <si>
    <t>Lift Area</t>
  </si>
  <si>
    <t>We can estimate the total of each type of light by multiplying the Floor Total by 5(# of floors) x 2(# of ABs) = 10</t>
  </si>
  <si>
    <t xml:space="preserve">Total </t>
  </si>
  <si>
    <t>T²</t>
  </si>
  <si>
    <t>2 x 18</t>
  </si>
  <si>
    <t>1 x 28</t>
  </si>
  <si>
    <t>1 x 18</t>
  </si>
  <si>
    <t>2 x 11</t>
  </si>
  <si>
    <t>1 x 36</t>
  </si>
  <si>
    <t>Power rating in Watts(W)</t>
  </si>
  <si>
    <t>2 x 36</t>
  </si>
  <si>
    <t>784166.4,  38361.6, 135475.2,  36000. ,   8640.</t>
  </si>
  <si>
    <t>LOCATION</t>
  </si>
  <si>
    <t>UNITS PER DAY</t>
  </si>
  <si>
    <t>CAF- FRONT</t>
  </si>
  <si>
    <t>ADMN. BLOCK</t>
  </si>
  <si>
    <t>LHC</t>
  </si>
  <si>
    <t xml:space="preserve">AB-1    </t>
  </si>
  <si>
    <t xml:space="preserve">AB-2   </t>
  </si>
  <si>
    <t>ANIMAL HOUSE</t>
  </si>
  <si>
    <t>HOSTEL NO.5</t>
  </si>
  <si>
    <t>HOSTEL NO.7</t>
  </si>
  <si>
    <t>HOSTEL NO.6</t>
  </si>
  <si>
    <t xml:space="preserve">HOSTEL NO.8 </t>
  </si>
  <si>
    <t>VISITOR HOSTEL</t>
  </si>
  <si>
    <t>INFORMATICS</t>
  </si>
  <si>
    <t>T⁴</t>
  </si>
  <si>
    <t>D</t>
  </si>
  <si>
    <t>ℓ</t>
  </si>
  <si>
    <t>C₉</t>
  </si>
  <si>
    <t>C₁₃</t>
  </si>
  <si>
    <t>1st Floor C.</t>
  </si>
  <si>
    <t>2nd (3rd) Floor C.</t>
  </si>
  <si>
    <t>4th Floor C.</t>
  </si>
  <si>
    <t>5th Floor C.</t>
  </si>
  <si>
    <t>6th (7th, 8th) Floor C.</t>
  </si>
  <si>
    <t>Mess H7</t>
  </si>
  <si>
    <t>Mess H5</t>
  </si>
  <si>
    <t>Study Rooms</t>
  </si>
  <si>
    <t>Study Room C.</t>
  </si>
  <si>
    <t>Washroom</t>
  </si>
  <si>
    <t>Rooms</t>
  </si>
  <si>
    <t>To get the total count, we multiply all the lights by their number of copies, add them up, and in the end multiply them by 2 to get the count for Hostel 5 and 7.</t>
  </si>
  <si>
    <t>Total</t>
  </si>
  <si>
    <t>We'll assume outdoor lights are switched on from 7 pm till 7 am, so 12 hours.</t>
  </si>
  <si>
    <t>We'll assume that the mess is open for 3 hours for each meal, hence lights are on 9 hours a day.</t>
  </si>
  <si>
    <t>Study room lights are switched on for atleast 16 hours a day.</t>
  </si>
  <si>
    <t>Washroom lights are on 24 hours a day in most washrooms.</t>
  </si>
  <si>
    <t>On average, the tubelight/LED in the room are on for about 8.25 hours.</t>
  </si>
  <si>
    <t>On average, the yellow CFL in the room are on for about 1.6 hours.</t>
  </si>
  <si>
    <t>We have ignored the contribution for the balcony since the majority doesn't use it.</t>
  </si>
  <si>
    <t>4 x 18</t>
  </si>
  <si>
    <t>1 x 11</t>
  </si>
  <si>
    <t>1 x 9</t>
  </si>
  <si>
    <t>1 x 20</t>
  </si>
  <si>
    <t>1 x 13</t>
  </si>
  <si>
    <t>COUNT DATA</t>
  </si>
  <si>
    <t>Raw Data from Hostel 5 (mostly) and some rooms/locations of Hostel 7.</t>
  </si>
  <si>
    <t>Fractional values indicate that the count data has been entered after taking an average over several copies of that room. (or via survey forms)</t>
  </si>
  <si>
    <t>The above data technically is technically a count of only a single hostel. To get an esimated count for all the hostels, multiply by 4.</t>
  </si>
  <si>
    <t>TIME DATA</t>
  </si>
  <si>
    <t>All the values are in hours (h).</t>
  </si>
  <si>
    <t>Fractional values indicate that the time data has been noted down after taking an average over the data collected via surveys.</t>
  </si>
  <si>
    <t>POWER RATING DATA</t>
  </si>
  <si>
    <t>All the values of the power rating are in Watts (W).</t>
  </si>
  <si>
    <t>Since the power rating is independent of the location/rooms, the matrix is identical along the columns.</t>
  </si>
  <si>
    <t>Raw Data from AB-2 5th Floor.</t>
  </si>
  <si>
    <t>The above data technically is technically a count of only a single floor of AB. To get an estimated count for both the ABs, multiply by 5 (# of floors) * 2 (# of ABs) = 10.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</si>
</sst>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b/>
      <color rgb="FF0000FF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Monospace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  <xf borderId="0" fillId="4" fontId="3" numFmtId="0" xfId="0" applyFont="1"/>
    <xf borderId="0" fillId="5" fontId="1" numFmtId="0" xfId="0" applyFill="1" applyFont="1"/>
    <xf borderId="0" fillId="0" fontId="4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0" fontId="5" numFmtId="0" xfId="0" applyAlignment="1" applyFont="1">
      <alignment horizontal="right" vertical="bottom"/>
    </xf>
    <xf borderId="0" fillId="6" fontId="3" numFmtId="0" xfId="0" applyFont="1"/>
    <xf borderId="0" fillId="0" fontId="5" numFmtId="0" xfId="0" applyAlignment="1" applyFont="1">
      <alignment readingOrder="0" vertical="bottom"/>
    </xf>
    <xf borderId="0" fillId="7" fontId="6" numFmtId="0" xfId="0" applyAlignment="1" applyFill="1" applyFont="1">
      <alignment readingOrder="0" vertical="bottom"/>
    </xf>
    <xf borderId="0" fillId="0" fontId="6" numFmtId="0" xfId="0" applyAlignment="1" applyFont="1">
      <alignment vertical="bottom"/>
    </xf>
    <xf borderId="0" fillId="7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5" fontId="6" numFmtId="0" xfId="0" applyAlignment="1" applyFont="1">
      <alignment readingOrder="0" vertical="bottom"/>
    </xf>
    <xf borderId="0" fillId="5" fontId="5" numFmtId="0" xfId="0" applyAlignment="1" applyFont="1">
      <alignment horizontal="right" readingOrder="0" vertical="bottom"/>
    </xf>
    <xf borderId="0" fillId="5" fontId="3" numFmtId="0" xfId="0" applyAlignment="1" applyFont="1">
      <alignment readingOrder="0"/>
    </xf>
    <xf borderId="0" fillId="6" fontId="6" numFmtId="0" xfId="0" applyAlignment="1" applyFont="1">
      <alignment readingOrder="0" vertical="bottom"/>
    </xf>
    <xf borderId="0" fillId="6" fontId="5" numFmtId="0" xfId="0" applyAlignment="1" applyFont="1">
      <alignment horizontal="right" readingOrder="0" vertical="bottom"/>
    </xf>
    <xf borderId="0" fillId="3" fontId="7" numFmtId="0" xfId="0" applyAlignment="1" applyFont="1">
      <alignment horizontal="left" readingOrder="0" shrinkToFit="0" wrapText="1"/>
    </xf>
    <xf borderId="0" fillId="6" fontId="1" numFmtId="0" xfId="0" applyFont="1"/>
    <xf borderId="0" fillId="0" fontId="3" numFmtId="0" xfId="0" applyFont="1"/>
    <xf borderId="0" fillId="2" fontId="6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2" fontId="5" numFmtId="0" xfId="0" applyAlignment="1" applyFont="1">
      <alignment horizontal="right" readingOrder="0" vertical="bottom"/>
    </xf>
    <xf borderId="0" fillId="7" fontId="3" numFmtId="0" xfId="0" applyAlignment="1" applyFont="1">
      <alignment readingOrder="0"/>
    </xf>
    <xf borderId="0" fillId="7" fontId="1" numFmtId="0" xfId="0" applyFont="1"/>
    <xf borderId="0" fillId="5" fontId="5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3" fontId="8" numFmtId="0" xfId="0" applyAlignment="1" applyFont="1">
      <alignment horizontal="left" readingOrder="0"/>
    </xf>
    <xf borderId="0" fillId="8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UNITS PER DAY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Sheet3!$A$2:$A$13</c:f>
            </c:strRef>
          </c:cat>
          <c:val>
            <c:numRef>
              <c:f>Sheet3!$B$2:$B$13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3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3" t="s">
        <v>2</v>
      </c>
      <c r="J1" s="4" t="s">
        <v>3</v>
      </c>
      <c r="K1" s="4" t="s">
        <v>4</v>
      </c>
      <c r="L1" s="4" t="s">
        <v>5</v>
      </c>
      <c r="M1" s="4" t="s">
        <v>6</v>
      </c>
    </row>
    <row r="2">
      <c r="A2" s="4" t="s">
        <v>8</v>
      </c>
      <c r="B2" s="2">
        <v>12.0</v>
      </c>
      <c r="C2" s="1">
        <v>3.44</v>
      </c>
      <c r="D2" s="1">
        <v>1.72</v>
      </c>
      <c r="E2" s="1">
        <v>0.84</v>
      </c>
      <c r="F2" s="1">
        <v>0.0</v>
      </c>
      <c r="G2" s="1">
        <v>0.0</v>
      </c>
      <c r="H2" s="6"/>
      <c r="I2" s="1">
        <f t="shared" ref="I2:I9" si="1">B2*C2</f>
        <v>41.28</v>
      </c>
      <c r="J2" s="7">
        <f t="shared" ref="J2:J9" si="2">B2*D2</f>
        <v>20.64</v>
      </c>
      <c r="K2" s="7">
        <f t="shared" ref="K2:K9" si="3">B2*E2</f>
        <v>10.08</v>
      </c>
      <c r="L2" s="7">
        <f t="shared" ref="L2:L9" si="4">B2*F2</f>
        <v>0</v>
      </c>
      <c r="M2" s="7">
        <f t="shared" ref="M2:M9" si="5">B2*G2</f>
        <v>0</v>
      </c>
    </row>
    <row r="3">
      <c r="A3" s="4" t="s">
        <v>9</v>
      </c>
      <c r="B3" s="2">
        <v>1.0</v>
      </c>
      <c r="C3" s="1">
        <v>0.0</v>
      </c>
      <c r="D3" s="1">
        <v>0.0</v>
      </c>
      <c r="E3" s="1">
        <v>3.0</v>
      </c>
      <c r="F3" s="1">
        <v>9.0</v>
      </c>
      <c r="G3" s="1">
        <v>0.0</v>
      </c>
      <c r="H3" s="6"/>
      <c r="I3" s="1">
        <f t="shared" si="1"/>
        <v>0</v>
      </c>
      <c r="J3" s="7">
        <f t="shared" si="2"/>
        <v>0</v>
      </c>
      <c r="K3" s="7">
        <f t="shared" si="3"/>
        <v>3</v>
      </c>
      <c r="L3" s="7">
        <f t="shared" si="4"/>
        <v>9</v>
      </c>
      <c r="M3" s="7">
        <f t="shared" si="5"/>
        <v>0</v>
      </c>
    </row>
    <row r="4">
      <c r="A4" s="4" t="s">
        <v>10</v>
      </c>
      <c r="B4" s="2">
        <v>2.0</v>
      </c>
      <c r="C4" s="1">
        <v>0.0</v>
      </c>
      <c r="D4" s="1">
        <v>1.0</v>
      </c>
      <c r="E4" s="1">
        <v>0.0</v>
      </c>
      <c r="F4" s="1">
        <v>0.0</v>
      </c>
      <c r="G4" s="1">
        <v>2.0</v>
      </c>
      <c r="H4" s="6"/>
      <c r="I4" s="1">
        <f t="shared" si="1"/>
        <v>0</v>
      </c>
      <c r="J4" s="7">
        <f t="shared" si="2"/>
        <v>2</v>
      </c>
      <c r="K4" s="7">
        <f t="shared" si="3"/>
        <v>0</v>
      </c>
      <c r="L4" s="7">
        <f t="shared" si="4"/>
        <v>0</v>
      </c>
      <c r="M4" s="7">
        <f t="shared" si="5"/>
        <v>4</v>
      </c>
    </row>
    <row r="5">
      <c r="A5" s="4" t="s">
        <v>11</v>
      </c>
      <c r="B5" s="2">
        <v>4.0</v>
      </c>
      <c r="C5" s="1">
        <v>13.0</v>
      </c>
      <c r="D5" s="1">
        <v>0.0</v>
      </c>
      <c r="E5" s="1">
        <v>1.0</v>
      </c>
      <c r="F5" s="1">
        <v>0.0</v>
      </c>
      <c r="G5" s="1">
        <v>0.0</v>
      </c>
      <c r="H5" s="6"/>
      <c r="I5" s="1">
        <f t="shared" si="1"/>
        <v>52</v>
      </c>
      <c r="J5" s="7">
        <f t="shared" si="2"/>
        <v>0</v>
      </c>
      <c r="K5" s="7">
        <f t="shared" si="3"/>
        <v>4</v>
      </c>
      <c r="L5" s="7">
        <f t="shared" si="4"/>
        <v>0</v>
      </c>
      <c r="M5" s="7">
        <f t="shared" si="5"/>
        <v>0</v>
      </c>
    </row>
    <row r="6">
      <c r="A6" s="4" t="s">
        <v>12</v>
      </c>
      <c r="B6" s="2">
        <v>4.0</v>
      </c>
      <c r="C6" s="1">
        <v>10.0</v>
      </c>
      <c r="D6" s="1">
        <v>0.0</v>
      </c>
      <c r="E6" s="1">
        <v>4.0</v>
      </c>
      <c r="F6" s="1">
        <v>0.0</v>
      </c>
      <c r="G6" s="1">
        <v>0.0</v>
      </c>
      <c r="H6" s="6"/>
      <c r="I6" s="1">
        <f t="shared" si="1"/>
        <v>40</v>
      </c>
      <c r="J6" s="7">
        <f t="shared" si="2"/>
        <v>0</v>
      </c>
      <c r="K6" s="7">
        <f t="shared" si="3"/>
        <v>16</v>
      </c>
      <c r="L6" s="7">
        <f t="shared" si="4"/>
        <v>0</v>
      </c>
      <c r="M6" s="7">
        <f t="shared" si="5"/>
        <v>0</v>
      </c>
    </row>
    <row r="7">
      <c r="A7" s="4" t="s">
        <v>13</v>
      </c>
      <c r="B7" s="2">
        <v>1.0</v>
      </c>
      <c r="C7" s="1">
        <v>0.0</v>
      </c>
      <c r="D7" s="1">
        <v>0.0</v>
      </c>
      <c r="E7" s="1">
        <v>13.0</v>
      </c>
      <c r="F7" s="1">
        <v>36.0</v>
      </c>
      <c r="G7" s="1">
        <v>0.0</v>
      </c>
      <c r="H7" s="6"/>
      <c r="I7" s="1">
        <f t="shared" si="1"/>
        <v>0</v>
      </c>
      <c r="J7" s="7">
        <f t="shared" si="2"/>
        <v>0</v>
      </c>
      <c r="K7" s="7">
        <f t="shared" si="3"/>
        <v>13</v>
      </c>
      <c r="L7" s="7">
        <f t="shared" si="4"/>
        <v>36</v>
      </c>
      <c r="M7" s="7">
        <f t="shared" si="5"/>
        <v>0</v>
      </c>
    </row>
    <row r="8">
      <c r="A8" s="4" t="s">
        <v>14</v>
      </c>
      <c r="B8" s="2">
        <v>1.0</v>
      </c>
      <c r="C8" s="1">
        <v>0.0</v>
      </c>
      <c r="D8" s="1">
        <v>0.0</v>
      </c>
      <c r="E8" s="1">
        <v>2.0</v>
      </c>
      <c r="F8" s="1">
        <v>0.0</v>
      </c>
      <c r="G8" s="1">
        <v>0.0</v>
      </c>
      <c r="H8" s="6"/>
      <c r="I8" s="1">
        <f t="shared" si="1"/>
        <v>0</v>
      </c>
      <c r="J8" s="7">
        <f t="shared" si="2"/>
        <v>0</v>
      </c>
      <c r="K8" s="7">
        <f t="shared" si="3"/>
        <v>2</v>
      </c>
      <c r="L8" s="7">
        <f t="shared" si="4"/>
        <v>0</v>
      </c>
      <c r="M8" s="7">
        <f t="shared" si="5"/>
        <v>0</v>
      </c>
    </row>
    <row r="9">
      <c r="A9" s="4" t="s">
        <v>15</v>
      </c>
      <c r="B9" s="2">
        <v>1.0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6"/>
      <c r="I9" s="1">
        <f t="shared" si="1"/>
        <v>1</v>
      </c>
      <c r="J9" s="7">
        <f t="shared" si="2"/>
        <v>0</v>
      </c>
      <c r="K9" s="7">
        <f t="shared" si="3"/>
        <v>0</v>
      </c>
      <c r="L9" s="7">
        <f t="shared" si="4"/>
        <v>0</v>
      </c>
      <c r="M9" s="7">
        <f t="shared" si="5"/>
        <v>0</v>
      </c>
    </row>
    <row r="10">
      <c r="H10" s="6"/>
      <c r="I10" s="8">
        <f t="shared" ref="I10:M10" si="6">SUM(I2:I9)</f>
        <v>134.28</v>
      </c>
      <c r="J10" s="8">
        <f t="shared" si="6"/>
        <v>22.64</v>
      </c>
      <c r="K10" s="8">
        <f t="shared" si="6"/>
        <v>48.08</v>
      </c>
      <c r="L10" s="8">
        <f t="shared" si="6"/>
        <v>45</v>
      </c>
      <c r="M10" s="8">
        <f t="shared" si="6"/>
        <v>4</v>
      </c>
      <c r="N10" s="9"/>
    </row>
    <row r="12">
      <c r="A12" s="1" t="s">
        <v>16</v>
      </c>
    </row>
    <row r="13">
      <c r="A13" s="10"/>
    </row>
    <row r="14">
      <c r="B14" s="11"/>
      <c r="C14" s="3" t="s">
        <v>2</v>
      </c>
      <c r="D14" s="4" t="s">
        <v>3</v>
      </c>
      <c r="E14" s="4" t="s">
        <v>4</v>
      </c>
      <c r="F14" s="4" t="s">
        <v>5</v>
      </c>
      <c r="G14" s="4" t="s">
        <v>6</v>
      </c>
    </row>
    <row r="15">
      <c r="A15" s="4" t="s">
        <v>8</v>
      </c>
      <c r="B15" s="11"/>
      <c r="C15" s="1">
        <f t="shared" ref="C15:C22" si="8"> I2*10</f>
        <v>412.8</v>
      </c>
      <c r="D15" s="7">
        <f t="shared" ref="D15:D22" si="9"> J2*10</f>
        <v>206.4</v>
      </c>
      <c r="E15" s="7">
        <f t="shared" ref="E15:G15" si="7">K2*10</f>
        <v>100.8</v>
      </c>
      <c r="F15" s="7">
        <f t="shared" si="7"/>
        <v>0</v>
      </c>
      <c r="G15" s="7">
        <f t="shared" si="7"/>
        <v>0</v>
      </c>
    </row>
    <row r="16">
      <c r="A16" s="4" t="s">
        <v>9</v>
      </c>
      <c r="B16" s="11"/>
      <c r="C16" s="1">
        <f t="shared" si="8"/>
        <v>0</v>
      </c>
      <c r="D16" s="7">
        <f t="shared" si="9"/>
        <v>0</v>
      </c>
      <c r="E16" s="7">
        <f t="shared" ref="E16:G16" si="10">K3*10</f>
        <v>30</v>
      </c>
      <c r="F16" s="7">
        <f t="shared" si="10"/>
        <v>90</v>
      </c>
      <c r="G16" s="7">
        <f t="shared" si="10"/>
        <v>0</v>
      </c>
    </row>
    <row r="17">
      <c r="A17" s="4" t="s">
        <v>10</v>
      </c>
      <c r="B17" s="11"/>
      <c r="C17" s="1">
        <f t="shared" si="8"/>
        <v>0</v>
      </c>
      <c r="D17" s="7">
        <f t="shared" si="9"/>
        <v>20</v>
      </c>
      <c r="E17" s="7">
        <f t="shared" ref="E17:G17" si="11">K4*10</f>
        <v>0</v>
      </c>
      <c r="F17" s="7">
        <f t="shared" si="11"/>
        <v>0</v>
      </c>
      <c r="G17" s="7">
        <f t="shared" si="11"/>
        <v>40</v>
      </c>
      <c r="K17" s="12"/>
    </row>
    <row r="18">
      <c r="A18" s="4" t="s">
        <v>11</v>
      </c>
      <c r="B18" s="11"/>
      <c r="C18" s="1">
        <f t="shared" si="8"/>
        <v>520</v>
      </c>
      <c r="D18" s="7">
        <f t="shared" si="9"/>
        <v>0</v>
      </c>
      <c r="E18" s="7">
        <f t="shared" ref="E18:G18" si="12">K5*10</f>
        <v>40</v>
      </c>
      <c r="F18" s="7">
        <f t="shared" si="12"/>
        <v>0</v>
      </c>
      <c r="G18" s="7">
        <f t="shared" si="12"/>
        <v>0</v>
      </c>
      <c r="K18" s="12"/>
    </row>
    <row r="19">
      <c r="A19" s="4" t="s">
        <v>12</v>
      </c>
      <c r="B19" s="11"/>
      <c r="C19" s="1">
        <f t="shared" si="8"/>
        <v>400</v>
      </c>
      <c r="D19" s="7">
        <f t="shared" si="9"/>
        <v>0</v>
      </c>
      <c r="E19" s="7">
        <f t="shared" ref="E19:G19" si="13">K6*10</f>
        <v>160</v>
      </c>
      <c r="F19" s="7">
        <f t="shared" si="13"/>
        <v>0</v>
      </c>
      <c r="G19" s="7">
        <f t="shared" si="13"/>
        <v>0</v>
      </c>
      <c r="K19" s="12"/>
    </row>
    <row r="20">
      <c r="A20" s="4" t="s">
        <v>13</v>
      </c>
      <c r="B20" s="11"/>
      <c r="C20" s="1">
        <f t="shared" si="8"/>
        <v>0</v>
      </c>
      <c r="D20" s="7">
        <f t="shared" si="9"/>
        <v>0</v>
      </c>
      <c r="E20" s="7">
        <f t="shared" ref="E20:G20" si="14">K7*10</f>
        <v>130</v>
      </c>
      <c r="F20" s="7">
        <f t="shared" si="14"/>
        <v>360</v>
      </c>
      <c r="G20" s="7">
        <f t="shared" si="14"/>
        <v>0</v>
      </c>
      <c r="K20" s="12"/>
    </row>
    <row r="21">
      <c r="A21" s="4" t="s">
        <v>14</v>
      </c>
      <c r="B21" s="11"/>
      <c r="C21" s="1">
        <f t="shared" si="8"/>
        <v>0</v>
      </c>
      <c r="D21" s="7">
        <f t="shared" si="9"/>
        <v>0</v>
      </c>
      <c r="E21" s="7">
        <f t="shared" ref="E21:G21" si="15">K8*10</f>
        <v>20</v>
      </c>
      <c r="F21" s="7">
        <f t="shared" si="15"/>
        <v>0</v>
      </c>
      <c r="G21" s="7">
        <f t="shared" si="15"/>
        <v>0</v>
      </c>
      <c r="K21" s="12"/>
    </row>
    <row r="22">
      <c r="A22" s="4" t="s">
        <v>15</v>
      </c>
      <c r="B22" s="11"/>
      <c r="C22" s="1">
        <f t="shared" si="8"/>
        <v>10</v>
      </c>
      <c r="D22" s="7">
        <f t="shared" si="9"/>
        <v>0</v>
      </c>
      <c r="E22" s="7">
        <f t="shared" ref="E22:G22" si="16">K9*10</f>
        <v>0</v>
      </c>
      <c r="F22" s="7">
        <f t="shared" si="16"/>
        <v>0</v>
      </c>
      <c r="G22" s="7">
        <f t="shared" si="16"/>
        <v>0</v>
      </c>
      <c r="K22" s="12"/>
    </row>
    <row r="23">
      <c r="B23" s="11" t="s">
        <v>17</v>
      </c>
      <c r="C23" s="13">
        <f t="shared" ref="C23:G23" si="17">SUM(C15:C22)</f>
        <v>1342.8</v>
      </c>
      <c r="D23" s="13">
        <f t="shared" si="17"/>
        <v>226.4</v>
      </c>
      <c r="E23" s="13">
        <f t="shared" si="17"/>
        <v>480.8</v>
      </c>
      <c r="F23" s="13">
        <f t="shared" si="17"/>
        <v>450</v>
      </c>
      <c r="G23" s="13">
        <f t="shared" si="17"/>
        <v>40</v>
      </c>
      <c r="K23" s="12"/>
    </row>
    <row r="24">
      <c r="K24" s="12"/>
    </row>
    <row r="25">
      <c r="B25" s="12"/>
      <c r="K25" s="12"/>
    </row>
    <row r="26">
      <c r="A26" s="14"/>
      <c r="B26" s="15"/>
      <c r="C26" s="3" t="s">
        <v>18</v>
      </c>
      <c r="D26" s="16" t="s">
        <v>3</v>
      </c>
      <c r="E26" s="16" t="s">
        <v>4</v>
      </c>
      <c r="F26" s="16" t="s">
        <v>5</v>
      </c>
      <c r="G26" s="16" t="s">
        <v>6</v>
      </c>
      <c r="K26" s="12"/>
    </row>
    <row r="27">
      <c r="A27" s="4" t="s">
        <v>8</v>
      </c>
      <c r="B27" s="17"/>
      <c r="C27" s="18">
        <v>8.0</v>
      </c>
      <c r="D27" s="18">
        <v>8.0</v>
      </c>
      <c r="E27" s="18">
        <v>8.0</v>
      </c>
      <c r="F27" s="18">
        <v>8.0</v>
      </c>
      <c r="G27" s="18">
        <v>8.0</v>
      </c>
      <c r="H27" s="4"/>
      <c r="K27" s="19"/>
      <c r="L27" s="4"/>
    </row>
    <row r="28">
      <c r="A28" s="4" t="s">
        <v>9</v>
      </c>
      <c r="B28" s="17"/>
      <c r="C28" s="18">
        <v>16.0</v>
      </c>
      <c r="D28" s="18">
        <v>16.0</v>
      </c>
      <c r="E28" s="18">
        <v>16.0</v>
      </c>
      <c r="F28" s="18">
        <v>16.0</v>
      </c>
      <c r="G28" s="1">
        <v>16.0</v>
      </c>
      <c r="H28" s="18"/>
      <c r="K28" s="12"/>
    </row>
    <row r="29">
      <c r="A29" s="4" t="s">
        <v>10</v>
      </c>
      <c r="B29" s="17"/>
      <c r="C29" s="18">
        <v>24.0</v>
      </c>
      <c r="D29" s="18">
        <v>24.0</v>
      </c>
      <c r="E29" s="18">
        <v>24.0</v>
      </c>
      <c r="F29" s="18">
        <v>24.0</v>
      </c>
      <c r="G29" s="18">
        <v>24.0</v>
      </c>
      <c r="H29" s="18"/>
      <c r="K29" s="12"/>
    </row>
    <row r="30">
      <c r="A30" s="4" t="s">
        <v>11</v>
      </c>
      <c r="B30" s="17"/>
      <c r="C30" s="18">
        <v>20.0</v>
      </c>
      <c r="D30" s="18">
        <v>20.0</v>
      </c>
      <c r="E30" s="18">
        <v>20.0</v>
      </c>
      <c r="F30" s="18">
        <v>20.0</v>
      </c>
      <c r="G30" s="18">
        <v>20.0</v>
      </c>
      <c r="H30" s="18"/>
      <c r="K30" s="12"/>
    </row>
    <row r="31">
      <c r="A31" s="4" t="s">
        <v>12</v>
      </c>
      <c r="B31" s="17"/>
      <c r="C31" s="18">
        <v>20.0</v>
      </c>
      <c r="D31" s="18">
        <v>20.0</v>
      </c>
      <c r="E31" s="18">
        <v>20.0</v>
      </c>
      <c r="F31" s="18">
        <v>20.0</v>
      </c>
      <c r="G31" s="18">
        <v>20.0</v>
      </c>
      <c r="H31" s="18"/>
    </row>
    <row r="32">
      <c r="A32" s="4" t="s">
        <v>13</v>
      </c>
      <c r="B32" s="17"/>
      <c r="C32" s="18">
        <v>16.0</v>
      </c>
      <c r="D32" s="18">
        <v>16.0</v>
      </c>
      <c r="E32" s="18">
        <v>16.0</v>
      </c>
      <c r="F32" s="18">
        <v>16.0</v>
      </c>
      <c r="G32" s="18">
        <v>16.0</v>
      </c>
      <c r="H32" s="18"/>
    </row>
    <row r="33">
      <c r="A33" s="4" t="s">
        <v>14</v>
      </c>
      <c r="B33" s="17"/>
      <c r="C33" s="18">
        <v>8.0</v>
      </c>
      <c r="D33" s="18">
        <v>8.0</v>
      </c>
      <c r="E33" s="18">
        <v>8.0</v>
      </c>
      <c r="F33" s="18">
        <v>8.0</v>
      </c>
      <c r="G33" s="18">
        <v>8.0</v>
      </c>
      <c r="H33" s="18"/>
    </row>
    <row r="34">
      <c r="A34" s="4" t="s">
        <v>15</v>
      </c>
      <c r="B34" s="17"/>
      <c r="C34" s="18">
        <v>8.0</v>
      </c>
      <c r="D34" s="18">
        <v>8.0</v>
      </c>
      <c r="E34" s="18">
        <v>8.0</v>
      </c>
      <c r="F34" s="18">
        <v>8.0</v>
      </c>
      <c r="G34" s="18">
        <v>8.0</v>
      </c>
      <c r="H34" s="18"/>
    </row>
    <row r="35">
      <c r="A35" s="20"/>
      <c r="B35" s="21"/>
      <c r="C35" s="1" t="s">
        <v>19</v>
      </c>
      <c r="D35" s="1" t="s">
        <v>20</v>
      </c>
      <c r="E35" s="1" t="s">
        <v>21</v>
      </c>
      <c r="F35" s="1" t="s">
        <v>22</v>
      </c>
      <c r="G35" s="1" t="s">
        <v>23</v>
      </c>
      <c r="H35" s="18"/>
    </row>
    <row r="36">
      <c r="H36" s="18"/>
    </row>
    <row r="37">
      <c r="A37" s="22"/>
      <c r="B37" s="21"/>
      <c r="C37" s="21"/>
      <c r="D37" s="21"/>
      <c r="E37" s="21"/>
      <c r="F37" s="9"/>
      <c r="G37" s="9"/>
      <c r="H37" s="18"/>
    </row>
    <row r="38">
      <c r="A38" s="1" t="s">
        <v>24</v>
      </c>
      <c r="B38" s="12"/>
    </row>
    <row r="39">
      <c r="A39" s="14"/>
      <c r="B39" s="15"/>
      <c r="C39" s="3" t="s">
        <v>18</v>
      </c>
      <c r="D39" s="16" t="s">
        <v>3</v>
      </c>
      <c r="E39" s="16" t="s">
        <v>4</v>
      </c>
      <c r="F39" s="16" t="s">
        <v>5</v>
      </c>
      <c r="G39" s="16" t="s">
        <v>6</v>
      </c>
    </row>
    <row r="40">
      <c r="A40" s="4" t="s">
        <v>8</v>
      </c>
      <c r="B40" s="17"/>
      <c r="C40" s="18">
        <v>72.0</v>
      </c>
      <c r="D40" s="18">
        <v>28.0</v>
      </c>
      <c r="E40" s="18">
        <v>18.0</v>
      </c>
      <c r="F40" s="1">
        <v>22.0</v>
      </c>
      <c r="G40" s="1">
        <v>20.0</v>
      </c>
    </row>
    <row r="41">
      <c r="A41" s="4" t="s">
        <v>9</v>
      </c>
      <c r="B41" s="17"/>
      <c r="C41" s="18">
        <v>72.0</v>
      </c>
      <c r="D41" s="18">
        <v>28.0</v>
      </c>
      <c r="E41" s="18">
        <v>18.0</v>
      </c>
      <c r="F41" s="1">
        <v>22.0</v>
      </c>
      <c r="G41" s="1">
        <v>20.0</v>
      </c>
    </row>
    <row r="42">
      <c r="A42" s="4" t="s">
        <v>10</v>
      </c>
      <c r="B42" s="17"/>
      <c r="C42" s="18">
        <v>72.0</v>
      </c>
      <c r="D42" s="18">
        <v>28.0</v>
      </c>
      <c r="E42" s="18">
        <v>18.0</v>
      </c>
      <c r="F42" s="1">
        <v>22.0</v>
      </c>
      <c r="G42" s="1">
        <v>20.0</v>
      </c>
    </row>
    <row r="43">
      <c r="A43" s="4" t="s">
        <v>11</v>
      </c>
      <c r="B43" s="17"/>
      <c r="C43" s="18">
        <v>72.0</v>
      </c>
      <c r="D43" s="18">
        <v>28.0</v>
      </c>
      <c r="E43" s="18">
        <v>18.0</v>
      </c>
      <c r="F43" s="1">
        <v>22.0</v>
      </c>
      <c r="G43" s="1">
        <v>20.0</v>
      </c>
    </row>
    <row r="44">
      <c r="A44" s="4" t="s">
        <v>12</v>
      </c>
      <c r="B44" s="17"/>
      <c r="C44" s="18">
        <v>72.0</v>
      </c>
      <c r="D44" s="18">
        <v>28.0</v>
      </c>
      <c r="E44" s="18">
        <v>18.0</v>
      </c>
      <c r="F44" s="1">
        <v>22.0</v>
      </c>
      <c r="G44" s="1">
        <v>20.0</v>
      </c>
    </row>
    <row r="45">
      <c r="A45" s="4" t="s">
        <v>13</v>
      </c>
      <c r="B45" s="17"/>
      <c r="C45" s="18">
        <v>72.0</v>
      </c>
      <c r="D45" s="18">
        <v>28.0</v>
      </c>
      <c r="E45" s="18">
        <v>18.0</v>
      </c>
      <c r="F45" s="1">
        <v>22.0</v>
      </c>
      <c r="G45" s="1">
        <v>20.0</v>
      </c>
    </row>
    <row r="46">
      <c r="A46" s="4" t="s">
        <v>14</v>
      </c>
      <c r="B46" s="17"/>
      <c r="C46" s="18">
        <v>72.0</v>
      </c>
      <c r="D46" s="18">
        <v>28.0</v>
      </c>
      <c r="E46" s="18">
        <v>18.0</v>
      </c>
      <c r="F46" s="1">
        <v>22.0</v>
      </c>
      <c r="G46" s="1">
        <v>20.0</v>
      </c>
    </row>
    <row r="47">
      <c r="A47" s="4" t="s">
        <v>15</v>
      </c>
      <c r="B47" s="17"/>
      <c r="C47" s="18">
        <v>72.0</v>
      </c>
      <c r="D47" s="18">
        <v>28.0</v>
      </c>
      <c r="E47" s="18">
        <v>18.0</v>
      </c>
      <c r="F47" s="1">
        <v>22.0</v>
      </c>
      <c r="G47" s="1">
        <v>20.0</v>
      </c>
    </row>
    <row r="48">
      <c r="A48" s="20"/>
      <c r="B48" s="21"/>
      <c r="C48" s="1" t="s">
        <v>25</v>
      </c>
      <c r="D48" s="1" t="s">
        <v>20</v>
      </c>
      <c r="E48" s="1" t="s">
        <v>21</v>
      </c>
      <c r="F48" s="1" t="s">
        <v>22</v>
      </c>
      <c r="G48" s="1" t="s">
        <v>23</v>
      </c>
    </row>
    <row r="49">
      <c r="H49" s="18"/>
    </row>
    <row r="50">
      <c r="H50" s="18"/>
    </row>
    <row r="51">
      <c r="H51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0.13"/>
    <col customWidth="1" min="3" max="3" width="7.63"/>
    <col customWidth="1" min="4" max="4" width="7.0"/>
    <col customWidth="1" min="5" max="5" width="8.38"/>
    <col customWidth="1" min="6" max="6" width="6.88"/>
    <col customWidth="1" min="7" max="7" width="5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3" t="s">
        <v>2</v>
      </c>
      <c r="J1" s="4" t="s">
        <v>3</v>
      </c>
      <c r="K1" s="4" t="s">
        <v>4</v>
      </c>
      <c r="L1" s="4" t="s">
        <v>5</v>
      </c>
      <c r="M1" s="4" t="s">
        <v>6</v>
      </c>
    </row>
    <row r="2">
      <c r="A2" s="4" t="s">
        <v>8</v>
      </c>
      <c r="B2" s="2">
        <v>12.0</v>
      </c>
      <c r="C2" s="1">
        <v>3.44</v>
      </c>
      <c r="D2" s="1">
        <v>1.72</v>
      </c>
      <c r="E2" s="1">
        <v>0.84</v>
      </c>
      <c r="F2" s="1">
        <v>0.0</v>
      </c>
      <c r="G2" s="1">
        <v>0.0</v>
      </c>
      <c r="H2" s="6"/>
      <c r="I2" s="1">
        <f t="shared" ref="I2:I9" si="1">B2*C2</f>
        <v>41.28</v>
      </c>
      <c r="J2" s="7">
        <f t="shared" ref="J2:J9" si="2">B2*D2</f>
        <v>20.64</v>
      </c>
      <c r="K2" s="7">
        <f t="shared" ref="K2:K9" si="3">B2*E2</f>
        <v>10.08</v>
      </c>
      <c r="L2" s="7">
        <f t="shared" ref="L2:L9" si="4">B2*F2</f>
        <v>0</v>
      </c>
      <c r="M2" s="7">
        <f t="shared" ref="M2:M9" si="5">B2*G2</f>
        <v>0</v>
      </c>
    </row>
    <row r="3">
      <c r="A3" s="4" t="s">
        <v>9</v>
      </c>
      <c r="B3" s="2">
        <v>1.0</v>
      </c>
      <c r="C3" s="1">
        <v>0.0</v>
      </c>
      <c r="D3" s="1">
        <v>0.0</v>
      </c>
      <c r="E3" s="1">
        <v>3.0</v>
      </c>
      <c r="F3" s="1">
        <v>9.0</v>
      </c>
      <c r="G3" s="1">
        <v>0.0</v>
      </c>
      <c r="H3" s="6"/>
      <c r="I3" s="1">
        <f t="shared" si="1"/>
        <v>0</v>
      </c>
      <c r="J3" s="7">
        <f t="shared" si="2"/>
        <v>0</v>
      </c>
      <c r="K3" s="7">
        <f t="shared" si="3"/>
        <v>3</v>
      </c>
      <c r="L3" s="7">
        <f t="shared" si="4"/>
        <v>9</v>
      </c>
      <c r="M3" s="7">
        <f t="shared" si="5"/>
        <v>0</v>
      </c>
    </row>
    <row r="4">
      <c r="A4" s="4" t="s">
        <v>10</v>
      </c>
      <c r="B4" s="2">
        <v>2.0</v>
      </c>
      <c r="C4" s="1">
        <v>0.0</v>
      </c>
      <c r="D4" s="1">
        <v>1.0</v>
      </c>
      <c r="E4" s="1">
        <v>0.0</v>
      </c>
      <c r="F4" s="1">
        <v>0.0</v>
      </c>
      <c r="G4" s="1">
        <v>2.0</v>
      </c>
      <c r="H4" s="6"/>
      <c r="I4" s="1">
        <f t="shared" si="1"/>
        <v>0</v>
      </c>
      <c r="J4" s="7">
        <f t="shared" si="2"/>
        <v>2</v>
      </c>
      <c r="K4" s="7">
        <f t="shared" si="3"/>
        <v>0</v>
      </c>
      <c r="L4" s="7">
        <f t="shared" si="4"/>
        <v>0</v>
      </c>
      <c r="M4" s="7">
        <f t="shared" si="5"/>
        <v>4</v>
      </c>
    </row>
    <row r="5">
      <c r="A5" s="4" t="s">
        <v>11</v>
      </c>
      <c r="B5" s="2">
        <v>4.0</v>
      </c>
      <c r="C5" s="1">
        <v>13.0</v>
      </c>
      <c r="D5" s="1">
        <v>0.0</v>
      </c>
      <c r="E5" s="1">
        <v>1.0</v>
      </c>
      <c r="F5" s="1">
        <v>0.0</v>
      </c>
      <c r="G5" s="1">
        <v>0.0</v>
      </c>
      <c r="H5" s="6"/>
      <c r="I5" s="1">
        <f t="shared" si="1"/>
        <v>52</v>
      </c>
      <c r="J5" s="7">
        <f t="shared" si="2"/>
        <v>0</v>
      </c>
      <c r="K5" s="7">
        <f t="shared" si="3"/>
        <v>4</v>
      </c>
      <c r="L5" s="7">
        <f t="shared" si="4"/>
        <v>0</v>
      </c>
      <c r="M5" s="7">
        <f t="shared" si="5"/>
        <v>0</v>
      </c>
    </row>
    <row r="6">
      <c r="A6" s="4" t="s">
        <v>12</v>
      </c>
      <c r="B6" s="2">
        <v>4.0</v>
      </c>
      <c r="C6" s="1">
        <v>10.0</v>
      </c>
      <c r="D6" s="1">
        <v>0.0</v>
      </c>
      <c r="E6" s="1">
        <v>4.0</v>
      </c>
      <c r="F6" s="1">
        <v>0.0</v>
      </c>
      <c r="G6" s="1">
        <v>0.0</v>
      </c>
      <c r="H6" s="6"/>
      <c r="I6" s="1">
        <f t="shared" si="1"/>
        <v>40</v>
      </c>
      <c r="J6" s="7">
        <f t="shared" si="2"/>
        <v>0</v>
      </c>
      <c r="K6" s="7">
        <f t="shared" si="3"/>
        <v>16</v>
      </c>
      <c r="L6" s="7">
        <f t="shared" si="4"/>
        <v>0</v>
      </c>
      <c r="M6" s="7">
        <f t="shared" si="5"/>
        <v>0</v>
      </c>
    </row>
    <row r="7">
      <c r="A7" s="4" t="s">
        <v>13</v>
      </c>
      <c r="B7" s="2">
        <v>1.0</v>
      </c>
      <c r="C7" s="1">
        <v>0.0</v>
      </c>
      <c r="D7" s="1">
        <v>0.0</v>
      </c>
      <c r="E7" s="1">
        <v>13.0</v>
      </c>
      <c r="F7" s="1">
        <v>36.0</v>
      </c>
      <c r="G7" s="1">
        <v>0.0</v>
      </c>
      <c r="H7" s="6"/>
      <c r="I7" s="1">
        <f t="shared" si="1"/>
        <v>0</v>
      </c>
      <c r="J7" s="7">
        <f t="shared" si="2"/>
        <v>0</v>
      </c>
      <c r="K7" s="7">
        <f t="shared" si="3"/>
        <v>13</v>
      </c>
      <c r="L7" s="7">
        <f t="shared" si="4"/>
        <v>36</v>
      </c>
      <c r="M7" s="7">
        <f t="shared" si="5"/>
        <v>0</v>
      </c>
    </row>
    <row r="8">
      <c r="A8" s="4" t="s">
        <v>14</v>
      </c>
      <c r="B8" s="2">
        <v>1.0</v>
      </c>
      <c r="C8" s="1">
        <v>0.0</v>
      </c>
      <c r="D8" s="1">
        <v>0.0</v>
      </c>
      <c r="E8" s="1">
        <v>2.0</v>
      </c>
      <c r="F8" s="1">
        <v>0.0</v>
      </c>
      <c r="G8" s="1">
        <v>0.0</v>
      </c>
      <c r="H8" s="6"/>
      <c r="I8" s="1">
        <f t="shared" si="1"/>
        <v>0</v>
      </c>
      <c r="J8" s="7">
        <f t="shared" si="2"/>
        <v>0</v>
      </c>
      <c r="K8" s="7">
        <f t="shared" si="3"/>
        <v>2</v>
      </c>
      <c r="L8" s="7">
        <f t="shared" si="4"/>
        <v>0</v>
      </c>
      <c r="M8" s="7">
        <f t="shared" si="5"/>
        <v>0</v>
      </c>
    </row>
    <row r="9">
      <c r="A9" s="4" t="s">
        <v>15</v>
      </c>
      <c r="B9" s="2">
        <v>1.0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6"/>
      <c r="I9" s="1">
        <f t="shared" si="1"/>
        <v>1</v>
      </c>
      <c r="J9" s="7">
        <f t="shared" si="2"/>
        <v>0</v>
      </c>
      <c r="K9" s="7">
        <f t="shared" si="3"/>
        <v>0</v>
      </c>
      <c r="L9" s="7">
        <f t="shared" si="4"/>
        <v>0</v>
      </c>
      <c r="M9" s="7">
        <f t="shared" si="5"/>
        <v>0</v>
      </c>
    </row>
    <row r="10">
      <c r="H10" s="6"/>
      <c r="I10" s="8">
        <f t="shared" ref="I10:M10" si="6">SUM(I2:I9)</f>
        <v>134.28</v>
      </c>
      <c r="J10" s="8">
        <f t="shared" si="6"/>
        <v>22.64</v>
      </c>
      <c r="K10" s="8">
        <f t="shared" si="6"/>
        <v>48.08</v>
      </c>
      <c r="L10" s="8">
        <f t="shared" si="6"/>
        <v>45</v>
      </c>
      <c r="M10" s="8">
        <f t="shared" si="6"/>
        <v>4</v>
      </c>
      <c r="N10" s="9"/>
    </row>
    <row r="12">
      <c r="A12" s="1" t="s">
        <v>16</v>
      </c>
    </row>
    <row r="13">
      <c r="A13" s="10"/>
    </row>
    <row r="14">
      <c r="B14" s="3" t="s">
        <v>2</v>
      </c>
      <c r="C14" s="4" t="s">
        <v>3</v>
      </c>
      <c r="D14" s="4" t="s">
        <v>4</v>
      </c>
      <c r="E14" s="4" t="s">
        <v>5</v>
      </c>
      <c r="F14" s="4" t="s">
        <v>6</v>
      </c>
    </row>
    <row r="15">
      <c r="A15" s="4" t="s">
        <v>8</v>
      </c>
      <c r="B15" s="1">
        <f t="shared" ref="B15:B22" si="8"> I2*10</f>
        <v>412.8</v>
      </c>
      <c r="C15" s="7">
        <f t="shared" ref="C15:C22" si="9"> J2*10</f>
        <v>206.4</v>
      </c>
      <c r="D15" s="7">
        <f t="shared" ref="D15:F15" si="7">K2*10</f>
        <v>100.8</v>
      </c>
      <c r="E15" s="7">
        <f t="shared" si="7"/>
        <v>0</v>
      </c>
      <c r="F15" s="7">
        <f t="shared" si="7"/>
        <v>0</v>
      </c>
    </row>
    <row r="16">
      <c r="A16" s="4" t="s">
        <v>9</v>
      </c>
      <c r="B16" s="1">
        <f t="shared" si="8"/>
        <v>0</v>
      </c>
      <c r="C16" s="7">
        <f t="shared" si="9"/>
        <v>0</v>
      </c>
      <c r="D16" s="7">
        <f t="shared" ref="D16:F16" si="10">K3*10</f>
        <v>30</v>
      </c>
      <c r="E16" s="7">
        <f t="shared" si="10"/>
        <v>90</v>
      </c>
      <c r="F16" s="7">
        <f t="shared" si="10"/>
        <v>0</v>
      </c>
    </row>
    <row r="17">
      <c r="A17" s="4" t="s">
        <v>10</v>
      </c>
      <c r="B17" s="1">
        <f t="shared" si="8"/>
        <v>0</v>
      </c>
      <c r="C17" s="7">
        <f t="shared" si="9"/>
        <v>20</v>
      </c>
      <c r="D17" s="7">
        <f t="shared" ref="D17:F17" si="11">K4*10</f>
        <v>0</v>
      </c>
      <c r="E17" s="7">
        <f t="shared" si="11"/>
        <v>0</v>
      </c>
      <c r="F17" s="7">
        <f t="shared" si="11"/>
        <v>40</v>
      </c>
      <c r="K17" s="12"/>
    </row>
    <row r="18">
      <c r="A18" s="4" t="s">
        <v>11</v>
      </c>
      <c r="B18" s="1">
        <f t="shared" si="8"/>
        <v>520</v>
      </c>
      <c r="C18" s="7">
        <f t="shared" si="9"/>
        <v>0</v>
      </c>
      <c r="D18" s="7">
        <f t="shared" ref="D18:F18" si="12">K5*10</f>
        <v>40</v>
      </c>
      <c r="E18" s="7">
        <f t="shared" si="12"/>
        <v>0</v>
      </c>
      <c r="F18" s="7">
        <f t="shared" si="12"/>
        <v>0</v>
      </c>
      <c r="K18" s="12"/>
    </row>
    <row r="19">
      <c r="A19" s="4" t="s">
        <v>12</v>
      </c>
      <c r="B19" s="1">
        <f t="shared" si="8"/>
        <v>400</v>
      </c>
      <c r="C19" s="7">
        <f t="shared" si="9"/>
        <v>0</v>
      </c>
      <c r="D19" s="7">
        <f t="shared" ref="D19:F19" si="13">K6*10</f>
        <v>160</v>
      </c>
      <c r="E19" s="7">
        <f t="shared" si="13"/>
        <v>0</v>
      </c>
      <c r="F19" s="7">
        <f t="shared" si="13"/>
        <v>0</v>
      </c>
      <c r="K19" s="12"/>
    </row>
    <row r="20">
      <c r="A20" s="4" t="s">
        <v>13</v>
      </c>
      <c r="B20" s="1">
        <f t="shared" si="8"/>
        <v>0</v>
      </c>
      <c r="C20" s="7">
        <f t="shared" si="9"/>
        <v>0</v>
      </c>
      <c r="D20" s="7">
        <f t="shared" ref="D20:F20" si="14">K7*10</f>
        <v>130</v>
      </c>
      <c r="E20" s="7">
        <f t="shared" si="14"/>
        <v>360</v>
      </c>
      <c r="F20" s="7">
        <f t="shared" si="14"/>
        <v>0</v>
      </c>
      <c r="K20" s="12"/>
    </row>
    <row r="21">
      <c r="A21" s="4" t="s">
        <v>14</v>
      </c>
      <c r="B21" s="1">
        <f t="shared" si="8"/>
        <v>0</v>
      </c>
      <c r="C21" s="7">
        <f t="shared" si="9"/>
        <v>0</v>
      </c>
      <c r="D21" s="7">
        <f t="shared" ref="D21:F21" si="15">K8*10</f>
        <v>20</v>
      </c>
      <c r="E21" s="7">
        <f t="shared" si="15"/>
        <v>0</v>
      </c>
      <c r="F21" s="7">
        <f t="shared" si="15"/>
        <v>0</v>
      </c>
      <c r="K21" s="12"/>
    </row>
    <row r="22">
      <c r="A22" s="4" t="s">
        <v>15</v>
      </c>
      <c r="B22" s="1">
        <f t="shared" si="8"/>
        <v>10</v>
      </c>
      <c r="C22" s="7">
        <f t="shared" si="9"/>
        <v>0</v>
      </c>
      <c r="D22" s="7">
        <f t="shared" ref="D22:F22" si="16">K9*10</f>
        <v>0</v>
      </c>
      <c r="E22" s="7">
        <f t="shared" si="16"/>
        <v>0</v>
      </c>
      <c r="F22" s="7">
        <f t="shared" si="16"/>
        <v>0</v>
      </c>
      <c r="K22" s="12"/>
    </row>
    <row r="23">
      <c r="A23" s="11" t="s">
        <v>17</v>
      </c>
      <c r="B23" s="13">
        <f t="shared" ref="B23:D23" si="17">ROUNDUP(SUM(B15:B22))</f>
        <v>1343</v>
      </c>
      <c r="C23" s="13">
        <f t="shared" si="17"/>
        <v>227</v>
      </c>
      <c r="D23" s="13">
        <f t="shared" si="17"/>
        <v>481</v>
      </c>
      <c r="E23" s="13">
        <f t="shared" ref="E23:F23" si="18">SUM(E15:E22)</f>
        <v>450</v>
      </c>
      <c r="F23" s="13">
        <f t="shared" si="18"/>
        <v>40</v>
      </c>
      <c r="K23" s="12"/>
    </row>
    <row r="24">
      <c r="K24" s="12"/>
    </row>
    <row r="25">
      <c r="B25" s="12"/>
      <c r="K25" s="12"/>
    </row>
    <row r="26">
      <c r="A26" s="14"/>
      <c r="B26" s="23"/>
      <c r="C26" s="3" t="s">
        <v>18</v>
      </c>
      <c r="D26" s="16" t="s">
        <v>3</v>
      </c>
      <c r="E26" s="16" t="s">
        <v>4</v>
      </c>
      <c r="F26" s="16" t="s">
        <v>5</v>
      </c>
      <c r="G26" s="16" t="s">
        <v>6</v>
      </c>
      <c r="K26" s="12"/>
    </row>
    <row r="27">
      <c r="A27" s="4" t="s">
        <v>8</v>
      </c>
      <c r="B27" s="24"/>
      <c r="C27" s="18">
        <v>8.0</v>
      </c>
      <c r="D27" s="18">
        <v>8.0</v>
      </c>
      <c r="E27" s="18">
        <v>8.0</v>
      </c>
      <c r="F27" s="18">
        <v>8.0</v>
      </c>
      <c r="G27" s="18">
        <v>8.0</v>
      </c>
      <c r="H27" s="4"/>
      <c r="K27" s="19"/>
      <c r="L27" s="4"/>
    </row>
    <row r="28">
      <c r="A28" s="4" t="s">
        <v>9</v>
      </c>
      <c r="B28" s="24"/>
      <c r="C28" s="18">
        <v>16.0</v>
      </c>
      <c r="D28" s="18">
        <v>16.0</v>
      </c>
      <c r="E28" s="18">
        <v>16.0</v>
      </c>
      <c r="F28" s="18">
        <v>16.0</v>
      </c>
      <c r="G28" s="1">
        <v>16.0</v>
      </c>
      <c r="H28" s="18"/>
      <c r="K28" s="12"/>
    </row>
    <row r="29">
      <c r="A29" s="4" t="s">
        <v>10</v>
      </c>
      <c r="B29" s="24"/>
      <c r="C29" s="18">
        <v>24.0</v>
      </c>
      <c r="D29" s="18">
        <v>24.0</v>
      </c>
      <c r="E29" s="18">
        <v>24.0</v>
      </c>
      <c r="F29" s="18">
        <v>24.0</v>
      </c>
      <c r="G29" s="18">
        <v>24.0</v>
      </c>
      <c r="H29" s="18"/>
      <c r="K29" s="12"/>
    </row>
    <row r="30">
      <c r="A30" s="4" t="s">
        <v>11</v>
      </c>
      <c r="B30" s="24"/>
      <c r="C30" s="18">
        <v>20.0</v>
      </c>
      <c r="D30" s="18">
        <v>20.0</v>
      </c>
      <c r="E30" s="18">
        <v>20.0</v>
      </c>
      <c r="F30" s="18">
        <v>20.0</v>
      </c>
      <c r="G30" s="18">
        <v>20.0</v>
      </c>
      <c r="H30" s="18"/>
      <c r="K30" s="12"/>
    </row>
    <row r="31">
      <c r="A31" s="4" t="s">
        <v>12</v>
      </c>
      <c r="B31" s="24"/>
      <c r="C31" s="18">
        <v>20.0</v>
      </c>
      <c r="D31" s="18">
        <v>20.0</v>
      </c>
      <c r="E31" s="18">
        <v>20.0</v>
      </c>
      <c r="F31" s="18">
        <v>20.0</v>
      </c>
      <c r="G31" s="18">
        <v>20.0</v>
      </c>
      <c r="H31" s="18"/>
    </row>
    <row r="32">
      <c r="A32" s="4" t="s">
        <v>13</v>
      </c>
      <c r="B32" s="24"/>
      <c r="C32" s="18">
        <v>16.0</v>
      </c>
      <c r="D32" s="18">
        <v>16.0</v>
      </c>
      <c r="E32" s="18">
        <v>16.0</v>
      </c>
      <c r="F32" s="18">
        <v>16.0</v>
      </c>
      <c r="G32" s="18">
        <v>16.0</v>
      </c>
      <c r="H32" s="18"/>
    </row>
    <row r="33">
      <c r="A33" s="4" t="s">
        <v>14</v>
      </c>
      <c r="B33" s="24"/>
      <c r="C33" s="18">
        <v>8.0</v>
      </c>
      <c r="D33" s="18">
        <v>8.0</v>
      </c>
      <c r="E33" s="18">
        <v>8.0</v>
      </c>
      <c r="F33" s="18">
        <v>8.0</v>
      </c>
      <c r="G33" s="18">
        <v>8.0</v>
      </c>
      <c r="H33" s="18"/>
    </row>
    <row r="34">
      <c r="A34" s="4" t="s">
        <v>15</v>
      </c>
      <c r="B34" s="24"/>
      <c r="C34" s="18">
        <v>8.0</v>
      </c>
      <c r="D34" s="18">
        <v>8.0</v>
      </c>
      <c r="E34" s="18">
        <v>8.0</v>
      </c>
      <c r="F34" s="18">
        <v>8.0</v>
      </c>
      <c r="G34" s="18">
        <v>8.0</v>
      </c>
      <c r="H34" s="18"/>
    </row>
    <row r="35">
      <c r="A35" s="20"/>
      <c r="B35" s="21"/>
      <c r="C35" s="1" t="s">
        <v>19</v>
      </c>
      <c r="D35" s="1" t="s">
        <v>20</v>
      </c>
      <c r="E35" s="1" t="s">
        <v>21</v>
      </c>
      <c r="F35" s="1" t="s">
        <v>22</v>
      </c>
      <c r="G35" s="1" t="s">
        <v>23</v>
      </c>
      <c r="H35" s="18"/>
    </row>
    <row r="36">
      <c r="H36" s="18"/>
    </row>
    <row r="37">
      <c r="A37" s="22"/>
      <c r="B37" s="21"/>
      <c r="C37" s="21"/>
      <c r="D37" s="21"/>
      <c r="E37" s="21"/>
      <c r="F37" s="9"/>
      <c r="G37" s="9"/>
      <c r="H37" s="18"/>
    </row>
    <row r="38">
      <c r="A38" s="1" t="s">
        <v>24</v>
      </c>
      <c r="B38" s="12"/>
    </row>
    <row r="39">
      <c r="A39" s="14"/>
      <c r="B39" s="23"/>
      <c r="C39" s="3" t="s">
        <v>18</v>
      </c>
      <c r="D39" s="16" t="s">
        <v>3</v>
      </c>
      <c r="E39" s="16" t="s">
        <v>4</v>
      </c>
      <c r="F39" s="16" t="s">
        <v>5</v>
      </c>
      <c r="G39" s="16" t="s">
        <v>6</v>
      </c>
    </row>
    <row r="40">
      <c r="A40" s="4" t="s">
        <v>8</v>
      </c>
      <c r="B40" s="24"/>
      <c r="C40" s="18">
        <v>72.0</v>
      </c>
      <c r="D40" s="18">
        <v>28.0</v>
      </c>
      <c r="E40" s="18">
        <v>18.0</v>
      </c>
      <c r="F40" s="1">
        <v>22.0</v>
      </c>
      <c r="G40" s="1">
        <v>20.0</v>
      </c>
      <c r="L40" s="25" t="s">
        <v>26</v>
      </c>
    </row>
    <row r="41">
      <c r="A41" s="4" t="s">
        <v>9</v>
      </c>
      <c r="B41" s="24"/>
      <c r="C41" s="18">
        <v>72.0</v>
      </c>
      <c r="D41" s="18">
        <v>28.0</v>
      </c>
      <c r="E41" s="18">
        <v>18.0</v>
      </c>
      <c r="F41" s="1">
        <v>22.0</v>
      </c>
      <c r="G41" s="1">
        <v>20.0</v>
      </c>
    </row>
    <row r="42">
      <c r="A42" s="4" t="s">
        <v>10</v>
      </c>
      <c r="B42" s="24"/>
      <c r="C42" s="18">
        <v>72.0</v>
      </c>
      <c r="D42" s="18">
        <v>28.0</v>
      </c>
      <c r="E42" s="18">
        <v>18.0</v>
      </c>
      <c r="F42" s="1">
        <v>22.0</v>
      </c>
      <c r="G42" s="1">
        <v>20.0</v>
      </c>
    </row>
    <row r="43">
      <c r="A43" s="4" t="s">
        <v>11</v>
      </c>
      <c r="B43" s="24"/>
      <c r="C43" s="18">
        <v>72.0</v>
      </c>
      <c r="D43" s="18">
        <v>28.0</v>
      </c>
      <c r="E43" s="18">
        <v>18.0</v>
      </c>
      <c r="F43" s="1">
        <v>22.0</v>
      </c>
      <c r="G43" s="1">
        <v>20.0</v>
      </c>
    </row>
    <row r="44">
      <c r="A44" s="4" t="s">
        <v>12</v>
      </c>
      <c r="B44" s="24"/>
      <c r="C44" s="18">
        <v>72.0</v>
      </c>
      <c r="D44" s="18">
        <v>28.0</v>
      </c>
      <c r="E44" s="18">
        <v>18.0</v>
      </c>
      <c r="F44" s="1">
        <v>22.0</v>
      </c>
      <c r="G44" s="1">
        <v>20.0</v>
      </c>
    </row>
    <row r="45">
      <c r="A45" s="4" t="s">
        <v>13</v>
      </c>
      <c r="B45" s="24"/>
      <c r="C45" s="18">
        <v>72.0</v>
      </c>
      <c r="D45" s="18">
        <v>28.0</v>
      </c>
      <c r="E45" s="18">
        <v>18.0</v>
      </c>
      <c r="F45" s="1">
        <v>22.0</v>
      </c>
      <c r="G45" s="1">
        <v>20.0</v>
      </c>
    </row>
    <row r="46">
      <c r="A46" s="4" t="s">
        <v>14</v>
      </c>
      <c r="B46" s="24"/>
      <c r="C46" s="18">
        <v>72.0</v>
      </c>
      <c r="D46" s="18">
        <v>28.0</v>
      </c>
      <c r="E46" s="18">
        <v>18.0</v>
      </c>
      <c r="F46" s="1">
        <v>22.0</v>
      </c>
      <c r="G46" s="1">
        <v>20.0</v>
      </c>
    </row>
    <row r="47">
      <c r="A47" s="4" t="s">
        <v>15</v>
      </c>
      <c r="B47" s="24"/>
      <c r="C47" s="18">
        <v>72.0</v>
      </c>
      <c r="D47" s="18">
        <v>28.0</v>
      </c>
      <c r="E47" s="18">
        <v>18.0</v>
      </c>
      <c r="F47" s="1">
        <v>22.0</v>
      </c>
      <c r="G47" s="1">
        <v>20.0</v>
      </c>
    </row>
    <row r="48">
      <c r="A48" s="20"/>
      <c r="B48" s="21"/>
      <c r="C48" s="1" t="s">
        <v>25</v>
      </c>
      <c r="D48" s="1" t="s">
        <v>20</v>
      </c>
      <c r="E48" s="1" t="s">
        <v>21</v>
      </c>
      <c r="F48" s="1" t="s">
        <v>22</v>
      </c>
      <c r="G48" s="1" t="s">
        <v>23</v>
      </c>
    </row>
    <row r="49">
      <c r="H49" s="18"/>
    </row>
    <row r="50">
      <c r="H50" s="18"/>
    </row>
    <row r="51">
      <c r="B51" s="26"/>
      <c r="C51" s="3" t="s">
        <v>2</v>
      </c>
      <c r="D51" s="16" t="s">
        <v>3</v>
      </c>
      <c r="E51" s="16" t="s">
        <v>4</v>
      </c>
      <c r="F51" s="16" t="s">
        <v>5</v>
      </c>
      <c r="G51" s="16" t="s">
        <v>6</v>
      </c>
      <c r="H51" s="18"/>
    </row>
    <row r="52">
      <c r="C52" s="1">
        <v>784166.4</v>
      </c>
      <c r="D52" s="1">
        <v>38361.6</v>
      </c>
      <c r="E52" s="1">
        <v>135475.2</v>
      </c>
      <c r="F52" s="1">
        <v>36000.0</v>
      </c>
      <c r="G52" s="1">
        <v>8640.0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15.5"/>
  </cols>
  <sheetData>
    <row r="1">
      <c r="A1" s="1" t="s">
        <v>27</v>
      </c>
      <c r="B1" s="1" t="s">
        <v>28</v>
      </c>
    </row>
    <row r="2">
      <c r="A2" s="1" t="s">
        <v>29</v>
      </c>
      <c r="B2" s="1">
        <f> 278+720</f>
        <v>998</v>
      </c>
    </row>
    <row r="3">
      <c r="A3" s="1" t="s">
        <v>30</v>
      </c>
      <c r="B3" s="1">
        <v>160.0</v>
      </c>
    </row>
    <row r="4">
      <c r="A4" s="1" t="s">
        <v>31</v>
      </c>
      <c r="B4" s="1">
        <v>166.0</v>
      </c>
    </row>
    <row r="5">
      <c r="A5" s="1" t="s">
        <v>32</v>
      </c>
      <c r="B5" s="1">
        <v>4829.0</v>
      </c>
      <c r="K5" s="1">
        <v>2400.0</v>
      </c>
      <c r="M5" s="1">
        <v>4829.0</v>
      </c>
    </row>
    <row r="6">
      <c r="A6" s="1" t="s">
        <v>33</v>
      </c>
      <c r="B6" s="1">
        <f>3137+1795</f>
        <v>4932</v>
      </c>
      <c r="K6" s="1">
        <v>2323.0</v>
      </c>
      <c r="M6" s="1">
        <f>3137+1795</f>
        <v>4932</v>
      </c>
    </row>
    <row r="7">
      <c r="A7" s="1" t="s">
        <v>34</v>
      </c>
      <c r="B7" s="1">
        <v>1688.0</v>
      </c>
      <c r="K7" s="1">
        <v>2392.0</v>
      </c>
      <c r="M7" s="7">
        <f>SUM(M5:M6)</f>
        <v>9761</v>
      </c>
    </row>
    <row r="8">
      <c r="A8" s="1" t="s">
        <v>35</v>
      </c>
      <c r="B8" s="1">
        <v>2400.0</v>
      </c>
      <c r="K8" s="1">
        <v>2371.0</v>
      </c>
    </row>
    <row r="9">
      <c r="A9" s="1" t="s">
        <v>36</v>
      </c>
      <c r="B9" s="1">
        <v>2323.0</v>
      </c>
      <c r="K9" s="7">
        <f>SUM(K5:K8)</f>
        <v>9486</v>
      </c>
    </row>
    <row r="10">
      <c r="A10" s="1" t="s">
        <v>37</v>
      </c>
      <c r="B10" s="1">
        <v>2392.0</v>
      </c>
    </row>
    <row r="11">
      <c r="A11" s="1" t="s">
        <v>38</v>
      </c>
      <c r="B11" s="1">
        <v>2371.0</v>
      </c>
    </row>
    <row r="12">
      <c r="A12" s="1" t="s">
        <v>39</v>
      </c>
      <c r="B12" s="1">
        <f>264+216</f>
        <v>480</v>
      </c>
    </row>
    <row r="13">
      <c r="A13" s="1" t="s">
        <v>40</v>
      </c>
      <c r="B13" s="1">
        <v>2400.0</v>
      </c>
    </row>
    <row r="14">
      <c r="B14" s="27">
        <f>SUM(B2:B13)</f>
        <v>25139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14"/>
      <c r="B1" s="28" t="s">
        <v>1</v>
      </c>
      <c r="C1" s="4" t="s">
        <v>41</v>
      </c>
      <c r="D1" s="29" t="s">
        <v>2</v>
      </c>
      <c r="E1" s="16" t="s">
        <v>3</v>
      </c>
      <c r="F1" s="4" t="s">
        <v>42</v>
      </c>
      <c r="G1" s="16" t="s">
        <v>4</v>
      </c>
      <c r="H1" s="4" t="s">
        <v>43</v>
      </c>
      <c r="I1" s="16" t="s">
        <v>5</v>
      </c>
      <c r="J1" s="16" t="s">
        <v>6</v>
      </c>
      <c r="K1" s="4" t="s">
        <v>44</v>
      </c>
      <c r="L1" s="4" t="s">
        <v>45</v>
      </c>
    </row>
    <row r="2">
      <c r="A2" s="30" t="s">
        <v>46</v>
      </c>
      <c r="B2" s="31">
        <v>1.0</v>
      </c>
      <c r="C2" s="18">
        <v>2.0</v>
      </c>
      <c r="D2" s="18">
        <v>0.0</v>
      </c>
      <c r="E2" s="18">
        <v>2.0</v>
      </c>
      <c r="F2" s="18">
        <v>13.0</v>
      </c>
      <c r="G2" s="18">
        <v>0.0</v>
      </c>
      <c r="H2" s="1">
        <v>13.0</v>
      </c>
      <c r="I2" s="1">
        <v>0.0</v>
      </c>
      <c r="J2" s="1">
        <v>0.0</v>
      </c>
      <c r="K2" s="1">
        <v>0.0</v>
      </c>
      <c r="L2" s="1">
        <v>0.0</v>
      </c>
    </row>
    <row r="3">
      <c r="A3" s="30" t="s">
        <v>47</v>
      </c>
      <c r="B3" s="31">
        <v>2.0</v>
      </c>
      <c r="C3" s="18">
        <v>2.0</v>
      </c>
      <c r="D3" s="18">
        <v>0.0</v>
      </c>
      <c r="E3" s="18">
        <v>0.0</v>
      </c>
      <c r="F3" s="18">
        <v>18.0</v>
      </c>
      <c r="G3" s="18">
        <v>2.0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</row>
    <row r="4">
      <c r="A4" s="30" t="s">
        <v>48</v>
      </c>
      <c r="B4" s="31">
        <v>1.0</v>
      </c>
      <c r="C4" s="18">
        <v>2.0</v>
      </c>
      <c r="D4" s="18">
        <v>0.0</v>
      </c>
      <c r="E4" s="18">
        <v>0.0</v>
      </c>
      <c r="F4" s="18">
        <v>16.0</v>
      </c>
      <c r="G4" s="18">
        <v>2.0</v>
      </c>
      <c r="H4" s="1">
        <v>2.0</v>
      </c>
      <c r="I4" s="1">
        <v>0.0</v>
      </c>
      <c r="J4" s="1">
        <v>0.0</v>
      </c>
      <c r="K4" s="1">
        <v>0.0</v>
      </c>
      <c r="L4" s="1">
        <v>0.0</v>
      </c>
    </row>
    <row r="5">
      <c r="A5" s="30" t="s">
        <v>49</v>
      </c>
      <c r="B5" s="31">
        <v>1.0</v>
      </c>
      <c r="C5" s="18">
        <v>2.0</v>
      </c>
      <c r="D5" s="18">
        <v>0.0</v>
      </c>
      <c r="E5" s="18">
        <v>0.0</v>
      </c>
      <c r="F5" s="18">
        <v>15.0</v>
      </c>
      <c r="G5" s="18">
        <v>0.0</v>
      </c>
      <c r="H5" s="1">
        <v>8.0</v>
      </c>
      <c r="I5" s="1">
        <v>0.0</v>
      </c>
      <c r="J5" s="1">
        <v>0.0</v>
      </c>
      <c r="K5" s="1">
        <v>0.0</v>
      </c>
      <c r="L5" s="1">
        <v>0.0</v>
      </c>
    </row>
    <row r="6">
      <c r="A6" s="30" t="s">
        <v>50</v>
      </c>
      <c r="B6" s="31">
        <v>3.0</v>
      </c>
      <c r="C6" s="18">
        <v>2.0</v>
      </c>
      <c r="D6" s="18">
        <v>0.0</v>
      </c>
      <c r="E6" s="18">
        <v>0.0</v>
      </c>
      <c r="F6" s="18">
        <v>13.0</v>
      </c>
      <c r="G6" s="18">
        <v>0.0</v>
      </c>
      <c r="H6" s="1">
        <v>6.0</v>
      </c>
      <c r="I6" s="1">
        <v>0.0</v>
      </c>
      <c r="J6" s="1">
        <v>0.0</v>
      </c>
      <c r="K6" s="1">
        <v>0.0</v>
      </c>
      <c r="L6" s="1">
        <v>0.0</v>
      </c>
    </row>
    <row r="7">
      <c r="A7" s="30" t="s">
        <v>51</v>
      </c>
      <c r="B7" s="31">
        <v>0.5</v>
      </c>
      <c r="C7" s="18">
        <v>0.0</v>
      </c>
      <c r="D7" s="18">
        <v>0.0</v>
      </c>
      <c r="E7" s="18">
        <v>2.0</v>
      </c>
      <c r="F7" s="18">
        <v>0.0</v>
      </c>
      <c r="G7" s="18">
        <v>9.0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</row>
    <row r="8">
      <c r="A8" s="4" t="s">
        <v>52</v>
      </c>
      <c r="B8" s="31">
        <v>0.5</v>
      </c>
      <c r="C8" s="1">
        <v>4.0</v>
      </c>
      <c r="D8" s="1">
        <v>0.0</v>
      </c>
      <c r="E8" s="1">
        <v>2.0</v>
      </c>
      <c r="F8" s="1">
        <v>0.0</v>
      </c>
      <c r="G8" s="1">
        <v>4.0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</row>
    <row r="9">
      <c r="A9" s="30" t="s">
        <v>53</v>
      </c>
      <c r="B9" s="31">
        <v>1.0</v>
      </c>
      <c r="C9" s="18">
        <v>13.0</v>
      </c>
      <c r="D9" s="18">
        <v>0.0</v>
      </c>
      <c r="E9" s="18">
        <v>3.0</v>
      </c>
      <c r="F9" s="18">
        <v>0.0</v>
      </c>
      <c r="G9" s="18">
        <v>7.0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</row>
    <row r="10">
      <c r="A10" s="30" t="s">
        <v>54</v>
      </c>
      <c r="B10" s="31">
        <v>1.0</v>
      </c>
      <c r="C10" s="18">
        <v>0.0</v>
      </c>
      <c r="D10" s="18">
        <v>0.0</v>
      </c>
      <c r="E10" s="18">
        <v>2.0</v>
      </c>
      <c r="F10" s="18">
        <v>1.0</v>
      </c>
      <c r="G10" s="18">
        <v>0.0</v>
      </c>
      <c r="H10" s="1">
        <v>1.0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4" t="s">
        <v>55</v>
      </c>
      <c r="B11" s="31">
        <f>6*8</f>
        <v>48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0.5</v>
      </c>
      <c r="I11" s="1">
        <v>0.0</v>
      </c>
      <c r="J11" s="1">
        <v>1.5</v>
      </c>
      <c r="K11" s="1">
        <v>7.0</v>
      </c>
      <c r="L11" s="1">
        <v>0.0</v>
      </c>
    </row>
    <row r="12">
      <c r="A12" s="4" t="s">
        <v>56</v>
      </c>
      <c r="B12" s="31">
        <v>262.0</v>
      </c>
      <c r="C12" s="1">
        <v>0.0</v>
      </c>
      <c r="D12" s="1">
        <v>0.0</v>
      </c>
      <c r="E12" s="1">
        <v>0.475</v>
      </c>
      <c r="F12" s="1">
        <v>0.0</v>
      </c>
      <c r="G12" s="1">
        <v>0.525</v>
      </c>
      <c r="H12" s="1">
        <v>0.0</v>
      </c>
      <c r="I12" s="1">
        <v>0.0</v>
      </c>
      <c r="J12" s="1">
        <v>0.0</v>
      </c>
      <c r="K12" s="1">
        <v>0.0</v>
      </c>
      <c r="L12" s="1">
        <v>1.0</v>
      </c>
    </row>
    <row r="14">
      <c r="A14" s="1" t="s">
        <v>57</v>
      </c>
    </row>
    <row r="16">
      <c r="A16" s="14"/>
      <c r="B16" s="15"/>
      <c r="C16" s="4" t="s">
        <v>41</v>
      </c>
      <c r="D16" s="29" t="s">
        <v>2</v>
      </c>
      <c r="E16" s="16" t="s">
        <v>3</v>
      </c>
      <c r="F16" s="4" t="s">
        <v>42</v>
      </c>
      <c r="G16" s="16" t="s">
        <v>4</v>
      </c>
      <c r="H16" s="4" t="s">
        <v>43</v>
      </c>
      <c r="I16" s="16" t="s">
        <v>5</v>
      </c>
      <c r="J16" s="16" t="s">
        <v>6</v>
      </c>
      <c r="K16" s="4" t="s">
        <v>44</v>
      </c>
      <c r="L16" s="4" t="s">
        <v>45</v>
      </c>
    </row>
    <row r="17">
      <c r="A17" s="30" t="s">
        <v>46</v>
      </c>
      <c r="B17" s="17"/>
      <c r="C17" s="18">
        <f t="shared" ref="C17:C27" si="1">B2*C2*2</f>
        <v>4</v>
      </c>
      <c r="D17" s="18">
        <f t="shared" ref="D17:D27" si="2">B2*D2*2</f>
        <v>0</v>
      </c>
      <c r="E17" s="18">
        <f t="shared" ref="E17:E26" si="3">B2*E2*2</f>
        <v>4</v>
      </c>
      <c r="F17" s="18">
        <f t="shared" ref="F17:F27" si="4">B2*F2*2</f>
        <v>26</v>
      </c>
      <c r="G17" s="18">
        <f t="shared" ref="G17:G21" si="5">B2*G2*2</f>
        <v>0</v>
      </c>
      <c r="H17" s="1">
        <f t="shared" ref="H17:H25" si="6">B2*H2*2</f>
        <v>26</v>
      </c>
      <c r="I17" s="1">
        <f t="shared" ref="I17:I27" si="7">B2*I2*2</f>
        <v>0</v>
      </c>
      <c r="J17" s="1">
        <f t="shared" ref="J17:J25" si="8">B2*J2*2</f>
        <v>0</v>
      </c>
      <c r="K17" s="1">
        <f t="shared" ref="K17:K27" si="9">B2*K2*2</f>
        <v>0</v>
      </c>
      <c r="L17" s="1">
        <f t="shared" ref="L17:L27" si="10">B2*L2*2</f>
        <v>0</v>
      </c>
    </row>
    <row r="18">
      <c r="A18" s="30" t="s">
        <v>47</v>
      </c>
      <c r="B18" s="17"/>
      <c r="C18" s="18">
        <f t="shared" si="1"/>
        <v>8</v>
      </c>
      <c r="D18" s="18">
        <f t="shared" si="2"/>
        <v>0</v>
      </c>
      <c r="E18" s="7">
        <f t="shared" si="3"/>
        <v>0</v>
      </c>
      <c r="F18" s="18">
        <f t="shared" si="4"/>
        <v>72</v>
      </c>
      <c r="G18" s="18">
        <f t="shared" si="5"/>
        <v>8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>
        <f t="shared" si="10"/>
        <v>0</v>
      </c>
    </row>
    <row r="19">
      <c r="A19" s="30" t="s">
        <v>48</v>
      </c>
      <c r="B19" s="17"/>
      <c r="C19" s="18">
        <f t="shared" si="1"/>
        <v>4</v>
      </c>
      <c r="D19" s="18">
        <f t="shared" si="2"/>
        <v>0</v>
      </c>
      <c r="E19" s="18">
        <f t="shared" si="3"/>
        <v>0</v>
      </c>
      <c r="F19" s="18">
        <f t="shared" si="4"/>
        <v>32</v>
      </c>
      <c r="G19" s="18">
        <f t="shared" si="5"/>
        <v>4</v>
      </c>
      <c r="H19" s="1">
        <f t="shared" si="6"/>
        <v>4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>
        <f t="shared" si="10"/>
        <v>0</v>
      </c>
    </row>
    <row r="20">
      <c r="A20" s="30" t="s">
        <v>49</v>
      </c>
      <c r="B20" s="17"/>
      <c r="C20" s="18">
        <f t="shared" si="1"/>
        <v>4</v>
      </c>
      <c r="D20" s="18">
        <f t="shared" si="2"/>
        <v>0</v>
      </c>
      <c r="E20" s="18">
        <f t="shared" si="3"/>
        <v>0</v>
      </c>
      <c r="F20" s="18">
        <f t="shared" si="4"/>
        <v>30</v>
      </c>
      <c r="G20" s="18">
        <f t="shared" si="5"/>
        <v>0</v>
      </c>
      <c r="H20" s="1">
        <f t="shared" si="6"/>
        <v>16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>
        <f t="shared" si="10"/>
        <v>0</v>
      </c>
    </row>
    <row r="21">
      <c r="A21" s="30" t="s">
        <v>50</v>
      </c>
      <c r="B21" s="17"/>
      <c r="C21" s="18">
        <f t="shared" si="1"/>
        <v>12</v>
      </c>
      <c r="D21" s="18">
        <f t="shared" si="2"/>
        <v>0</v>
      </c>
      <c r="E21" s="18">
        <f t="shared" si="3"/>
        <v>0</v>
      </c>
      <c r="F21" s="18">
        <f t="shared" si="4"/>
        <v>78</v>
      </c>
      <c r="G21" s="18">
        <f t="shared" si="5"/>
        <v>0</v>
      </c>
      <c r="H21" s="1">
        <f t="shared" si="6"/>
        <v>36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>
        <f t="shared" si="10"/>
        <v>0</v>
      </c>
    </row>
    <row r="22">
      <c r="A22" s="30" t="s">
        <v>51</v>
      </c>
      <c r="B22" s="17"/>
      <c r="C22" s="18">
        <f t="shared" si="1"/>
        <v>0</v>
      </c>
      <c r="D22" s="18">
        <f t="shared" si="2"/>
        <v>0</v>
      </c>
      <c r="E22" s="18">
        <f t="shared" si="3"/>
        <v>2</v>
      </c>
      <c r="F22" s="18">
        <f t="shared" si="4"/>
        <v>0</v>
      </c>
      <c r="G22" s="18">
        <f>ROUNDDOWN(B7*G7)*2</f>
        <v>8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>
        <f t="shared" si="10"/>
        <v>0</v>
      </c>
    </row>
    <row r="23">
      <c r="A23" s="4" t="s">
        <v>52</v>
      </c>
      <c r="B23" s="17"/>
      <c r="C23" s="18">
        <f t="shared" si="1"/>
        <v>4</v>
      </c>
      <c r="D23" s="18">
        <f t="shared" si="2"/>
        <v>0</v>
      </c>
      <c r="E23" s="18">
        <f t="shared" si="3"/>
        <v>2</v>
      </c>
      <c r="F23" s="18">
        <f t="shared" si="4"/>
        <v>0</v>
      </c>
      <c r="G23" s="18">
        <f t="shared" ref="G23:G26" si="11">B8*G8*2</f>
        <v>4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0</v>
      </c>
      <c r="L23" s="1">
        <f t="shared" si="10"/>
        <v>0</v>
      </c>
    </row>
    <row r="24">
      <c r="A24" s="30" t="s">
        <v>53</v>
      </c>
      <c r="B24" s="17"/>
      <c r="C24" s="18">
        <f t="shared" si="1"/>
        <v>26</v>
      </c>
      <c r="D24" s="18">
        <f t="shared" si="2"/>
        <v>0</v>
      </c>
      <c r="E24" s="18">
        <f t="shared" si="3"/>
        <v>6</v>
      </c>
      <c r="F24" s="18">
        <f t="shared" si="4"/>
        <v>0</v>
      </c>
      <c r="G24" s="18">
        <f t="shared" si="11"/>
        <v>14</v>
      </c>
      <c r="H24" s="1">
        <f t="shared" si="6"/>
        <v>0</v>
      </c>
      <c r="I24" s="1">
        <f t="shared" si="7"/>
        <v>0</v>
      </c>
      <c r="J24" s="1">
        <f t="shared" si="8"/>
        <v>0</v>
      </c>
      <c r="K24" s="1">
        <f t="shared" si="9"/>
        <v>0</v>
      </c>
      <c r="L24" s="1">
        <f t="shared" si="10"/>
        <v>0</v>
      </c>
    </row>
    <row r="25">
      <c r="A25" s="30" t="s">
        <v>54</v>
      </c>
      <c r="B25" s="17"/>
      <c r="C25" s="18">
        <f t="shared" si="1"/>
        <v>0</v>
      </c>
      <c r="D25" s="18">
        <f t="shared" si="2"/>
        <v>0</v>
      </c>
      <c r="E25" s="18">
        <f t="shared" si="3"/>
        <v>4</v>
      </c>
      <c r="F25" s="18">
        <f t="shared" si="4"/>
        <v>2</v>
      </c>
      <c r="G25" s="18">
        <f t="shared" si="11"/>
        <v>0</v>
      </c>
      <c r="H25" s="1">
        <f t="shared" si="6"/>
        <v>2</v>
      </c>
      <c r="I25" s="1">
        <f t="shared" si="7"/>
        <v>0</v>
      </c>
      <c r="J25" s="1">
        <f t="shared" si="8"/>
        <v>0</v>
      </c>
      <c r="K25" s="1">
        <f t="shared" si="9"/>
        <v>0</v>
      </c>
      <c r="L25" s="1">
        <f t="shared" si="10"/>
        <v>0</v>
      </c>
    </row>
    <row r="26">
      <c r="A26" s="4" t="s">
        <v>55</v>
      </c>
      <c r="B26" s="17"/>
      <c r="C26" s="18">
        <f t="shared" si="1"/>
        <v>0</v>
      </c>
      <c r="D26" s="18">
        <f t="shared" si="2"/>
        <v>0</v>
      </c>
      <c r="E26" s="18">
        <f t="shared" si="3"/>
        <v>0</v>
      </c>
      <c r="F26" s="18">
        <f t="shared" si="4"/>
        <v>0</v>
      </c>
      <c r="G26" s="18">
        <f t="shared" si="11"/>
        <v>0</v>
      </c>
      <c r="H26" s="1">
        <f>ROUNDDOWN(B11*H11,0)*2</f>
        <v>48</v>
      </c>
      <c r="I26" s="1">
        <f t="shared" si="7"/>
        <v>0</v>
      </c>
      <c r="J26" s="1">
        <f>ROUNDUP(B11*J11,0)*2</f>
        <v>144</v>
      </c>
      <c r="K26" s="1">
        <f t="shared" si="9"/>
        <v>672</v>
      </c>
      <c r="L26" s="1">
        <f t="shared" si="10"/>
        <v>0</v>
      </c>
    </row>
    <row r="27">
      <c r="A27" s="4" t="s">
        <v>56</v>
      </c>
      <c r="B27" s="17"/>
      <c r="C27" s="18">
        <f t="shared" si="1"/>
        <v>0</v>
      </c>
      <c r="D27" s="18">
        <f t="shared" si="2"/>
        <v>0</v>
      </c>
      <c r="E27" s="18">
        <f>ROUNDDOWN(B12*E12,0)*2</f>
        <v>248</v>
      </c>
      <c r="F27" s="18">
        <f t="shared" si="4"/>
        <v>0</v>
      </c>
      <c r="G27" s="18">
        <f>ROUNDDOWN(B12*G12,0)*2</f>
        <v>274</v>
      </c>
      <c r="H27" s="1">
        <f>B12*H12*2</f>
        <v>0</v>
      </c>
      <c r="I27" s="1">
        <f t="shared" si="7"/>
        <v>0</v>
      </c>
      <c r="J27" s="1">
        <f>B12*J12*2</f>
        <v>0</v>
      </c>
      <c r="K27" s="1">
        <f t="shared" si="9"/>
        <v>0</v>
      </c>
      <c r="L27" s="1">
        <f t="shared" si="10"/>
        <v>524</v>
      </c>
    </row>
    <row r="28">
      <c r="B28" s="32" t="s">
        <v>58</v>
      </c>
      <c r="C28" s="33">
        <f t="shared" ref="C28:L28" si="12">SUM(C17:C27)</f>
        <v>62</v>
      </c>
      <c r="D28" s="33">
        <f t="shared" si="12"/>
        <v>0</v>
      </c>
      <c r="E28" s="33">
        <f t="shared" si="12"/>
        <v>266</v>
      </c>
      <c r="F28" s="33">
        <f t="shared" si="12"/>
        <v>240</v>
      </c>
      <c r="G28" s="33">
        <f t="shared" si="12"/>
        <v>312</v>
      </c>
      <c r="H28" s="33">
        <f t="shared" si="12"/>
        <v>132</v>
      </c>
      <c r="I28" s="33">
        <f t="shared" si="12"/>
        <v>0</v>
      </c>
      <c r="J28" s="33">
        <f t="shared" si="12"/>
        <v>144</v>
      </c>
      <c r="K28" s="33">
        <f t="shared" si="12"/>
        <v>672</v>
      </c>
      <c r="L28" s="33">
        <f t="shared" si="12"/>
        <v>524</v>
      </c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>
      <c r="A31" s="34"/>
      <c r="B31" s="20"/>
      <c r="C31" s="22"/>
      <c r="D31" s="35"/>
      <c r="E31" s="35"/>
      <c r="F31" s="22"/>
      <c r="G31" s="35"/>
      <c r="H31" s="22"/>
      <c r="I31" s="35"/>
      <c r="J31" s="35"/>
      <c r="K31" s="22"/>
      <c r="L31" s="22"/>
    </row>
    <row r="32">
      <c r="A32" s="14"/>
      <c r="B32" s="15"/>
      <c r="C32" s="4" t="s">
        <v>41</v>
      </c>
      <c r="D32" s="29" t="s">
        <v>2</v>
      </c>
      <c r="E32" s="16" t="s">
        <v>3</v>
      </c>
      <c r="F32" s="4" t="s">
        <v>42</v>
      </c>
      <c r="G32" s="16" t="s">
        <v>4</v>
      </c>
      <c r="H32" s="4" t="s">
        <v>43</v>
      </c>
      <c r="I32" s="16" t="s">
        <v>5</v>
      </c>
      <c r="J32" s="16" t="s">
        <v>6</v>
      </c>
      <c r="K32" s="4" t="s">
        <v>44</v>
      </c>
      <c r="L32" s="4" t="s">
        <v>45</v>
      </c>
    </row>
    <row r="33">
      <c r="A33" s="30" t="s">
        <v>46</v>
      </c>
      <c r="B33" s="17"/>
      <c r="C33" s="18">
        <v>12.0</v>
      </c>
      <c r="D33" s="18">
        <f t="shared" ref="D33:D42" si="13">B18*D18*2</f>
        <v>0</v>
      </c>
      <c r="E33" s="18">
        <v>12.0</v>
      </c>
      <c r="F33" s="18">
        <v>12.0</v>
      </c>
      <c r="G33" s="18">
        <v>12.0</v>
      </c>
      <c r="H33" s="18">
        <v>12.0</v>
      </c>
      <c r="I33" s="1">
        <f t="shared" ref="I33:I42" si="14">B18*I18*2</f>
        <v>0</v>
      </c>
      <c r="J33" s="1">
        <f t="shared" ref="J33:J41" si="15">B18*J18*2</f>
        <v>0</v>
      </c>
      <c r="K33" s="1">
        <f t="shared" ref="K33:K41" si="16">B18*K18*2</f>
        <v>0</v>
      </c>
      <c r="L33" s="1">
        <f t="shared" ref="L33:L41" si="17">B18*L18*2</f>
        <v>0</v>
      </c>
    </row>
    <row r="34">
      <c r="A34" s="30" t="s">
        <v>47</v>
      </c>
      <c r="B34" s="17"/>
      <c r="C34" s="18">
        <v>12.0</v>
      </c>
      <c r="D34" s="18">
        <f t="shared" si="13"/>
        <v>0</v>
      </c>
      <c r="E34" s="1">
        <v>12.0</v>
      </c>
      <c r="F34" s="18">
        <v>12.0</v>
      </c>
      <c r="G34" s="18">
        <v>12.0</v>
      </c>
      <c r="H34" s="18">
        <v>12.0</v>
      </c>
      <c r="I34" s="1">
        <f t="shared" si="14"/>
        <v>0</v>
      </c>
      <c r="J34" s="1">
        <f t="shared" si="15"/>
        <v>0</v>
      </c>
      <c r="K34" s="1">
        <f t="shared" si="16"/>
        <v>0</v>
      </c>
      <c r="L34" s="1">
        <f t="shared" si="17"/>
        <v>0</v>
      </c>
    </row>
    <row r="35">
      <c r="A35" s="30" t="s">
        <v>48</v>
      </c>
      <c r="B35" s="17"/>
      <c r="C35" s="18">
        <v>12.0</v>
      </c>
      <c r="D35" s="18">
        <f t="shared" si="13"/>
        <v>0</v>
      </c>
      <c r="E35" s="1">
        <v>12.0</v>
      </c>
      <c r="F35" s="18">
        <v>12.0</v>
      </c>
      <c r="G35" s="18">
        <v>12.0</v>
      </c>
      <c r="H35" s="18">
        <v>12.0</v>
      </c>
      <c r="I35" s="1">
        <f t="shared" si="14"/>
        <v>0</v>
      </c>
      <c r="J35" s="1">
        <f t="shared" si="15"/>
        <v>0</v>
      </c>
      <c r="K35" s="1">
        <f t="shared" si="16"/>
        <v>0</v>
      </c>
      <c r="L35" s="1">
        <f t="shared" si="17"/>
        <v>0</v>
      </c>
    </row>
    <row r="36">
      <c r="A36" s="30" t="s">
        <v>49</v>
      </c>
      <c r="B36" s="17"/>
      <c r="C36" s="18">
        <v>12.0</v>
      </c>
      <c r="D36" s="18">
        <f t="shared" si="13"/>
        <v>0</v>
      </c>
      <c r="E36" s="1">
        <v>12.0</v>
      </c>
      <c r="F36" s="18">
        <v>12.0</v>
      </c>
      <c r="G36" s="18">
        <v>12.0</v>
      </c>
      <c r="H36" s="18">
        <v>12.0</v>
      </c>
      <c r="I36" s="1">
        <f t="shared" si="14"/>
        <v>0</v>
      </c>
      <c r="J36" s="1">
        <f t="shared" si="15"/>
        <v>0</v>
      </c>
      <c r="K36" s="1">
        <f t="shared" si="16"/>
        <v>0</v>
      </c>
      <c r="L36" s="1">
        <f t="shared" si="17"/>
        <v>0</v>
      </c>
    </row>
    <row r="37">
      <c r="A37" s="30" t="s">
        <v>50</v>
      </c>
      <c r="B37" s="17"/>
      <c r="C37" s="18">
        <v>12.0</v>
      </c>
      <c r="D37" s="18">
        <f t="shared" si="13"/>
        <v>0</v>
      </c>
      <c r="E37" s="1">
        <v>12.0</v>
      </c>
      <c r="F37" s="18">
        <v>12.0</v>
      </c>
      <c r="G37" s="18">
        <v>12.0</v>
      </c>
      <c r="H37" s="18">
        <v>12.0</v>
      </c>
      <c r="I37" s="1">
        <f t="shared" si="14"/>
        <v>0</v>
      </c>
      <c r="J37" s="1">
        <f t="shared" si="15"/>
        <v>0</v>
      </c>
      <c r="K37" s="1">
        <f t="shared" si="16"/>
        <v>0</v>
      </c>
      <c r="L37" s="1">
        <f t="shared" si="17"/>
        <v>0</v>
      </c>
    </row>
    <row r="38">
      <c r="A38" s="30" t="s">
        <v>51</v>
      </c>
      <c r="B38" s="17"/>
      <c r="C38" s="18">
        <v>9.0</v>
      </c>
      <c r="D38" s="18">
        <f t="shared" si="13"/>
        <v>0</v>
      </c>
      <c r="E38" s="18">
        <v>9.0</v>
      </c>
      <c r="F38" s="18">
        <f t="shared" ref="F38:F40" si="18">B23*F23*2</f>
        <v>0</v>
      </c>
      <c r="G38" s="18">
        <v>9.0</v>
      </c>
      <c r="H38" s="1">
        <f t="shared" ref="H38:H40" si="19">B23*H23*2</f>
        <v>0</v>
      </c>
      <c r="I38" s="1">
        <f t="shared" si="14"/>
        <v>0</v>
      </c>
      <c r="J38" s="1">
        <f t="shared" si="15"/>
        <v>0</v>
      </c>
      <c r="K38" s="1">
        <f t="shared" si="16"/>
        <v>0</v>
      </c>
      <c r="L38" s="1">
        <f t="shared" si="17"/>
        <v>0</v>
      </c>
    </row>
    <row r="39">
      <c r="A39" s="4" t="s">
        <v>52</v>
      </c>
      <c r="B39" s="17"/>
      <c r="C39" s="18">
        <v>9.0</v>
      </c>
      <c r="D39" s="18">
        <f t="shared" si="13"/>
        <v>0</v>
      </c>
      <c r="E39" s="18">
        <v>9.0</v>
      </c>
      <c r="F39" s="18">
        <f t="shared" si="18"/>
        <v>0</v>
      </c>
      <c r="G39" s="18">
        <v>9.0</v>
      </c>
      <c r="H39" s="1">
        <f t="shared" si="19"/>
        <v>0</v>
      </c>
      <c r="I39" s="1">
        <f t="shared" si="14"/>
        <v>0</v>
      </c>
      <c r="J39" s="1">
        <f t="shared" si="15"/>
        <v>0</v>
      </c>
      <c r="K39" s="1">
        <f t="shared" si="16"/>
        <v>0</v>
      </c>
      <c r="L39" s="1">
        <f t="shared" si="17"/>
        <v>0</v>
      </c>
    </row>
    <row r="40">
      <c r="A40" s="30" t="s">
        <v>53</v>
      </c>
      <c r="B40" s="17"/>
      <c r="C40" s="18">
        <v>16.0</v>
      </c>
      <c r="D40" s="18">
        <f t="shared" si="13"/>
        <v>0</v>
      </c>
      <c r="E40" s="18">
        <v>16.0</v>
      </c>
      <c r="F40" s="18">
        <f t="shared" si="18"/>
        <v>0</v>
      </c>
      <c r="G40" s="18">
        <v>16.0</v>
      </c>
      <c r="H40" s="1">
        <f t="shared" si="19"/>
        <v>0</v>
      </c>
      <c r="I40" s="1">
        <f t="shared" si="14"/>
        <v>0</v>
      </c>
      <c r="J40" s="1">
        <f t="shared" si="15"/>
        <v>0</v>
      </c>
      <c r="K40" s="1">
        <f t="shared" si="16"/>
        <v>0</v>
      </c>
      <c r="L40" s="1">
        <f t="shared" si="17"/>
        <v>0</v>
      </c>
    </row>
    <row r="41">
      <c r="A41" s="30" t="s">
        <v>54</v>
      </c>
      <c r="B41" s="17"/>
      <c r="C41" s="18">
        <v>12.0</v>
      </c>
      <c r="D41" s="18">
        <f t="shared" si="13"/>
        <v>0</v>
      </c>
      <c r="E41" s="1">
        <v>12.0</v>
      </c>
      <c r="F41" s="18">
        <v>12.0</v>
      </c>
      <c r="G41" s="18">
        <v>12.0</v>
      </c>
      <c r="H41" s="18">
        <v>12.0</v>
      </c>
      <c r="I41" s="1">
        <f t="shared" si="14"/>
        <v>0</v>
      </c>
      <c r="J41" s="1">
        <f t="shared" si="15"/>
        <v>0</v>
      </c>
      <c r="K41" s="1">
        <f t="shared" si="16"/>
        <v>0</v>
      </c>
      <c r="L41" s="1">
        <f t="shared" si="17"/>
        <v>0</v>
      </c>
    </row>
    <row r="42">
      <c r="A42" s="4" t="s">
        <v>55</v>
      </c>
      <c r="B42" s="17"/>
      <c r="C42" s="18">
        <v>0.0</v>
      </c>
      <c r="D42" s="18">
        <f t="shared" si="13"/>
        <v>0</v>
      </c>
      <c r="E42" s="18">
        <f>B27*E27*2</f>
        <v>0</v>
      </c>
      <c r="F42" s="18">
        <f>B27*F27*2</f>
        <v>0</v>
      </c>
      <c r="G42" s="18">
        <f>B27*G27*2</f>
        <v>0</v>
      </c>
      <c r="H42" s="1">
        <v>24.0</v>
      </c>
      <c r="I42" s="1">
        <f t="shared" si="14"/>
        <v>0</v>
      </c>
      <c r="J42" s="1">
        <v>24.0</v>
      </c>
      <c r="K42" s="1">
        <v>24.0</v>
      </c>
      <c r="L42" s="1">
        <v>0.0</v>
      </c>
    </row>
    <row r="43">
      <c r="A43" s="4" t="s">
        <v>56</v>
      </c>
      <c r="B43" s="17"/>
      <c r="C43" s="18">
        <v>0.0</v>
      </c>
      <c r="D43" s="18">
        <v>0.0</v>
      </c>
      <c r="E43" s="18">
        <v>8.25</v>
      </c>
      <c r="F43" s="18">
        <v>0.0</v>
      </c>
      <c r="G43" s="18">
        <v>8.25</v>
      </c>
      <c r="H43" s="1">
        <v>0.0</v>
      </c>
      <c r="I43" s="1">
        <v>0.0</v>
      </c>
      <c r="J43" s="1">
        <v>0.0</v>
      </c>
      <c r="K43" s="1">
        <v>0.0</v>
      </c>
      <c r="L43" s="1">
        <v>1.6</v>
      </c>
    </row>
    <row r="44">
      <c r="B44" s="22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>
      <c r="B45" s="12"/>
    </row>
    <row r="46">
      <c r="B46" s="12"/>
    </row>
    <row r="47">
      <c r="A47" s="1" t="s">
        <v>59</v>
      </c>
      <c r="B47" s="12"/>
    </row>
    <row r="48">
      <c r="A48" s="1" t="s">
        <v>60</v>
      </c>
      <c r="B48" s="12"/>
    </row>
    <row r="49">
      <c r="A49" s="1" t="s">
        <v>61</v>
      </c>
      <c r="B49" s="12"/>
    </row>
    <row r="50">
      <c r="A50" s="1" t="s">
        <v>62</v>
      </c>
      <c r="B50" s="12"/>
    </row>
    <row r="51">
      <c r="A51" s="1" t="s">
        <v>63</v>
      </c>
      <c r="B51" s="12"/>
    </row>
    <row r="52">
      <c r="A52" s="36" t="s">
        <v>64</v>
      </c>
      <c r="B52" s="12"/>
    </row>
    <row r="53">
      <c r="A53" s="1" t="s">
        <v>65</v>
      </c>
      <c r="B53" s="12"/>
    </row>
    <row r="54">
      <c r="B54" s="12"/>
    </row>
    <row r="55">
      <c r="B55" s="12"/>
    </row>
    <row r="56">
      <c r="A56" s="1" t="s">
        <v>24</v>
      </c>
      <c r="B56" s="12"/>
    </row>
    <row r="57">
      <c r="A57" s="14"/>
      <c r="B57" s="15"/>
      <c r="C57" s="4" t="s">
        <v>41</v>
      </c>
      <c r="D57" s="29" t="s">
        <v>2</v>
      </c>
      <c r="E57" s="16" t="s">
        <v>3</v>
      </c>
      <c r="F57" s="4" t="s">
        <v>42</v>
      </c>
      <c r="G57" s="16" t="s">
        <v>4</v>
      </c>
      <c r="H57" s="4" t="s">
        <v>43</v>
      </c>
      <c r="I57" s="16" t="s">
        <v>5</v>
      </c>
      <c r="J57" s="16" t="s">
        <v>6</v>
      </c>
      <c r="K57" s="4" t="s">
        <v>44</v>
      </c>
      <c r="L57" s="4" t="s">
        <v>45</v>
      </c>
    </row>
    <row r="58">
      <c r="A58" s="30" t="s">
        <v>46</v>
      </c>
      <c r="B58" s="17"/>
      <c r="C58" s="18">
        <v>72.0</v>
      </c>
      <c r="D58" s="18">
        <v>72.0</v>
      </c>
      <c r="E58" s="18">
        <v>28.0</v>
      </c>
      <c r="F58" s="18">
        <v>11.0</v>
      </c>
      <c r="G58" s="18">
        <v>18.0</v>
      </c>
      <c r="H58" s="18">
        <v>9.0</v>
      </c>
      <c r="I58" s="1">
        <v>22.0</v>
      </c>
      <c r="J58" s="1">
        <v>20.0</v>
      </c>
      <c r="K58" s="1">
        <v>9.0</v>
      </c>
      <c r="L58" s="1">
        <v>13.0</v>
      </c>
    </row>
    <row r="59">
      <c r="A59" s="30" t="s">
        <v>47</v>
      </c>
      <c r="B59" s="17"/>
      <c r="C59" s="18">
        <v>72.0</v>
      </c>
      <c r="D59" s="18">
        <v>72.0</v>
      </c>
      <c r="E59" s="18">
        <v>28.0</v>
      </c>
      <c r="F59" s="18">
        <v>11.0</v>
      </c>
      <c r="G59" s="18">
        <v>18.0</v>
      </c>
      <c r="H59" s="18">
        <v>9.0</v>
      </c>
      <c r="I59" s="1">
        <v>22.0</v>
      </c>
      <c r="J59" s="1">
        <v>20.0</v>
      </c>
      <c r="K59" s="1">
        <v>9.0</v>
      </c>
      <c r="L59" s="1">
        <v>13.0</v>
      </c>
    </row>
    <row r="60">
      <c r="A60" s="30" t="s">
        <v>48</v>
      </c>
      <c r="B60" s="17"/>
      <c r="C60" s="18">
        <v>72.0</v>
      </c>
      <c r="D60" s="18">
        <v>72.0</v>
      </c>
      <c r="E60" s="18">
        <v>28.0</v>
      </c>
      <c r="F60" s="18">
        <v>11.0</v>
      </c>
      <c r="G60" s="18">
        <v>18.0</v>
      </c>
      <c r="H60" s="18">
        <v>9.0</v>
      </c>
      <c r="I60" s="1">
        <v>22.0</v>
      </c>
      <c r="J60" s="1">
        <v>20.0</v>
      </c>
      <c r="K60" s="1">
        <v>9.0</v>
      </c>
      <c r="L60" s="1">
        <v>13.0</v>
      </c>
    </row>
    <row r="61">
      <c r="A61" s="30" t="s">
        <v>49</v>
      </c>
      <c r="B61" s="17"/>
      <c r="C61" s="18">
        <v>72.0</v>
      </c>
      <c r="D61" s="18">
        <v>72.0</v>
      </c>
      <c r="E61" s="18">
        <v>28.0</v>
      </c>
      <c r="F61" s="18">
        <v>11.0</v>
      </c>
      <c r="G61" s="18">
        <v>18.0</v>
      </c>
      <c r="H61" s="18">
        <v>9.0</v>
      </c>
      <c r="I61" s="1">
        <v>22.0</v>
      </c>
      <c r="J61" s="1">
        <v>20.0</v>
      </c>
      <c r="K61" s="1">
        <v>9.0</v>
      </c>
      <c r="L61" s="1">
        <v>13.0</v>
      </c>
    </row>
    <row r="62">
      <c r="A62" s="30" t="s">
        <v>50</v>
      </c>
      <c r="B62" s="17"/>
      <c r="C62" s="18">
        <v>72.0</v>
      </c>
      <c r="D62" s="18">
        <v>72.0</v>
      </c>
      <c r="E62" s="18">
        <v>28.0</v>
      </c>
      <c r="F62" s="18">
        <v>11.0</v>
      </c>
      <c r="G62" s="18">
        <v>18.0</v>
      </c>
      <c r="H62" s="18">
        <v>9.0</v>
      </c>
      <c r="I62" s="1">
        <v>22.0</v>
      </c>
      <c r="J62" s="1">
        <v>20.0</v>
      </c>
      <c r="K62" s="1">
        <v>9.0</v>
      </c>
      <c r="L62" s="1">
        <v>13.0</v>
      </c>
    </row>
    <row r="63">
      <c r="A63" s="30" t="s">
        <v>51</v>
      </c>
      <c r="B63" s="17"/>
      <c r="C63" s="18">
        <v>72.0</v>
      </c>
      <c r="D63" s="18">
        <v>72.0</v>
      </c>
      <c r="E63" s="18">
        <v>28.0</v>
      </c>
      <c r="F63" s="18">
        <v>11.0</v>
      </c>
      <c r="G63" s="18">
        <v>18.0</v>
      </c>
      <c r="H63" s="18">
        <v>9.0</v>
      </c>
      <c r="I63" s="1">
        <v>22.0</v>
      </c>
      <c r="J63" s="1">
        <v>20.0</v>
      </c>
      <c r="K63" s="1">
        <v>9.0</v>
      </c>
      <c r="L63" s="1">
        <v>13.0</v>
      </c>
    </row>
    <row r="64">
      <c r="A64" s="4" t="s">
        <v>52</v>
      </c>
      <c r="B64" s="17"/>
      <c r="C64" s="18">
        <v>72.0</v>
      </c>
      <c r="D64" s="18">
        <v>72.0</v>
      </c>
      <c r="E64" s="18">
        <v>28.0</v>
      </c>
      <c r="F64" s="18">
        <v>11.0</v>
      </c>
      <c r="G64" s="18">
        <v>18.0</v>
      </c>
      <c r="H64" s="18">
        <v>9.0</v>
      </c>
      <c r="I64" s="1">
        <v>22.0</v>
      </c>
      <c r="J64" s="1">
        <v>20.0</v>
      </c>
      <c r="K64" s="1">
        <v>9.0</v>
      </c>
      <c r="L64" s="1">
        <v>13.0</v>
      </c>
    </row>
    <row r="65">
      <c r="A65" s="30" t="s">
        <v>53</v>
      </c>
      <c r="B65" s="17"/>
      <c r="C65" s="18">
        <v>72.0</v>
      </c>
      <c r="D65" s="18">
        <v>72.0</v>
      </c>
      <c r="E65" s="18">
        <v>28.0</v>
      </c>
      <c r="F65" s="18">
        <v>11.0</v>
      </c>
      <c r="G65" s="18">
        <v>18.0</v>
      </c>
      <c r="H65" s="18">
        <v>9.0</v>
      </c>
      <c r="I65" s="1">
        <v>22.0</v>
      </c>
      <c r="J65" s="1">
        <v>20.0</v>
      </c>
      <c r="K65" s="1">
        <v>9.0</v>
      </c>
      <c r="L65" s="1">
        <v>13.0</v>
      </c>
    </row>
    <row r="66">
      <c r="A66" s="30" t="s">
        <v>54</v>
      </c>
      <c r="B66" s="17"/>
      <c r="C66" s="18">
        <v>72.0</v>
      </c>
      <c r="D66" s="18">
        <v>72.0</v>
      </c>
      <c r="E66" s="18">
        <v>28.0</v>
      </c>
      <c r="F66" s="18">
        <v>11.0</v>
      </c>
      <c r="G66" s="18">
        <v>18.0</v>
      </c>
      <c r="H66" s="18">
        <v>9.0</v>
      </c>
      <c r="I66" s="1">
        <v>22.0</v>
      </c>
      <c r="J66" s="1">
        <v>20.0</v>
      </c>
      <c r="K66" s="1">
        <v>9.0</v>
      </c>
      <c r="L66" s="1">
        <v>13.0</v>
      </c>
    </row>
    <row r="67">
      <c r="A67" s="4" t="s">
        <v>55</v>
      </c>
      <c r="B67" s="17"/>
      <c r="C67" s="18">
        <v>72.0</v>
      </c>
      <c r="D67" s="18">
        <v>72.0</v>
      </c>
      <c r="E67" s="18">
        <v>28.0</v>
      </c>
      <c r="F67" s="18">
        <v>11.0</v>
      </c>
      <c r="G67" s="18">
        <v>18.0</v>
      </c>
      <c r="H67" s="18">
        <v>9.0</v>
      </c>
      <c r="I67" s="1">
        <v>22.0</v>
      </c>
      <c r="J67" s="1">
        <v>20.0</v>
      </c>
      <c r="K67" s="1">
        <v>9.0</v>
      </c>
      <c r="L67" s="1">
        <v>13.0</v>
      </c>
    </row>
    <row r="68">
      <c r="A68" s="4" t="s">
        <v>56</v>
      </c>
      <c r="B68" s="17"/>
      <c r="C68" s="18">
        <v>72.0</v>
      </c>
      <c r="D68" s="18">
        <v>72.0</v>
      </c>
      <c r="E68" s="18">
        <v>28.0</v>
      </c>
      <c r="F68" s="18">
        <v>11.0</v>
      </c>
      <c r="G68" s="18">
        <v>18.0</v>
      </c>
      <c r="H68" s="18">
        <v>9.0</v>
      </c>
      <c r="I68" s="1">
        <v>22.0</v>
      </c>
      <c r="J68" s="1">
        <v>20.0</v>
      </c>
      <c r="K68" s="1">
        <v>9.0</v>
      </c>
      <c r="L68" s="1">
        <v>13.0</v>
      </c>
    </row>
    <row r="69">
      <c r="B69" s="12"/>
      <c r="C69" s="1" t="s">
        <v>66</v>
      </c>
      <c r="D69" s="1" t="s">
        <v>25</v>
      </c>
      <c r="E69" s="1" t="s">
        <v>20</v>
      </c>
      <c r="F69" s="1" t="s">
        <v>67</v>
      </c>
      <c r="G69" s="1" t="s">
        <v>21</v>
      </c>
      <c r="H69" s="1" t="s">
        <v>68</v>
      </c>
      <c r="I69" s="1" t="s">
        <v>22</v>
      </c>
      <c r="J69" s="1" t="s">
        <v>69</v>
      </c>
      <c r="K69" s="1" t="s">
        <v>68</v>
      </c>
      <c r="L69" s="1" t="s">
        <v>70</v>
      </c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37" t="s">
        <v>71</v>
      </c>
    </row>
    <row r="3">
      <c r="A3" s="14"/>
      <c r="B3" s="28" t="s">
        <v>1</v>
      </c>
      <c r="C3" s="4" t="s">
        <v>41</v>
      </c>
      <c r="D3" s="29" t="s">
        <v>2</v>
      </c>
      <c r="E3" s="16" t="s">
        <v>3</v>
      </c>
      <c r="F3" s="4" t="s">
        <v>42</v>
      </c>
      <c r="G3" s="16" t="s">
        <v>4</v>
      </c>
      <c r="H3" s="4" t="s">
        <v>43</v>
      </c>
      <c r="I3" s="16" t="s">
        <v>5</v>
      </c>
      <c r="J3" s="16" t="s">
        <v>6</v>
      </c>
      <c r="K3" s="4" t="s">
        <v>44</v>
      </c>
      <c r="L3" s="4" t="s">
        <v>45</v>
      </c>
    </row>
    <row r="4">
      <c r="A4" s="30" t="s">
        <v>46</v>
      </c>
      <c r="B4" s="31">
        <v>1.0</v>
      </c>
      <c r="C4" s="18">
        <v>2.0</v>
      </c>
      <c r="D4" s="18">
        <v>0.0</v>
      </c>
      <c r="E4" s="18">
        <v>2.0</v>
      </c>
      <c r="F4" s="18">
        <v>13.0</v>
      </c>
      <c r="G4" s="18">
        <v>0.0</v>
      </c>
      <c r="H4" s="1">
        <v>13.0</v>
      </c>
      <c r="I4" s="1">
        <v>0.0</v>
      </c>
      <c r="J4" s="1">
        <v>0.0</v>
      </c>
      <c r="K4" s="1">
        <v>0.0</v>
      </c>
      <c r="L4" s="1">
        <v>0.0</v>
      </c>
    </row>
    <row r="5">
      <c r="A5" s="30" t="s">
        <v>47</v>
      </c>
      <c r="B5" s="31">
        <v>2.0</v>
      </c>
      <c r="C5" s="18">
        <v>2.0</v>
      </c>
      <c r="D5" s="18">
        <v>0.0</v>
      </c>
      <c r="E5" s="18">
        <v>0.0</v>
      </c>
      <c r="F5" s="18">
        <v>18.0</v>
      </c>
      <c r="G5" s="18">
        <v>2.0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</row>
    <row r="6">
      <c r="A6" s="30" t="s">
        <v>48</v>
      </c>
      <c r="B6" s="31">
        <v>1.0</v>
      </c>
      <c r="C6" s="18">
        <v>2.0</v>
      </c>
      <c r="D6" s="18">
        <v>0.0</v>
      </c>
      <c r="E6" s="18">
        <v>0.0</v>
      </c>
      <c r="F6" s="18">
        <v>16.0</v>
      </c>
      <c r="G6" s="18">
        <v>2.0</v>
      </c>
      <c r="H6" s="1">
        <v>2.0</v>
      </c>
      <c r="I6" s="1">
        <v>0.0</v>
      </c>
      <c r="J6" s="1">
        <v>0.0</v>
      </c>
      <c r="K6" s="1">
        <v>0.0</v>
      </c>
      <c r="L6" s="1">
        <v>0.0</v>
      </c>
    </row>
    <row r="7">
      <c r="A7" s="30" t="s">
        <v>49</v>
      </c>
      <c r="B7" s="31">
        <v>1.0</v>
      </c>
      <c r="C7" s="18">
        <v>2.0</v>
      </c>
      <c r="D7" s="18">
        <v>0.0</v>
      </c>
      <c r="E7" s="18">
        <v>0.0</v>
      </c>
      <c r="F7" s="18">
        <v>15.0</v>
      </c>
      <c r="G7" s="18">
        <v>0.0</v>
      </c>
      <c r="H7" s="1">
        <v>8.0</v>
      </c>
      <c r="I7" s="1">
        <v>0.0</v>
      </c>
      <c r="J7" s="1">
        <v>0.0</v>
      </c>
      <c r="K7" s="1">
        <v>0.0</v>
      </c>
      <c r="L7" s="1">
        <v>0.0</v>
      </c>
    </row>
    <row r="8">
      <c r="A8" s="30" t="s">
        <v>50</v>
      </c>
      <c r="B8" s="31">
        <v>3.0</v>
      </c>
      <c r="C8" s="18">
        <v>2.0</v>
      </c>
      <c r="D8" s="18">
        <v>0.0</v>
      </c>
      <c r="E8" s="18">
        <v>0.0</v>
      </c>
      <c r="F8" s="18">
        <v>13.0</v>
      </c>
      <c r="G8" s="18">
        <v>0.0</v>
      </c>
      <c r="H8" s="1">
        <v>6.0</v>
      </c>
      <c r="I8" s="1">
        <v>0.0</v>
      </c>
      <c r="J8" s="1">
        <v>0.0</v>
      </c>
      <c r="K8" s="1">
        <v>0.0</v>
      </c>
      <c r="L8" s="1">
        <v>0.0</v>
      </c>
    </row>
    <row r="9">
      <c r="A9" s="30" t="s">
        <v>51</v>
      </c>
      <c r="B9" s="31">
        <v>0.5</v>
      </c>
      <c r="C9" s="18">
        <v>0.0</v>
      </c>
      <c r="D9" s="18">
        <v>0.0</v>
      </c>
      <c r="E9" s="18">
        <v>2.0</v>
      </c>
      <c r="F9" s="18">
        <v>0.0</v>
      </c>
      <c r="G9" s="18">
        <v>9.0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</row>
    <row r="10">
      <c r="A10" s="4" t="s">
        <v>52</v>
      </c>
      <c r="B10" s="31">
        <v>0.5</v>
      </c>
      <c r="C10" s="1">
        <v>4.0</v>
      </c>
      <c r="D10" s="1">
        <v>0.0</v>
      </c>
      <c r="E10" s="1">
        <v>2.0</v>
      </c>
      <c r="F10" s="1">
        <v>0.0</v>
      </c>
      <c r="G10" s="1">
        <v>4.0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30" t="s">
        <v>53</v>
      </c>
      <c r="B11" s="31">
        <v>1.0</v>
      </c>
      <c r="C11" s="18">
        <v>13.0</v>
      </c>
      <c r="D11" s="18">
        <v>0.0</v>
      </c>
      <c r="E11" s="18">
        <v>3.0</v>
      </c>
      <c r="F11" s="18">
        <v>0.0</v>
      </c>
      <c r="G11" s="18">
        <v>7.0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</row>
    <row r="12">
      <c r="A12" s="30" t="s">
        <v>54</v>
      </c>
      <c r="B12" s="31">
        <v>1.0</v>
      </c>
      <c r="C12" s="18">
        <v>0.0</v>
      </c>
      <c r="D12" s="18">
        <v>0.0</v>
      </c>
      <c r="E12" s="18">
        <v>2.0</v>
      </c>
      <c r="F12" s="18">
        <v>1.0</v>
      </c>
      <c r="G12" s="18">
        <v>0.0</v>
      </c>
      <c r="H12" s="1">
        <v>1.0</v>
      </c>
      <c r="I12" s="1">
        <v>0.0</v>
      </c>
      <c r="J12" s="1">
        <v>0.0</v>
      </c>
      <c r="K12" s="1">
        <v>0.0</v>
      </c>
      <c r="L12" s="1">
        <v>0.0</v>
      </c>
    </row>
    <row r="13">
      <c r="A13" s="4" t="s">
        <v>55</v>
      </c>
      <c r="B13" s="31">
        <f>6*8</f>
        <v>48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0.5</v>
      </c>
      <c r="I13" s="1">
        <v>0.0</v>
      </c>
      <c r="J13" s="1">
        <v>1.5</v>
      </c>
      <c r="K13" s="1">
        <v>7.0</v>
      </c>
      <c r="L13" s="1">
        <v>0.0</v>
      </c>
    </row>
    <row r="14">
      <c r="A14" s="4" t="s">
        <v>56</v>
      </c>
      <c r="B14" s="31">
        <v>262.0</v>
      </c>
      <c r="C14" s="1">
        <v>0.0</v>
      </c>
      <c r="D14" s="1">
        <v>0.0</v>
      </c>
      <c r="E14" s="1">
        <v>0.475</v>
      </c>
      <c r="F14" s="1">
        <v>0.0</v>
      </c>
      <c r="G14" s="1">
        <v>0.525</v>
      </c>
      <c r="H14" s="1">
        <v>0.0</v>
      </c>
      <c r="I14" s="1">
        <v>0.0</v>
      </c>
      <c r="J14" s="1">
        <v>0.0</v>
      </c>
      <c r="K14" s="1">
        <v>0.0</v>
      </c>
      <c r="L14" s="1">
        <v>1.0</v>
      </c>
    </row>
    <row r="16">
      <c r="A16" s="1" t="s">
        <v>72</v>
      </c>
    </row>
    <row r="17">
      <c r="A17" s="1" t="s">
        <v>73</v>
      </c>
    </row>
    <row r="18">
      <c r="A18" s="1" t="s">
        <v>74</v>
      </c>
    </row>
    <row r="21">
      <c r="A21" s="37" t="s">
        <v>75</v>
      </c>
    </row>
    <row r="23">
      <c r="A23" s="14"/>
      <c r="B23" s="28"/>
      <c r="C23" s="4" t="s">
        <v>41</v>
      </c>
      <c r="D23" s="29" t="s">
        <v>2</v>
      </c>
      <c r="E23" s="16" t="s">
        <v>3</v>
      </c>
      <c r="F23" s="4" t="s">
        <v>42</v>
      </c>
      <c r="G23" s="16" t="s">
        <v>4</v>
      </c>
      <c r="H23" s="4" t="s">
        <v>43</v>
      </c>
      <c r="I23" s="16" t="s">
        <v>5</v>
      </c>
      <c r="J23" s="16" t="s">
        <v>6</v>
      </c>
      <c r="K23" s="4" t="s">
        <v>44</v>
      </c>
      <c r="L23" s="4" t="s">
        <v>45</v>
      </c>
    </row>
    <row r="24">
      <c r="A24" s="30" t="s">
        <v>46</v>
      </c>
      <c r="B24" s="31"/>
      <c r="C24" s="18">
        <v>12.0</v>
      </c>
      <c r="D24" s="18">
        <v>0.0</v>
      </c>
      <c r="E24" s="18">
        <v>12.0</v>
      </c>
      <c r="F24" s="18">
        <v>12.0</v>
      </c>
      <c r="G24" s="18">
        <v>12.0</v>
      </c>
      <c r="H24" s="18">
        <v>12.0</v>
      </c>
      <c r="I24" s="1">
        <v>0.0</v>
      </c>
      <c r="J24" s="1">
        <v>0.0</v>
      </c>
      <c r="K24" s="1">
        <v>0.0</v>
      </c>
      <c r="L24" s="1">
        <v>0.0</v>
      </c>
    </row>
    <row r="25">
      <c r="A25" s="30" t="s">
        <v>47</v>
      </c>
      <c r="B25" s="31"/>
      <c r="C25" s="18">
        <v>12.0</v>
      </c>
      <c r="D25" s="18">
        <v>0.0</v>
      </c>
      <c r="E25" s="1">
        <v>12.0</v>
      </c>
      <c r="F25" s="18">
        <v>12.0</v>
      </c>
      <c r="G25" s="18">
        <v>12.0</v>
      </c>
      <c r="H25" s="18">
        <v>12.0</v>
      </c>
      <c r="I25" s="1">
        <v>0.0</v>
      </c>
      <c r="J25" s="1">
        <v>0.0</v>
      </c>
      <c r="K25" s="1">
        <v>0.0</v>
      </c>
      <c r="L25" s="1">
        <v>0.0</v>
      </c>
    </row>
    <row r="26">
      <c r="A26" s="30" t="s">
        <v>48</v>
      </c>
      <c r="B26" s="31"/>
      <c r="C26" s="18">
        <v>12.0</v>
      </c>
      <c r="D26" s="18">
        <v>0.0</v>
      </c>
      <c r="E26" s="1">
        <v>12.0</v>
      </c>
      <c r="F26" s="18">
        <v>12.0</v>
      </c>
      <c r="G26" s="18">
        <v>12.0</v>
      </c>
      <c r="H26" s="18">
        <v>12.0</v>
      </c>
      <c r="I26" s="1">
        <v>0.0</v>
      </c>
      <c r="J26" s="1">
        <v>0.0</v>
      </c>
      <c r="K26" s="1">
        <v>0.0</v>
      </c>
      <c r="L26" s="1">
        <v>0.0</v>
      </c>
    </row>
    <row r="27">
      <c r="A27" s="30" t="s">
        <v>49</v>
      </c>
      <c r="B27" s="31"/>
      <c r="C27" s="18">
        <v>12.0</v>
      </c>
      <c r="D27" s="18">
        <v>0.0</v>
      </c>
      <c r="E27" s="1">
        <v>12.0</v>
      </c>
      <c r="F27" s="18">
        <v>12.0</v>
      </c>
      <c r="G27" s="18">
        <v>12.0</v>
      </c>
      <c r="H27" s="18">
        <v>12.0</v>
      </c>
      <c r="I27" s="1">
        <v>0.0</v>
      </c>
      <c r="J27" s="1">
        <v>0.0</v>
      </c>
      <c r="K27" s="1">
        <v>0.0</v>
      </c>
      <c r="L27" s="1">
        <v>0.0</v>
      </c>
    </row>
    <row r="28">
      <c r="A28" s="30" t="s">
        <v>50</v>
      </c>
      <c r="B28" s="31"/>
      <c r="C28" s="18">
        <v>12.0</v>
      </c>
      <c r="D28" s="18">
        <v>0.0</v>
      </c>
      <c r="E28" s="1">
        <v>12.0</v>
      </c>
      <c r="F28" s="18">
        <v>12.0</v>
      </c>
      <c r="G28" s="18">
        <v>12.0</v>
      </c>
      <c r="H28" s="18">
        <v>12.0</v>
      </c>
      <c r="I28" s="1">
        <v>0.0</v>
      </c>
      <c r="J28" s="1">
        <v>0.0</v>
      </c>
      <c r="K28" s="1">
        <v>0.0</v>
      </c>
      <c r="L28" s="1">
        <v>0.0</v>
      </c>
    </row>
    <row r="29">
      <c r="A29" s="30" t="s">
        <v>51</v>
      </c>
      <c r="B29" s="31"/>
      <c r="C29" s="18">
        <v>9.0</v>
      </c>
      <c r="D29" s="18">
        <v>0.0</v>
      </c>
      <c r="E29" s="18">
        <v>9.0</v>
      </c>
      <c r="F29" s="18">
        <v>0.0</v>
      </c>
      <c r="G29" s="18">
        <v>9.0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</row>
    <row r="30">
      <c r="A30" s="4" t="s">
        <v>52</v>
      </c>
      <c r="B30" s="31"/>
      <c r="C30" s="18">
        <v>9.0</v>
      </c>
      <c r="D30" s="18">
        <v>0.0</v>
      </c>
      <c r="E30" s="18">
        <v>9.0</v>
      </c>
      <c r="F30" s="18">
        <v>0.0</v>
      </c>
      <c r="G30" s="18">
        <v>9.0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</row>
    <row r="31">
      <c r="A31" s="30" t="s">
        <v>53</v>
      </c>
      <c r="B31" s="31"/>
      <c r="C31" s="18">
        <v>16.0</v>
      </c>
      <c r="D31" s="18">
        <v>0.0</v>
      </c>
      <c r="E31" s="18">
        <v>16.0</v>
      </c>
      <c r="F31" s="18">
        <v>0.0</v>
      </c>
      <c r="G31" s="18">
        <v>16.0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</row>
    <row r="32">
      <c r="A32" s="30" t="s">
        <v>54</v>
      </c>
      <c r="B32" s="31"/>
      <c r="C32" s="18">
        <v>12.0</v>
      </c>
      <c r="D32" s="18">
        <v>0.0</v>
      </c>
      <c r="E32" s="1">
        <v>12.0</v>
      </c>
      <c r="F32" s="18">
        <v>12.0</v>
      </c>
      <c r="G32" s="18">
        <v>12.0</v>
      </c>
      <c r="H32" s="18">
        <v>12.0</v>
      </c>
      <c r="I32" s="1">
        <v>0.0</v>
      </c>
      <c r="J32" s="1">
        <v>0.0</v>
      </c>
      <c r="K32" s="1">
        <v>0.0</v>
      </c>
      <c r="L32" s="1">
        <v>0.0</v>
      </c>
    </row>
    <row r="33">
      <c r="A33" s="4" t="s">
        <v>55</v>
      </c>
      <c r="B33" s="31"/>
      <c r="C33" s="18">
        <v>0.0</v>
      </c>
      <c r="D33" s="18">
        <v>0.0</v>
      </c>
      <c r="E33" s="18">
        <v>0.0</v>
      </c>
      <c r="F33" s="18">
        <v>0.0</v>
      </c>
      <c r="G33" s="18">
        <v>0.0</v>
      </c>
      <c r="H33" s="1">
        <v>24.0</v>
      </c>
      <c r="I33" s="1">
        <v>0.0</v>
      </c>
      <c r="J33" s="1">
        <v>24.0</v>
      </c>
      <c r="K33" s="1">
        <v>24.0</v>
      </c>
      <c r="L33" s="1">
        <v>0.0</v>
      </c>
    </row>
    <row r="34">
      <c r="A34" s="4" t="s">
        <v>56</v>
      </c>
      <c r="B34" s="31"/>
      <c r="C34" s="18">
        <v>0.0</v>
      </c>
      <c r="D34" s="18">
        <v>0.0</v>
      </c>
      <c r="E34" s="18">
        <v>8.25</v>
      </c>
      <c r="F34" s="18">
        <v>0.0</v>
      </c>
      <c r="G34" s="18">
        <v>8.25</v>
      </c>
      <c r="H34" s="1">
        <v>0.0</v>
      </c>
      <c r="I34" s="1">
        <v>0.0</v>
      </c>
      <c r="J34" s="1">
        <v>0.0</v>
      </c>
      <c r="K34" s="1">
        <v>0.0</v>
      </c>
      <c r="L34" s="1">
        <v>1.6</v>
      </c>
    </row>
    <row r="36">
      <c r="A36" s="1" t="s">
        <v>76</v>
      </c>
    </row>
    <row r="37">
      <c r="A37" s="36" t="s">
        <v>77</v>
      </c>
    </row>
    <row r="40">
      <c r="A40" s="37" t="s">
        <v>78</v>
      </c>
    </row>
    <row r="42">
      <c r="A42" s="14"/>
      <c r="B42" s="28"/>
      <c r="C42" s="4" t="s">
        <v>41</v>
      </c>
      <c r="D42" s="29" t="s">
        <v>2</v>
      </c>
      <c r="E42" s="16" t="s">
        <v>3</v>
      </c>
      <c r="F42" s="4" t="s">
        <v>42</v>
      </c>
      <c r="G42" s="16" t="s">
        <v>4</v>
      </c>
      <c r="H42" s="4" t="s">
        <v>43</v>
      </c>
      <c r="I42" s="16" t="s">
        <v>5</v>
      </c>
      <c r="J42" s="16" t="s">
        <v>6</v>
      </c>
      <c r="K42" s="4" t="s">
        <v>44</v>
      </c>
      <c r="L42" s="4" t="s">
        <v>45</v>
      </c>
    </row>
    <row r="43">
      <c r="A43" s="30" t="s">
        <v>46</v>
      </c>
      <c r="B43" s="31"/>
      <c r="C43" s="18">
        <v>72.0</v>
      </c>
      <c r="D43" s="18">
        <v>72.0</v>
      </c>
      <c r="E43" s="18">
        <v>28.0</v>
      </c>
      <c r="F43" s="18">
        <v>11.0</v>
      </c>
      <c r="G43" s="18">
        <v>18.0</v>
      </c>
      <c r="H43" s="18">
        <v>9.0</v>
      </c>
      <c r="I43" s="1">
        <v>22.0</v>
      </c>
      <c r="J43" s="1">
        <v>20.0</v>
      </c>
      <c r="K43" s="1">
        <v>9.0</v>
      </c>
      <c r="L43" s="1">
        <v>13.0</v>
      </c>
    </row>
    <row r="44">
      <c r="A44" s="30" t="s">
        <v>47</v>
      </c>
      <c r="B44" s="31"/>
      <c r="C44" s="18">
        <v>72.0</v>
      </c>
      <c r="D44" s="18">
        <v>72.0</v>
      </c>
      <c r="E44" s="18">
        <v>28.0</v>
      </c>
      <c r="F44" s="18">
        <v>11.0</v>
      </c>
      <c r="G44" s="18">
        <v>18.0</v>
      </c>
      <c r="H44" s="18">
        <v>9.0</v>
      </c>
      <c r="I44" s="1">
        <v>22.0</v>
      </c>
      <c r="J44" s="1">
        <v>20.0</v>
      </c>
      <c r="K44" s="1">
        <v>9.0</v>
      </c>
      <c r="L44" s="1">
        <v>13.0</v>
      </c>
    </row>
    <row r="45">
      <c r="A45" s="30" t="s">
        <v>48</v>
      </c>
      <c r="B45" s="31"/>
      <c r="C45" s="18">
        <v>72.0</v>
      </c>
      <c r="D45" s="18">
        <v>72.0</v>
      </c>
      <c r="E45" s="18">
        <v>28.0</v>
      </c>
      <c r="F45" s="18">
        <v>11.0</v>
      </c>
      <c r="G45" s="18">
        <v>18.0</v>
      </c>
      <c r="H45" s="18">
        <v>9.0</v>
      </c>
      <c r="I45" s="1">
        <v>22.0</v>
      </c>
      <c r="J45" s="1">
        <v>20.0</v>
      </c>
      <c r="K45" s="1">
        <v>9.0</v>
      </c>
      <c r="L45" s="1">
        <v>13.0</v>
      </c>
    </row>
    <row r="46">
      <c r="A46" s="30" t="s">
        <v>49</v>
      </c>
      <c r="B46" s="31"/>
      <c r="C46" s="18">
        <v>72.0</v>
      </c>
      <c r="D46" s="18">
        <v>72.0</v>
      </c>
      <c r="E46" s="18">
        <v>28.0</v>
      </c>
      <c r="F46" s="18">
        <v>11.0</v>
      </c>
      <c r="G46" s="18">
        <v>18.0</v>
      </c>
      <c r="H46" s="18">
        <v>9.0</v>
      </c>
      <c r="I46" s="1">
        <v>22.0</v>
      </c>
      <c r="J46" s="1">
        <v>20.0</v>
      </c>
      <c r="K46" s="1">
        <v>9.0</v>
      </c>
      <c r="L46" s="1">
        <v>13.0</v>
      </c>
    </row>
    <row r="47">
      <c r="A47" s="30" t="s">
        <v>50</v>
      </c>
      <c r="B47" s="31"/>
      <c r="C47" s="18">
        <v>72.0</v>
      </c>
      <c r="D47" s="18">
        <v>72.0</v>
      </c>
      <c r="E47" s="18">
        <v>28.0</v>
      </c>
      <c r="F47" s="18">
        <v>11.0</v>
      </c>
      <c r="G47" s="18">
        <v>18.0</v>
      </c>
      <c r="H47" s="18">
        <v>9.0</v>
      </c>
      <c r="I47" s="1">
        <v>22.0</v>
      </c>
      <c r="J47" s="1">
        <v>20.0</v>
      </c>
      <c r="K47" s="1">
        <v>9.0</v>
      </c>
      <c r="L47" s="1">
        <v>13.0</v>
      </c>
    </row>
    <row r="48">
      <c r="A48" s="30" t="s">
        <v>51</v>
      </c>
      <c r="B48" s="31"/>
      <c r="C48" s="18">
        <v>72.0</v>
      </c>
      <c r="D48" s="18">
        <v>72.0</v>
      </c>
      <c r="E48" s="18">
        <v>28.0</v>
      </c>
      <c r="F48" s="18">
        <v>11.0</v>
      </c>
      <c r="G48" s="18">
        <v>18.0</v>
      </c>
      <c r="H48" s="18">
        <v>9.0</v>
      </c>
      <c r="I48" s="1">
        <v>22.0</v>
      </c>
      <c r="J48" s="1">
        <v>20.0</v>
      </c>
      <c r="K48" s="1">
        <v>9.0</v>
      </c>
      <c r="L48" s="1">
        <v>13.0</v>
      </c>
    </row>
    <row r="49">
      <c r="A49" s="4" t="s">
        <v>52</v>
      </c>
      <c r="B49" s="31"/>
      <c r="C49" s="18">
        <v>72.0</v>
      </c>
      <c r="D49" s="18">
        <v>72.0</v>
      </c>
      <c r="E49" s="18">
        <v>28.0</v>
      </c>
      <c r="F49" s="18">
        <v>11.0</v>
      </c>
      <c r="G49" s="18">
        <v>18.0</v>
      </c>
      <c r="H49" s="18">
        <v>9.0</v>
      </c>
      <c r="I49" s="1">
        <v>22.0</v>
      </c>
      <c r="J49" s="1">
        <v>20.0</v>
      </c>
      <c r="K49" s="1">
        <v>9.0</v>
      </c>
      <c r="L49" s="1">
        <v>13.0</v>
      </c>
    </row>
    <row r="50">
      <c r="A50" s="30" t="s">
        <v>53</v>
      </c>
      <c r="B50" s="31"/>
      <c r="C50" s="18">
        <v>72.0</v>
      </c>
      <c r="D50" s="18">
        <v>72.0</v>
      </c>
      <c r="E50" s="18">
        <v>28.0</v>
      </c>
      <c r="F50" s="18">
        <v>11.0</v>
      </c>
      <c r="G50" s="18">
        <v>18.0</v>
      </c>
      <c r="H50" s="18">
        <v>9.0</v>
      </c>
      <c r="I50" s="1">
        <v>22.0</v>
      </c>
      <c r="J50" s="1">
        <v>20.0</v>
      </c>
      <c r="K50" s="1">
        <v>9.0</v>
      </c>
      <c r="L50" s="1">
        <v>13.0</v>
      </c>
    </row>
    <row r="51">
      <c r="A51" s="30" t="s">
        <v>54</v>
      </c>
      <c r="B51" s="31"/>
      <c r="C51" s="18">
        <v>72.0</v>
      </c>
      <c r="D51" s="18">
        <v>72.0</v>
      </c>
      <c r="E51" s="18">
        <v>28.0</v>
      </c>
      <c r="F51" s="18">
        <v>11.0</v>
      </c>
      <c r="G51" s="18">
        <v>18.0</v>
      </c>
      <c r="H51" s="18">
        <v>9.0</v>
      </c>
      <c r="I51" s="1">
        <v>22.0</v>
      </c>
      <c r="J51" s="1">
        <v>20.0</v>
      </c>
      <c r="K51" s="1">
        <v>9.0</v>
      </c>
      <c r="L51" s="1">
        <v>13.0</v>
      </c>
    </row>
    <row r="52">
      <c r="A52" s="4" t="s">
        <v>55</v>
      </c>
      <c r="B52" s="31"/>
      <c r="C52" s="18">
        <v>72.0</v>
      </c>
      <c r="D52" s="18">
        <v>72.0</v>
      </c>
      <c r="E52" s="18">
        <v>28.0</v>
      </c>
      <c r="F52" s="18">
        <v>11.0</v>
      </c>
      <c r="G52" s="18">
        <v>18.0</v>
      </c>
      <c r="H52" s="18">
        <v>9.0</v>
      </c>
      <c r="I52" s="1">
        <v>22.0</v>
      </c>
      <c r="J52" s="1">
        <v>20.0</v>
      </c>
      <c r="K52" s="1">
        <v>9.0</v>
      </c>
      <c r="L52" s="1">
        <v>13.0</v>
      </c>
    </row>
    <row r="53">
      <c r="A53" s="4" t="s">
        <v>56</v>
      </c>
      <c r="B53" s="31"/>
      <c r="C53" s="18">
        <v>72.0</v>
      </c>
      <c r="D53" s="18">
        <v>72.0</v>
      </c>
      <c r="E53" s="18">
        <v>28.0</v>
      </c>
      <c r="F53" s="18">
        <v>11.0</v>
      </c>
      <c r="G53" s="18">
        <v>18.0</v>
      </c>
      <c r="H53" s="18">
        <v>9.0</v>
      </c>
      <c r="I53" s="1">
        <v>22.0</v>
      </c>
      <c r="J53" s="1">
        <v>20.0</v>
      </c>
      <c r="K53" s="1">
        <v>9.0</v>
      </c>
      <c r="L53" s="1">
        <v>13.0</v>
      </c>
    </row>
    <row r="54">
      <c r="B54" s="12"/>
      <c r="C54" s="1" t="s">
        <v>66</v>
      </c>
      <c r="D54" s="1" t="s">
        <v>25</v>
      </c>
      <c r="E54" s="1" t="s">
        <v>20</v>
      </c>
      <c r="F54" s="1" t="s">
        <v>67</v>
      </c>
      <c r="G54" s="1" t="s">
        <v>21</v>
      </c>
      <c r="H54" s="1" t="s">
        <v>68</v>
      </c>
      <c r="I54" s="1" t="s">
        <v>22</v>
      </c>
      <c r="J54" s="1" t="s">
        <v>69</v>
      </c>
      <c r="K54" s="1" t="s">
        <v>68</v>
      </c>
      <c r="L54" s="1" t="s">
        <v>70</v>
      </c>
    </row>
    <row r="56">
      <c r="A56" s="1" t="s">
        <v>79</v>
      </c>
    </row>
    <row r="57">
      <c r="A57" s="1" t="s">
        <v>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6.75"/>
    <col customWidth="1" min="3" max="3" width="7.0"/>
    <col customWidth="1" min="4" max="4" width="6.63"/>
    <col customWidth="1" min="5" max="5" width="6.38"/>
    <col customWidth="1" min="6" max="6" width="6.13"/>
    <col customWidth="1" min="7" max="7" width="5.38"/>
    <col customWidth="1" min="8" max="8" width="5.5"/>
    <col customWidth="1" min="9" max="9" width="6.0"/>
    <col customWidth="1" min="10" max="10" width="4.75"/>
    <col customWidth="1" min="11" max="11" width="6.5"/>
    <col customWidth="1" min="12" max="12" width="6.25"/>
    <col customWidth="1" min="13" max="13" width="6.88"/>
  </cols>
  <sheetData>
    <row r="1">
      <c r="A1" s="14"/>
      <c r="B1" s="28" t="s">
        <v>1</v>
      </c>
      <c r="C1" s="4" t="s">
        <v>41</v>
      </c>
      <c r="D1" s="29" t="s">
        <v>2</v>
      </c>
      <c r="E1" s="16" t="s">
        <v>3</v>
      </c>
      <c r="F1" s="4" t="s">
        <v>42</v>
      </c>
      <c r="G1" s="16" t="s">
        <v>4</v>
      </c>
      <c r="H1" s="4" t="s">
        <v>43</v>
      </c>
      <c r="I1" s="16" t="s">
        <v>5</v>
      </c>
      <c r="J1" s="16" t="s">
        <v>6</v>
      </c>
      <c r="K1" s="4" t="s">
        <v>44</v>
      </c>
      <c r="L1" s="4" t="s">
        <v>45</v>
      </c>
    </row>
    <row r="2">
      <c r="A2" s="30" t="s">
        <v>46</v>
      </c>
      <c r="B2" s="31">
        <v>1.0</v>
      </c>
      <c r="C2" s="18">
        <v>2.0</v>
      </c>
      <c r="D2" s="18">
        <v>0.0</v>
      </c>
      <c r="E2" s="18">
        <v>2.0</v>
      </c>
      <c r="F2" s="18">
        <v>13.0</v>
      </c>
      <c r="G2" s="18">
        <v>0.0</v>
      </c>
      <c r="H2" s="1">
        <v>13.0</v>
      </c>
      <c r="I2" s="1">
        <v>0.0</v>
      </c>
      <c r="J2" s="1">
        <v>0.0</v>
      </c>
      <c r="K2" s="1">
        <v>0.0</v>
      </c>
      <c r="L2" s="1">
        <v>0.0</v>
      </c>
    </row>
    <row r="3">
      <c r="A3" s="30" t="s">
        <v>47</v>
      </c>
      <c r="B3" s="31">
        <v>2.0</v>
      </c>
      <c r="C3" s="18">
        <v>2.0</v>
      </c>
      <c r="D3" s="18">
        <v>0.0</v>
      </c>
      <c r="E3" s="18">
        <v>0.0</v>
      </c>
      <c r="F3" s="18">
        <v>18.0</v>
      </c>
      <c r="G3" s="18">
        <v>2.0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</row>
    <row r="4">
      <c r="A4" s="30" t="s">
        <v>48</v>
      </c>
      <c r="B4" s="31">
        <v>1.0</v>
      </c>
      <c r="C4" s="18">
        <v>2.0</v>
      </c>
      <c r="D4" s="18">
        <v>0.0</v>
      </c>
      <c r="E4" s="18">
        <v>0.0</v>
      </c>
      <c r="F4" s="18">
        <v>16.0</v>
      </c>
      <c r="G4" s="18">
        <v>2.0</v>
      </c>
      <c r="H4" s="1">
        <v>2.0</v>
      </c>
      <c r="I4" s="1">
        <v>0.0</v>
      </c>
      <c r="J4" s="1">
        <v>0.0</v>
      </c>
      <c r="K4" s="1">
        <v>0.0</v>
      </c>
      <c r="L4" s="1">
        <v>0.0</v>
      </c>
    </row>
    <row r="5">
      <c r="A5" s="30" t="s">
        <v>49</v>
      </c>
      <c r="B5" s="31">
        <v>1.0</v>
      </c>
      <c r="C5" s="18">
        <v>2.0</v>
      </c>
      <c r="D5" s="18">
        <v>0.0</v>
      </c>
      <c r="E5" s="18">
        <v>0.0</v>
      </c>
      <c r="F5" s="18">
        <v>15.0</v>
      </c>
      <c r="G5" s="18">
        <v>0.0</v>
      </c>
      <c r="H5" s="1">
        <v>8.0</v>
      </c>
      <c r="I5" s="1">
        <v>0.0</v>
      </c>
      <c r="J5" s="1">
        <v>0.0</v>
      </c>
      <c r="K5" s="1">
        <v>0.0</v>
      </c>
      <c r="L5" s="1">
        <v>0.0</v>
      </c>
    </row>
    <row r="6">
      <c r="A6" s="30" t="s">
        <v>50</v>
      </c>
      <c r="B6" s="31">
        <v>3.0</v>
      </c>
      <c r="C6" s="18">
        <v>2.0</v>
      </c>
      <c r="D6" s="18">
        <v>0.0</v>
      </c>
      <c r="E6" s="18">
        <v>0.0</v>
      </c>
      <c r="F6" s="18">
        <v>13.0</v>
      </c>
      <c r="G6" s="18">
        <v>0.0</v>
      </c>
      <c r="H6" s="1">
        <v>6.0</v>
      </c>
      <c r="I6" s="1">
        <v>0.0</v>
      </c>
      <c r="J6" s="1">
        <v>0.0</v>
      </c>
      <c r="K6" s="1">
        <v>0.0</v>
      </c>
      <c r="L6" s="1">
        <v>0.0</v>
      </c>
    </row>
    <row r="7">
      <c r="A7" s="30" t="s">
        <v>51</v>
      </c>
      <c r="B7" s="31">
        <v>0.5</v>
      </c>
      <c r="C7" s="18">
        <v>0.0</v>
      </c>
      <c r="D7" s="18">
        <v>0.0</v>
      </c>
      <c r="E7" s="18">
        <v>2.0</v>
      </c>
      <c r="F7" s="18">
        <v>0.0</v>
      </c>
      <c r="G7" s="18">
        <v>9.0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</row>
    <row r="8">
      <c r="A8" s="4" t="s">
        <v>52</v>
      </c>
      <c r="B8" s="31">
        <v>0.5</v>
      </c>
      <c r="C8" s="1">
        <v>4.0</v>
      </c>
      <c r="D8" s="1">
        <v>0.0</v>
      </c>
      <c r="E8" s="1">
        <v>2.0</v>
      </c>
      <c r="F8" s="1">
        <v>0.0</v>
      </c>
      <c r="G8" s="1">
        <v>4.0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</row>
    <row r="9">
      <c r="A9" s="30" t="s">
        <v>53</v>
      </c>
      <c r="B9" s="31">
        <v>1.0</v>
      </c>
      <c r="C9" s="18">
        <v>13.0</v>
      </c>
      <c r="D9" s="18">
        <v>0.0</v>
      </c>
      <c r="E9" s="18">
        <v>3.0</v>
      </c>
      <c r="F9" s="18">
        <v>0.0</v>
      </c>
      <c r="G9" s="18">
        <v>7.0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</row>
    <row r="10">
      <c r="A10" s="30" t="s">
        <v>54</v>
      </c>
      <c r="B10" s="31">
        <v>1.0</v>
      </c>
      <c r="C10" s="18">
        <v>0.0</v>
      </c>
      <c r="D10" s="18">
        <v>0.0</v>
      </c>
      <c r="E10" s="18">
        <v>2.0</v>
      </c>
      <c r="F10" s="18">
        <v>1.0</v>
      </c>
      <c r="G10" s="18">
        <v>0.0</v>
      </c>
      <c r="H10" s="1">
        <v>1.0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4" t="s">
        <v>55</v>
      </c>
      <c r="B11" s="31">
        <f>6*8</f>
        <v>48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0.5</v>
      </c>
      <c r="I11" s="1">
        <v>0.0</v>
      </c>
      <c r="J11" s="1">
        <v>1.5</v>
      </c>
      <c r="K11" s="1">
        <v>7.0</v>
      </c>
      <c r="L11" s="1">
        <v>0.0</v>
      </c>
    </row>
    <row r="12">
      <c r="A12" s="4" t="s">
        <v>56</v>
      </c>
      <c r="B12" s="31">
        <v>262.0</v>
      </c>
      <c r="C12" s="1">
        <v>0.0</v>
      </c>
      <c r="D12" s="1">
        <v>0.0</v>
      </c>
      <c r="E12" s="1">
        <v>0.475</v>
      </c>
      <c r="F12" s="1">
        <v>0.0</v>
      </c>
      <c r="G12" s="1">
        <v>0.525</v>
      </c>
      <c r="H12" s="1">
        <v>0.0</v>
      </c>
      <c r="I12" s="1">
        <v>0.0</v>
      </c>
      <c r="J12" s="1">
        <v>0.0</v>
      </c>
      <c r="K12" s="1">
        <v>0.0</v>
      </c>
      <c r="L12" s="1">
        <v>1.0</v>
      </c>
    </row>
    <row r="14">
      <c r="A14" s="1" t="s">
        <v>57</v>
      </c>
    </row>
    <row r="16">
      <c r="A16" s="14"/>
      <c r="B16" s="15"/>
      <c r="C16" s="4" t="s">
        <v>41</v>
      </c>
      <c r="D16" s="29" t="s">
        <v>2</v>
      </c>
      <c r="E16" s="16" t="s">
        <v>3</v>
      </c>
      <c r="F16" s="4" t="s">
        <v>42</v>
      </c>
      <c r="G16" s="16" t="s">
        <v>4</v>
      </c>
      <c r="H16" s="4" t="s">
        <v>43</v>
      </c>
      <c r="I16" s="16" t="s">
        <v>5</v>
      </c>
      <c r="J16" s="16" t="s">
        <v>6</v>
      </c>
      <c r="K16" s="4" t="s">
        <v>44</v>
      </c>
      <c r="L16" s="4" t="s">
        <v>45</v>
      </c>
    </row>
    <row r="17">
      <c r="A17" s="30" t="s">
        <v>46</v>
      </c>
      <c r="B17" s="17"/>
      <c r="C17" s="18">
        <f t="shared" ref="C17:C27" si="1">B2*C2*2</f>
        <v>4</v>
      </c>
      <c r="D17" s="18">
        <f t="shared" ref="D17:D27" si="2">B2*D2*2</f>
        <v>0</v>
      </c>
      <c r="E17" s="18">
        <f t="shared" ref="E17:E26" si="3">B2*E2*2</f>
        <v>4</v>
      </c>
      <c r="F17" s="18">
        <f t="shared" ref="F17:F27" si="4">B2*F2*2</f>
        <v>26</v>
      </c>
      <c r="G17" s="18">
        <f t="shared" ref="G17:G21" si="5">B2*G2*2</f>
        <v>0</v>
      </c>
      <c r="H17" s="1">
        <f t="shared" ref="H17:H25" si="6">B2*H2*2</f>
        <v>26</v>
      </c>
      <c r="I17" s="1">
        <f t="shared" ref="I17:I27" si="7">B2*I2*2</f>
        <v>0</v>
      </c>
      <c r="J17" s="1">
        <f t="shared" ref="J17:J25" si="8">B2*J2*2</f>
        <v>0</v>
      </c>
      <c r="K17" s="1">
        <f t="shared" ref="K17:K27" si="9">B2*K2*2</f>
        <v>0</v>
      </c>
      <c r="L17" s="1">
        <f t="shared" ref="L17:L27" si="10">B2*L2*2</f>
        <v>0</v>
      </c>
    </row>
    <row r="18">
      <c r="A18" s="30" t="s">
        <v>47</v>
      </c>
      <c r="B18" s="17"/>
      <c r="C18" s="18">
        <f t="shared" si="1"/>
        <v>8</v>
      </c>
      <c r="D18" s="18">
        <f t="shared" si="2"/>
        <v>0</v>
      </c>
      <c r="E18" s="7">
        <f t="shared" si="3"/>
        <v>0</v>
      </c>
      <c r="F18" s="18">
        <f t="shared" si="4"/>
        <v>72</v>
      </c>
      <c r="G18" s="18">
        <f t="shared" si="5"/>
        <v>8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>
        <f t="shared" si="10"/>
        <v>0</v>
      </c>
    </row>
    <row r="19">
      <c r="A19" s="30" t="s">
        <v>48</v>
      </c>
      <c r="B19" s="17"/>
      <c r="C19" s="18">
        <f t="shared" si="1"/>
        <v>4</v>
      </c>
      <c r="D19" s="18">
        <f t="shared" si="2"/>
        <v>0</v>
      </c>
      <c r="E19" s="18">
        <f t="shared" si="3"/>
        <v>0</v>
      </c>
      <c r="F19" s="18">
        <f t="shared" si="4"/>
        <v>32</v>
      </c>
      <c r="G19" s="18">
        <f t="shared" si="5"/>
        <v>4</v>
      </c>
      <c r="H19" s="1">
        <f t="shared" si="6"/>
        <v>4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>
        <f t="shared" si="10"/>
        <v>0</v>
      </c>
    </row>
    <row r="20">
      <c r="A20" s="30" t="s">
        <v>49</v>
      </c>
      <c r="B20" s="17"/>
      <c r="C20" s="18">
        <f t="shared" si="1"/>
        <v>4</v>
      </c>
      <c r="D20" s="18">
        <f t="shared" si="2"/>
        <v>0</v>
      </c>
      <c r="E20" s="18">
        <f t="shared" si="3"/>
        <v>0</v>
      </c>
      <c r="F20" s="18">
        <f t="shared" si="4"/>
        <v>30</v>
      </c>
      <c r="G20" s="18">
        <f t="shared" si="5"/>
        <v>0</v>
      </c>
      <c r="H20" s="1">
        <f t="shared" si="6"/>
        <v>16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>
        <f t="shared" si="10"/>
        <v>0</v>
      </c>
    </row>
    <row r="21">
      <c r="A21" s="30" t="s">
        <v>50</v>
      </c>
      <c r="B21" s="17"/>
      <c r="C21" s="18">
        <f t="shared" si="1"/>
        <v>12</v>
      </c>
      <c r="D21" s="18">
        <f t="shared" si="2"/>
        <v>0</v>
      </c>
      <c r="E21" s="18">
        <f t="shared" si="3"/>
        <v>0</v>
      </c>
      <c r="F21" s="18">
        <f t="shared" si="4"/>
        <v>78</v>
      </c>
      <c r="G21" s="18">
        <f t="shared" si="5"/>
        <v>0</v>
      </c>
      <c r="H21" s="1">
        <f t="shared" si="6"/>
        <v>36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>
        <f t="shared" si="10"/>
        <v>0</v>
      </c>
    </row>
    <row r="22">
      <c r="A22" s="30" t="s">
        <v>51</v>
      </c>
      <c r="B22" s="17"/>
      <c r="C22" s="18">
        <f t="shared" si="1"/>
        <v>0</v>
      </c>
      <c r="D22" s="18">
        <f t="shared" si="2"/>
        <v>0</v>
      </c>
      <c r="E22" s="18">
        <f t="shared" si="3"/>
        <v>2</v>
      </c>
      <c r="F22" s="18">
        <f t="shared" si="4"/>
        <v>0</v>
      </c>
      <c r="G22" s="18">
        <f>ROUNDDOWN(B7*G7)*2</f>
        <v>8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>
        <f t="shared" si="10"/>
        <v>0</v>
      </c>
    </row>
    <row r="23">
      <c r="A23" s="4" t="s">
        <v>52</v>
      </c>
      <c r="B23" s="17"/>
      <c r="C23" s="18">
        <f t="shared" si="1"/>
        <v>4</v>
      </c>
      <c r="D23" s="18">
        <f t="shared" si="2"/>
        <v>0</v>
      </c>
      <c r="E23" s="18">
        <f t="shared" si="3"/>
        <v>2</v>
      </c>
      <c r="F23" s="18">
        <f t="shared" si="4"/>
        <v>0</v>
      </c>
      <c r="G23" s="18">
        <f t="shared" ref="G23:G26" si="11">B8*G8*2</f>
        <v>4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0</v>
      </c>
      <c r="L23" s="1">
        <f t="shared" si="10"/>
        <v>0</v>
      </c>
    </row>
    <row r="24">
      <c r="A24" s="30" t="s">
        <v>53</v>
      </c>
      <c r="B24" s="17"/>
      <c r="C24" s="18">
        <f t="shared" si="1"/>
        <v>26</v>
      </c>
      <c r="D24" s="18">
        <f t="shared" si="2"/>
        <v>0</v>
      </c>
      <c r="E24" s="18">
        <f t="shared" si="3"/>
        <v>6</v>
      </c>
      <c r="F24" s="18">
        <f t="shared" si="4"/>
        <v>0</v>
      </c>
      <c r="G24" s="18">
        <f t="shared" si="11"/>
        <v>14</v>
      </c>
      <c r="H24" s="1">
        <f t="shared" si="6"/>
        <v>0</v>
      </c>
      <c r="I24" s="1">
        <f t="shared" si="7"/>
        <v>0</v>
      </c>
      <c r="J24" s="1">
        <f t="shared" si="8"/>
        <v>0</v>
      </c>
      <c r="K24" s="1">
        <f t="shared" si="9"/>
        <v>0</v>
      </c>
      <c r="L24" s="1">
        <f t="shared" si="10"/>
        <v>0</v>
      </c>
    </row>
    <row r="25">
      <c r="A25" s="30" t="s">
        <v>54</v>
      </c>
      <c r="B25" s="17"/>
      <c r="C25" s="18">
        <f t="shared" si="1"/>
        <v>0</v>
      </c>
      <c r="D25" s="18">
        <f t="shared" si="2"/>
        <v>0</v>
      </c>
      <c r="E25" s="18">
        <f t="shared" si="3"/>
        <v>4</v>
      </c>
      <c r="F25" s="18">
        <f t="shared" si="4"/>
        <v>2</v>
      </c>
      <c r="G25" s="18">
        <f t="shared" si="11"/>
        <v>0</v>
      </c>
      <c r="H25" s="1">
        <f t="shared" si="6"/>
        <v>2</v>
      </c>
      <c r="I25" s="1">
        <f t="shared" si="7"/>
        <v>0</v>
      </c>
      <c r="J25" s="1">
        <f t="shared" si="8"/>
        <v>0</v>
      </c>
      <c r="K25" s="1">
        <f t="shared" si="9"/>
        <v>0</v>
      </c>
      <c r="L25" s="1">
        <f t="shared" si="10"/>
        <v>0</v>
      </c>
    </row>
    <row r="26">
      <c r="A26" s="4" t="s">
        <v>55</v>
      </c>
      <c r="B26" s="17"/>
      <c r="C26" s="18">
        <f t="shared" si="1"/>
        <v>0</v>
      </c>
      <c r="D26" s="18">
        <f t="shared" si="2"/>
        <v>0</v>
      </c>
      <c r="E26" s="18">
        <f t="shared" si="3"/>
        <v>0</v>
      </c>
      <c r="F26" s="18">
        <f t="shared" si="4"/>
        <v>0</v>
      </c>
      <c r="G26" s="18">
        <f t="shared" si="11"/>
        <v>0</v>
      </c>
      <c r="H26" s="1">
        <f>ROUNDDOWN(B11*H11,0)*2</f>
        <v>48</v>
      </c>
      <c r="I26" s="1">
        <f t="shared" si="7"/>
        <v>0</v>
      </c>
      <c r="J26" s="1">
        <f>ROUNDUP(B11*J11,0)*2</f>
        <v>144</v>
      </c>
      <c r="K26" s="1">
        <f t="shared" si="9"/>
        <v>672</v>
      </c>
      <c r="L26" s="1">
        <f t="shared" si="10"/>
        <v>0</v>
      </c>
    </row>
    <row r="27">
      <c r="A27" s="4" t="s">
        <v>56</v>
      </c>
      <c r="B27" s="17"/>
      <c r="C27" s="18">
        <f t="shared" si="1"/>
        <v>0</v>
      </c>
      <c r="D27" s="18">
        <f t="shared" si="2"/>
        <v>0</v>
      </c>
      <c r="E27" s="18">
        <f>ROUNDDOWN(B12*E12,0)*2</f>
        <v>248</v>
      </c>
      <c r="F27" s="18">
        <f t="shared" si="4"/>
        <v>0</v>
      </c>
      <c r="G27" s="18">
        <f>ROUNDDOWN(B12*G12,0)*2</f>
        <v>274</v>
      </c>
      <c r="H27" s="1">
        <f>B12*H12*2</f>
        <v>0</v>
      </c>
      <c r="I27" s="1">
        <f t="shared" si="7"/>
        <v>0</v>
      </c>
      <c r="J27" s="1">
        <f>B12*J12*2</f>
        <v>0</v>
      </c>
      <c r="K27" s="1">
        <f t="shared" si="9"/>
        <v>0</v>
      </c>
      <c r="L27" s="1">
        <f t="shared" si="10"/>
        <v>524</v>
      </c>
    </row>
    <row r="28">
      <c r="B28" s="32" t="s">
        <v>58</v>
      </c>
      <c r="C28" s="33">
        <f t="shared" ref="C28:L28" si="12">SUM(C17:C27)</f>
        <v>62</v>
      </c>
      <c r="D28" s="33">
        <f t="shared" si="12"/>
        <v>0</v>
      </c>
      <c r="E28" s="33">
        <f t="shared" si="12"/>
        <v>266</v>
      </c>
      <c r="F28" s="33">
        <f t="shared" si="12"/>
        <v>240</v>
      </c>
      <c r="G28" s="33">
        <f t="shared" si="12"/>
        <v>312</v>
      </c>
      <c r="H28" s="33">
        <f t="shared" si="12"/>
        <v>132</v>
      </c>
      <c r="I28" s="33">
        <f t="shared" si="12"/>
        <v>0</v>
      </c>
      <c r="J28" s="33">
        <f t="shared" si="12"/>
        <v>144</v>
      </c>
      <c r="K28" s="33">
        <f t="shared" si="12"/>
        <v>672</v>
      </c>
      <c r="L28" s="33">
        <f t="shared" si="12"/>
        <v>524</v>
      </c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>
      <c r="A31" s="34"/>
      <c r="B31" s="20"/>
      <c r="C31" s="22"/>
      <c r="D31" s="35"/>
      <c r="E31" s="35"/>
      <c r="F31" s="22"/>
      <c r="G31" s="35"/>
      <c r="H31" s="22"/>
      <c r="I31" s="35"/>
      <c r="J31" s="35"/>
      <c r="K31" s="22"/>
      <c r="L31" s="22"/>
    </row>
    <row r="32">
      <c r="A32" s="14"/>
      <c r="B32" s="15"/>
      <c r="C32" s="4" t="s">
        <v>41</v>
      </c>
      <c r="D32" s="29" t="s">
        <v>2</v>
      </c>
      <c r="E32" s="16" t="s">
        <v>3</v>
      </c>
      <c r="F32" s="4" t="s">
        <v>42</v>
      </c>
      <c r="G32" s="16" t="s">
        <v>4</v>
      </c>
      <c r="H32" s="4" t="s">
        <v>43</v>
      </c>
      <c r="I32" s="16" t="s">
        <v>5</v>
      </c>
      <c r="J32" s="16" t="s">
        <v>6</v>
      </c>
      <c r="K32" s="4" t="s">
        <v>44</v>
      </c>
      <c r="L32" s="4" t="s">
        <v>45</v>
      </c>
    </row>
    <row r="33">
      <c r="A33" s="30" t="s">
        <v>46</v>
      </c>
      <c r="B33" s="17"/>
      <c r="C33" s="18">
        <v>12.0</v>
      </c>
      <c r="D33" s="18">
        <f t="shared" ref="D33:D42" si="13">B18*D18*2</f>
        <v>0</v>
      </c>
      <c r="E33" s="18">
        <v>12.0</v>
      </c>
      <c r="F33" s="18">
        <v>12.0</v>
      </c>
      <c r="G33" s="18">
        <v>12.0</v>
      </c>
      <c r="H33" s="18">
        <v>12.0</v>
      </c>
      <c r="I33" s="1">
        <f t="shared" ref="I33:I42" si="14">B18*I18*2</f>
        <v>0</v>
      </c>
      <c r="J33" s="1">
        <f t="shared" ref="J33:J41" si="15">B18*J18*2</f>
        <v>0</v>
      </c>
      <c r="K33" s="1">
        <f t="shared" ref="K33:K41" si="16">B18*K18*2</f>
        <v>0</v>
      </c>
      <c r="L33" s="1">
        <f t="shared" ref="L33:L41" si="17">B18*L18*2</f>
        <v>0</v>
      </c>
    </row>
    <row r="34">
      <c r="A34" s="30" t="s">
        <v>47</v>
      </c>
      <c r="B34" s="17"/>
      <c r="C34" s="18">
        <v>12.0</v>
      </c>
      <c r="D34" s="18">
        <f t="shared" si="13"/>
        <v>0</v>
      </c>
      <c r="E34" s="1">
        <v>12.0</v>
      </c>
      <c r="F34" s="18">
        <v>12.0</v>
      </c>
      <c r="G34" s="18">
        <v>12.0</v>
      </c>
      <c r="H34" s="18">
        <v>12.0</v>
      </c>
      <c r="I34" s="1">
        <f t="shared" si="14"/>
        <v>0</v>
      </c>
      <c r="J34" s="1">
        <f t="shared" si="15"/>
        <v>0</v>
      </c>
      <c r="K34" s="1">
        <f t="shared" si="16"/>
        <v>0</v>
      </c>
      <c r="L34" s="1">
        <f t="shared" si="17"/>
        <v>0</v>
      </c>
    </row>
    <row r="35">
      <c r="A35" s="30" t="s">
        <v>48</v>
      </c>
      <c r="B35" s="17"/>
      <c r="C35" s="18">
        <v>12.0</v>
      </c>
      <c r="D35" s="18">
        <f t="shared" si="13"/>
        <v>0</v>
      </c>
      <c r="E35" s="1">
        <v>12.0</v>
      </c>
      <c r="F35" s="18">
        <v>12.0</v>
      </c>
      <c r="G35" s="18">
        <v>12.0</v>
      </c>
      <c r="H35" s="18">
        <v>12.0</v>
      </c>
      <c r="I35" s="1">
        <f t="shared" si="14"/>
        <v>0</v>
      </c>
      <c r="J35" s="1">
        <f t="shared" si="15"/>
        <v>0</v>
      </c>
      <c r="K35" s="1">
        <f t="shared" si="16"/>
        <v>0</v>
      </c>
      <c r="L35" s="1">
        <f t="shared" si="17"/>
        <v>0</v>
      </c>
    </row>
    <row r="36">
      <c r="A36" s="30" t="s">
        <v>49</v>
      </c>
      <c r="B36" s="17"/>
      <c r="C36" s="18">
        <v>12.0</v>
      </c>
      <c r="D36" s="18">
        <f t="shared" si="13"/>
        <v>0</v>
      </c>
      <c r="E36" s="1">
        <v>12.0</v>
      </c>
      <c r="F36" s="18">
        <v>12.0</v>
      </c>
      <c r="G36" s="18">
        <v>12.0</v>
      </c>
      <c r="H36" s="18">
        <v>12.0</v>
      </c>
      <c r="I36" s="1">
        <f t="shared" si="14"/>
        <v>0</v>
      </c>
      <c r="J36" s="1">
        <f t="shared" si="15"/>
        <v>0</v>
      </c>
      <c r="K36" s="1">
        <f t="shared" si="16"/>
        <v>0</v>
      </c>
      <c r="L36" s="1">
        <f t="shared" si="17"/>
        <v>0</v>
      </c>
    </row>
    <row r="37">
      <c r="A37" s="30" t="s">
        <v>50</v>
      </c>
      <c r="B37" s="17"/>
      <c r="C37" s="18">
        <v>12.0</v>
      </c>
      <c r="D37" s="18">
        <f t="shared" si="13"/>
        <v>0</v>
      </c>
      <c r="E37" s="1">
        <v>12.0</v>
      </c>
      <c r="F37" s="18">
        <v>12.0</v>
      </c>
      <c r="G37" s="18">
        <v>12.0</v>
      </c>
      <c r="H37" s="18">
        <v>12.0</v>
      </c>
      <c r="I37" s="1">
        <f t="shared" si="14"/>
        <v>0</v>
      </c>
      <c r="J37" s="1">
        <f t="shared" si="15"/>
        <v>0</v>
      </c>
      <c r="K37" s="1">
        <f t="shared" si="16"/>
        <v>0</v>
      </c>
      <c r="L37" s="1">
        <f t="shared" si="17"/>
        <v>0</v>
      </c>
    </row>
    <row r="38">
      <c r="A38" s="30" t="s">
        <v>51</v>
      </c>
      <c r="B38" s="17"/>
      <c r="C38" s="18">
        <v>9.0</v>
      </c>
      <c r="D38" s="18">
        <f t="shared" si="13"/>
        <v>0</v>
      </c>
      <c r="E38" s="18">
        <v>9.0</v>
      </c>
      <c r="F38" s="18">
        <f t="shared" ref="F38:F40" si="18">B23*F23*2</f>
        <v>0</v>
      </c>
      <c r="G38" s="18">
        <v>9.0</v>
      </c>
      <c r="H38" s="1">
        <f t="shared" ref="H38:H40" si="19">B23*H23*2</f>
        <v>0</v>
      </c>
      <c r="I38" s="1">
        <f t="shared" si="14"/>
        <v>0</v>
      </c>
      <c r="J38" s="1">
        <f t="shared" si="15"/>
        <v>0</v>
      </c>
      <c r="K38" s="1">
        <f t="shared" si="16"/>
        <v>0</v>
      </c>
      <c r="L38" s="1">
        <f t="shared" si="17"/>
        <v>0</v>
      </c>
    </row>
    <row r="39">
      <c r="A39" s="4" t="s">
        <v>52</v>
      </c>
      <c r="B39" s="17"/>
      <c r="C39" s="18">
        <v>9.0</v>
      </c>
      <c r="D39" s="18">
        <f t="shared" si="13"/>
        <v>0</v>
      </c>
      <c r="E39" s="18">
        <v>9.0</v>
      </c>
      <c r="F39" s="18">
        <f t="shared" si="18"/>
        <v>0</v>
      </c>
      <c r="G39" s="18">
        <v>9.0</v>
      </c>
      <c r="H39" s="1">
        <f t="shared" si="19"/>
        <v>0</v>
      </c>
      <c r="I39" s="1">
        <f t="shared" si="14"/>
        <v>0</v>
      </c>
      <c r="J39" s="1">
        <f t="shared" si="15"/>
        <v>0</v>
      </c>
      <c r="K39" s="1">
        <f t="shared" si="16"/>
        <v>0</v>
      </c>
      <c r="L39" s="1">
        <f t="shared" si="17"/>
        <v>0</v>
      </c>
    </row>
    <row r="40">
      <c r="A40" s="30" t="s">
        <v>53</v>
      </c>
      <c r="B40" s="17"/>
      <c r="C40" s="18">
        <v>16.0</v>
      </c>
      <c r="D40" s="18">
        <f t="shared" si="13"/>
        <v>0</v>
      </c>
      <c r="E40" s="18">
        <v>16.0</v>
      </c>
      <c r="F40" s="18">
        <f t="shared" si="18"/>
        <v>0</v>
      </c>
      <c r="G40" s="18">
        <v>16.0</v>
      </c>
      <c r="H40" s="1">
        <f t="shared" si="19"/>
        <v>0</v>
      </c>
      <c r="I40" s="1">
        <f t="shared" si="14"/>
        <v>0</v>
      </c>
      <c r="J40" s="1">
        <f t="shared" si="15"/>
        <v>0</v>
      </c>
      <c r="K40" s="1">
        <f t="shared" si="16"/>
        <v>0</v>
      </c>
      <c r="L40" s="1">
        <f t="shared" si="17"/>
        <v>0</v>
      </c>
    </row>
    <row r="41">
      <c r="A41" s="30" t="s">
        <v>54</v>
      </c>
      <c r="B41" s="17"/>
      <c r="C41" s="18">
        <v>12.0</v>
      </c>
      <c r="D41" s="18">
        <f t="shared" si="13"/>
        <v>0</v>
      </c>
      <c r="E41" s="1">
        <v>12.0</v>
      </c>
      <c r="F41" s="18">
        <v>12.0</v>
      </c>
      <c r="G41" s="18">
        <v>12.0</v>
      </c>
      <c r="H41" s="18">
        <v>12.0</v>
      </c>
      <c r="I41" s="1">
        <f t="shared" si="14"/>
        <v>0</v>
      </c>
      <c r="J41" s="1">
        <f t="shared" si="15"/>
        <v>0</v>
      </c>
      <c r="K41" s="1">
        <f t="shared" si="16"/>
        <v>0</v>
      </c>
      <c r="L41" s="1">
        <f t="shared" si="17"/>
        <v>0</v>
      </c>
    </row>
    <row r="42">
      <c r="A42" s="4" t="s">
        <v>55</v>
      </c>
      <c r="B42" s="17"/>
      <c r="C42" s="18">
        <v>0.0</v>
      </c>
      <c r="D42" s="18">
        <f t="shared" si="13"/>
        <v>0</v>
      </c>
      <c r="E42" s="18">
        <f>B27*E27*2</f>
        <v>0</v>
      </c>
      <c r="F42" s="18">
        <f>B27*F27*2</f>
        <v>0</v>
      </c>
      <c r="G42" s="18">
        <f>B27*G27*2</f>
        <v>0</v>
      </c>
      <c r="H42" s="1">
        <v>24.0</v>
      </c>
      <c r="I42" s="1">
        <f t="shared" si="14"/>
        <v>0</v>
      </c>
      <c r="J42" s="1">
        <v>24.0</v>
      </c>
      <c r="K42" s="1">
        <v>24.0</v>
      </c>
      <c r="L42" s="1">
        <v>0.0</v>
      </c>
    </row>
    <row r="43">
      <c r="A43" s="4" t="s">
        <v>56</v>
      </c>
      <c r="B43" s="17"/>
      <c r="C43" s="18">
        <v>0.0</v>
      </c>
      <c r="D43" s="18">
        <v>0.0</v>
      </c>
      <c r="E43" s="18">
        <v>8.25</v>
      </c>
      <c r="F43" s="18">
        <v>0.0</v>
      </c>
      <c r="G43" s="18">
        <v>8.25</v>
      </c>
      <c r="H43" s="1">
        <v>0.0</v>
      </c>
      <c r="I43" s="1">
        <v>0.0</v>
      </c>
      <c r="J43" s="1">
        <v>0.0</v>
      </c>
      <c r="K43" s="1">
        <v>0.0</v>
      </c>
      <c r="L43" s="1">
        <v>1.6</v>
      </c>
    </row>
    <row r="44">
      <c r="B44" s="22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>
      <c r="B45" s="12"/>
    </row>
    <row r="46">
      <c r="B46" s="12"/>
    </row>
    <row r="47">
      <c r="A47" s="1" t="s">
        <v>59</v>
      </c>
      <c r="B47" s="12"/>
    </row>
    <row r="48">
      <c r="A48" s="1" t="s">
        <v>60</v>
      </c>
      <c r="B48" s="12"/>
    </row>
    <row r="49">
      <c r="A49" s="1" t="s">
        <v>61</v>
      </c>
      <c r="B49" s="12"/>
    </row>
    <row r="50">
      <c r="A50" s="1" t="s">
        <v>62</v>
      </c>
      <c r="B50" s="12"/>
    </row>
    <row r="51">
      <c r="A51" s="1" t="s">
        <v>63</v>
      </c>
      <c r="B51" s="12"/>
    </row>
    <row r="52">
      <c r="A52" s="36" t="s">
        <v>64</v>
      </c>
      <c r="B52" s="12"/>
    </row>
    <row r="53">
      <c r="A53" s="1" t="s">
        <v>65</v>
      </c>
      <c r="B53" s="12"/>
    </row>
    <row r="54">
      <c r="B54" s="12"/>
    </row>
    <row r="55">
      <c r="B55" s="12"/>
    </row>
    <row r="56">
      <c r="A56" s="1" t="s">
        <v>24</v>
      </c>
      <c r="B56" s="12"/>
    </row>
    <row r="57">
      <c r="A57" s="14"/>
      <c r="B57" s="15"/>
      <c r="C57" s="4" t="s">
        <v>41</v>
      </c>
      <c r="D57" s="29" t="s">
        <v>2</v>
      </c>
      <c r="E57" s="16" t="s">
        <v>3</v>
      </c>
      <c r="F57" s="4" t="s">
        <v>42</v>
      </c>
      <c r="G57" s="16" t="s">
        <v>4</v>
      </c>
      <c r="H57" s="4" t="s">
        <v>43</v>
      </c>
      <c r="I57" s="16" t="s">
        <v>5</v>
      </c>
      <c r="J57" s="16" t="s">
        <v>6</v>
      </c>
      <c r="K57" s="4" t="s">
        <v>44</v>
      </c>
      <c r="L57" s="4" t="s">
        <v>45</v>
      </c>
    </row>
    <row r="58">
      <c r="A58" s="30" t="s">
        <v>46</v>
      </c>
      <c r="B58" s="17"/>
      <c r="C58" s="18">
        <v>72.0</v>
      </c>
      <c r="D58" s="18">
        <v>72.0</v>
      </c>
      <c r="E58" s="18">
        <v>28.0</v>
      </c>
      <c r="F58" s="18">
        <v>11.0</v>
      </c>
      <c r="G58" s="18">
        <v>18.0</v>
      </c>
      <c r="H58" s="18">
        <v>9.0</v>
      </c>
      <c r="I58" s="1">
        <v>22.0</v>
      </c>
      <c r="J58" s="1">
        <v>20.0</v>
      </c>
      <c r="K58" s="1">
        <v>9.0</v>
      </c>
      <c r="L58" s="1">
        <v>13.0</v>
      </c>
    </row>
    <row r="59">
      <c r="A59" s="30" t="s">
        <v>47</v>
      </c>
      <c r="B59" s="17"/>
      <c r="C59" s="18">
        <v>72.0</v>
      </c>
      <c r="D59" s="18">
        <v>72.0</v>
      </c>
      <c r="E59" s="18">
        <v>28.0</v>
      </c>
      <c r="F59" s="18">
        <v>11.0</v>
      </c>
      <c r="G59" s="18">
        <v>18.0</v>
      </c>
      <c r="H59" s="18">
        <v>9.0</v>
      </c>
      <c r="I59" s="1">
        <v>22.0</v>
      </c>
      <c r="J59" s="1">
        <v>20.0</v>
      </c>
      <c r="K59" s="1">
        <v>9.0</v>
      </c>
      <c r="L59" s="1">
        <v>13.0</v>
      </c>
    </row>
    <row r="60">
      <c r="A60" s="30" t="s">
        <v>48</v>
      </c>
      <c r="B60" s="17"/>
      <c r="C60" s="18">
        <v>72.0</v>
      </c>
      <c r="D60" s="18">
        <v>72.0</v>
      </c>
      <c r="E60" s="18">
        <v>28.0</v>
      </c>
      <c r="F60" s="18">
        <v>11.0</v>
      </c>
      <c r="G60" s="18">
        <v>18.0</v>
      </c>
      <c r="H60" s="18">
        <v>9.0</v>
      </c>
      <c r="I60" s="1">
        <v>22.0</v>
      </c>
      <c r="J60" s="1">
        <v>20.0</v>
      </c>
      <c r="K60" s="1">
        <v>9.0</v>
      </c>
      <c r="L60" s="1">
        <v>13.0</v>
      </c>
    </row>
    <row r="61">
      <c r="A61" s="30" t="s">
        <v>49</v>
      </c>
      <c r="B61" s="17"/>
      <c r="C61" s="18">
        <v>72.0</v>
      </c>
      <c r="D61" s="18">
        <v>72.0</v>
      </c>
      <c r="E61" s="18">
        <v>28.0</v>
      </c>
      <c r="F61" s="18">
        <v>11.0</v>
      </c>
      <c r="G61" s="18">
        <v>18.0</v>
      </c>
      <c r="H61" s="18">
        <v>9.0</v>
      </c>
      <c r="I61" s="1">
        <v>22.0</v>
      </c>
      <c r="J61" s="1">
        <v>20.0</v>
      </c>
      <c r="K61" s="1">
        <v>9.0</v>
      </c>
      <c r="L61" s="1">
        <v>13.0</v>
      </c>
    </row>
    <row r="62">
      <c r="A62" s="30" t="s">
        <v>50</v>
      </c>
      <c r="B62" s="17"/>
      <c r="C62" s="18">
        <v>72.0</v>
      </c>
      <c r="D62" s="18">
        <v>72.0</v>
      </c>
      <c r="E62" s="18">
        <v>28.0</v>
      </c>
      <c r="F62" s="18">
        <v>11.0</v>
      </c>
      <c r="G62" s="18">
        <v>18.0</v>
      </c>
      <c r="H62" s="18">
        <v>9.0</v>
      </c>
      <c r="I62" s="1">
        <v>22.0</v>
      </c>
      <c r="J62" s="1">
        <v>20.0</v>
      </c>
      <c r="K62" s="1">
        <v>9.0</v>
      </c>
      <c r="L62" s="1">
        <v>13.0</v>
      </c>
    </row>
    <row r="63">
      <c r="A63" s="30" t="s">
        <v>51</v>
      </c>
      <c r="B63" s="17"/>
      <c r="C63" s="18">
        <v>72.0</v>
      </c>
      <c r="D63" s="18">
        <v>72.0</v>
      </c>
      <c r="E63" s="18">
        <v>28.0</v>
      </c>
      <c r="F63" s="18">
        <v>11.0</v>
      </c>
      <c r="G63" s="18">
        <v>18.0</v>
      </c>
      <c r="H63" s="18">
        <v>9.0</v>
      </c>
      <c r="I63" s="1">
        <v>22.0</v>
      </c>
      <c r="J63" s="1">
        <v>20.0</v>
      </c>
      <c r="K63" s="1">
        <v>9.0</v>
      </c>
      <c r="L63" s="1">
        <v>13.0</v>
      </c>
    </row>
    <row r="64">
      <c r="A64" s="4" t="s">
        <v>52</v>
      </c>
      <c r="B64" s="17"/>
      <c r="C64" s="18">
        <v>72.0</v>
      </c>
      <c r="D64" s="18">
        <v>72.0</v>
      </c>
      <c r="E64" s="18">
        <v>28.0</v>
      </c>
      <c r="F64" s="18">
        <v>11.0</v>
      </c>
      <c r="G64" s="18">
        <v>18.0</v>
      </c>
      <c r="H64" s="18">
        <v>9.0</v>
      </c>
      <c r="I64" s="1">
        <v>22.0</v>
      </c>
      <c r="J64" s="1">
        <v>20.0</v>
      </c>
      <c r="K64" s="1">
        <v>9.0</v>
      </c>
      <c r="L64" s="1">
        <v>13.0</v>
      </c>
    </row>
    <row r="65">
      <c r="A65" s="30" t="s">
        <v>53</v>
      </c>
      <c r="B65" s="17"/>
      <c r="C65" s="18">
        <v>72.0</v>
      </c>
      <c r="D65" s="18">
        <v>72.0</v>
      </c>
      <c r="E65" s="18">
        <v>28.0</v>
      </c>
      <c r="F65" s="18">
        <v>11.0</v>
      </c>
      <c r="G65" s="18">
        <v>18.0</v>
      </c>
      <c r="H65" s="18">
        <v>9.0</v>
      </c>
      <c r="I65" s="1">
        <v>22.0</v>
      </c>
      <c r="J65" s="1">
        <v>20.0</v>
      </c>
      <c r="K65" s="1">
        <v>9.0</v>
      </c>
      <c r="L65" s="1">
        <v>13.0</v>
      </c>
    </row>
    <row r="66">
      <c r="A66" s="30" t="s">
        <v>54</v>
      </c>
      <c r="B66" s="17"/>
      <c r="C66" s="18">
        <v>72.0</v>
      </c>
      <c r="D66" s="18">
        <v>72.0</v>
      </c>
      <c r="E66" s="18">
        <v>28.0</v>
      </c>
      <c r="F66" s="18">
        <v>11.0</v>
      </c>
      <c r="G66" s="18">
        <v>18.0</v>
      </c>
      <c r="H66" s="18">
        <v>9.0</v>
      </c>
      <c r="I66" s="1">
        <v>22.0</v>
      </c>
      <c r="J66" s="1">
        <v>20.0</v>
      </c>
      <c r="K66" s="1">
        <v>9.0</v>
      </c>
      <c r="L66" s="1">
        <v>13.0</v>
      </c>
    </row>
    <row r="67">
      <c r="A67" s="4" t="s">
        <v>55</v>
      </c>
      <c r="B67" s="17"/>
      <c r="C67" s="18">
        <v>72.0</v>
      </c>
      <c r="D67" s="18">
        <v>72.0</v>
      </c>
      <c r="E67" s="18">
        <v>28.0</v>
      </c>
      <c r="F67" s="18">
        <v>11.0</v>
      </c>
      <c r="G67" s="18">
        <v>18.0</v>
      </c>
      <c r="H67" s="18">
        <v>9.0</v>
      </c>
      <c r="I67" s="1">
        <v>22.0</v>
      </c>
      <c r="J67" s="1">
        <v>20.0</v>
      </c>
      <c r="K67" s="1">
        <v>9.0</v>
      </c>
      <c r="L67" s="1">
        <v>13.0</v>
      </c>
    </row>
    <row r="68">
      <c r="A68" s="4" t="s">
        <v>56</v>
      </c>
      <c r="B68" s="17"/>
      <c r="C68" s="18">
        <v>72.0</v>
      </c>
      <c r="D68" s="18">
        <v>72.0</v>
      </c>
      <c r="E68" s="18">
        <v>28.0</v>
      </c>
      <c r="F68" s="18">
        <v>11.0</v>
      </c>
      <c r="G68" s="18">
        <v>18.0</v>
      </c>
      <c r="H68" s="18">
        <v>9.0</v>
      </c>
      <c r="I68" s="1">
        <v>22.0</v>
      </c>
      <c r="J68" s="1">
        <v>20.0</v>
      </c>
      <c r="K68" s="1">
        <v>9.0</v>
      </c>
      <c r="L68" s="1">
        <v>13.0</v>
      </c>
    </row>
    <row r="69">
      <c r="B69" s="12"/>
      <c r="C69" s="1" t="s">
        <v>66</v>
      </c>
      <c r="D69" s="1" t="s">
        <v>25</v>
      </c>
      <c r="E69" s="1" t="s">
        <v>20</v>
      </c>
      <c r="F69" s="1" t="s">
        <v>67</v>
      </c>
      <c r="G69" s="1" t="s">
        <v>21</v>
      </c>
      <c r="H69" s="1" t="s">
        <v>68</v>
      </c>
      <c r="I69" s="1" t="s">
        <v>22</v>
      </c>
      <c r="J69" s="1" t="s">
        <v>69</v>
      </c>
      <c r="K69" s="1" t="s">
        <v>68</v>
      </c>
      <c r="L69" s="1" t="s">
        <v>70</v>
      </c>
    </row>
    <row r="70">
      <c r="B70" s="12"/>
    </row>
    <row r="71">
      <c r="B71" s="12"/>
    </row>
    <row r="72">
      <c r="B72" s="12"/>
    </row>
    <row r="73">
      <c r="B73" s="12"/>
      <c r="C73" s="15"/>
      <c r="D73" s="4" t="s">
        <v>41</v>
      </c>
      <c r="E73" s="29" t="s">
        <v>2</v>
      </c>
      <c r="F73" s="16" t="s">
        <v>3</v>
      </c>
      <c r="G73" s="4" t="s">
        <v>42</v>
      </c>
      <c r="H73" s="16" t="s">
        <v>4</v>
      </c>
      <c r="I73" s="4" t="s">
        <v>43</v>
      </c>
      <c r="J73" s="16" t="s">
        <v>5</v>
      </c>
      <c r="K73" s="16" t="s">
        <v>6</v>
      </c>
      <c r="L73" s="4" t="s">
        <v>44</v>
      </c>
      <c r="M73" s="4" t="s">
        <v>45</v>
      </c>
    </row>
    <row r="74">
      <c r="B74" s="12"/>
      <c r="D74" s="1">
        <v>60912.0</v>
      </c>
      <c r="E74" s="1">
        <v>0.0</v>
      </c>
      <c r="F74" s="1">
        <v>81864.0</v>
      </c>
      <c r="G74" s="1">
        <v>51840.0</v>
      </c>
      <c r="H74" s="1">
        <v>98514.0</v>
      </c>
      <c r="I74" s="1">
        <v>38880.0</v>
      </c>
      <c r="J74" s="1">
        <v>0.0</v>
      </c>
      <c r="K74" s="1">
        <v>62208.0</v>
      </c>
      <c r="L74" s="1">
        <v>161280.0</v>
      </c>
      <c r="M74" s="1">
        <v>15091.2</v>
      </c>
    </row>
    <row r="75">
      <c r="B75" s="12"/>
    </row>
    <row r="76">
      <c r="A76" s="25"/>
      <c r="B76" s="25"/>
      <c r="G76" s="25"/>
    </row>
    <row r="77">
      <c r="A77" s="25"/>
      <c r="B77" s="25"/>
      <c r="G77" s="25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71</v>
      </c>
    </row>
    <row r="3">
      <c r="A3" s="1"/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>
      <c r="A4" s="4" t="s">
        <v>8</v>
      </c>
      <c r="B4" s="2">
        <v>12.0</v>
      </c>
      <c r="C4" s="1">
        <v>3.44</v>
      </c>
      <c r="D4" s="1">
        <v>1.72</v>
      </c>
      <c r="E4" s="1">
        <v>0.84</v>
      </c>
      <c r="F4" s="1">
        <v>0.0</v>
      </c>
      <c r="G4" s="1">
        <v>0.0</v>
      </c>
    </row>
    <row r="5">
      <c r="A5" s="4" t="s">
        <v>9</v>
      </c>
      <c r="B5" s="2">
        <v>1.0</v>
      </c>
      <c r="C5" s="1">
        <v>0.0</v>
      </c>
      <c r="D5" s="1">
        <v>0.0</v>
      </c>
      <c r="E5" s="1">
        <v>3.0</v>
      </c>
      <c r="F5" s="1">
        <v>9.0</v>
      </c>
      <c r="G5" s="1">
        <v>0.0</v>
      </c>
    </row>
    <row r="6">
      <c r="A6" s="4" t="s">
        <v>10</v>
      </c>
      <c r="B6" s="2">
        <v>2.0</v>
      </c>
      <c r="C6" s="1">
        <v>0.0</v>
      </c>
      <c r="D6" s="1">
        <v>1.0</v>
      </c>
      <c r="E6" s="1">
        <v>0.0</v>
      </c>
      <c r="F6" s="1">
        <v>0.0</v>
      </c>
      <c r="G6" s="1">
        <v>2.0</v>
      </c>
    </row>
    <row r="7">
      <c r="A7" s="4" t="s">
        <v>11</v>
      </c>
      <c r="B7" s="2">
        <v>4.0</v>
      </c>
      <c r="C7" s="1">
        <v>13.0</v>
      </c>
      <c r="D7" s="1">
        <v>0.0</v>
      </c>
      <c r="E7" s="1">
        <v>1.0</v>
      </c>
      <c r="F7" s="1">
        <v>0.0</v>
      </c>
      <c r="G7" s="1">
        <v>0.0</v>
      </c>
    </row>
    <row r="8">
      <c r="A8" s="4" t="s">
        <v>12</v>
      </c>
      <c r="B8" s="2">
        <v>4.0</v>
      </c>
      <c r="C8" s="1">
        <v>10.0</v>
      </c>
      <c r="D8" s="1">
        <v>0.0</v>
      </c>
      <c r="E8" s="1">
        <v>4.0</v>
      </c>
      <c r="F8" s="1">
        <v>0.0</v>
      </c>
      <c r="G8" s="1">
        <v>0.0</v>
      </c>
    </row>
    <row r="9">
      <c r="A9" s="4" t="s">
        <v>13</v>
      </c>
      <c r="B9" s="2">
        <v>1.0</v>
      </c>
      <c r="C9" s="1">
        <v>0.0</v>
      </c>
      <c r="D9" s="1">
        <v>0.0</v>
      </c>
      <c r="E9" s="1">
        <v>13.0</v>
      </c>
      <c r="F9" s="1">
        <v>36.0</v>
      </c>
      <c r="G9" s="1">
        <v>0.0</v>
      </c>
    </row>
    <row r="10">
      <c r="A10" s="4" t="s">
        <v>14</v>
      </c>
      <c r="B10" s="2">
        <v>1.0</v>
      </c>
      <c r="C10" s="1">
        <v>0.0</v>
      </c>
      <c r="D10" s="1">
        <v>0.0</v>
      </c>
      <c r="E10" s="1">
        <v>2.0</v>
      </c>
      <c r="F10" s="1">
        <v>0.0</v>
      </c>
      <c r="G10" s="1">
        <v>0.0</v>
      </c>
    </row>
    <row r="11">
      <c r="A11" s="4" t="s">
        <v>15</v>
      </c>
      <c r="B11" s="2">
        <v>1.0</v>
      </c>
      <c r="C11" s="1">
        <v>1.0</v>
      </c>
      <c r="D11" s="1">
        <v>0.0</v>
      </c>
      <c r="E11" s="1">
        <v>0.0</v>
      </c>
      <c r="F11" s="1">
        <v>0.0</v>
      </c>
      <c r="G11" s="1">
        <v>0.0</v>
      </c>
    </row>
    <row r="13">
      <c r="A13" s="1" t="s">
        <v>81</v>
      </c>
    </row>
    <row r="14">
      <c r="A14" s="1" t="s">
        <v>73</v>
      </c>
    </row>
    <row r="15">
      <c r="A15" s="1" t="s">
        <v>82</v>
      </c>
    </row>
  </sheetData>
  <drawing r:id="rId1"/>
</worksheet>
</file>