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09032B8C-73CC-42C2-8894-1A1B76AC8DBB}" xr6:coauthVersionLast="36" xr6:coauthVersionMax="47" xr10:uidLastSave="{00000000-0000-0000-0000-000000000000}"/>
  <bookViews>
    <workbookView xWindow="0" yWindow="0" windowWidth="11205" windowHeight="747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8CQYCjBoX8TAnEnQGRAE61kkP4K0bOBQmGCrsqEeBts=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13" i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Q3" i="1"/>
  <c r="Q4" i="1"/>
  <c r="Q2" i="1"/>
  <c r="D23" i="1"/>
  <c r="B23" i="1"/>
  <c r="E23" i="1"/>
  <c r="L23" i="1"/>
  <c r="R2" i="1"/>
</calcChain>
</file>

<file path=xl/sharedStrings.xml><?xml version="1.0" encoding="utf-8"?>
<sst xmlns="http://schemas.openxmlformats.org/spreadsheetml/2006/main" count="118" uniqueCount="69">
  <si>
    <t>Emp Code</t>
  </si>
  <si>
    <t>Employee Name</t>
  </si>
  <si>
    <t>Address</t>
  </si>
  <si>
    <t>City</t>
  </si>
  <si>
    <t>Region</t>
  </si>
  <si>
    <t>Department</t>
  </si>
  <si>
    <t>DOB</t>
  </si>
  <si>
    <t>DOJ</t>
  </si>
  <si>
    <t>Basic</t>
  </si>
  <si>
    <t>Age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</si>
  <si>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</si>
  <si>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</si>
  <si>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</si>
  <si>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</si>
  <si>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</si>
  <si>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</si>
  <si>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</si>
  <si>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</si>
  <si>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</si>
  <si>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</si>
  <si>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</si>
  <si>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</si>
  <si>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</si>
  <si>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</si>
  <si>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</si>
  <si>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</si>
  <si>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</si>
  <si>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</si>
  <si>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</si>
  <si>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</si>
  <si>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</si>
  <si>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</si>
  <si>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</si>
  <si>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</si>
  <si>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</si>
  <si>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</si>
  <si>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</si>
  <si>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</si>
  <si>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</si>
  <si>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</si>
  <si>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</si>
  <si>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</si>
  <si>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</si>
  <si>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</si>
  <si>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</si>
  <si>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</si>
  <si>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</si>
  <si>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</si>
  <si>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</si>
  <si>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</si>
  <si>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</si>
  <si>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</si>
  <si>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</si>
  <si>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</si>
  <si>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</si>
  <si>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</si>
  <si>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</si>
  <si>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</si>
  <si>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</si>
  <si>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</si>
  <si>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</si>
  <si>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</si>
  <si>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</si>
  <si>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</si>
  <si>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</si>
  <si>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</si>
  <si>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 xml:space="preserve">Login Time </t>
  </si>
  <si>
    <t xml:space="preserve">Mobile no 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</si>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</sst>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>
    <font>
      <sz val="11"/>
      <color theme="1"/>
      <name val="Calibri"/>
      <scheme val="minor"/>
    </font>
    <font>
      <b/>
      <sz val="12"/>
      <color theme="1"/>
      <name val="Play"/>
    </font>
    <font>
      <sz val="12"/>
      <color theme="1"/>
      <name val="Play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14" fontId="2" fillId="0" borderId="2" xfId="0" applyNumberFormat="1" applyFont="1" applyBorder="1"/>
    <xf numFmtId="164" fontId="2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/>
    <xf numFmtId="18" fontId="3" fillId="0" borderId="1" xfId="0" applyNumberFormat="1" applyFont="1" applyBorder="1"/>
    <xf numFmtId="20" fontId="3" fillId="0" borderId="1" xfId="0" applyNumberFormat="1" applyFont="1" applyBorder="1"/>
    <xf numFmtId="0" fontId="2" fillId="0" borderId="2" xfId="0" applyNumberFormat="1" applyFont="1" applyBorder="1"/>
    <xf numFmtId="0" fontId="2" fillId="0" borderId="1" xfId="0" applyNumberFormat="1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O2" workbookViewId="0">
      <selection activeCell="C2" sqref="C2"/>
    </sheetView>
  </sheetViews>
  <sheetFormatPr defaultColWidth="14.42578125" defaultRowHeight="15" customHeight="1"/>
  <cols>
    <col min="1" max="1" width="11.7109375" bestFit="1" customWidth="1"/>
    <col min="2" max="2" width="33.140625" bestFit="1" customWidth="1"/>
    <col min="3" max="3" width="18" bestFit="1" customWidth="1"/>
    <col min="4" max="4" width="20.5703125" bestFit="1" customWidth="1"/>
    <col min="5" max="5" width="28.140625" bestFit="1" customWidth="1"/>
    <col min="6" max="6" width="12.7109375" bestFit="1" customWidth="1"/>
    <col min="7" max="7" width="11.28515625" bestFit="1" customWidth="1"/>
    <col min="8" max="8" width="8.28515625" bestFit="1" customWidth="1"/>
    <col min="9" max="9" width="13.28515625" bestFit="1" customWidth="1"/>
    <col min="10" max="11" width="13" bestFit="1" customWidth="1"/>
    <col min="12" max="12" width="23.140625" bestFit="1" customWidth="1"/>
    <col min="13" max="13" width="13.7109375" bestFit="1" customWidth="1"/>
    <col min="14" max="14" width="10.28515625" customWidth="1"/>
    <col min="15" max="15" width="14.140625" bestFit="1" customWidth="1"/>
    <col min="16" max="16" width="17" customWidth="1"/>
    <col min="17" max="17" width="8.7109375" customWidth="1"/>
    <col min="18" max="18" width="15" customWidth="1"/>
    <col min="19" max="19" width="8.7109375" customWidth="1"/>
    <col min="20" max="20" width="11.140625" bestFit="1" customWidth="1"/>
    <col min="21" max="31" width="8.7109375" customWidth="1"/>
  </cols>
  <sheetData>
    <row r="1" spans="1:20" ht="14.25" customHeight="1">
      <c r="A1" s="1" t="s">
        <v>0</v>
      </c>
      <c r="B1" s="1"/>
      <c r="C1" s="1" t="s">
        <v>1</v>
      </c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/>
      <c r="M1" s="1" t="s">
        <v>8</v>
      </c>
      <c r="N1" s="1" t="s">
        <v>9</v>
      </c>
      <c r="O1" s="1" t="s">
        <v>66</v>
      </c>
      <c r="P1" t="s">
        <v>67</v>
      </c>
    </row>
    <row r="2" spans="1:20" ht="14.25" customHeight="1">
      <c r="A2" s="2">
        <v>1</v>
      </c>
      <c r="B2" s="2" t="b">
        <f>COUNTIF($A$2:$A$21,A2)=1</f>
        <v>0</v>
      </c>
      <c r="C2" s="2" t="s">
        <v>10</v>
      </c>
      <c r="D2" s="2" t="str">
        <f>UPPER(C2)</f>
        <v>JP KUMAR</v>
      </c>
      <c r="E2" s="2" t="b">
        <f>EXACT(D2,UPPER(D2))</f>
        <v>1</v>
      </c>
      <c r="F2" s="2" t="s">
        <v>11</v>
      </c>
      <c r="G2" s="2" t="s">
        <v>12</v>
      </c>
      <c r="H2" s="2" t="s">
        <v>13</v>
      </c>
      <c r="I2" s="2" t="s">
        <v>14</v>
      </c>
      <c r="J2" s="3">
        <v>36831</v>
      </c>
      <c r="K2" s="3">
        <v>45514</v>
      </c>
      <c r="L2" s="9" t="b">
        <f>WEEKDAY(K2,2)&lt;6</f>
        <v>0</v>
      </c>
      <c r="M2" s="4">
        <v>6250</v>
      </c>
      <c r="N2" s="5"/>
      <c r="O2" s="7">
        <v>0.37638888888888888</v>
      </c>
      <c r="P2">
        <v>9999988888</v>
      </c>
      <c r="Q2" t="b">
        <f>AND(ISNUMBER(P2),LEN(P2)=10)</f>
        <v>1</v>
      </c>
      <c r="R2" t="str">
        <f ca="1">_xlfn.FORMULATEXT(Q2)</f>
        <v>=AND(ISNUMBER(P2),LEN(P2)=10)</v>
      </c>
    </row>
    <row r="3" spans="1:20" ht="14.25" customHeight="1">
      <c r="A3" s="2">
        <v>2</v>
      </c>
      <c r="B3" s="2" t="b">
        <f t="shared" ref="B3:B21" si="0">COUNTIF($A$2:$A$21,A3)=1</f>
        <v>1</v>
      </c>
      <c r="C3" s="2" t="s">
        <v>15</v>
      </c>
      <c r="D3" s="2" t="str">
        <f t="shared" ref="D3:D11" si="1">UPPER(C3)</f>
        <v>ANJALI THAKUR</v>
      </c>
      <c r="E3" s="2" t="b">
        <f t="shared" ref="E3:E21" si="2">EXACT(D3,UPPER(D3))</f>
        <v>1</v>
      </c>
      <c r="F3" s="2" t="s">
        <v>16</v>
      </c>
      <c r="G3" s="2" t="s">
        <v>17</v>
      </c>
      <c r="H3" s="2" t="s">
        <v>18</v>
      </c>
      <c r="I3" s="2" t="s">
        <v>19</v>
      </c>
      <c r="J3" s="3">
        <v>36306</v>
      </c>
      <c r="K3" s="3">
        <v>45293</v>
      </c>
      <c r="L3" s="9" t="b">
        <f t="shared" ref="L3:L21" si="3">WEEKDAY(K3,2)&lt;6</f>
        <v>1</v>
      </c>
      <c r="M3" s="4">
        <v>8750</v>
      </c>
      <c r="N3" s="5"/>
      <c r="O3" s="8">
        <v>0.38541666666666669</v>
      </c>
      <c r="P3">
        <v>1265</v>
      </c>
      <c r="Q3" t="b">
        <f t="shared" ref="Q3:Q4" si="4">AND(ISNUMBER(P3),LEN(P3)=10)</f>
        <v>0</v>
      </c>
      <c r="T3" s="2" t="s">
        <v>14</v>
      </c>
    </row>
    <row r="4" spans="1:20" ht="14.25" customHeight="1">
      <c r="A4" s="2">
        <v>3</v>
      </c>
      <c r="B4" s="2" t="b">
        <f t="shared" si="0"/>
        <v>1</v>
      </c>
      <c r="C4" s="2" t="s">
        <v>20</v>
      </c>
      <c r="D4" s="2" t="str">
        <f t="shared" si="1"/>
        <v>PRIYA AGARWAL</v>
      </c>
      <c r="E4" s="2" t="b">
        <f t="shared" si="2"/>
        <v>1</v>
      </c>
      <c r="F4" s="2" t="s">
        <v>21</v>
      </c>
      <c r="G4" s="2" t="s">
        <v>22</v>
      </c>
      <c r="H4" s="2" t="s">
        <v>18</v>
      </c>
      <c r="I4" s="2" t="s">
        <v>23</v>
      </c>
      <c r="J4" s="3">
        <v>37038</v>
      </c>
      <c r="K4" s="3">
        <v>45403</v>
      </c>
      <c r="L4" s="9" t="b">
        <f t="shared" si="3"/>
        <v>0</v>
      </c>
      <c r="M4" s="4">
        <v>11250</v>
      </c>
      <c r="N4" s="5"/>
      <c r="O4" s="6"/>
      <c r="P4" t="s">
        <v>68</v>
      </c>
      <c r="Q4" t="b">
        <f t="shared" si="4"/>
        <v>0</v>
      </c>
      <c r="T4" s="2" t="s">
        <v>19</v>
      </c>
    </row>
    <row r="5" spans="1:20" ht="14.25" customHeight="1">
      <c r="A5" s="2">
        <v>4</v>
      </c>
      <c r="B5" s="2" t="b">
        <f t="shared" si="0"/>
        <v>0</v>
      </c>
      <c r="C5" s="2" t="s">
        <v>24</v>
      </c>
      <c r="D5" s="2" t="str">
        <f t="shared" si="1"/>
        <v>R VASU</v>
      </c>
      <c r="E5" s="2" t="b">
        <f t="shared" si="2"/>
        <v>1</v>
      </c>
      <c r="F5" s="2" t="s">
        <v>25</v>
      </c>
      <c r="G5" s="2" t="s">
        <v>26</v>
      </c>
      <c r="H5" s="2" t="s">
        <v>27</v>
      </c>
      <c r="I5" s="2" t="s">
        <v>28</v>
      </c>
      <c r="J5" s="3">
        <v>34632</v>
      </c>
      <c r="K5" s="3">
        <v>45641</v>
      </c>
      <c r="L5" s="9" t="b">
        <f t="shared" si="3"/>
        <v>0</v>
      </c>
      <c r="M5" s="4">
        <v>10000</v>
      </c>
      <c r="N5" s="5"/>
      <c r="O5" s="6"/>
      <c r="T5" s="2" t="s">
        <v>23</v>
      </c>
    </row>
    <row r="6" spans="1:20" ht="14.25" customHeight="1">
      <c r="A6" s="2">
        <v>5</v>
      </c>
      <c r="B6" s="2" t="b">
        <f t="shared" si="0"/>
        <v>1</v>
      </c>
      <c r="C6" s="2" t="s">
        <v>29</v>
      </c>
      <c r="D6" s="2" t="str">
        <f t="shared" si="1"/>
        <v>SANJAY GUPTA</v>
      </c>
      <c r="E6" s="2" t="b">
        <f t="shared" si="2"/>
        <v>1</v>
      </c>
      <c r="F6" s="2" t="s">
        <v>30</v>
      </c>
      <c r="G6" s="2" t="s">
        <v>17</v>
      </c>
      <c r="H6" s="2" t="s">
        <v>18</v>
      </c>
      <c r="I6" s="2" t="s">
        <v>14</v>
      </c>
      <c r="J6" s="3">
        <v>34491</v>
      </c>
      <c r="K6" s="3">
        <v>45350</v>
      </c>
      <c r="L6" s="9" t="b">
        <f t="shared" si="3"/>
        <v>1</v>
      </c>
      <c r="M6" s="4">
        <v>16250</v>
      </c>
      <c r="N6" s="5"/>
      <c r="O6" s="6"/>
      <c r="T6" s="2" t="s">
        <v>28</v>
      </c>
    </row>
    <row r="7" spans="1:20" ht="14.25" customHeight="1">
      <c r="A7" s="2">
        <v>6</v>
      </c>
      <c r="B7" s="2" t="b">
        <f t="shared" si="0"/>
        <v>1</v>
      </c>
      <c r="C7" s="2" t="s">
        <v>31</v>
      </c>
      <c r="D7" s="2" t="str">
        <f t="shared" si="1"/>
        <v>JHARNA BISWAL</v>
      </c>
      <c r="E7" s="2" t="b">
        <f t="shared" si="2"/>
        <v>1</v>
      </c>
      <c r="F7" s="2" t="s">
        <v>32</v>
      </c>
      <c r="G7" s="2" t="s">
        <v>33</v>
      </c>
      <c r="H7" s="2" t="s">
        <v>34</v>
      </c>
      <c r="I7" s="2" t="s">
        <v>19</v>
      </c>
      <c r="J7" s="3">
        <v>35484</v>
      </c>
      <c r="K7" s="3">
        <v>45383</v>
      </c>
      <c r="L7" s="9" t="b">
        <f t="shared" si="3"/>
        <v>1</v>
      </c>
      <c r="M7" s="4">
        <v>6400</v>
      </c>
      <c r="N7" s="5"/>
      <c r="O7" s="6"/>
      <c r="T7" s="2" t="s">
        <v>58</v>
      </c>
    </row>
    <row r="8" spans="1:20" ht="14.25" customHeight="1">
      <c r="A8" s="2">
        <v>7</v>
      </c>
      <c r="B8" s="2" t="b">
        <f t="shared" si="0"/>
        <v>1</v>
      </c>
      <c r="C8" s="2" t="s">
        <v>35</v>
      </c>
      <c r="D8" s="2" t="str">
        <f t="shared" si="1"/>
        <v>PRAKASH DUTTA</v>
      </c>
      <c r="E8" s="2" t="b">
        <f t="shared" si="2"/>
        <v>1</v>
      </c>
      <c r="F8" s="2" t="s">
        <v>36</v>
      </c>
      <c r="G8" s="2" t="s">
        <v>37</v>
      </c>
      <c r="H8" s="2" t="s">
        <v>34</v>
      </c>
      <c r="I8" s="2" t="s">
        <v>23</v>
      </c>
      <c r="J8" s="3">
        <v>34562</v>
      </c>
      <c r="K8" s="3">
        <v>45456</v>
      </c>
      <c r="L8" s="9" t="b">
        <f t="shared" si="3"/>
        <v>1</v>
      </c>
      <c r="M8" s="4">
        <v>4500</v>
      </c>
      <c r="N8" s="5"/>
      <c r="O8" s="6"/>
    </row>
    <row r="9" spans="1:20" ht="14.25" customHeight="1">
      <c r="A9" s="2">
        <v>8</v>
      </c>
      <c r="B9" s="2" t="b">
        <f t="shared" si="0"/>
        <v>1</v>
      </c>
      <c r="C9" s="2" t="s">
        <v>38</v>
      </c>
      <c r="D9" s="2" t="str">
        <f t="shared" si="1"/>
        <v>MANISHA GUHA</v>
      </c>
      <c r="E9" s="2" t="b">
        <f t="shared" si="2"/>
        <v>1</v>
      </c>
      <c r="F9" s="2" t="s">
        <v>39</v>
      </c>
      <c r="G9" s="2" t="s">
        <v>37</v>
      </c>
      <c r="H9" s="2" t="s">
        <v>34</v>
      </c>
      <c r="I9" s="2" t="s">
        <v>28</v>
      </c>
      <c r="J9" s="3">
        <v>34815</v>
      </c>
      <c r="K9" s="3">
        <v>45460</v>
      </c>
      <c r="L9" s="9" t="b">
        <f t="shared" si="3"/>
        <v>1</v>
      </c>
      <c r="M9" s="4">
        <v>6275</v>
      </c>
      <c r="N9" s="5"/>
      <c r="O9" s="6"/>
    </row>
    <row r="10" spans="1:20" ht="14.25" customHeight="1">
      <c r="A10" s="2">
        <v>4</v>
      </c>
      <c r="B10" s="2" t="b">
        <f t="shared" si="0"/>
        <v>0</v>
      </c>
      <c r="C10" s="2" t="s">
        <v>40</v>
      </c>
      <c r="D10" s="2" t="str">
        <f t="shared" si="1"/>
        <v>ARJUN JAIN</v>
      </c>
      <c r="E10" s="2" t="b">
        <f t="shared" si="2"/>
        <v>1</v>
      </c>
      <c r="F10" s="2" t="s">
        <v>41</v>
      </c>
      <c r="G10" s="2" t="s">
        <v>12</v>
      </c>
      <c r="H10" s="2" t="s">
        <v>13</v>
      </c>
      <c r="I10" s="2" t="s">
        <v>14</v>
      </c>
      <c r="J10" s="3">
        <v>35712</v>
      </c>
      <c r="K10" s="3">
        <v>45644</v>
      </c>
      <c r="L10" s="9" t="b">
        <f t="shared" si="3"/>
        <v>1</v>
      </c>
      <c r="M10" s="4">
        <v>6250</v>
      </c>
      <c r="N10" s="5"/>
      <c r="O10" s="6"/>
    </row>
    <row r="11" spans="1:20" ht="14.25" customHeight="1">
      <c r="A11" s="2">
        <v>10</v>
      </c>
      <c r="B11" s="2" t="b">
        <f t="shared" si="0"/>
        <v>1</v>
      </c>
      <c r="C11" s="2" t="s">
        <v>42</v>
      </c>
      <c r="D11" s="2" t="str">
        <f t="shared" si="1"/>
        <v>ARJUN KAPOOR</v>
      </c>
      <c r="E11" s="2" t="b">
        <f t="shared" si="2"/>
        <v>1</v>
      </c>
      <c r="F11" s="2" t="s">
        <v>43</v>
      </c>
      <c r="G11" s="2" t="s">
        <v>44</v>
      </c>
      <c r="H11" s="2" t="s">
        <v>27</v>
      </c>
      <c r="I11" s="2" t="s">
        <v>19</v>
      </c>
      <c r="J11" s="3">
        <v>34620</v>
      </c>
      <c r="K11" s="3">
        <v>45366</v>
      </c>
      <c r="L11" s="9" t="b">
        <f t="shared" si="3"/>
        <v>1</v>
      </c>
      <c r="M11" s="4">
        <v>8750</v>
      </c>
      <c r="N11" s="5"/>
      <c r="O11" s="6"/>
    </row>
    <row r="12" spans="1:20" ht="14.25" customHeight="1">
      <c r="A12" s="2">
        <v>1</v>
      </c>
      <c r="B12" s="2" t="b">
        <f t="shared" si="0"/>
        <v>0</v>
      </c>
      <c r="C12" s="2" t="s">
        <v>45</v>
      </c>
      <c r="D12" s="2" t="str">
        <f>LOWER(C12)</f>
        <v>abrar</v>
      </c>
      <c r="E12" s="2" t="b">
        <f t="shared" si="2"/>
        <v>0</v>
      </c>
      <c r="F12" s="2" t="s">
        <v>46</v>
      </c>
      <c r="G12" s="2" t="s">
        <v>44</v>
      </c>
      <c r="H12" s="2" t="s">
        <v>27</v>
      </c>
      <c r="I12" s="2" t="s">
        <v>23</v>
      </c>
      <c r="J12" s="3">
        <v>36269</v>
      </c>
      <c r="K12" s="3">
        <v>45377</v>
      </c>
      <c r="L12" s="9" t="b">
        <f t="shared" si="3"/>
        <v>1</v>
      </c>
      <c r="M12" s="4">
        <v>11250</v>
      </c>
      <c r="N12" s="5"/>
      <c r="O12" s="6"/>
    </row>
    <row r="13" spans="1:20" ht="14.25" customHeight="1">
      <c r="A13" s="2">
        <v>12</v>
      </c>
      <c r="B13" s="2" t="b">
        <f t="shared" si="0"/>
        <v>1</v>
      </c>
      <c r="C13" s="2" t="s">
        <v>47</v>
      </c>
      <c r="D13" s="2" t="str">
        <f t="shared" ref="D13:D21" si="5">LOWER(C13)</f>
        <v>shahid khan</v>
      </c>
      <c r="E13" s="2" t="b">
        <f t="shared" si="2"/>
        <v>0</v>
      </c>
      <c r="F13" s="2" t="s">
        <v>48</v>
      </c>
      <c r="G13" s="2" t="s">
        <v>49</v>
      </c>
      <c r="H13" s="2" t="s">
        <v>27</v>
      </c>
      <c r="I13" s="2" t="s">
        <v>28</v>
      </c>
      <c r="J13" s="3">
        <v>36443</v>
      </c>
      <c r="K13" s="3">
        <v>45513</v>
      </c>
      <c r="L13" s="9" t="b">
        <f t="shared" si="3"/>
        <v>1</v>
      </c>
      <c r="M13" s="4">
        <v>10000</v>
      </c>
      <c r="N13" s="5"/>
      <c r="O13" s="6"/>
    </row>
    <row r="14" spans="1:20" ht="14.25" customHeight="1">
      <c r="A14" s="2">
        <v>13</v>
      </c>
      <c r="B14" s="2" t="b">
        <f t="shared" si="0"/>
        <v>1</v>
      </c>
      <c r="C14" s="2" t="s">
        <v>50</v>
      </c>
      <c r="D14" s="2" t="str">
        <f t="shared" si="5"/>
        <v>anupam mishra</v>
      </c>
      <c r="E14" s="2" t="b">
        <f t="shared" si="2"/>
        <v>0</v>
      </c>
      <c r="F14" s="2" t="s">
        <v>16</v>
      </c>
      <c r="G14" s="2" t="s">
        <v>51</v>
      </c>
      <c r="H14" s="2" t="s">
        <v>27</v>
      </c>
      <c r="I14" s="2" t="s">
        <v>14</v>
      </c>
      <c r="J14" s="3">
        <v>35771</v>
      </c>
      <c r="K14" s="3">
        <v>45416</v>
      </c>
      <c r="L14" s="9" t="b">
        <f t="shared" si="3"/>
        <v>0</v>
      </c>
      <c r="M14" s="4">
        <v>16250</v>
      </c>
      <c r="N14" s="5"/>
      <c r="O14" s="6"/>
    </row>
    <row r="15" spans="1:20" ht="14.25" customHeight="1">
      <c r="A15" s="2">
        <v>14</v>
      </c>
      <c r="B15" s="2" t="b">
        <f t="shared" si="0"/>
        <v>1</v>
      </c>
      <c r="C15" s="2" t="s">
        <v>52</v>
      </c>
      <c r="D15" s="2" t="str">
        <f t="shared" si="5"/>
        <v>ashwini</v>
      </c>
      <c r="E15" s="2" t="b">
        <f t="shared" si="2"/>
        <v>0</v>
      </c>
      <c r="F15" s="2" t="s">
        <v>21</v>
      </c>
      <c r="G15" s="2" t="s">
        <v>49</v>
      </c>
      <c r="H15" s="2" t="s">
        <v>27</v>
      </c>
      <c r="I15" s="2" t="s">
        <v>19</v>
      </c>
      <c r="J15" s="3">
        <v>36426</v>
      </c>
      <c r="K15" s="3">
        <v>45470</v>
      </c>
      <c r="L15" s="9" t="b">
        <f t="shared" si="3"/>
        <v>1</v>
      </c>
      <c r="M15" s="4">
        <v>6400</v>
      </c>
      <c r="N15" s="5"/>
      <c r="O15" s="6"/>
    </row>
    <row r="16" spans="1:20" ht="14.25" customHeight="1">
      <c r="A16" s="2">
        <v>15</v>
      </c>
      <c r="B16" s="2" t="b">
        <f t="shared" si="0"/>
        <v>1</v>
      </c>
      <c r="C16" s="2" t="s">
        <v>53</v>
      </c>
      <c r="D16" s="2" t="str">
        <f t="shared" si="5"/>
        <v>prateek babbar</v>
      </c>
      <c r="E16" s="2" t="b">
        <f t="shared" si="2"/>
        <v>0</v>
      </c>
      <c r="F16" s="2" t="s">
        <v>54</v>
      </c>
      <c r="G16" s="2" t="s">
        <v>17</v>
      </c>
      <c r="H16" s="2" t="s">
        <v>18</v>
      </c>
      <c r="I16" s="2" t="s">
        <v>23</v>
      </c>
      <c r="J16" s="3">
        <v>37313</v>
      </c>
      <c r="K16" s="3">
        <v>45315</v>
      </c>
      <c r="L16" s="9" t="b">
        <f t="shared" si="3"/>
        <v>1</v>
      </c>
      <c r="M16" s="4">
        <v>4500</v>
      </c>
      <c r="N16" s="5"/>
      <c r="O16" s="6"/>
    </row>
    <row r="17" spans="1:15" ht="14.25" customHeight="1">
      <c r="A17" s="2">
        <v>4</v>
      </c>
      <c r="B17" s="2" t="b">
        <f t="shared" si="0"/>
        <v>0</v>
      </c>
      <c r="C17" s="2" t="s">
        <v>55</v>
      </c>
      <c r="D17" s="2" t="str">
        <f t="shared" si="5"/>
        <v>sukanya reddy</v>
      </c>
      <c r="E17" s="2" t="b">
        <f t="shared" si="2"/>
        <v>0</v>
      </c>
      <c r="F17" s="2" t="s">
        <v>39</v>
      </c>
      <c r="G17" s="2" t="s">
        <v>49</v>
      </c>
      <c r="H17" s="2" t="s">
        <v>27</v>
      </c>
      <c r="I17" s="2" t="s">
        <v>28</v>
      </c>
      <c r="J17" s="3">
        <v>34815</v>
      </c>
      <c r="K17" s="3">
        <v>45626</v>
      </c>
      <c r="L17" s="9" t="b">
        <f t="shared" si="3"/>
        <v>0</v>
      </c>
      <c r="M17" s="4">
        <v>6275</v>
      </c>
      <c r="N17" s="5"/>
      <c r="O17" s="6"/>
    </row>
    <row r="18" spans="1:15" ht="14.25" customHeight="1">
      <c r="A18" s="2">
        <v>17</v>
      </c>
      <c r="B18" s="2" t="b">
        <f t="shared" si="0"/>
        <v>1</v>
      </c>
      <c r="C18" s="2" t="s">
        <v>56</v>
      </c>
      <c r="D18" s="2" t="str">
        <f t="shared" si="5"/>
        <v>satish puri</v>
      </c>
      <c r="E18" s="2" t="b">
        <f t="shared" si="2"/>
        <v>0</v>
      </c>
      <c r="F18" s="2" t="s">
        <v>57</v>
      </c>
      <c r="G18" s="2" t="s">
        <v>12</v>
      </c>
      <c r="H18" s="2" t="s">
        <v>13</v>
      </c>
      <c r="I18" s="2" t="s">
        <v>58</v>
      </c>
      <c r="J18" s="3">
        <v>35365</v>
      </c>
      <c r="K18" s="3">
        <v>45605</v>
      </c>
      <c r="L18" s="9" t="b">
        <f t="shared" si="3"/>
        <v>0</v>
      </c>
      <c r="M18" s="4">
        <v>6250</v>
      </c>
      <c r="N18" s="5"/>
      <c r="O18" s="6"/>
    </row>
    <row r="19" spans="1:15" ht="14.25" customHeight="1">
      <c r="A19" s="2">
        <v>18</v>
      </c>
      <c r="B19" s="2" t="b">
        <f t="shared" si="0"/>
        <v>1</v>
      </c>
      <c r="C19" s="2" t="s">
        <v>59</v>
      </c>
      <c r="D19" s="2" t="str">
        <f t="shared" si="5"/>
        <v>anjum chopra</v>
      </c>
      <c r="E19" s="2" t="b">
        <f t="shared" si="2"/>
        <v>0</v>
      </c>
      <c r="F19" s="2" t="s">
        <v>60</v>
      </c>
      <c r="G19" s="2" t="s">
        <v>12</v>
      </c>
      <c r="H19" s="2" t="s">
        <v>13</v>
      </c>
      <c r="I19" s="2" t="s">
        <v>28</v>
      </c>
      <c r="J19" s="3">
        <v>36272</v>
      </c>
      <c r="K19" s="3">
        <v>45325</v>
      </c>
      <c r="L19" s="9" t="b">
        <f t="shared" si="3"/>
        <v>0</v>
      </c>
      <c r="M19" s="4">
        <v>8750</v>
      </c>
      <c r="N19" s="5"/>
      <c r="O19" s="6"/>
    </row>
    <row r="20" spans="1:15" ht="14.25" customHeight="1">
      <c r="A20" s="2">
        <v>19</v>
      </c>
      <c r="B20" s="2" t="b">
        <f t="shared" si="0"/>
        <v>1</v>
      </c>
      <c r="C20" s="2" t="s">
        <v>61</v>
      </c>
      <c r="D20" s="2" t="str">
        <f t="shared" si="5"/>
        <v>akram khan</v>
      </c>
      <c r="E20" s="2" t="b">
        <f t="shared" si="2"/>
        <v>0</v>
      </c>
      <c r="F20" s="2" t="s">
        <v>62</v>
      </c>
      <c r="G20" s="2" t="s">
        <v>63</v>
      </c>
      <c r="H20" s="2" t="s">
        <v>13</v>
      </c>
      <c r="I20" s="2" t="s">
        <v>58</v>
      </c>
      <c r="J20" s="3">
        <v>36200</v>
      </c>
      <c r="K20" s="3">
        <v>45353</v>
      </c>
      <c r="L20" s="9" t="b">
        <f t="shared" si="3"/>
        <v>0</v>
      </c>
      <c r="M20" s="4">
        <v>11250</v>
      </c>
      <c r="N20" s="5"/>
      <c r="O20" s="6"/>
    </row>
    <row r="21" spans="1:15" ht="14.25" customHeight="1">
      <c r="A21" s="2">
        <v>20</v>
      </c>
      <c r="B21" s="2" t="b">
        <f t="shared" si="0"/>
        <v>1</v>
      </c>
      <c r="C21" s="2" t="s">
        <v>64</v>
      </c>
      <c r="D21" s="2" t="str">
        <f t="shared" si="5"/>
        <v>manish grover</v>
      </c>
      <c r="E21" s="2" t="b">
        <f t="shared" si="2"/>
        <v>0</v>
      </c>
      <c r="F21" s="2" t="s">
        <v>65</v>
      </c>
      <c r="G21" s="2" t="s">
        <v>22</v>
      </c>
      <c r="H21" s="2" t="s">
        <v>18</v>
      </c>
      <c r="I21" s="2" t="s">
        <v>14</v>
      </c>
      <c r="J21" s="3">
        <v>34708</v>
      </c>
      <c r="K21" s="3">
        <v>45589</v>
      </c>
      <c r="L21" s="9" t="b">
        <f t="shared" si="3"/>
        <v>1</v>
      </c>
      <c r="M21" s="4">
        <v>10000</v>
      </c>
      <c r="N21" s="5"/>
      <c r="O21" s="6"/>
    </row>
    <row r="22" spans="1:15" ht="14.25" customHeight="1"/>
    <row r="23" spans="1:15" ht="14.25" customHeight="1">
      <c r="B23" s="11" t="str">
        <f ca="1">_xlfn.FORMULATEXT(B2)</f>
        <v>=COUNTIF($A$2:$A$21,A2)=1</v>
      </c>
      <c r="D23" s="11" t="str">
        <f ca="1">_xlfn.FORMULATEXT(D2)</f>
        <v>=UPPER(C2)</v>
      </c>
      <c r="E23" s="11" t="str">
        <f ca="1">_xlfn.FORMULATEXT(E2)</f>
        <v>=EXACT(D2,UPPER(D2))</v>
      </c>
      <c r="L23" s="10" t="str">
        <f ca="1">_xlfn.FORMULATEXT(L2)</f>
        <v>=WEEKDAY(K2,2)&lt;6</v>
      </c>
    </row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9">
    <dataValidation type="whole" allowBlank="1" showInputMessage="1" showErrorMessage="1" errorTitle="Invalid Age" error="Enter Age Between 18 to 60" promptTitle="Invalid Age" prompt="Enter Age Between 18 to 60" sqref="N2:N21" xr:uid="{EFAE3EB3-2F06-48CB-9765-704236542638}">
      <formula1>18</formula1>
      <formula2>60</formula2>
    </dataValidation>
    <dataValidation type="decimal" operator="greaterThanOrEqual" allowBlank="1" showInputMessage="1" showErrorMessage="1" sqref="M2:M21" xr:uid="{08166AA7-E368-4510-A01E-056F414A8D2A}">
      <formula1>6000</formula1>
    </dataValidation>
    <dataValidation type="list" allowBlank="1" showInputMessage="1" showErrorMessage="1" sqref="H2:H21" xr:uid="{B6C66A96-BD69-44C7-ACC7-DB4459342DD5}">
      <formula1>"E,W,N,S"</formula1>
    </dataValidation>
    <dataValidation type="list" allowBlank="1" showInputMessage="1" showErrorMessage="1" sqref="S7 I2:I21" xr:uid="{689746E0-58D9-4FE8-8733-D8D9B001BEF4}">
      <formula1>$T$3:$T$7</formula1>
    </dataValidation>
    <dataValidation type="time" allowBlank="1" showInputMessage="1" showErrorMessage="1" sqref="O2:O21" xr:uid="{57C8C4FD-EB35-4417-9ABC-B844B72EC16A}">
      <formula1>0.375</formula1>
      <formula2>0.385416666666667</formula2>
    </dataValidation>
    <dataValidation type="custom" allowBlank="1" showInputMessage="1" showErrorMessage="1" sqref="P2:P21" xr:uid="{B47BEE71-84A6-47BD-A644-B83B6ECBF41A}">
      <formula1>AND(ISNUMBER(P2),LEN(P2)=10)</formula1>
    </dataValidation>
    <dataValidation type="custom" allowBlank="1" showInputMessage="1" showErrorMessage="1" sqref="D2:D21" xr:uid="{8983D540-CF28-4262-8185-A0519F921777}">
      <formula1>EXACT(D2,UPPER(D2))</formula1>
    </dataValidation>
    <dataValidation type="custom" allowBlank="1" showInputMessage="1" showErrorMessage="1" sqref="A2:A21" xr:uid="{4A7BBB95-404E-4025-825A-33542F40E19C}">
      <formula1>COUNTIF($A$2:$A$21,A2)=1</formula1>
    </dataValidation>
    <dataValidation type="custom" allowBlank="1" showInputMessage="1" showErrorMessage="1" sqref="K2:K21" xr:uid="{4894FCAC-AB83-469D-8637-D37C021AC47C}">
      <formula1>WEEKDAY(K2,2)&lt;6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Sarvadnya</cp:lastModifiedBy>
  <dcterms:created xsi:type="dcterms:W3CDTF">2022-04-20T13:34:41Z</dcterms:created>
  <dcterms:modified xsi:type="dcterms:W3CDTF">2025-01-30T07:19:57Z</dcterms:modified>
</cp:coreProperties>
</file>