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<sst xmlns="http://schemas.openxmlformats.org/spreadsheetml/2006/main" count="53" uniqueCount="35">
  <si>
    <t>Product Name</t>
  </si>
  <si>
    <t>Sales</t>
  </si>
  <si>
    <t>Discount</t>
  </si>
  <si>
    <t>Profit</t>
  </si>
  <si>
    <t>Shipping Cost</t>
  </si>
  <si>
    <t>Shipment size</t>
  </si>
  <si>
    <t>Order Priority</t>
  </si>
  <si>
    <t>Index</t>
  </si>
  <si>
    <t>Match</t>
  </si>
  <si>
    <t>Fellowes File Cart, Industrial</t>
  </si>
  <si>
    <t>Medium</t>
  </si>
  <si>
    <t>Epson Calculator, Red</t>
  </si>
  <si>
    <t>Bush Stackable Bookrack, Pine</t>
  </si>
  <si>
    <t>High</t>
  </si>
  <si>
    <t>Accos Paper Clips, Bulk Pack</t>
  </si>
  <si>
    <t>Tenex Folders, Blue</t>
  </si>
  <si>
    <t>Stiletto Letter Opener, High Speed</t>
  </si>
  <si>
    <t>Motorola Headset, VoIP</t>
  </si>
  <si>
    <t>Eldon Lockers, Blue</t>
  </si>
  <si>
    <t>BIC Pencil Sharpener, Water Color</t>
  </si>
  <si>
    <t>Rogers File Cart, Single Width</t>
  </si>
  <si>
    <t>Avery Binder Covers, Clear</t>
  </si>
  <si>
    <t>Avery Binder Covers, Recycled</t>
  </si>
  <si>
    <t>Hon Color Coded Labels, Adjustable</t>
  </si>
  <si>
    <t>Rogers File Cart, Industrial</t>
  </si>
  <si>
    <t>Critical</t>
  </si>
  <si>
    <t>Harbour Creations Rocking Chair, Set of Two</t>
  </si>
  <si>
    <t>Stanley Sketch Pad, Fluorescent</t>
  </si>
  <si>
    <t>Cisco Speaker Phone, with Caller ID</t>
  </si>
  <si>
    <t>Jiffy Mailers, Recycled</t>
  </si>
  <si>
    <t>Wilson Jones 3-Hole Punch, Clear</t>
  </si>
  <si>
    <t>Mean</t>
  </si>
  <si>
    <t>Median</t>
  </si>
  <si>
    <t>Mode</t>
  </si>
  <si>
    <t>IF funtion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</si>
</sst>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0" xfId="0" applyAlignment="1" applyFont="1">
      <alignment horizontal="center" vertical="bottom"/>
    </xf>
    <xf borderId="0" fillId="0" fontId="2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tr">
        <f>AVERAGE(C1)</f>
        <v>#REF!</v>
      </c>
      <c r="D1" s="1" t="s">
        <v>2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1" t="s">
        <v>9</v>
      </c>
      <c r="B2" s="4">
        <v>82.67400000000002</v>
      </c>
      <c r="C2" s="5">
        <v>2.0</v>
      </c>
      <c r="D2" s="5">
        <v>0.7</v>
      </c>
      <c r="E2" s="4">
        <v>-157.086</v>
      </c>
      <c r="F2" s="5">
        <v>5.69</v>
      </c>
      <c r="G2" s="1" t="str">
        <f t="shared" ref="G2:G20" si="1">IF(F2&gt;10,"Big shipment","Small shipment")</f>
        <v>Small shipment</v>
      </c>
      <c r="H2" s="1" t="s">
        <v>10</v>
      </c>
      <c r="I2" s="1" t="str">
        <f t="shared" ref="I2:I20" si="2">INDEX(A2:A20,1)</f>
        <v>Fellowes File Cart, Industrial</v>
      </c>
      <c r="J2" s="5">
        <f t="shared" ref="J2:J20" si="3">MATCH(A2,A2:A20)</f>
        <v>4</v>
      </c>
    </row>
    <row r="3">
      <c r="A3" s="1" t="s">
        <v>11</v>
      </c>
      <c r="B3" s="4">
        <v>78.40800000000002</v>
      </c>
      <c r="C3" s="5">
        <v>6.0</v>
      </c>
      <c r="D3" s="5">
        <v>0.7</v>
      </c>
      <c r="E3" s="4">
        <v>-88.99199999999999</v>
      </c>
      <c r="F3" s="5">
        <v>3.87</v>
      </c>
      <c r="G3" s="1" t="str">
        <f t="shared" si="1"/>
        <v>Small shipment</v>
      </c>
      <c r="H3" s="1" t="s">
        <v>10</v>
      </c>
      <c r="I3" s="1" t="str">
        <f t="shared" si="2"/>
        <v>Epson Calculator, Red</v>
      </c>
      <c r="J3" s="5">
        <f t="shared" si="3"/>
        <v>11</v>
      </c>
    </row>
    <row r="4">
      <c r="A4" s="1" t="s">
        <v>12</v>
      </c>
      <c r="B4" s="4">
        <v>224.748</v>
      </c>
      <c r="C4" s="5">
        <v>6.0</v>
      </c>
      <c r="D4" s="5">
        <v>0.7</v>
      </c>
      <c r="E4" s="4">
        <v>-232.27199999999993</v>
      </c>
      <c r="F4" s="5">
        <v>60.08</v>
      </c>
      <c r="G4" s="1" t="str">
        <f t="shared" si="1"/>
        <v>Big shipment</v>
      </c>
      <c r="H4" s="1" t="s">
        <v>13</v>
      </c>
      <c r="I4" s="1" t="str">
        <f t="shared" si="2"/>
        <v>Bush Stackable Bookrack, Pine</v>
      </c>
      <c r="J4" s="5">
        <f t="shared" si="3"/>
        <v>10</v>
      </c>
    </row>
    <row r="5">
      <c r="A5" s="1" t="s">
        <v>14</v>
      </c>
      <c r="B5" s="4">
        <v>4.248000000000001</v>
      </c>
      <c r="C5" s="5">
        <v>1.0</v>
      </c>
      <c r="D5" s="5">
        <v>0.7</v>
      </c>
      <c r="E5" s="4">
        <v>-4.691999999999999</v>
      </c>
      <c r="F5" s="5">
        <v>1.1</v>
      </c>
      <c r="G5" s="1" t="str">
        <f t="shared" si="1"/>
        <v>Small shipment</v>
      </c>
      <c r="H5" s="1" t="s">
        <v>13</v>
      </c>
      <c r="I5" s="1" t="str">
        <f t="shared" si="2"/>
        <v>Accos Paper Clips, Bulk Pack</v>
      </c>
      <c r="J5" s="5">
        <f t="shared" si="3"/>
        <v>1</v>
      </c>
    </row>
    <row r="6">
      <c r="A6" s="1" t="s">
        <v>15</v>
      </c>
      <c r="B6" s="4">
        <v>6.966000000000001</v>
      </c>
      <c r="C6" s="5">
        <v>1.0</v>
      </c>
      <c r="D6" s="5">
        <v>0.7</v>
      </c>
      <c r="E6" s="4">
        <v>-8.604</v>
      </c>
      <c r="F6" s="5">
        <v>1.75</v>
      </c>
      <c r="G6" s="1" t="str">
        <f t="shared" si="1"/>
        <v>Small shipment</v>
      </c>
      <c r="H6" s="1" t="s">
        <v>13</v>
      </c>
      <c r="I6" s="1" t="str">
        <f t="shared" si="2"/>
        <v>Tenex Folders, Blue</v>
      </c>
      <c r="J6" s="5">
        <f t="shared" si="3"/>
        <v>14</v>
      </c>
    </row>
    <row r="7">
      <c r="A7" s="1" t="s">
        <v>16</v>
      </c>
      <c r="B7" s="4">
        <v>16.668000000000006</v>
      </c>
      <c r="C7" s="5">
        <v>2.0</v>
      </c>
      <c r="D7" s="5">
        <v>0.7</v>
      </c>
      <c r="E7" s="4">
        <v>-29.472</v>
      </c>
      <c r="F7" s="5">
        <v>1.41</v>
      </c>
      <c r="G7" s="1" t="str">
        <f t="shared" si="1"/>
        <v>Small shipment</v>
      </c>
      <c r="H7" s="1" t="s">
        <v>13</v>
      </c>
      <c r="I7" s="1" t="str">
        <f t="shared" si="2"/>
        <v>Stiletto Letter Opener, High Speed</v>
      </c>
      <c r="J7" s="5">
        <f t="shared" si="3"/>
        <v>13</v>
      </c>
    </row>
    <row r="8">
      <c r="A8" s="1" t="s">
        <v>17</v>
      </c>
      <c r="B8" s="4">
        <v>95.796</v>
      </c>
      <c r="C8" s="5">
        <v>4.0</v>
      </c>
      <c r="D8" s="5">
        <v>0.7</v>
      </c>
      <c r="E8" s="4">
        <v>-156.56399999999996</v>
      </c>
      <c r="F8" s="5">
        <v>6.73</v>
      </c>
      <c r="G8" s="1" t="str">
        <f t="shared" si="1"/>
        <v>Small shipment</v>
      </c>
      <c r="H8" s="1" t="s">
        <v>10</v>
      </c>
      <c r="I8" s="1" t="str">
        <f t="shared" si="2"/>
        <v>Motorola Headset, VoIP</v>
      </c>
      <c r="J8" s="5">
        <f t="shared" si="3"/>
        <v>7</v>
      </c>
    </row>
    <row r="9">
      <c r="A9" s="1" t="s">
        <v>18</v>
      </c>
      <c r="B9" s="4">
        <v>59.373000000000005</v>
      </c>
      <c r="C9" s="5">
        <v>1.0</v>
      </c>
      <c r="D9" s="5">
        <v>0.7</v>
      </c>
      <c r="E9" s="4">
        <v>-118.76699999999998</v>
      </c>
      <c r="F9" s="5">
        <v>5.83</v>
      </c>
      <c r="G9" s="1" t="str">
        <f t="shared" si="1"/>
        <v>Small shipment</v>
      </c>
      <c r="H9" s="1" t="s">
        <v>10</v>
      </c>
      <c r="I9" s="1" t="str">
        <f t="shared" si="2"/>
        <v>Eldon Lockers, Blue</v>
      </c>
      <c r="J9" s="5">
        <f t="shared" si="3"/>
        <v>5</v>
      </c>
    </row>
    <row r="10">
      <c r="A10" s="1" t="s">
        <v>19</v>
      </c>
      <c r="B10" s="4">
        <v>77.256</v>
      </c>
      <c r="C10" s="5">
        <v>8.0</v>
      </c>
      <c r="D10" s="5">
        <v>0.7</v>
      </c>
      <c r="E10" s="4">
        <v>-82.58399999999997</v>
      </c>
      <c r="F10" s="5">
        <v>4.08</v>
      </c>
      <c r="G10" s="1" t="str">
        <f t="shared" si="1"/>
        <v>Small shipment</v>
      </c>
      <c r="H10" s="1" t="s">
        <v>10</v>
      </c>
      <c r="I10" s="1" t="str">
        <f t="shared" si="2"/>
        <v>BIC Pencil Sharpener, Water Color</v>
      </c>
      <c r="J10" s="5">
        <f t="shared" si="3"/>
        <v>4</v>
      </c>
    </row>
    <row r="11">
      <c r="A11" s="1" t="s">
        <v>20</v>
      </c>
      <c r="B11" s="4">
        <v>42.489000000000004</v>
      </c>
      <c r="C11" s="5">
        <v>1.0</v>
      </c>
      <c r="D11" s="5">
        <v>0.7</v>
      </c>
      <c r="E11" s="4">
        <v>-62.33099999999999</v>
      </c>
      <c r="F11" s="5">
        <v>2.24</v>
      </c>
      <c r="G11" s="1" t="str">
        <f t="shared" si="1"/>
        <v>Small shipment</v>
      </c>
      <c r="H11" s="1" t="s">
        <v>10</v>
      </c>
      <c r="I11" s="1" t="str">
        <f t="shared" si="2"/>
        <v>Rogers File Cart, Single Width</v>
      </c>
      <c r="J11" s="5">
        <f t="shared" si="3"/>
        <v>9</v>
      </c>
    </row>
    <row r="12">
      <c r="A12" s="1" t="s">
        <v>21</v>
      </c>
      <c r="B12" s="4">
        <v>3.1590000000000003</v>
      </c>
      <c r="C12" s="5">
        <v>1.0</v>
      </c>
      <c r="D12" s="5">
        <v>0.7</v>
      </c>
      <c r="E12" s="4">
        <v>-4.970999999999998</v>
      </c>
      <c r="F12" s="5">
        <v>1.25</v>
      </c>
      <c r="G12" s="1" t="str">
        <f t="shared" si="1"/>
        <v>Small shipment</v>
      </c>
      <c r="H12" s="1" t="s">
        <v>10</v>
      </c>
      <c r="I12" s="1" t="str">
        <f t="shared" si="2"/>
        <v>Avery Binder Covers, Clear</v>
      </c>
      <c r="J12" s="5">
        <f t="shared" si="3"/>
        <v>1</v>
      </c>
    </row>
    <row r="13">
      <c r="A13" s="1" t="s">
        <v>22</v>
      </c>
      <c r="B13" s="4">
        <v>3.4290000000000003</v>
      </c>
      <c r="C13" s="5">
        <v>1.0</v>
      </c>
      <c r="D13" s="5">
        <v>0.7</v>
      </c>
      <c r="E13" s="4">
        <v>-3.890999999999999</v>
      </c>
      <c r="F13" s="5">
        <v>1.25</v>
      </c>
      <c r="G13" s="1" t="str">
        <f t="shared" si="1"/>
        <v>Small shipment</v>
      </c>
      <c r="H13" s="1" t="s">
        <v>10</v>
      </c>
      <c r="I13" s="1" t="str">
        <f t="shared" si="2"/>
        <v>Avery Binder Covers, Recycled</v>
      </c>
      <c r="J13" s="5">
        <f t="shared" si="3"/>
        <v>1</v>
      </c>
    </row>
    <row r="14">
      <c r="A14" s="1" t="s">
        <v>23</v>
      </c>
      <c r="B14" s="4">
        <v>6.425999999999999</v>
      </c>
      <c r="C14" s="5">
        <v>2.0</v>
      </c>
      <c r="D14" s="5">
        <v>0.7</v>
      </c>
      <c r="E14" s="4">
        <v>-11.573999999999995</v>
      </c>
      <c r="F14" s="5">
        <v>1.49</v>
      </c>
      <c r="G14" s="1" t="str">
        <f t="shared" si="1"/>
        <v>Small shipment</v>
      </c>
      <c r="H14" s="1" t="s">
        <v>10</v>
      </c>
      <c r="I14" s="1" t="str">
        <f t="shared" si="2"/>
        <v>Hon Color Coded Labels, Adjustable</v>
      </c>
      <c r="J14" s="5">
        <f t="shared" si="3"/>
        <v>1</v>
      </c>
    </row>
    <row r="15">
      <c r="A15" s="1" t="s">
        <v>24</v>
      </c>
      <c r="B15" s="4">
        <v>42.48000000000001</v>
      </c>
      <c r="C15" s="5">
        <v>1.0</v>
      </c>
      <c r="D15" s="5">
        <v>0.7</v>
      </c>
      <c r="E15" s="4">
        <v>-75.06</v>
      </c>
      <c r="F15" s="5">
        <v>8.04</v>
      </c>
      <c r="G15" s="1" t="str">
        <f t="shared" si="1"/>
        <v>Small shipment</v>
      </c>
      <c r="H15" s="1" t="s">
        <v>25</v>
      </c>
      <c r="I15" s="1" t="str">
        <f t="shared" si="2"/>
        <v>Rogers File Cart, Industrial</v>
      </c>
      <c r="J15" s="5">
        <f t="shared" si="3"/>
        <v>5</v>
      </c>
    </row>
    <row r="16">
      <c r="A16" s="1" t="s">
        <v>26</v>
      </c>
      <c r="B16" s="4">
        <v>298.67999999999995</v>
      </c>
      <c r="C16" s="5">
        <v>2.0</v>
      </c>
      <c r="D16" s="5">
        <v>0.0</v>
      </c>
      <c r="E16" s="4">
        <v>53.760000000000005</v>
      </c>
      <c r="F16" s="5">
        <v>47.5</v>
      </c>
      <c r="G16" s="1" t="str">
        <f t="shared" si="1"/>
        <v>Big shipment</v>
      </c>
      <c r="H16" s="1" t="s">
        <v>13</v>
      </c>
      <c r="I16" s="1" t="str">
        <f t="shared" si="2"/>
        <v>Harbour Creations Rocking Chair, Set of Two</v>
      </c>
      <c r="J16" s="5">
        <f t="shared" si="3"/>
        <v>3</v>
      </c>
    </row>
    <row r="17">
      <c r="A17" s="1" t="s">
        <v>27</v>
      </c>
      <c r="B17" s="4">
        <v>91.38</v>
      </c>
      <c r="C17" s="5">
        <v>2.0</v>
      </c>
      <c r="D17" s="5">
        <v>0.0</v>
      </c>
      <c r="E17" s="4">
        <v>14.580000000000002</v>
      </c>
      <c r="F17" s="5">
        <v>4.36</v>
      </c>
      <c r="G17" s="1" t="str">
        <f t="shared" si="1"/>
        <v>Small shipment</v>
      </c>
      <c r="H17" s="1" t="s">
        <v>10</v>
      </c>
      <c r="I17" s="1" t="str">
        <f t="shared" si="2"/>
        <v>Stanley Sketch Pad, Fluorescent</v>
      </c>
      <c r="J17" s="5">
        <f t="shared" si="3"/>
        <v>3</v>
      </c>
    </row>
    <row r="18">
      <c r="A18" s="1" t="s">
        <v>28</v>
      </c>
      <c r="B18" s="4">
        <v>276.96</v>
      </c>
      <c r="C18" s="5">
        <v>2.0</v>
      </c>
      <c r="D18" s="5">
        <v>0.0</v>
      </c>
      <c r="E18" s="4">
        <v>11.040000000000001</v>
      </c>
      <c r="F18" s="5">
        <v>20.15</v>
      </c>
      <c r="G18" s="1" t="str">
        <f t="shared" si="1"/>
        <v>Big shipment</v>
      </c>
      <c r="H18" s="1" t="s">
        <v>10</v>
      </c>
      <c r="I18" s="1" t="str">
        <f t="shared" si="2"/>
        <v>Cisco Speaker Phone, with Caller ID</v>
      </c>
      <c r="J18" s="5">
        <f t="shared" si="3"/>
        <v>1</v>
      </c>
    </row>
    <row r="19">
      <c r="A19" s="1" t="s">
        <v>29</v>
      </c>
      <c r="B19" s="4">
        <v>35.97</v>
      </c>
      <c r="C19" s="5">
        <v>1.0</v>
      </c>
      <c r="D19" s="5">
        <v>0.0</v>
      </c>
      <c r="E19" s="4">
        <v>7.17</v>
      </c>
      <c r="F19" s="5">
        <v>2.83</v>
      </c>
      <c r="G19" s="1" t="str">
        <f t="shared" si="1"/>
        <v>Small shipment</v>
      </c>
      <c r="H19" s="1" t="s">
        <v>10</v>
      </c>
      <c r="I19" s="1" t="str">
        <f t="shared" si="2"/>
        <v>Jiffy Mailers, Recycled</v>
      </c>
      <c r="J19" s="5">
        <f t="shared" si="3"/>
        <v>1</v>
      </c>
    </row>
    <row r="20">
      <c r="A20" s="1" t="s">
        <v>30</v>
      </c>
      <c r="B20" s="4">
        <v>54.900000000000006</v>
      </c>
      <c r="C20" s="5">
        <v>2.0</v>
      </c>
      <c r="D20" s="5">
        <v>0.0</v>
      </c>
      <c r="E20" s="4">
        <v>15.36</v>
      </c>
      <c r="F20" s="5">
        <v>3.48</v>
      </c>
      <c r="G20" s="1" t="str">
        <f t="shared" si="1"/>
        <v>Small shipment</v>
      </c>
      <c r="H20" s="1" t="s">
        <v>10</v>
      </c>
      <c r="I20" s="1" t="str">
        <f t="shared" si="2"/>
        <v>Wilson Jones 3-Hole Punch, Clear</v>
      </c>
      <c r="J20" s="5">
        <f t="shared" si="3"/>
        <v>1</v>
      </c>
    </row>
    <row r="21">
      <c r="A21" s="1"/>
      <c r="B21" s="6">
        <f>AVERAGE(B2:B20)</f>
        <v>79.05315789</v>
      </c>
      <c r="C21" s="5">
        <f>MEDIAN(C2:C20)</f>
        <v>2</v>
      </c>
      <c r="D21" s="5">
        <f>MODE(D2:D20)</f>
        <v>0.7</v>
      </c>
      <c r="E21" s="1"/>
      <c r="F21" s="1"/>
      <c r="G21" s="1"/>
      <c r="H21" s="1"/>
      <c r="I21" s="1"/>
      <c r="J21" s="1"/>
    </row>
    <row r="22">
      <c r="A22" s="1"/>
      <c r="B22" s="1" t="s">
        <v>31</v>
      </c>
      <c r="C22" s="1" t="s">
        <v>32</v>
      </c>
      <c r="D22" s="1" t="s">
        <v>33</v>
      </c>
      <c r="E22" s="1"/>
      <c r="F22" s="1"/>
      <c r="G22" s="1" t="s">
        <v>34</v>
      </c>
      <c r="H22" s="1"/>
      <c r="I22" s="1" t="s">
        <v>7</v>
      </c>
      <c r="J22" s="1" t="s">
        <v>8</v>
      </c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</sheetData>
  <drawing r:id="rId1"/>
</worksheet>
</file>