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3" documentId="8_{883C5AF4-34E1-4117-B0EE-C8778403B816}" xr6:coauthVersionLast="47" xr6:coauthVersionMax="47" xr10:uidLastSave="{964EAAD6-AA17-454C-A77D-BA57B388C2AF}"/>
  <bookViews>
    <workbookView xWindow="5923" yWindow="2537" windowWidth="24686" windowHeight="13054" xr2:uid="{61ABA171-8CD8-4088-8B94-BFDE74D99B94}"/>
  </bookViews>
  <sheets>
    <sheet name="SLA - Simple" sheetId="2" r:id="rId1"/>
    <sheet name="SLA - Mesh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 s="1"/>
  <c r="D3" i="2" s="1"/>
  <c r="B8" i="2" s="1"/>
  <c r="C14" i="2" s="1"/>
  <c r="E13" i="2"/>
  <c r="E6" i="1"/>
  <c r="F6" i="1" s="1"/>
  <c r="E5" i="1"/>
  <c r="E4" i="1"/>
  <c r="E3" i="1"/>
  <c r="F5" i="1" l="1"/>
  <c r="F4" i="1" s="1"/>
  <c r="F3" i="1" l="1"/>
  <c r="B9" i="1" s="1"/>
  <c r="B18" i="1" s="1"/>
  <c r="E14" i="2" l="1"/>
  <c r="B21" i="1"/>
  <c r="C18" i="1"/>
  <c r="B19" i="1"/>
  <c r="F14" i="2" l="1"/>
  <c r="F13" i="2" s="1"/>
  <c r="B17" i="2" s="1"/>
  <c r="B26" i="2" s="1"/>
  <c r="D18" i="1"/>
  <c r="E18" i="1" s="1"/>
  <c r="B20" i="1"/>
  <c r="C20" i="1" s="1"/>
  <c r="C19" i="1"/>
  <c r="C21" i="1"/>
  <c r="B27" i="2" l="1"/>
  <c r="C27" i="2" s="1"/>
  <c r="D27" i="2" s="1"/>
  <c r="E27" i="2" s="1"/>
  <c r="B29" i="2"/>
  <c r="C29" i="2" s="1"/>
  <c r="D29" i="2" s="1"/>
  <c r="C26" i="2"/>
  <c r="D26" i="2" s="1"/>
  <c r="E26" i="2" s="1"/>
  <c r="B18" i="2" s="1"/>
  <c r="E29" i="2"/>
  <c r="B21" i="2" s="1"/>
  <c r="B10" i="1"/>
  <c r="D19" i="1"/>
  <c r="E19" i="1" s="1"/>
  <c r="D21" i="1"/>
  <c r="E21" i="1" s="1"/>
  <c r="B13" i="1" s="1"/>
  <c r="D20" i="1"/>
  <c r="E20" i="1" s="1"/>
  <c r="B12" i="1" s="1"/>
  <c r="B28" i="2" l="1"/>
  <c r="C28" i="2" s="1"/>
  <c r="B19" i="2"/>
  <c r="D28" i="2"/>
  <c r="E28" i="2" s="1"/>
  <c r="B11" i="1"/>
  <c r="B20" i="2" l="1"/>
</calcChain>
</file>

<file path=xl/sharedStrings.xml><?xml version="1.0" encoding="utf-8"?>
<sst xmlns="http://schemas.openxmlformats.org/spreadsheetml/2006/main" count="66" uniqueCount="33">
  <si>
    <t>Layers</t>
  </si>
  <si>
    <t>Services</t>
  </si>
  <si>
    <t>Layer SLA</t>
  </si>
  <si>
    <t>#Parallel 
(e.g. Multi-Region)</t>
  </si>
  <si>
    <t>Overall Availbility</t>
  </si>
  <si>
    <t xml:space="preserve">Traffic </t>
  </si>
  <si>
    <t>AFD</t>
  </si>
  <si>
    <t>App</t>
  </si>
  <si>
    <t>App Service</t>
  </si>
  <si>
    <t>API</t>
  </si>
  <si>
    <t>Data</t>
  </si>
  <si>
    <t>SQL Azure</t>
  </si>
  <si>
    <t>Yearly Downtime</t>
  </si>
  <si>
    <t>Quaterly Downtime</t>
  </si>
  <si>
    <t>Monthly Downtime</t>
  </si>
  <si>
    <t>Daily Downtime</t>
  </si>
  <si>
    <t>Downtime</t>
  </si>
  <si>
    <t>Days</t>
  </si>
  <si>
    <t>Hrs</t>
  </si>
  <si>
    <t>Mins</t>
  </si>
  <si>
    <t>Seconds</t>
  </si>
  <si>
    <t>Yearly</t>
  </si>
  <si>
    <t xml:space="preserve">Quaterly </t>
  </si>
  <si>
    <t>Monthly</t>
  </si>
  <si>
    <t>Daily</t>
  </si>
  <si>
    <t>Stamp</t>
  </si>
  <si>
    <t>Region Stamp</t>
  </si>
  <si>
    <t>Region</t>
  </si>
  <si>
    <t>Overall SLA</t>
  </si>
  <si>
    <t>Overall SLA (Mesh)</t>
  </si>
  <si>
    <t>#Parallel</t>
  </si>
  <si>
    <t xml:space="preserve">Composite SLA (%) </t>
  </si>
  <si>
    <t xml:space="preserve">Compositee SLA 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</si>
</sst>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 applyFill="1"/>
    <xf numFmtId="165" fontId="0" fillId="3" borderId="0" xfId="0" applyNumberFormat="1" applyFill="1"/>
    <xf numFmtId="0" fontId="0" fillId="3" borderId="0" xfId="0" applyFill="1"/>
    <xf numFmtId="165" fontId="0" fillId="0" borderId="0" xfId="0" applyNumberFormat="1" applyFill="1" applyAlignment="1">
      <alignment horizontal="left"/>
    </xf>
    <xf numFmtId="0" fontId="1" fillId="0" borderId="0" xfId="0" applyFont="1" applyAlignment="1">
      <alignment wrapText="1"/>
    </xf>
    <xf numFmtId="165" fontId="0" fillId="2" borderId="0" xfId="0" applyNumberFormat="1" applyFill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165" fontId="0" fillId="0" borderId="0" xfId="0" applyNumberFormat="1"/>
    <xf numFmtId="0" fontId="2" fillId="4" borderId="0" xfId="0" applyFont="1" applyFill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67122</xdr:colOff>
      <xdr:row>1</xdr:row>
      <xdr:rowOff>271463</xdr:rowOff>
    </xdr:from>
    <xdr:to>
      <xdr:col>13</xdr:col>
      <xdr:colOff>187789</xdr:colOff>
      <xdr:row>20</xdr:row>
      <xdr:rowOff>35395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B023D2-7486-4BC4-8FA7-9E85A9D09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6610" y="457201"/>
          <a:ext cx="4021147" cy="3376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384402</xdr:colOff>
      <xdr:row>0</xdr:row>
      <xdr:rowOff>320948</xdr:rowOff>
    </xdr:from>
    <xdr:to>
      <xdr:col>12</xdr:col>
      <xdr:colOff>566743</xdr:colOff>
      <xdr:row>24</xdr:row>
      <xdr:rowOff>85723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AB551-03D6-4D3B-B13D-3221F14A5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465" y="320948"/>
          <a:ext cx="4084864" cy="342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F1BC-8047-47FA-8B5F-1EF17CBCC7B9}">
  <dimension ref="A1:F29"/>
  <sheetViews>
    <sheetView tabSelected="1" workbookViewId="0">
      <selection activeCell="H22" sqref="H22"/>
    </sheetView>
  </sheetViews>
  <sheetFormatPr defaultRowHeight="14.6" x14ac:dyDescent="0.4"/>
  <cols>
    <col min="1" max="1" width="17.3046875" bestFit="1" customWidth="1"/>
    <col min="2" max="2" width="11.84375" bestFit="1" customWidth="1"/>
    <col min="3" max="3" width="9.84375" bestFit="1" customWidth="1"/>
    <col min="4" max="4" width="24.15234375" bestFit="1" customWidth="1"/>
    <col min="5" max="5" width="15.3828125" bestFit="1" customWidth="1"/>
    <col min="6" max="6" width="15.84375" bestFit="1" customWidth="1"/>
  </cols>
  <sheetData>
    <row r="1" spans="1:6" x14ac:dyDescent="0.4">
      <c r="A1" s="13" t="s">
        <v>26</v>
      </c>
      <c r="B1" s="11"/>
      <c r="C1" s="11"/>
      <c r="D1" s="11"/>
      <c r="E1" s="11"/>
      <c r="F1" s="11"/>
    </row>
    <row r="2" spans="1:6" x14ac:dyDescent="0.4">
      <c r="A2" s="6" t="s">
        <v>0</v>
      </c>
      <c r="B2" s="6" t="s">
        <v>1</v>
      </c>
      <c r="C2" s="6" t="s">
        <v>2</v>
      </c>
      <c r="D2" s="6" t="s">
        <v>31</v>
      </c>
      <c r="E2" s="14"/>
      <c r="F2" s="14"/>
    </row>
    <row r="3" spans="1:6" x14ac:dyDescent="0.4">
      <c r="A3" t="s">
        <v>7</v>
      </c>
      <c r="B3" t="s">
        <v>8</v>
      </c>
      <c r="C3">
        <v>99.95</v>
      </c>
      <c r="D3" s="3">
        <f>C3*(IF(ISBLANK(D4),1,D4/100))</f>
        <v>99.890034997499995</v>
      </c>
      <c r="E3" s="15"/>
      <c r="F3" s="2"/>
    </row>
    <row r="4" spans="1:6" x14ac:dyDescent="0.4">
      <c r="A4" t="s">
        <v>9</v>
      </c>
      <c r="B4" t="s">
        <v>8</v>
      </c>
      <c r="C4">
        <v>99.95</v>
      </c>
      <c r="D4" s="3">
        <f>C4*(IF(ISBLANK(D5),1,D5/100))</f>
        <v>99.940004999999999</v>
      </c>
      <c r="E4" s="15"/>
      <c r="F4" s="2"/>
    </row>
    <row r="5" spans="1:6" x14ac:dyDescent="0.4">
      <c r="A5" t="s">
        <v>10</v>
      </c>
      <c r="B5" t="s">
        <v>11</v>
      </c>
      <c r="C5">
        <v>99.99</v>
      </c>
      <c r="D5" s="3">
        <f>C5*(IF(ISBLANK(D6),1,D6/100))</f>
        <v>99.99</v>
      </c>
      <c r="E5" s="15"/>
      <c r="F5" s="2"/>
    </row>
    <row r="6" spans="1:6" x14ac:dyDescent="0.4">
      <c r="E6" s="15"/>
      <c r="F6" s="15"/>
    </row>
    <row r="7" spans="1:6" x14ac:dyDescent="0.4">
      <c r="E7" s="15"/>
      <c r="F7" s="15"/>
    </row>
    <row r="8" spans="1:6" x14ac:dyDescent="0.4">
      <c r="A8" s="8" t="s">
        <v>31</v>
      </c>
      <c r="B8" s="7">
        <f>D3</f>
        <v>99.890034997499995</v>
      </c>
      <c r="C8" s="7"/>
      <c r="E8" s="15"/>
      <c r="F8" s="15"/>
    </row>
    <row r="9" spans="1:6" x14ac:dyDescent="0.4">
      <c r="E9" s="15"/>
      <c r="F9" s="15"/>
    </row>
    <row r="10" spans="1:6" x14ac:dyDescent="0.4">
      <c r="E10" s="15"/>
      <c r="F10" s="15"/>
    </row>
    <row r="11" spans="1:6" x14ac:dyDescent="0.4">
      <c r="A11" s="12" t="s">
        <v>28</v>
      </c>
      <c r="B11" s="12"/>
      <c r="C11" s="12"/>
      <c r="D11" s="12"/>
      <c r="E11" s="12"/>
      <c r="F11" s="12"/>
    </row>
    <row r="12" spans="1:6" ht="15.9" customHeight="1" x14ac:dyDescent="0.4">
      <c r="A12" s="6" t="s">
        <v>0</v>
      </c>
      <c r="B12" s="6" t="s">
        <v>1</v>
      </c>
      <c r="C12" s="6" t="s">
        <v>2</v>
      </c>
      <c r="D12" s="6" t="s">
        <v>30</v>
      </c>
      <c r="E12" s="6" t="s">
        <v>4</v>
      </c>
      <c r="F12" s="6" t="s">
        <v>32</v>
      </c>
    </row>
    <row r="13" spans="1:6" x14ac:dyDescent="0.4">
      <c r="A13" t="s">
        <v>5</v>
      </c>
      <c r="B13" t="s">
        <v>6</v>
      </c>
      <c r="C13">
        <v>99.99</v>
      </c>
      <c r="D13">
        <v>1</v>
      </c>
      <c r="E13" s="4">
        <f>100-((100-C13)^D13*IF(D13&gt;1,0.01,1))</f>
        <v>99.99</v>
      </c>
      <c r="F13" s="3">
        <f>E13*(IF(ISBLANK(F14),1,F14/100))</f>
        <v>99.989879089074549</v>
      </c>
    </row>
    <row r="14" spans="1:6" x14ac:dyDescent="0.4">
      <c r="A14" t="s">
        <v>27</v>
      </c>
      <c r="B14" t="s">
        <v>25</v>
      </c>
      <c r="C14" s="10">
        <f>B8</f>
        <v>99.890034997499995</v>
      </c>
      <c r="D14">
        <v>2</v>
      </c>
      <c r="E14" s="4">
        <f>100-((100-C14)^D14*IF(D14&gt;1,0.01,1))</f>
        <v>99.999879076982253</v>
      </c>
      <c r="F14" s="3">
        <f>E14*(IF(ISBLANK(F15),1,F15/100))</f>
        <v>99.999879076982253</v>
      </c>
    </row>
    <row r="15" spans="1:6" x14ac:dyDescent="0.4">
      <c r="B15" s="9"/>
    </row>
    <row r="17" spans="1:6" x14ac:dyDescent="0.4">
      <c r="A17" s="8" t="s">
        <v>31</v>
      </c>
      <c r="B17" s="7">
        <f>F13</f>
        <v>99.989879089074549</v>
      </c>
      <c r="C17" s="7"/>
      <c r="D17" s="5"/>
      <c r="E17" s="5"/>
      <c r="F17" s="5"/>
    </row>
    <row r="18" spans="1:6" x14ac:dyDescent="0.4">
      <c r="A18" t="s">
        <v>12</v>
      </c>
      <c r="B18" s="7" t="str">
        <f>_xlfn.CONCAT(C26, " hrs ",D26," mins ", E26, " secs" )</f>
        <v>0 hrs 53 mins 11 secs</v>
      </c>
      <c r="C18" s="7"/>
      <c r="D18" s="5"/>
      <c r="E18" s="5"/>
      <c r="F18" s="5"/>
    </row>
    <row r="19" spans="1:6" x14ac:dyDescent="0.4">
      <c r="A19" t="s">
        <v>13</v>
      </c>
      <c r="B19" s="7" t="str">
        <f>_xlfn.CONCAT(C27, " hrs ",D27," mins ", E27, " secs" )</f>
        <v>0 hrs 13 mins 17 secs</v>
      </c>
      <c r="C19" s="7"/>
      <c r="D19" s="5"/>
      <c r="E19" s="5"/>
      <c r="F19" s="5"/>
    </row>
    <row r="20" spans="1:6" x14ac:dyDescent="0.4">
      <c r="A20" t="s">
        <v>14</v>
      </c>
      <c r="B20" s="7" t="str">
        <f>_xlfn.CONCAT(C28, " hrs ",D28," mins ", E28, " secs" )</f>
        <v>0 hrs 4 mins 25 secs</v>
      </c>
      <c r="C20" s="7"/>
      <c r="D20" s="5"/>
      <c r="E20" s="5"/>
      <c r="F20" s="5"/>
    </row>
    <row r="21" spans="1:6" x14ac:dyDescent="0.4">
      <c r="A21" t="s">
        <v>15</v>
      </c>
      <c r="B21" s="7" t="str">
        <f>_xlfn.CONCAT(C29, " hrs ",D29," mins ", E29, " secs" )</f>
        <v>0 hrs 0 mins 8 secs</v>
      </c>
      <c r="C21" s="7"/>
      <c r="D21" s="5"/>
      <c r="E21" s="5"/>
      <c r="F21" s="5"/>
    </row>
    <row r="22" spans="1:6" x14ac:dyDescent="0.4">
      <c r="B22" s="2"/>
    </row>
    <row r="23" spans="1:6" x14ac:dyDescent="0.4">
      <c r="B23" s="2"/>
    </row>
    <row r="24" spans="1:6" x14ac:dyDescent="0.4">
      <c r="B24" s="2"/>
    </row>
    <row r="25" spans="1:6" hidden="1" x14ac:dyDescent="0.4">
      <c r="A25" s="4" t="s">
        <v>16</v>
      </c>
      <c r="B25" s="4" t="s">
        <v>17</v>
      </c>
      <c r="C25" s="4" t="s">
        <v>18</v>
      </c>
      <c r="D25" s="4" t="s">
        <v>19</v>
      </c>
      <c r="E25" s="4" t="s">
        <v>20</v>
      </c>
    </row>
    <row r="26" spans="1:6" hidden="1" x14ac:dyDescent="0.4">
      <c r="A26" s="4" t="s">
        <v>21</v>
      </c>
      <c r="B26" s="4">
        <f>365*(1-(B17/100))</f>
        <v>3.6941324877887149E-2</v>
      </c>
      <c r="C26" s="4">
        <f>INT(B26*24)</f>
        <v>0</v>
      </c>
      <c r="D26" s="4">
        <f>INT(((B26*24)-C26)*60)</f>
        <v>53</v>
      </c>
      <c r="E26" s="4">
        <f>INT(B26*24*60*60-(C26*60*60+D26*60))</f>
        <v>11</v>
      </c>
    </row>
    <row r="27" spans="1:6" hidden="1" x14ac:dyDescent="0.4">
      <c r="A27" s="4" t="s">
        <v>22</v>
      </c>
      <c r="B27" s="4">
        <f>B26/4</f>
        <v>9.2353312194717874E-3</v>
      </c>
      <c r="C27" s="4">
        <f t="shared" ref="C27:C29" si="0">INT(B27*24)</f>
        <v>0</v>
      </c>
      <c r="D27" s="4">
        <f t="shared" ref="D27:D29" si="1">INT(((B27*24)-C27)*60)</f>
        <v>13</v>
      </c>
      <c r="E27" s="4">
        <f t="shared" ref="E27:E29" si="2">INT(B27*24*60*60-(C27*60*60+D27*60))</f>
        <v>17</v>
      </c>
    </row>
    <row r="28" spans="1:6" hidden="1" x14ac:dyDescent="0.4">
      <c r="A28" s="4" t="s">
        <v>23</v>
      </c>
      <c r="B28" s="4">
        <f>B27/3</f>
        <v>3.0784437398239293E-3</v>
      </c>
      <c r="C28" s="4">
        <f t="shared" si="0"/>
        <v>0</v>
      </c>
      <c r="D28" s="4">
        <f t="shared" si="1"/>
        <v>4</v>
      </c>
      <c r="E28" s="4">
        <f t="shared" si="2"/>
        <v>25</v>
      </c>
    </row>
    <row r="29" spans="1:6" hidden="1" x14ac:dyDescent="0.4">
      <c r="A29" s="4" t="s">
        <v>24</v>
      </c>
      <c r="B29" s="4">
        <f>B26/365</f>
        <v>1.0120910925448534E-4</v>
      </c>
      <c r="C29" s="4">
        <f t="shared" si="0"/>
        <v>0</v>
      </c>
      <c r="D29" s="4">
        <f t="shared" si="1"/>
        <v>0</v>
      </c>
      <c r="E29" s="4">
        <f t="shared" si="2"/>
        <v>8</v>
      </c>
    </row>
  </sheetData>
  <mergeCells count="6">
    <mergeCell ref="B17:C17"/>
    <mergeCell ref="B18:C18"/>
    <mergeCell ref="B19:C19"/>
    <mergeCell ref="B20:C20"/>
    <mergeCell ref="B21:C21"/>
    <mergeCell ref="B8:C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F7DC-01F6-4218-A22F-9B6E65D8F29A}">
  <dimension ref="A1:K21"/>
  <sheetViews>
    <sheetView workbookViewId="0">
      <selection activeCell="F2" sqref="F2"/>
    </sheetView>
  </sheetViews>
  <sheetFormatPr defaultRowHeight="14.6" x14ac:dyDescent="0.4"/>
  <cols>
    <col min="1" max="1" width="17.3046875" bestFit="1" customWidth="1"/>
    <col min="2" max="2" width="11.84375" bestFit="1" customWidth="1"/>
    <col min="3" max="3" width="8.69140625" bestFit="1" customWidth="1"/>
    <col min="4" max="4" width="24.15234375" bestFit="1" customWidth="1"/>
    <col min="5" max="5" width="15.3828125" bestFit="1" customWidth="1"/>
    <col min="6" max="6" width="15.84375" bestFit="1" customWidth="1"/>
  </cols>
  <sheetData>
    <row r="1" spans="1:11" x14ac:dyDescent="0.4">
      <c r="A1" s="12" t="s">
        <v>29</v>
      </c>
      <c r="B1" s="12"/>
      <c r="C1" s="12"/>
      <c r="D1" s="12"/>
      <c r="E1" s="12"/>
      <c r="F1" s="12"/>
    </row>
    <row r="2" spans="1:11" ht="29.15" x14ac:dyDescent="0.4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31</v>
      </c>
    </row>
    <row r="3" spans="1:11" x14ac:dyDescent="0.4">
      <c r="A3" t="s">
        <v>5</v>
      </c>
      <c r="B3" t="s">
        <v>6</v>
      </c>
      <c r="C3">
        <v>99.99</v>
      </c>
      <c r="D3">
        <v>1</v>
      </c>
      <c r="E3" s="4">
        <f>100-((100-C3)^D3*IF(D3&gt;1,0.01,1))</f>
        <v>99.99</v>
      </c>
      <c r="F3" s="3">
        <f>E3*(IF(ISBLANK(F4),1,F4/100))</f>
        <v>99.989850015056248</v>
      </c>
    </row>
    <row r="4" spans="1:11" x14ac:dyDescent="0.4">
      <c r="A4" t="s">
        <v>7</v>
      </c>
      <c r="B4" t="s">
        <v>8</v>
      </c>
      <c r="C4">
        <v>99.95</v>
      </c>
      <c r="D4">
        <v>2</v>
      </c>
      <c r="E4" s="4">
        <f>100-((100-C4)^D4*IF(D4&gt;1,0.01,1))</f>
        <v>99.999975000000006</v>
      </c>
      <c r="F4" s="3">
        <f>E4*(IF(ISBLANK(F5),1,F5/100))</f>
        <v>99.999850000056256</v>
      </c>
      <c r="K4" s="1"/>
    </row>
    <row r="5" spans="1:11" x14ac:dyDescent="0.4">
      <c r="A5" t="s">
        <v>9</v>
      </c>
      <c r="B5" t="s">
        <v>8</v>
      </c>
      <c r="C5">
        <v>99.95</v>
      </c>
      <c r="D5">
        <v>2</v>
      </c>
      <c r="E5" s="4">
        <f>100-((100-C5)^D5*IF(D5&gt;1,0.01,1))</f>
        <v>99.999975000000006</v>
      </c>
      <c r="F5" s="3">
        <f>E5*(IF(ISBLANK(F6),1,F6/100))</f>
        <v>99.999875000025</v>
      </c>
    </row>
    <row r="6" spans="1:11" x14ac:dyDescent="0.4">
      <c r="A6" t="s">
        <v>10</v>
      </c>
      <c r="B6" t="s">
        <v>11</v>
      </c>
      <c r="C6">
        <v>99.9</v>
      </c>
      <c r="D6">
        <v>2</v>
      </c>
      <c r="E6" s="4">
        <f>100-((100-C6)^D6*IF(D6&gt;1,0.01,1))</f>
        <v>99.999899999999997</v>
      </c>
      <c r="F6" s="3">
        <f>E6*(IF(ISBLANK(F7),1,F7/100))</f>
        <v>99.999899999999997</v>
      </c>
    </row>
    <row r="9" spans="1:11" x14ac:dyDescent="0.4">
      <c r="A9" s="8" t="s">
        <v>31</v>
      </c>
      <c r="B9" s="7">
        <f>F3</f>
        <v>99.989850015056248</v>
      </c>
      <c r="C9" s="7"/>
      <c r="D9" s="5"/>
      <c r="E9" s="5"/>
      <c r="F9" s="5"/>
    </row>
    <row r="10" spans="1:11" x14ac:dyDescent="0.4">
      <c r="A10" t="s">
        <v>12</v>
      </c>
      <c r="B10" s="7" t="str">
        <f>_xlfn.CONCAT(C18, " hrs ",D18," mins ", E18, " secs" )</f>
        <v>0 hrs 53 mins 20 secs</v>
      </c>
      <c r="C10" s="7"/>
      <c r="D10" s="5"/>
      <c r="E10" s="5"/>
      <c r="F10" s="5"/>
    </row>
    <row r="11" spans="1:11" x14ac:dyDescent="0.4">
      <c r="A11" t="s">
        <v>13</v>
      </c>
      <c r="B11" s="7" t="str">
        <f>_xlfn.CONCAT(C19, " hrs ",D19," mins ", E19, " secs" )</f>
        <v>0 hrs 13 mins 20 secs</v>
      </c>
      <c r="C11" s="7"/>
      <c r="D11" s="5"/>
      <c r="E11" s="5"/>
      <c r="F11" s="5"/>
    </row>
    <row r="12" spans="1:11" x14ac:dyDescent="0.4">
      <c r="A12" t="s">
        <v>14</v>
      </c>
      <c r="B12" s="7" t="str">
        <f>_xlfn.CONCAT(C20, " hrs ",D20," mins ", E20, " secs" )</f>
        <v>0 hrs 4 mins 26 secs</v>
      </c>
      <c r="C12" s="7"/>
      <c r="D12" s="5"/>
      <c r="E12" s="5"/>
      <c r="F12" s="5"/>
    </row>
    <row r="13" spans="1:11" x14ac:dyDescent="0.4">
      <c r="A13" t="s">
        <v>15</v>
      </c>
      <c r="B13" s="7" t="str">
        <f>_xlfn.CONCAT(C21, " hrs ",D21," mins ", E21, " secs" )</f>
        <v>0 hrs 0 mins 8 secs</v>
      </c>
      <c r="C13" s="7"/>
      <c r="D13" s="5"/>
      <c r="E13" s="5"/>
      <c r="F13" s="5"/>
    </row>
    <row r="14" spans="1:11" x14ac:dyDescent="0.4">
      <c r="B14" s="2"/>
    </row>
    <row r="15" spans="1:11" x14ac:dyDescent="0.4">
      <c r="B15" s="2"/>
    </row>
    <row r="16" spans="1:11" hidden="1" x14ac:dyDescent="0.4">
      <c r="B16" s="2"/>
    </row>
    <row r="17" spans="1:5" hidden="1" x14ac:dyDescent="0.4">
      <c r="A17" s="4" t="s">
        <v>16</v>
      </c>
      <c r="B17" s="4" t="s">
        <v>17</v>
      </c>
      <c r="C17" s="4" t="s">
        <v>18</v>
      </c>
      <c r="D17" s="4" t="s">
        <v>19</v>
      </c>
      <c r="E17" s="4" t="s">
        <v>20</v>
      </c>
    </row>
    <row r="18" spans="1:5" hidden="1" x14ac:dyDescent="0.4">
      <c r="A18" s="4" t="s">
        <v>21</v>
      </c>
      <c r="B18" s="4">
        <f>365*(1-(B9/100))</f>
        <v>3.7047445044696703E-2</v>
      </c>
      <c r="C18" s="4">
        <f>INT(B18*24)</f>
        <v>0</v>
      </c>
      <c r="D18" s="4">
        <f>INT(((B18*24)-C18)*60)</f>
        <v>53</v>
      </c>
      <c r="E18" s="4">
        <f>INT(B18*24*60*60-(C18*60*60+D18*60))</f>
        <v>20</v>
      </c>
    </row>
    <row r="19" spans="1:5" hidden="1" x14ac:dyDescent="0.4">
      <c r="A19" s="4" t="s">
        <v>22</v>
      </c>
      <c r="B19" s="4">
        <f>B18/4</f>
        <v>9.2618612611741757E-3</v>
      </c>
      <c r="C19" s="4">
        <f t="shared" ref="C19:C21" si="0">INT(B19*24)</f>
        <v>0</v>
      </c>
      <c r="D19" s="4">
        <f t="shared" ref="D19:D21" si="1">INT(((B19*24)-C19)*60)</f>
        <v>13</v>
      </c>
      <c r="E19" s="4">
        <f t="shared" ref="E19:E21" si="2">INT(B19*24*60*60-(C19*60*60+D19*60))</f>
        <v>20</v>
      </c>
    </row>
    <row r="20" spans="1:5" hidden="1" x14ac:dyDescent="0.4">
      <c r="A20" s="4" t="s">
        <v>23</v>
      </c>
      <c r="B20" s="4">
        <f>B19/3</f>
        <v>3.0872870870580584E-3</v>
      </c>
      <c r="C20" s="4">
        <f t="shared" si="0"/>
        <v>0</v>
      </c>
      <c r="D20" s="4">
        <f t="shared" si="1"/>
        <v>4</v>
      </c>
      <c r="E20" s="4">
        <f t="shared" si="2"/>
        <v>26</v>
      </c>
    </row>
    <row r="21" spans="1:5" hidden="1" x14ac:dyDescent="0.4">
      <c r="A21" s="4" t="s">
        <v>24</v>
      </c>
      <c r="B21" s="4">
        <f>B18/365</f>
        <v>1.0149984943752521E-4</v>
      </c>
      <c r="C21" s="4">
        <f t="shared" si="0"/>
        <v>0</v>
      </c>
      <c r="D21" s="4">
        <f t="shared" si="1"/>
        <v>0</v>
      </c>
      <c r="E21" s="4">
        <f t="shared" si="2"/>
        <v>8</v>
      </c>
    </row>
  </sheetData>
  <mergeCells count="5">
    <mergeCell ref="B9:C9"/>
    <mergeCell ref="B10:C10"/>
    <mergeCell ref="B11:C11"/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 - Simple</vt:lpstr>
      <vt:lpstr>SLA - Mesh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2021-07-30T14:20:07Z</dcterms:created>
  <dcterms:modified xsi:type="dcterms:W3CDTF">2021-07-30T14:30:01Z</dcterms:modified>
  <cp:category/>
  <cp:contentStatus/>
</cp:coreProperties>
</file>