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Kunal Singh\Desktop\essentials\New folder (2)\"/>
    </mc:Choice>
  </mc:AlternateContent>
  <bookViews>
    <workbookView xWindow="0" yWindow="0" windowWidth="23040" windowHeight="9264" activeTab="1"/>
  </bookViews>
  <sheets>
    <sheet name="Dashboard" sheetId="5" r:id="rId1"/>
    <sheet name="Summary" sheetId="4" r:id="rId2"/>
    <sheet name="Raw Data" sheetId="1" r:id="rId3"/>
  </sheets>
  <definedNames>
    <definedName name="_xlnm._FilterDatabase" localSheetId="2" hidden="1">'Raw Data'!$A$1:$H$1</definedName>
    <definedName name="Slicer_Product_Category">#N/A</definedName>
    <definedName name="Slicer_Product_Name">#N/A</definedName>
  </definedNames>
  <calcPr calcId="152511"/>
  <pivotCaches>
    <pivotCache cacheId="5"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4" l="1"/>
  <c r="H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3"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2" i="1"/>
</calcChain>
</file>

<file path=xl/sharedStrings.xml><?xml version="1.0" encoding="utf-8"?>
<sst xmlns="http://schemas.openxmlformats.org/spreadsheetml/2006/main" count="325" uniqueCount="101">
  <si>
    <t>Date</t>
  </si>
  <si>
    <t>Product Category</t>
  </si>
  <si>
    <t>Product Name</t>
  </si>
  <si>
    <t>Units Sold</t>
  </si>
  <si>
    <t>Unit Price</t>
  </si>
  <si>
    <t>Total Sales</t>
  </si>
  <si>
    <t>2025-01-17</t>
  </si>
  <si>
    <t>electronics</t>
  </si>
  <si>
    <t>Smartwatch</t>
  </si>
  <si>
    <t>2025-02-18</t>
  </si>
  <si>
    <t>clothing</t>
  </si>
  <si>
    <t>Hat</t>
  </si>
  <si>
    <t>2025-03-08</t>
  </si>
  <si>
    <t>Headphones</t>
  </si>
  <si>
    <t>2025-02-27</t>
  </si>
  <si>
    <t>books</t>
  </si>
  <si>
    <t>Textbook</t>
  </si>
  <si>
    <t>2025-03-13</t>
  </si>
  <si>
    <t>2025-01-16</t>
  </si>
  <si>
    <t>Jeans</t>
  </si>
  <si>
    <t>2025-01-04</t>
  </si>
  <si>
    <t>kitchen</t>
  </si>
  <si>
    <t>Knife Set</t>
  </si>
  <si>
    <t>2025-02-20</t>
  </si>
  <si>
    <t>2025-02-26</t>
  </si>
  <si>
    <t>2025-01-21</t>
  </si>
  <si>
    <t>Sneakers</t>
  </si>
  <si>
    <t>2025-02-01</t>
  </si>
  <si>
    <t>2025-01-09</t>
  </si>
  <si>
    <t>Novel</t>
  </si>
  <si>
    <t>2025-03-19</t>
  </si>
  <si>
    <t>Tablet</t>
  </si>
  <si>
    <t>2025-01-10</t>
  </si>
  <si>
    <t>Microwave</t>
  </si>
  <si>
    <t>2025-03-11</t>
  </si>
  <si>
    <t>T-shirt</t>
  </si>
  <si>
    <t>2025-03-22</t>
  </si>
  <si>
    <t>Toaster</t>
  </si>
  <si>
    <t>Laptop</t>
  </si>
  <si>
    <t>2025-01-27</t>
  </si>
  <si>
    <t>2025-03-16</t>
  </si>
  <si>
    <t>2025-03-17</t>
  </si>
  <si>
    <t>2025-02-22</t>
  </si>
  <si>
    <t>Cookware Set</t>
  </si>
  <si>
    <t>2025-02-07</t>
  </si>
  <si>
    <t>2025-02-17</t>
  </si>
  <si>
    <t>2025-03-26</t>
  </si>
  <si>
    <t>Smartphone</t>
  </si>
  <si>
    <t>Comic Book</t>
  </si>
  <si>
    <t>2025-01-01</t>
  </si>
  <si>
    <t>2025-03-31</t>
  </si>
  <si>
    <t>2025-02-10</t>
  </si>
  <si>
    <t>Jacket</t>
  </si>
  <si>
    <t>2025-01-20</t>
  </si>
  <si>
    <t>2025-01-28</t>
  </si>
  <si>
    <t>2025-02-15</t>
  </si>
  <si>
    <t>2025-03-12</t>
  </si>
  <si>
    <t>2025-03-29</t>
  </si>
  <si>
    <t>2025-01-12</t>
  </si>
  <si>
    <t>2025-03-18</t>
  </si>
  <si>
    <t>2025-01-03</t>
  </si>
  <si>
    <t>2025-03-27</t>
  </si>
  <si>
    <t>2025-02-05</t>
  </si>
  <si>
    <t>Biography</t>
  </si>
  <si>
    <t>Blender</t>
  </si>
  <si>
    <t>2025-03-04</t>
  </si>
  <si>
    <t>2025-03-06</t>
  </si>
  <si>
    <t>2025-01-11</t>
  </si>
  <si>
    <t>2025-03-28</t>
  </si>
  <si>
    <t>2025-02-03</t>
  </si>
  <si>
    <t>2025-01-26</t>
  </si>
  <si>
    <t>2025-01-05</t>
  </si>
  <si>
    <t>2025-01-02</t>
  </si>
  <si>
    <t>2025-01-08</t>
  </si>
  <si>
    <t>2025-03-15</t>
  </si>
  <si>
    <t>2025-01-07</t>
  </si>
  <si>
    <t>2025-02-13</t>
  </si>
  <si>
    <t>2025-03-24</t>
  </si>
  <si>
    <t>2025-02-16</t>
  </si>
  <si>
    <t>2025-01-14</t>
  </si>
  <si>
    <t>2025-01-24</t>
  </si>
  <si>
    <t>2025-03-02</t>
  </si>
  <si>
    <t>2025-03-14</t>
  </si>
  <si>
    <t>2025-02-23</t>
  </si>
  <si>
    <t>2025-01-06</t>
  </si>
  <si>
    <t>2025-01-25</t>
  </si>
  <si>
    <t>2025-03-21</t>
  </si>
  <si>
    <t>Row Labels</t>
  </si>
  <si>
    <t>Grand Total</t>
  </si>
  <si>
    <t>Sum of Total Sales</t>
  </si>
  <si>
    <t>Fiction</t>
  </si>
  <si>
    <t>Day of the month</t>
  </si>
  <si>
    <t>Jan</t>
  </si>
  <si>
    <t>Feb</t>
  </si>
  <si>
    <t>Mar</t>
  </si>
  <si>
    <t>Sales Dashboard</t>
  </si>
  <si>
    <t xml:space="preserve"> Profit Margin(30%)</t>
  </si>
  <si>
    <t>Total Sale</t>
  </si>
  <si>
    <t>Category</t>
  </si>
  <si>
    <t>Total sales</t>
  </si>
  <si>
    <t>Total Revenue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</si>
</sst>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5"/>
        <bgColor indexed="64"/>
      </patternFill>
    </fill>
    <fill>
      <patternFill patternType="solid">
        <fgColor theme="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20">
    <xf numFmtId="0" fontId="0" fillId="0" borderId="0" xfId="0"/>
    <xf numFmtId="0" fontId="0" fillId="0" borderId="0" xfId="0" pivotButton="1"/>
    <xf numFmtId="1" fontId="0" fillId="0" borderId="0" xfId="0" applyNumberFormat="1"/>
    <xf numFmtId="0" fontId="0" fillId="0" borderId="0" xfId="0" applyAlignment="1">
      <alignment horizontal="left"/>
    </xf>
    <xf numFmtId="0" fontId="0" fillId="0" borderId="0" xfId="0" applyNumberFormat="1"/>
    <xf numFmtId="0" fontId="0" fillId="0" borderId="0" xfId="0"/>
    <xf numFmtId="0" fontId="1" fillId="0" borderId="1" xfId="0" applyFont="1" applyBorder="1" applyAlignment="1">
      <alignment horizontal="center" vertical="top"/>
    </xf>
    <xf numFmtId="14" fontId="0" fillId="0" borderId="0" xfId="0" applyNumberFormat="1"/>
    <xf numFmtId="14" fontId="1" fillId="0" borderId="1" xfId="0" applyNumberFormat="1" applyFont="1" applyBorder="1" applyAlignment="1">
      <alignment horizontal="center" vertical="top"/>
    </xf>
    <xf numFmtId="0" fontId="0" fillId="2" borderId="0" xfId="0" applyFill="1"/>
    <xf numFmtId="1" fontId="0" fillId="0" borderId="0" xfId="0" applyNumberFormat="1" applyAlignment="1">
      <alignment horizontal="center"/>
    </xf>
    <xf numFmtId="0" fontId="1" fillId="0" borderId="0" xfId="0" applyFont="1"/>
    <xf numFmtId="0" fontId="0" fillId="3" borderId="0" xfId="0" applyFill="1" applyAlignment="1">
      <alignment horizontal="center" vertical="center"/>
    </xf>
    <xf numFmtId="0" fontId="0" fillId="3" borderId="0" xfId="0" applyFill="1"/>
    <xf numFmtId="0" fontId="2" fillId="3" borderId="0" xfId="0" applyFont="1" applyFill="1" applyAlignment="1">
      <alignment horizontal="center" vertical="center"/>
    </xf>
    <xf numFmtId="0" fontId="0" fillId="0" borderId="0" xfId="0" applyAlignment="1">
      <alignment vertical="center"/>
    </xf>
    <xf numFmtId="0" fontId="1" fillId="0" borderId="2" xfId="0" applyFont="1" applyFill="1" applyBorder="1" applyAlignment="1">
      <alignment vertical="center"/>
    </xf>
    <xf numFmtId="1" fontId="0" fillId="0" borderId="0" xfId="0" applyNumberFormat="1" applyAlignment="1">
      <alignment horizontal="center" vertical="center"/>
    </xf>
    <xf numFmtId="0" fontId="0" fillId="0" borderId="0" xfId="0" applyAlignment="1">
      <alignment horizontal="center"/>
    </xf>
    <xf numFmtId="0" fontId="1" fillId="4" borderId="0" xfId="0" applyFont="1" applyFill="1" applyAlignment="1">
      <alignment horizontal="center" vertical="center"/>
    </xf>
  </cellXfs>
  <cellStyles count="1">
    <cellStyle name="Normal" xfId="0" builtinId="0"/>
  </cellStyles>
  <dxfs count="2">
    <dxf>
      <font>
        <color rgb="FF9C0006"/>
      </font>
      <fill>
        <patternFill>
          <bgColor rgb="FFFFC7CE"/>
        </patternFill>
      </fill>
    </dxf>
    <dxf>
      <alignment horizontal="center" readingOrder="0"/>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[project.xlsx]Summary!PivotTable14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Summary!$A$39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Summary!$A$40</c:f>
              <c:strCache>
                <c:ptCount val="1"/>
                <c:pt idx="0">
                  <c:v>Total</c:v>
                </c:pt>
              </c:strCache>
            </c:strRef>
          </c:cat>
          <c:val>
            <c:numRef>
              <c:f>Summary!$A$40</c:f>
              <c:numCache>
                <c:formatCode>General</c:formatCode>
                <c:ptCount val="1"/>
                <c:pt idx="0">
                  <c:v>200663.08000000002</c:v>
                </c:pt>
              </c:numCache>
            </c:numRef>
          </c:val>
        </c:ser>
        <c:dLbls>
          <c:dLblPos val="outEnd"/>
          <c:showLegendKey val="0"/>
          <c:showVal val="1"/>
          <c:showCatName val="0"/>
          <c:showSerName val="0"/>
          <c:showPercent val="0"/>
          <c:showBubbleSize val="0"/>
        </c:dLbls>
        <c:gapWidth val="219"/>
        <c:overlap val="-27"/>
        <c:axId val="264886384"/>
        <c:axId val="264885600"/>
      </c:barChart>
      <c:catAx>
        <c:axId val="264886384"/>
        <c:scaling>
          <c:orientation val="minMax"/>
        </c:scaling>
        <c:delete val="1"/>
        <c:axPos val="b"/>
        <c:numFmt formatCode="General" sourceLinked="1"/>
        <c:majorTickMark val="none"/>
        <c:minorTickMark val="none"/>
        <c:tickLblPos val="nextTo"/>
        <c:crossAx val="264885600"/>
        <c:crosses val="autoZero"/>
        <c:auto val="1"/>
        <c:lblAlgn val="ctr"/>
        <c:lblOffset val="100"/>
        <c:noMultiLvlLbl val="0"/>
      </c:catAx>
      <c:valAx>
        <c:axId val="2648856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64886384"/>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[project.xlsx]Summary!PivotTable13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 wise 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Summary!$O$4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Summary!$N$5:$N$8</c:f>
              <c:strCache>
                <c:ptCount val="3"/>
                <c:pt idx="0">
                  <c:v>Jan</c:v>
                </c:pt>
                <c:pt idx="1">
                  <c:v>Feb</c:v>
                </c:pt>
                <c:pt idx="2">
                  <c:v>Mar</c:v>
                </c:pt>
              </c:strCache>
            </c:strRef>
          </c:cat>
          <c:val>
            <c:numRef>
              <c:f>Summary!$O$5:$O$8</c:f>
              <c:numCache>
                <c:formatCode>General</c:formatCode>
                <c:ptCount val="3"/>
                <c:pt idx="0">
                  <c:v>49457.06</c:v>
                </c:pt>
                <c:pt idx="1">
                  <c:v>73874.12</c:v>
                </c:pt>
                <c:pt idx="2">
                  <c:v>77331.899999999994</c:v>
                </c:pt>
              </c:numCache>
            </c:numRef>
          </c:val>
          <c:smooth val="0"/>
        </c:ser>
        <c:dLbls>
          <c:dLblPos val="t"/>
          <c:showLegendKey val="0"/>
          <c:showVal val="1"/>
          <c:showCatName val="0"/>
          <c:showSerName val="0"/>
          <c:showPercent val="0"/>
          <c:showBubbleSize val="0"/>
        </c:dLbls>
        <c:marker val="1"/>
        <c:smooth val="0"/>
        <c:axId val="264887168"/>
        <c:axId val="264887952"/>
      </c:lineChart>
      <c:catAx>
        <c:axId val="26488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87952"/>
        <c:crosses val="autoZero"/>
        <c:auto val="1"/>
        <c:lblAlgn val="ctr"/>
        <c:lblOffset val="100"/>
        <c:noMultiLvlLbl val="0"/>
      </c:catAx>
      <c:valAx>
        <c:axId val="26488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87168"/>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[project.xlsx]Summary!PivotTable11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 wise 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Summary!$B$3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Summary!$A$4:$A$8</c:f>
              <c:strCache>
                <c:ptCount val="4"/>
                <c:pt idx="0">
                  <c:v>books</c:v>
                </c:pt>
                <c:pt idx="1">
                  <c:v>clothing</c:v>
                </c:pt>
                <c:pt idx="2">
                  <c:v>electronics</c:v>
                </c:pt>
                <c:pt idx="3">
                  <c:v>kitchen</c:v>
                </c:pt>
              </c:strCache>
            </c:strRef>
          </c:cat>
          <c:val>
            <c:numRef>
              <c:f>Summary!$B$4:$B$8</c:f>
              <c:numCache>
                <c:formatCode>General</c:formatCode>
                <c:ptCount val="4"/>
                <c:pt idx="0">
                  <c:v>15396.76</c:v>
                </c:pt>
                <c:pt idx="1">
                  <c:v>72398.899999999994</c:v>
                </c:pt>
                <c:pt idx="2">
                  <c:v>60996.140000000007</c:v>
                </c:pt>
                <c:pt idx="3">
                  <c:v>51871.28</c:v>
                </c:pt>
              </c:numCache>
            </c:numRef>
          </c:val>
        </c:ser>
        <c:dLbls>
          <c:showLegendKey val="0"/>
          <c:showVal val="1"/>
          <c:showCatName val="0"/>
          <c:showSerName val="0"/>
          <c:showPercent val="0"/>
          <c:showBubbleSize val="0"/>
        </c:dLbls>
        <c:gapWidth val="150"/>
        <c:shape val="box"/>
        <c:axId val="264884424"/>
        <c:axId val="264887560"/>
        <c:axId val="0"/>
      </c:bar3DChart>
      <c:catAx>
        <c:axId val="264884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87560"/>
        <c:crosses val="autoZero"/>
        <c:auto val="1"/>
        <c:lblAlgn val="ctr"/>
        <c:lblOffset val="100"/>
        <c:noMultiLvlLbl val="0"/>
      </c:catAx>
      <c:valAx>
        <c:axId val="264887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Sales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84424"/>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[project.xlsx]Summary!PivotTable12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Total Sales by Product Name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Summary!$H$3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Summary!$G$4:$G$24</c:f>
              <c:strCache>
                <c:ptCount val="20"/>
                <c:pt idx="0">
                  <c:v>Biography</c:v>
                </c:pt>
                <c:pt idx="1">
                  <c:v>Blender</c:v>
                </c:pt>
                <c:pt idx="2">
                  <c:v>Comic Book</c:v>
                </c:pt>
                <c:pt idx="3">
                  <c:v>Cookware Set</c:v>
                </c:pt>
                <c:pt idx="4">
                  <c:v>Fiction</c:v>
                </c:pt>
                <c:pt idx="5">
                  <c:v>Hat</c:v>
                </c:pt>
                <c:pt idx="6">
                  <c:v>Headphones</c:v>
                </c:pt>
                <c:pt idx="7">
                  <c:v>Jacket</c:v>
                </c:pt>
                <c:pt idx="8">
                  <c:v>Jeans</c:v>
                </c:pt>
                <c:pt idx="9">
                  <c:v>Knife Set</c:v>
                </c:pt>
                <c:pt idx="10">
                  <c:v>Laptop</c:v>
                </c:pt>
                <c:pt idx="11">
                  <c:v>Microwave</c:v>
                </c:pt>
                <c:pt idx="12">
                  <c:v>Novel</c:v>
                </c:pt>
                <c:pt idx="13">
                  <c:v>Smartphone</c:v>
                </c:pt>
                <c:pt idx="14">
                  <c:v>Smartwatch</c:v>
                </c:pt>
                <c:pt idx="15">
                  <c:v>Sneakers</c:v>
                </c:pt>
                <c:pt idx="16">
                  <c:v>Tablet</c:v>
                </c:pt>
                <c:pt idx="17">
                  <c:v>Textbook</c:v>
                </c:pt>
                <c:pt idx="18">
                  <c:v>Toaster</c:v>
                </c:pt>
                <c:pt idx="19">
                  <c:v>T-shirt</c:v>
                </c:pt>
              </c:strCache>
            </c:strRef>
          </c:cat>
          <c:val>
            <c:numRef>
              <c:f>Summary!$H$4:$H$24</c:f>
              <c:numCache>
                <c:formatCode>General</c:formatCode>
                <c:ptCount val="20"/>
                <c:pt idx="0">
                  <c:v>13710.83</c:v>
                </c:pt>
                <c:pt idx="1">
                  <c:v>893</c:v>
                </c:pt>
                <c:pt idx="2">
                  <c:v>240</c:v>
                </c:pt>
                <c:pt idx="3">
                  <c:v>20365.47</c:v>
                </c:pt>
                <c:pt idx="4">
                  <c:v>702.93000000000006</c:v>
                </c:pt>
                <c:pt idx="5">
                  <c:v>600</c:v>
                </c:pt>
                <c:pt idx="6">
                  <c:v>964</c:v>
                </c:pt>
                <c:pt idx="7">
                  <c:v>10500</c:v>
                </c:pt>
                <c:pt idx="8">
                  <c:v>13068.759999999998</c:v>
                </c:pt>
                <c:pt idx="9">
                  <c:v>523</c:v>
                </c:pt>
                <c:pt idx="10">
                  <c:v>2536.98</c:v>
                </c:pt>
                <c:pt idx="11">
                  <c:v>29135.81</c:v>
                </c:pt>
                <c:pt idx="12">
                  <c:v>499</c:v>
                </c:pt>
                <c:pt idx="13">
                  <c:v>9871.9000000000015</c:v>
                </c:pt>
                <c:pt idx="14">
                  <c:v>29623.260000000002</c:v>
                </c:pt>
                <c:pt idx="15">
                  <c:v>21013.26</c:v>
                </c:pt>
                <c:pt idx="16">
                  <c:v>18000</c:v>
                </c:pt>
                <c:pt idx="17">
                  <c:v>244</c:v>
                </c:pt>
                <c:pt idx="18">
                  <c:v>954</c:v>
                </c:pt>
                <c:pt idx="19">
                  <c:v>27216.880000000001</c:v>
                </c:pt>
              </c:numCache>
            </c:numRef>
          </c:val>
        </c:ser>
        <c:dLbls>
          <c:dLblPos val="outEnd"/>
          <c:showLegendKey val="0"/>
          <c:showVal val="1"/>
          <c:showCatName val="0"/>
          <c:showSerName val="0"/>
          <c:showPercent val="0"/>
          <c:showBubbleSize val="0"/>
        </c:dLbls>
        <c:gapWidth val="219"/>
        <c:overlap val="-27"/>
        <c:axId val="264889128"/>
        <c:axId val="264891480"/>
      </c:barChart>
      <c:catAx>
        <c:axId val="264889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Product Name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91480"/>
        <c:crosses val="autoZero"/>
        <c:auto val="1"/>
        <c:lblAlgn val="ctr"/>
        <c:lblOffset val="100"/>
        <c:noMultiLvlLbl val="0"/>
      </c:catAx>
      <c:valAx>
        <c:axId val="26489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89128"/>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[project.xlsx]Summary!PivotTable11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 wise</a:t>
            </a:r>
            <a:r>
              <a:rPr lang="en-US" b="1" baseline="0"/>
              <a:t> distribution</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95A2B73-AE7E-4D56-9000-3A7978C5354E}" type="CATEGORYNAME">
                  <a:rPr lang="en-US">
                    <a:solidFill>
                      <a:schemeClr val="tx1"/>
                    </a:solidFill>
                  </a:rPr>
                  <a:pPr>
                    <a:defRPr/>
                  </a:pPr>
                  <a:t>[CATEGORY NAME]</a:t>
                </a:fld>
                <a:r>
                  <a:rPr lang="en-US" baseline="0">
                    <a:solidFill>
                      <a:schemeClr val="tx1"/>
                    </a:solidFill>
                  </a:rPr>
                  <a:t>
</a:t>
                </a:r>
                <a:fld id="{518C574A-2246-4FC6-82F3-948A313E6EAF}" type="PERCENTAGE">
                  <a:rPr lang="en-US" baseline="0">
                    <a:solidFill>
                      <a:schemeClr val="tx1"/>
                    </a:solidFill>
                  </a:rPr>
                  <a:pPr>
                    <a:defRPr/>
                  </a:pPr>
                  <a:t>[PERCENTAGE]</a:t>
                </a:fld>
                <a:endParaRPr lang="en-US" baseline="0">
                  <a:solidFill>
                    <a:schemeClr val="tx1"/>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Summary!$B$3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1"/>
              <c:layout/>
              <c:tx>
                <c:rich>
                  <a:bodyPr/>
                  <a:lstStyle/>
                  <a:p>
                    <a:fld id="{695A2B73-AE7E-4D56-9000-3A7978C5354E}" type="CATEGORYNAME">
                      <a:rPr lang="en-US">
                        <a:solidFill>
                          <a:schemeClr val="tx1"/>
                        </a:solidFill>
                      </a:rPr>
                      <a:pPr/>
                      <a:t>[CATEGORY NAME]</a:t>
                    </a:fld>
                    <a:r>
                      <a:rPr lang="en-US" baseline="0">
                        <a:solidFill>
                          <a:schemeClr val="tx1"/>
                        </a:solidFill>
                      </a:rPr>
                      <a:t>
</a:t>
                    </a:r>
                    <a:fld id="{518C574A-2246-4FC6-82F3-948A313E6EAF}" type="PERCENTAGE">
                      <a:rPr lang="en-US" baseline="0">
                        <a:solidFill>
                          <a:schemeClr val="tx1"/>
                        </a:solidFill>
                      </a:rPr>
                      <a:pPr/>
                      <a:t>[PERCENTAGE]</a:t>
                    </a:fld>
                    <a:endParaRPr lang="en-US" baseline="0">
                      <a:solidFill>
                        <a:schemeClr val="tx1"/>
                      </a:solidFill>
                    </a:endParaRPr>
                  </a:p>
                </c:rich>
              </c:tx>
              <c:dLblPos val="outEnd"/>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Summary!$A$4:$A$8</c:f>
              <c:strCache>
                <c:ptCount val="4"/>
                <c:pt idx="0">
                  <c:v>books</c:v>
                </c:pt>
                <c:pt idx="1">
                  <c:v>clothing</c:v>
                </c:pt>
                <c:pt idx="2">
                  <c:v>electronics</c:v>
                </c:pt>
                <c:pt idx="3">
                  <c:v>kitchen</c:v>
                </c:pt>
              </c:strCache>
            </c:strRef>
          </c:cat>
          <c:val>
            <c:numRef>
              <c:f>Summary!$B$4:$B$8</c:f>
              <c:numCache>
                <c:formatCode>General</c:formatCode>
                <c:ptCount val="4"/>
                <c:pt idx="0">
                  <c:v>15396.76</c:v>
                </c:pt>
                <c:pt idx="1">
                  <c:v>72398.899999999994</c:v>
                </c:pt>
                <c:pt idx="2">
                  <c:v>60996.140000000007</c:v>
                </c:pt>
                <c:pt idx="3">
                  <c:v>51871.28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530136</xdr:colOff>
      <xdr:row>30</xdr:row>
      <xdr:rowOff>52470</xdr:rowOff>
    </xdr:from>
    <xdr:to>
      <xdr:col>17</xdr:col>
      <xdr:colOff>438411</xdr:colOff>
      <xdr:row>41</xdr:row>
      <xdr:rowOff>84220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556740</xdr:colOff>
      <xdr:row>5</xdr:row>
      <xdr:rowOff>32197</xdr:rowOff>
    </xdr:from>
    <xdr:to>
      <xdr:col>28</xdr:col>
      <xdr:colOff>107324</xdr:colOff>
      <xdr:row>21</xdr:row>
      <xdr:rowOff>42929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130769</xdr:colOff>
      <xdr:row>23</xdr:row>
      <xdr:rowOff>84813</xdr:rowOff>
    </xdr:from>
    <xdr:to>
      <xdr:col>11</xdr:col>
      <xdr:colOff>387689</xdr:colOff>
      <xdr:row>41</xdr:row>
      <xdr:rowOff>62799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560915</xdr:colOff>
      <xdr:row>23</xdr:row>
      <xdr:rowOff>74381</xdr:rowOff>
    </xdr:from>
    <xdr:to>
      <xdr:col>30</xdr:col>
      <xdr:colOff>85859</xdr:colOff>
      <xdr:row>41</xdr:row>
      <xdr:rowOff>127298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388997</xdr:colOff>
      <xdr:row>21</xdr:row>
      <xdr:rowOff>52765</xdr:rowOff>
    </xdr:from>
    <xdr:to>
      <xdr:col>16</xdr:col>
      <xdr:colOff>574109</xdr:colOff>
      <xdr:row>29</xdr:row>
      <xdr:rowOff>93945</xdr:rowOff>
    </xdr:to>
    <mc:AlternateContent xmlns:mc="http://schemas.openxmlformats.org/markup-compatibility/2006">
      <mc:Choice xmlns:a14="http://schemas.microsoft.com/office/drawing/2010/main" Requires="a14">
        <xdr:graphicFrame macro="">
          <xdr:nvGraphicFramePr>
            <xdr:cNvPr id="7"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259518" y="3998464"/>
              <a:ext cx="2001386" cy="1544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402953</xdr:colOff>
      <xdr:row>6</xdr:row>
      <xdr:rowOff>15918</xdr:rowOff>
    </xdr:from>
    <xdr:to>
      <xdr:col>16</xdr:col>
      <xdr:colOff>584546</xdr:colOff>
      <xdr:row>20</xdr:row>
      <xdr:rowOff>41753</xdr:rowOff>
    </xdr:to>
    <mc:AlternateContent xmlns:mc="http://schemas.openxmlformats.org/markup-compatibility/2006">
      <mc:Choice xmlns:a14="http://schemas.microsoft.com/office/drawing/2010/main" Requires="a14">
        <xdr:graphicFrame macro="">
          <xdr:nvGraphicFramePr>
            <xdr:cNvPr id="8"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8273474" y="1143260"/>
              <a:ext cx="1997867" cy="2656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144143</xdr:colOff>
      <xdr:row>5</xdr:row>
      <xdr:rowOff>21465</xdr:rowOff>
    </xdr:from>
    <xdr:to>
      <xdr:col>11</xdr:col>
      <xdr:colOff>311240</xdr:colOff>
      <xdr:row>21</xdr:row>
      <xdr:rowOff>169632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nal Singh" refreshedDate="45758.972053356483" createdVersion="5" refreshedVersion="5" minRefreshableVersion="3" recordCount="90">
  <cacheSource type="worksheet">
    <worksheetSource ref="A1:G91" sheet="Raw Data"/>
  </cacheSource>
  <cacheFields count="7">
    <cacheField name="Date" numFmtId="14">
      <sharedItems/>
    </cacheField>
    <cacheField name="Product Category" numFmtId="0">
      <sharedItems count="4">
        <s v="electronics"/>
        <s v="clothing"/>
        <s v="books"/>
        <s v="kitchen"/>
      </sharedItems>
    </cacheField>
    <cacheField name="Product Name" numFmtId="0">
      <sharedItems count="20">
        <s v="Smartwatch"/>
        <s v="Hat"/>
        <s v="Headphones"/>
        <s v="Textbook"/>
        <s v="Fiction"/>
        <s v="Jeans"/>
        <s v="Knife Set"/>
        <s v="Sneakers"/>
        <s v="Novel"/>
        <s v="Tablet"/>
        <s v="Microwave"/>
        <s v="T-shirt"/>
        <s v="Toaster"/>
        <s v="Laptop"/>
        <s v="Cookware Set"/>
        <s v="Smartphone"/>
        <s v="Comic Book"/>
        <s v="Jacket"/>
        <s v="Biography"/>
        <s v="Blender"/>
      </sharedItems>
    </cacheField>
    <cacheField name="Units Sold" numFmtId="0">
      <sharedItems containsSemiMixedTypes="0" containsString="0" containsNumber="1" containsInteger="1" minValue="1" maxValue="20"/>
    </cacheField>
    <cacheField name="Unit Price" numFmtId="1">
      <sharedItems containsSemiMixedTypes="0" containsString="0" containsNumber="1" minValue="4" maxValue="500"/>
    </cacheField>
    <cacheField name="Total Sales" numFmtId="1">
      <sharedItems containsSemiMixedTypes="0" containsString="0" containsNumber="1" minValue="9" maxValue="9000"/>
    </cacheField>
    <cacheField name="Day of the month" numFmtId="1">
      <sharedItems count="3">
        <s v="Jan"/>
        <s v="Feb"/>
        <s v="Mar"/>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0">
  <r>
    <s v="2025-01-17"/>
    <x v="0"/>
    <x v="0"/>
    <n v="17"/>
    <n v="137.37"/>
    <n v="2335.29"/>
    <x v="0"/>
  </r>
  <r>
    <s v="2025-02-18"/>
    <x v="1"/>
    <x v="1"/>
    <n v="17"/>
    <n v="5"/>
    <n v="85"/>
    <x v="1"/>
  </r>
  <r>
    <s v="2025-03-08"/>
    <x v="0"/>
    <x v="2"/>
    <n v="9"/>
    <n v="19"/>
    <n v="171"/>
    <x v="2"/>
  </r>
  <r>
    <s v="2025-02-27"/>
    <x v="2"/>
    <x v="3"/>
    <n v="20"/>
    <n v="10"/>
    <n v="200"/>
    <x v="1"/>
  </r>
  <r>
    <s v="2025-03-13"/>
    <x v="2"/>
    <x v="4"/>
    <n v="17"/>
    <n v="14"/>
    <n v="238"/>
    <x v="2"/>
  </r>
  <r>
    <s v="2025-01-16"/>
    <x v="1"/>
    <x v="5"/>
    <n v="20"/>
    <n v="234.73"/>
    <n v="4694.5999999999995"/>
    <x v="0"/>
  </r>
  <r>
    <s v="2025-01-04"/>
    <x v="2"/>
    <x v="4"/>
    <n v="4"/>
    <n v="14"/>
    <n v="56"/>
    <x v="0"/>
  </r>
  <r>
    <s v="2025-01-17"/>
    <x v="3"/>
    <x v="6"/>
    <n v="7"/>
    <n v="13"/>
    <n v="91"/>
    <x v="0"/>
  </r>
  <r>
    <s v="2025-02-20"/>
    <x v="0"/>
    <x v="2"/>
    <n v="3"/>
    <n v="23"/>
    <n v="69"/>
    <x v="1"/>
  </r>
  <r>
    <s v="2025-02-26"/>
    <x v="1"/>
    <x v="5"/>
    <n v="2"/>
    <n v="285.52"/>
    <n v="571.04"/>
    <x v="1"/>
  </r>
  <r>
    <s v="2025-01-21"/>
    <x v="1"/>
    <x v="7"/>
    <n v="2"/>
    <n v="44.68"/>
    <n v="89.36"/>
    <x v="0"/>
  </r>
  <r>
    <s v="2025-02-01"/>
    <x v="0"/>
    <x v="0"/>
    <n v="10"/>
    <n v="500"/>
    <n v="5000"/>
    <x v="1"/>
  </r>
  <r>
    <s v="2025-01-09"/>
    <x v="2"/>
    <x v="8"/>
    <n v="13"/>
    <n v="12"/>
    <n v="156"/>
    <x v="0"/>
  </r>
  <r>
    <s v="2025-03-19"/>
    <x v="0"/>
    <x v="9"/>
    <n v="9"/>
    <n v="500"/>
    <n v="4500"/>
    <x v="2"/>
  </r>
  <r>
    <s v="2025-01-10"/>
    <x v="3"/>
    <x v="10"/>
    <n v="1"/>
    <n v="500"/>
    <n v="500"/>
    <x v="0"/>
  </r>
  <r>
    <s v="2025-03-11"/>
    <x v="0"/>
    <x v="9"/>
    <n v="10"/>
    <n v="500"/>
    <n v="5000"/>
    <x v="2"/>
  </r>
  <r>
    <s v="2025-01-16"/>
    <x v="1"/>
    <x v="11"/>
    <n v="9"/>
    <n v="246.32"/>
    <n v="2216.88"/>
    <x v="0"/>
  </r>
  <r>
    <s v="2025-02-27"/>
    <x v="0"/>
    <x v="0"/>
    <n v="10"/>
    <n v="126.74"/>
    <n v="1267.3999999999999"/>
    <x v="1"/>
  </r>
  <r>
    <s v="2025-03-22"/>
    <x v="3"/>
    <x v="12"/>
    <n v="6"/>
    <n v="30"/>
    <n v="180"/>
    <x v="2"/>
  </r>
  <r>
    <s v="2025-03-13"/>
    <x v="0"/>
    <x v="13"/>
    <n v="6"/>
    <n v="422.83"/>
    <n v="2536.98"/>
    <x v="2"/>
  </r>
  <r>
    <s v="2025-01-27"/>
    <x v="2"/>
    <x v="4"/>
    <n v="1"/>
    <n v="239.93"/>
    <n v="239.93"/>
    <x v="0"/>
  </r>
  <r>
    <s v="2025-03-22"/>
    <x v="0"/>
    <x v="2"/>
    <n v="8"/>
    <n v="19"/>
    <n v="152"/>
    <x v="2"/>
  </r>
  <r>
    <s v="2025-03-16"/>
    <x v="3"/>
    <x v="12"/>
    <n v="2"/>
    <n v="32"/>
    <n v="64"/>
    <x v="2"/>
  </r>
  <r>
    <s v="2025-03-17"/>
    <x v="3"/>
    <x v="6"/>
    <n v="15"/>
    <n v="12"/>
    <n v="180"/>
    <x v="2"/>
  </r>
  <r>
    <s v="2025-02-22"/>
    <x v="3"/>
    <x v="14"/>
    <n v="16"/>
    <n v="497.3"/>
    <n v="7956.8"/>
    <x v="1"/>
  </r>
  <r>
    <s v="2025-02-07"/>
    <x v="3"/>
    <x v="10"/>
    <n v="19"/>
    <n v="314.44"/>
    <n v="5974.36"/>
    <x v="1"/>
  </r>
  <r>
    <s v="2025-02-17"/>
    <x v="1"/>
    <x v="5"/>
    <n v="7"/>
    <n v="186.16"/>
    <n v="1303.1199999999999"/>
    <x v="1"/>
  </r>
  <r>
    <s v="2025-03-26"/>
    <x v="0"/>
    <x v="15"/>
    <n v="18"/>
    <n v="409.55"/>
    <n v="7371.9000000000005"/>
    <x v="2"/>
  </r>
  <r>
    <s v="2025-02-26"/>
    <x v="2"/>
    <x v="16"/>
    <n v="12"/>
    <n v="15"/>
    <n v="180"/>
    <x v="1"/>
  </r>
  <r>
    <s v="2025-01-01"/>
    <x v="3"/>
    <x v="12"/>
    <n v="2"/>
    <n v="34"/>
    <n v="68"/>
    <x v="0"/>
  </r>
  <r>
    <s v="2025-03-31"/>
    <x v="1"/>
    <x v="11"/>
    <n v="18"/>
    <n v="500"/>
    <n v="9000"/>
    <x v="2"/>
  </r>
  <r>
    <s v="2025-02-10"/>
    <x v="1"/>
    <x v="17"/>
    <n v="3"/>
    <n v="500"/>
    <n v="1500"/>
    <x v="1"/>
  </r>
  <r>
    <s v="2025-01-20"/>
    <x v="3"/>
    <x v="10"/>
    <n v="8"/>
    <n v="500"/>
    <n v="4000"/>
    <x v="0"/>
  </r>
  <r>
    <s v="2025-01-28"/>
    <x v="3"/>
    <x v="12"/>
    <n v="4"/>
    <n v="32"/>
    <n v="128"/>
    <x v="0"/>
  </r>
  <r>
    <s v="2025-02-15"/>
    <x v="2"/>
    <x v="8"/>
    <n v="7"/>
    <n v="13"/>
    <n v="91"/>
    <x v="1"/>
  </r>
  <r>
    <s v="2025-02-22"/>
    <x v="1"/>
    <x v="11"/>
    <n v="2"/>
    <n v="500"/>
    <n v="1000"/>
    <x v="1"/>
  </r>
  <r>
    <s v="2025-03-12"/>
    <x v="1"/>
    <x v="11"/>
    <n v="10"/>
    <n v="500"/>
    <n v="5000"/>
    <x v="2"/>
  </r>
  <r>
    <s v="2025-03-29"/>
    <x v="3"/>
    <x v="10"/>
    <n v="9"/>
    <n v="27.3"/>
    <n v="245.70000000000002"/>
    <x v="2"/>
  </r>
  <r>
    <s v="2025-03-16"/>
    <x v="0"/>
    <x v="0"/>
    <n v="12"/>
    <n v="500"/>
    <n v="6000"/>
    <x v="2"/>
  </r>
  <r>
    <s v="2025-01-12"/>
    <x v="0"/>
    <x v="0"/>
    <n v="12"/>
    <n v="500"/>
    <n v="6000"/>
    <x v="0"/>
  </r>
  <r>
    <s v="2025-03-18"/>
    <x v="3"/>
    <x v="6"/>
    <n v="7"/>
    <n v="12"/>
    <n v="84"/>
    <x v="2"/>
  </r>
  <r>
    <s v="2025-01-09"/>
    <x v="1"/>
    <x v="1"/>
    <n v="12"/>
    <n v="4"/>
    <n v="48"/>
    <x v="0"/>
  </r>
  <r>
    <s v="2025-01-03"/>
    <x v="3"/>
    <x v="12"/>
    <n v="6"/>
    <n v="34"/>
    <n v="204"/>
    <x v="0"/>
  </r>
  <r>
    <s v="2025-03-27"/>
    <x v="0"/>
    <x v="15"/>
    <n v="5"/>
    <n v="500"/>
    <n v="2500"/>
    <x v="2"/>
  </r>
  <r>
    <s v="2025-03-12"/>
    <x v="3"/>
    <x v="10"/>
    <n v="9"/>
    <n v="500"/>
    <n v="4500"/>
    <x v="2"/>
  </r>
  <r>
    <s v="2025-02-01"/>
    <x v="2"/>
    <x v="4"/>
    <n v="16"/>
    <n v="10"/>
    <n v="160"/>
    <x v="1"/>
  </r>
  <r>
    <s v="2025-02-05"/>
    <x v="2"/>
    <x v="18"/>
    <n v="3"/>
    <n v="403.61"/>
    <n v="1210.83"/>
    <x v="1"/>
  </r>
  <r>
    <s v="2025-02-05"/>
    <x v="3"/>
    <x v="14"/>
    <n v="19"/>
    <n v="300.93"/>
    <n v="5717.67"/>
    <x v="1"/>
  </r>
  <r>
    <s v="2025-02-17"/>
    <x v="1"/>
    <x v="7"/>
    <n v="17"/>
    <n v="436.7"/>
    <n v="7423.9"/>
    <x v="1"/>
  </r>
  <r>
    <s v="2025-03-13"/>
    <x v="3"/>
    <x v="19"/>
    <n v="5"/>
    <n v="20"/>
    <n v="100"/>
    <x v="2"/>
  </r>
  <r>
    <s v="2025-02-17"/>
    <x v="3"/>
    <x v="19"/>
    <n v="7"/>
    <n v="23"/>
    <n v="161"/>
    <x v="1"/>
  </r>
  <r>
    <s v="2025-03-04"/>
    <x v="3"/>
    <x v="12"/>
    <n v="5"/>
    <n v="32"/>
    <n v="160"/>
    <x v="2"/>
  </r>
  <r>
    <s v="2025-03-06"/>
    <x v="1"/>
    <x v="5"/>
    <n v="13"/>
    <n v="500"/>
    <n v="6500"/>
    <x v="2"/>
  </r>
  <r>
    <s v="2025-01-11"/>
    <x v="3"/>
    <x v="19"/>
    <n v="5"/>
    <n v="24"/>
    <n v="120"/>
    <x v="0"/>
  </r>
  <r>
    <s v="2025-03-28"/>
    <x v="0"/>
    <x v="2"/>
    <n v="10"/>
    <n v="19"/>
    <n v="190"/>
    <x v="2"/>
  </r>
  <r>
    <s v="2025-01-16"/>
    <x v="3"/>
    <x v="19"/>
    <n v="1"/>
    <n v="24"/>
    <n v="24"/>
    <x v="0"/>
  </r>
  <r>
    <s v="2025-02-03"/>
    <x v="2"/>
    <x v="8"/>
    <n v="5"/>
    <n v="13"/>
    <n v="65"/>
    <x v="1"/>
  </r>
  <r>
    <s v="2025-01-21"/>
    <x v="3"/>
    <x v="14"/>
    <n v="8"/>
    <n v="500"/>
    <n v="4000"/>
    <x v="0"/>
  </r>
  <r>
    <s v="2025-01-26"/>
    <x v="3"/>
    <x v="12"/>
    <n v="5"/>
    <n v="30"/>
    <n v="150"/>
    <x v="0"/>
  </r>
  <r>
    <s v="2025-01-05"/>
    <x v="1"/>
    <x v="1"/>
    <n v="18"/>
    <n v="5"/>
    <n v="90"/>
    <x v="0"/>
  </r>
  <r>
    <s v="2025-01-02"/>
    <x v="3"/>
    <x v="19"/>
    <n v="5"/>
    <n v="22"/>
    <n v="110"/>
    <x v="0"/>
  </r>
  <r>
    <s v="2025-01-03"/>
    <x v="1"/>
    <x v="7"/>
    <n v="2"/>
    <n v="500"/>
    <n v="1000"/>
    <x v="0"/>
  </r>
  <r>
    <s v="2025-01-08"/>
    <x v="3"/>
    <x v="6"/>
    <n v="12"/>
    <n v="14"/>
    <n v="168"/>
    <x v="0"/>
  </r>
  <r>
    <s v="2025-02-27"/>
    <x v="2"/>
    <x v="18"/>
    <n v="12"/>
    <n v="500"/>
    <n v="6000"/>
    <x v="1"/>
  </r>
  <r>
    <s v="2025-03-15"/>
    <x v="2"/>
    <x v="16"/>
    <n v="12"/>
    <n v="5"/>
    <n v="60"/>
    <x v="2"/>
  </r>
  <r>
    <s v="2025-03-17"/>
    <x v="1"/>
    <x v="1"/>
    <n v="5"/>
    <n v="4"/>
    <n v="20"/>
    <x v="2"/>
  </r>
  <r>
    <s v="2025-01-07"/>
    <x v="1"/>
    <x v="1"/>
    <n v="19"/>
    <n v="4"/>
    <n v="76"/>
    <x v="0"/>
  </r>
  <r>
    <s v="2025-03-12"/>
    <x v="1"/>
    <x v="1"/>
    <n v="13"/>
    <n v="5"/>
    <n v="65"/>
    <x v="2"/>
  </r>
  <r>
    <s v="2025-02-13"/>
    <x v="3"/>
    <x v="19"/>
    <n v="9"/>
    <n v="22"/>
    <n v="198"/>
    <x v="1"/>
  </r>
  <r>
    <s v="2025-01-20"/>
    <x v="1"/>
    <x v="7"/>
    <n v="9"/>
    <n v="500"/>
    <n v="4500"/>
    <x v="0"/>
  </r>
  <r>
    <s v="2025-03-24"/>
    <x v="3"/>
    <x v="14"/>
    <n v="6"/>
    <n v="448.5"/>
    <n v="2691"/>
    <x v="2"/>
  </r>
  <r>
    <s v="2025-03-24"/>
    <x v="1"/>
    <x v="1"/>
    <n v="16"/>
    <n v="5"/>
    <n v="80"/>
    <x v="2"/>
  </r>
  <r>
    <s v="2025-02-22"/>
    <x v="3"/>
    <x v="10"/>
    <n v="10"/>
    <n v="500"/>
    <n v="5000"/>
    <x v="1"/>
  </r>
  <r>
    <s v="2025-02-16"/>
    <x v="2"/>
    <x v="8"/>
    <n v="17"/>
    <n v="11"/>
    <n v="187"/>
    <x v="1"/>
  </r>
  <r>
    <s v="2025-01-14"/>
    <x v="0"/>
    <x v="9"/>
    <n v="17"/>
    <n v="500"/>
    <n v="8500"/>
    <x v="0"/>
  </r>
  <r>
    <s v="2025-01-24"/>
    <x v="1"/>
    <x v="11"/>
    <n v="3"/>
    <n v="500"/>
    <n v="1500"/>
    <x v="0"/>
  </r>
  <r>
    <s v="2025-03-02"/>
    <x v="0"/>
    <x v="0"/>
    <n v="9"/>
    <n v="446.73"/>
    <n v="4020.57"/>
    <x v="2"/>
  </r>
  <r>
    <s v="2025-02-26"/>
    <x v="2"/>
    <x v="3"/>
    <n v="4"/>
    <n v="11"/>
    <n v="44"/>
    <x v="1"/>
  </r>
  <r>
    <s v="2025-03-31"/>
    <x v="3"/>
    <x v="19"/>
    <n v="9"/>
    <n v="20"/>
    <n v="180"/>
    <x v="2"/>
  </r>
  <r>
    <s v="2025-03-14"/>
    <x v="2"/>
    <x v="18"/>
    <n v="13"/>
    <n v="500"/>
    <n v="6500"/>
    <x v="2"/>
  </r>
  <r>
    <s v="2025-03-13"/>
    <x v="3"/>
    <x v="10"/>
    <n v="19"/>
    <n v="143.30000000000001"/>
    <n v="2722.7000000000003"/>
    <x v="2"/>
  </r>
  <r>
    <s v="2025-02-23"/>
    <x v="1"/>
    <x v="17"/>
    <n v="18"/>
    <n v="500"/>
    <n v="9000"/>
    <x v="1"/>
  </r>
  <r>
    <s v="2025-01-06"/>
    <x v="1"/>
    <x v="1"/>
    <n v="17"/>
    <n v="8"/>
    <n v="136"/>
    <x v="0"/>
  </r>
  <r>
    <s v="2025-02-22"/>
    <x v="2"/>
    <x v="4"/>
    <n v="1"/>
    <n v="9"/>
    <n v="9"/>
    <x v="1"/>
  </r>
  <r>
    <s v="2025-01-11"/>
    <x v="1"/>
    <x v="7"/>
    <n v="16"/>
    <n v="500"/>
    <n v="8000"/>
    <x v="0"/>
  </r>
  <r>
    <s v="2025-01-25"/>
    <x v="0"/>
    <x v="2"/>
    <n v="16"/>
    <n v="16"/>
    <n v="256"/>
    <x v="0"/>
  </r>
  <r>
    <s v="2025-03-21"/>
    <x v="3"/>
    <x v="10"/>
    <n v="19"/>
    <n v="325.95"/>
    <n v="6193.05"/>
    <x v="2"/>
  </r>
  <r>
    <s v="2025-03-04"/>
    <x v="0"/>
    <x v="2"/>
    <n v="9"/>
    <n v="14"/>
    <n v="126"/>
    <x v="2"/>
  </r>
  <r>
    <s v="2025-02-03"/>
    <x v="0"/>
    <x v="0"/>
    <n v="10"/>
    <n v="500"/>
    <n v="5000"/>
    <x v="1"/>
  </r>
  <r>
    <s v="2025-02-17"/>
    <x v="1"/>
    <x v="11"/>
    <n v="17"/>
    <n v="500"/>
    <n v="85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D11:AE15" firstHeaderRow="1" firstDataRow="1" firstDataCol="1"/>
  <pivotFields count="7">
    <pivotField showAll="0"/>
    <pivotField showAll="0">
      <items count="5">
        <item x="2"/>
        <item x="1"/>
        <item x="0"/>
        <item x="3"/>
        <item t="default"/>
      </items>
    </pivotField>
    <pivotField showAll="0">
      <items count="21">
        <item x="18"/>
        <item x="19"/>
        <item x="16"/>
        <item x="14"/>
        <item x="4"/>
        <item x="1"/>
        <item x="2"/>
        <item x="17"/>
        <item x="5"/>
        <item x="6"/>
        <item x="13"/>
        <item x="10"/>
        <item x="8"/>
        <item x="15"/>
        <item x="0"/>
        <item x="7"/>
        <item x="9"/>
        <item x="3"/>
        <item x="12"/>
        <item x="11"/>
        <item t="default"/>
      </items>
    </pivotField>
    <pivotField showAll="0"/>
    <pivotField numFmtId="1" showAll="0"/>
    <pivotField dataField="1" numFmtId="1" showAll="0"/>
    <pivotField axis="axisRow" showAll="0">
      <items count="4">
        <item x="0"/>
        <item x="1"/>
        <item x="2"/>
        <item t="default"/>
      </items>
    </pivotField>
  </pivotFields>
  <rowFields count="1">
    <field x="6"/>
  </rowFields>
  <rowItems count="4">
    <i>
      <x/>
    </i>
    <i>
      <x v="1"/>
    </i>
    <i>
      <x v="2"/>
    </i>
    <i t="grand">
      <x/>
    </i>
  </rowItems>
  <colItems count="1">
    <i/>
  </colItems>
  <dataFields count="1">
    <dataField name="Total Sale" fld="5" baseField="0" baseItem="0"/>
  </dataFields>
  <formats count="1">
    <format dxfId="1">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9:A40" firstHeaderRow="1" firstDataRow="1" firstDataCol="0"/>
  <pivotFields count="7">
    <pivotField showAll="0"/>
    <pivotField showAll="0">
      <items count="5">
        <item x="2"/>
        <item x="1"/>
        <item x="0"/>
        <item x="3"/>
        <item t="default"/>
      </items>
    </pivotField>
    <pivotField showAll="0">
      <items count="21">
        <item x="18"/>
        <item x="19"/>
        <item x="16"/>
        <item x="14"/>
        <item x="4"/>
        <item x="1"/>
        <item x="2"/>
        <item x="17"/>
        <item x="5"/>
        <item x="6"/>
        <item x="13"/>
        <item x="10"/>
        <item x="8"/>
        <item x="15"/>
        <item x="0"/>
        <item x="7"/>
        <item x="9"/>
        <item x="3"/>
        <item x="12"/>
        <item x="11"/>
        <item t="default"/>
      </items>
    </pivotField>
    <pivotField showAll="0"/>
    <pivotField numFmtId="1" showAll="0"/>
    <pivotField dataField="1" numFmtId="1" showAll="0"/>
    <pivotField showAll="0"/>
  </pivotFields>
  <rowItems count="1">
    <i/>
  </rowItems>
  <colItems count="1">
    <i/>
  </colItems>
  <dataFields count="1">
    <dataField name="Total Revenue"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N4:O8" firstHeaderRow="1" firstDataRow="1" firstDataCol="1"/>
  <pivotFields count="7">
    <pivotField showAll="0"/>
    <pivotField showAll="0">
      <items count="5">
        <item x="2"/>
        <item x="1"/>
        <item x="0"/>
        <item x="3"/>
        <item t="default"/>
      </items>
    </pivotField>
    <pivotField showAll="0">
      <items count="21">
        <item x="18"/>
        <item x="19"/>
        <item x="16"/>
        <item x="14"/>
        <item x="4"/>
        <item x="1"/>
        <item x="2"/>
        <item x="17"/>
        <item x="5"/>
        <item x="6"/>
        <item x="13"/>
        <item x="10"/>
        <item x="8"/>
        <item x="15"/>
        <item x="0"/>
        <item x="7"/>
        <item x="9"/>
        <item x="3"/>
        <item x="12"/>
        <item x="11"/>
        <item t="default"/>
      </items>
    </pivotField>
    <pivotField showAll="0"/>
    <pivotField numFmtId="1" showAll="0"/>
    <pivotField dataField="1" numFmtId="1" showAll="0"/>
    <pivotField axis="axisRow" showAll="0">
      <items count="4">
        <item x="0"/>
        <item x="1"/>
        <item x="2"/>
        <item t="default"/>
      </items>
    </pivotField>
  </pivotFields>
  <rowFields count="1">
    <field x="6"/>
  </rowFields>
  <rowItems count="4">
    <i>
      <x/>
    </i>
    <i>
      <x v="1"/>
    </i>
    <i>
      <x v="2"/>
    </i>
    <i t="grand">
      <x/>
    </i>
  </rowItems>
  <colItems count="1">
    <i/>
  </colItems>
  <dataFields count="1">
    <dataField name="Sum of Total Sales" fld="5"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roduct Name">
  <location ref="G3:H24" firstHeaderRow="1" firstDataRow="1" firstDataCol="1"/>
  <pivotFields count="7">
    <pivotField showAll="0"/>
    <pivotField showAll="0">
      <items count="5">
        <item x="2"/>
        <item x="1"/>
        <item x="0"/>
        <item x="3"/>
        <item t="default"/>
      </items>
    </pivotField>
    <pivotField axis="axisRow" showAll="0">
      <items count="21">
        <item x="18"/>
        <item x="19"/>
        <item x="16"/>
        <item x="14"/>
        <item x="4"/>
        <item x="1"/>
        <item x="2"/>
        <item x="17"/>
        <item x="5"/>
        <item x="6"/>
        <item x="13"/>
        <item x="10"/>
        <item x="8"/>
        <item x="15"/>
        <item x="0"/>
        <item x="7"/>
        <item x="9"/>
        <item x="3"/>
        <item x="12"/>
        <item x="11"/>
        <item t="default"/>
      </items>
    </pivotField>
    <pivotField showAll="0"/>
    <pivotField numFmtId="1" showAll="0"/>
    <pivotField dataField="1" numFmtId="1"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 Sales" fld="5" baseField="0" baseItem="0"/>
  </dataFields>
  <conditionalFormats count="1">
    <conditionalFormat priority="1">
      <pivotAreas count="1">
        <pivotArea type="data" collapsedLevelsAreSubtotals="1" fieldPosition="0">
          <references count="2">
            <reference field="4294967294" count="1" selected="0">
              <x v="0"/>
            </reference>
            <reference field="2" count="20">
              <x v="0"/>
              <x v="1"/>
              <x v="2"/>
              <x v="3"/>
              <x v="4"/>
              <x v="5"/>
              <x v="6"/>
              <x v="7"/>
              <x v="8"/>
              <x v="9"/>
              <x v="10"/>
              <x v="11"/>
              <x v="12"/>
              <x v="13"/>
              <x v="14"/>
              <x v="15"/>
              <x v="16"/>
              <x v="17"/>
              <x v="18"/>
              <x v="19"/>
            </reference>
          </references>
        </pivotArea>
      </pivotAreas>
    </conditionalFormat>
  </conditional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Category">
  <location ref="A3:B8" firstHeaderRow="1" firstDataRow="1" firstDataCol="1"/>
  <pivotFields count="7">
    <pivotField showAll="0"/>
    <pivotField axis="axisRow" showAll="0">
      <items count="5">
        <item x="2"/>
        <item x="1"/>
        <item x="0"/>
        <item x="3"/>
        <item t="default"/>
      </items>
    </pivotField>
    <pivotField showAll="0">
      <items count="21">
        <item x="18"/>
        <item x="19"/>
        <item x="16"/>
        <item x="14"/>
        <item x="4"/>
        <item x="1"/>
        <item x="2"/>
        <item x="17"/>
        <item x="5"/>
        <item x="6"/>
        <item x="13"/>
        <item x="10"/>
        <item x="8"/>
        <item x="15"/>
        <item x="0"/>
        <item x="7"/>
        <item x="9"/>
        <item x="3"/>
        <item x="12"/>
        <item x="11"/>
        <item t="default"/>
      </items>
    </pivotField>
    <pivotField showAll="0"/>
    <pivotField numFmtId="1" showAll="0"/>
    <pivotField dataField="1" numFmtId="1" showAll="0"/>
    <pivotField showAll="0"/>
  </pivotFields>
  <rowFields count="1">
    <field x="1"/>
  </rowFields>
  <rowItems count="5">
    <i>
      <x/>
    </i>
    <i>
      <x v="1"/>
    </i>
    <i>
      <x v="2"/>
    </i>
    <i>
      <x v="3"/>
    </i>
    <i t="grand">
      <x/>
    </i>
  </rowItems>
  <colItems count="1">
    <i/>
  </colItems>
  <dataFields count="1">
    <dataField name="Sum of Total Sales" fld="5" baseField="0" baseItem="0"/>
  </dataFields>
  <chartFormats count="12">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5" format="4">
      <pivotArea type="data" outline="0" fieldPosition="0">
        <references count="2">
          <reference field="4294967294" count="1" selected="0">
            <x v="0"/>
          </reference>
          <reference field="1" count="1" selected="0">
            <x v="2"/>
          </reference>
        </references>
      </pivotArea>
    </chartFormat>
    <chartFormat chart="5" format="5">
      <pivotArea type="data" outline="0" fieldPosition="0">
        <references count="2">
          <reference field="4294967294" count="1" selected="0">
            <x v="0"/>
          </reference>
          <reference field="1"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4" name="PivotTable12"/>
    <pivotTable tabId="4" name="PivotTable11"/>
    <pivotTable tabId="4" name="PivotTable13"/>
    <pivotTable tabId="4" name="PivotTable14"/>
    <pivotTable tabId="5" name="PivotTable3"/>
  </pivotTables>
  <data>
    <tabular pivotCacheId="2">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4" name="PivotTable12"/>
    <pivotTable tabId="4" name="PivotTable11"/>
    <pivotTable tabId="4" name="PivotTable13"/>
    <pivotTable tabId="4" name="PivotTable14"/>
    <pivotTable tabId="5" name="PivotTable3"/>
  </pivotTables>
  <data>
    <tabular pivotCacheId="2">
      <items count="20">
        <i x="18" s="1"/>
        <i x="19" s="1"/>
        <i x="16" s="1"/>
        <i x="14" s="1"/>
        <i x="4" s="1"/>
        <i x="1" s="1"/>
        <i x="2" s="1"/>
        <i x="17" s="1"/>
        <i x="5" s="1"/>
        <i x="6" s="1"/>
        <i x="13" s="1"/>
        <i x="10" s="1"/>
        <i x="8" s="1"/>
        <i x="15" s="1"/>
        <i x="0" s="1"/>
        <i x="7" s="1"/>
        <i x="9" s="1"/>
        <i x="3" s="1"/>
        <i x="12"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cache="Slicer_Product_Category" caption="Product Category" rowHeight="234950"/>
  <slicer name="Product Name" cache="Slicer_Product_Name" caption="Product Name" startItem="8"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15"/>
  <sheetViews>
    <sheetView showGridLines="0" topLeftCell="B2" zoomScale="73" zoomScaleNormal="70" workbookViewId="0">
      <selection activeCell="M17" sqref="M17"/>
    </sheetView>
  </sheetViews>
  <sheetFormatPr defaultRowHeight="14.4" x14ac:dyDescent="0.3"/>
  <cols>
    <col min="1" max="29" width="8.88671875" style="9"/>
    <col min="30" max="30" width="13.33203125" style="9" bestFit="1" customWidth="1"/>
    <col min="31" max="31" width="16.44140625" style="9" bestFit="1" customWidth="1"/>
    <col min="32" max="16384" width="8.88671875" style="9"/>
  </cols>
  <sheetData>
    <row r="2" spans="2:31" s="13" customFormat="1" x14ac:dyDescent="0.3">
      <c r="B2" s="14" t="s">
        <v>95</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row>
    <row r="3" spans="2:31" s="13" customFormat="1" x14ac:dyDescent="0.3">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row>
    <row r="4" spans="2:31" s="13" customFormat="1" x14ac:dyDescent="0.3">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row>
    <row r="11" spans="2:31" x14ac:dyDescent="0.3">
      <c r="AD11" s="1" t="s">
        <v>87</v>
      </c>
      <c r="AE11" s="18" t="s">
        <v>97</v>
      </c>
    </row>
    <row r="12" spans="2:31" x14ac:dyDescent="0.3">
      <c r="AD12" s="3" t="s">
        <v>92</v>
      </c>
      <c r="AE12" s="4">
        <v>49457.06</v>
      </c>
    </row>
    <row r="13" spans="2:31" x14ac:dyDescent="0.3">
      <c r="AD13" s="3" t="s">
        <v>93</v>
      </c>
      <c r="AE13" s="4">
        <v>73874.12</v>
      </c>
    </row>
    <row r="14" spans="2:31" x14ac:dyDescent="0.3">
      <c r="AD14" s="3" t="s">
        <v>94</v>
      </c>
      <c r="AE14" s="4">
        <v>77331.899999999994</v>
      </c>
    </row>
    <row r="15" spans="2:31" x14ac:dyDescent="0.3">
      <c r="AD15" s="3" t="s">
        <v>88</v>
      </c>
      <c r="AE15" s="4">
        <v>200663.08</v>
      </c>
    </row>
  </sheetData>
  <mergeCells count="1">
    <mergeCell ref="B2:AE4"/>
  </mergeCells>
  <conditionalFormatting sqref="AD12:AE14">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0"/>
  <sheetViews>
    <sheetView tabSelected="1" workbookViewId="0">
      <selection activeCell="J6" sqref="J6"/>
    </sheetView>
  </sheetViews>
  <sheetFormatPr defaultRowHeight="14.4" x14ac:dyDescent="0.3"/>
  <cols>
    <col min="1" max="1" width="16.44140625" customWidth="1"/>
    <col min="2" max="2" width="16.44140625" bestFit="1" customWidth="1"/>
    <col min="4" max="4" width="9.88671875" bestFit="1" customWidth="1"/>
    <col min="5" max="5" width="16.44140625" bestFit="1" customWidth="1"/>
    <col min="7" max="7" width="15.44140625" bestFit="1" customWidth="1"/>
    <col min="8" max="8" width="16.44140625" bestFit="1" customWidth="1"/>
    <col min="14" max="14" width="12.5546875" bestFit="1" customWidth="1"/>
    <col min="15" max="15" width="16.44140625" bestFit="1" customWidth="1"/>
  </cols>
  <sheetData>
    <row r="3" spans="1:15" x14ac:dyDescent="0.3">
      <c r="A3" s="1" t="s">
        <v>98</v>
      </c>
      <c r="B3" t="s">
        <v>89</v>
      </c>
      <c r="G3" s="1" t="s">
        <v>2</v>
      </c>
      <c r="H3" t="s">
        <v>89</v>
      </c>
    </row>
    <row r="4" spans="1:15" x14ac:dyDescent="0.3">
      <c r="A4" s="3" t="s">
        <v>15</v>
      </c>
      <c r="B4" s="4">
        <v>15396.76</v>
      </c>
      <c r="D4" s="19" t="s">
        <v>98</v>
      </c>
      <c r="E4" s="19" t="s">
        <v>99</v>
      </c>
      <c r="G4" s="3" t="s">
        <v>63</v>
      </c>
      <c r="H4" s="4">
        <v>13710.83</v>
      </c>
      <c r="N4" s="1" t="s">
        <v>87</v>
      </c>
      <c r="O4" t="s">
        <v>89</v>
      </c>
    </row>
    <row r="5" spans="1:15" x14ac:dyDescent="0.3">
      <c r="A5" s="3" t="s">
        <v>10</v>
      </c>
      <c r="B5" s="4">
        <v>72398.899999999994</v>
      </c>
      <c r="D5" t="s">
        <v>10</v>
      </c>
      <c r="E5">
        <f>VLOOKUP(D5,$A$3:$B$8,2,)</f>
        <v>72398.899999999994</v>
      </c>
      <c r="G5" s="3" t="s">
        <v>64</v>
      </c>
      <c r="H5" s="4">
        <v>893</v>
      </c>
      <c r="N5" s="3" t="s">
        <v>92</v>
      </c>
      <c r="O5" s="4">
        <v>49457.06</v>
      </c>
    </row>
    <row r="6" spans="1:15" x14ac:dyDescent="0.3">
      <c r="A6" s="3" t="s">
        <v>7</v>
      </c>
      <c r="B6" s="4">
        <v>60996.140000000007</v>
      </c>
      <c r="G6" s="3" t="s">
        <v>48</v>
      </c>
      <c r="H6" s="4">
        <v>240</v>
      </c>
      <c r="N6" s="3" t="s">
        <v>93</v>
      </c>
      <c r="O6" s="4">
        <v>73874.12</v>
      </c>
    </row>
    <row r="7" spans="1:15" x14ac:dyDescent="0.3">
      <c r="A7" s="3" t="s">
        <v>21</v>
      </c>
      <c r="B7" s="4">
        <v>51871.28</v>
      </c>
      <c r="G7" s="3" t="s">
        <v>43</v>
      </c>
      <c r="H7" s="4">
        <v>20365.47</v>
      </c>
      <c r="N7" s="3" t="s">
        <v>94</v>
      </c>
      <c r="O7" s="4">
        <v>77331.899999999994</v>
      </c>
    </row>
    <row r="8" spans="1:15" x14ac:dyDescent="0.3">
      <c r="A8" s="3" t="s">
        <v>88</v>
      </c>
      <c r="B8" s="4">
        <v>200663.08</v>
      </c>
      <c r="G8" s="3" t="s">
        <v>90</v>
      </c>
      <c r="H8" s="4">
        <v>702.93000000000006</v>
      </c>
      <c r="N8" s="3" t="s">
        <v>88</v>
      </c>
      <c r="O8" s="4">
        <v>200663.08</v>
      </c>
    </row>
    <row r="9" spans="1:15" x14ac:dyDescent="0.3">
      <c r="G9" s="3" t="s">
        <v>11</v>
      </c>
      <c r="H9" s="4">
        <v>600</v>
      </c>
    </row>
    <row r="10" spans="1:15" x14ac:dyDescent="0.3">
      <c r="G10" s="3" t="s">
        <v>13</v>
      </c>
      <c r="H10" s="4">
        <v>964</v>
      </c>
    </row>
    <row r="11" spans="1:15" x14ac:dyDescent="0.3">
      <c r="G11" s="3" t="s">
        <v>52</v>
      </c>
      <c r="H11" s="4">
        <v>10500</v>
      </c>
    </row>
    <row r="12" spans="1:15" x14ac:dyDescent="0.3">
      <c r="G12" s="3" t="s">
        <v>19</v>
      </c>
      <c r="H12" s="4">
        <v>13068.759999999998</v>
      </c>
    </row>
    <row r="13" spans="1:15" x14ac:dyDescent="0.3">
      <c r="G13" s="3" t="s">
        <v>22</v>
      </c>
      <c r="H13" s="4">
        <v>523</v>
      </c>
    </row>
    <row r="14" spans="1:15" x14ac:dyDescent="0.3">
      <c r="G14" s="3" t="s">
        <v>38</v>
      </c>
      <c r="H14" s="4">
        <v>2536.98</v>
      </c>
    </row>
    <row r="15" spans="1:15" x14ac:dyDescent="0.3">
      <c r="G15" s="3" t="s">
        <v>33</v>
      </c>
      <c r="H15" s="4">
        <v>29135.81</v>
      </c>
    </row>
    <row r="16" spans="1:15" x14ac:dyDescent="0.3">
      <c r="G16" s="3" t="s">
        <v>29</v>
      </c>
      <c r="H16" s="4">
        <v>499</v>
      </c>
    </row>
    <row r="17" spans="7:8" x14ac:dyDescent="0.3">
      <c r="G17" s="3" t="s">
        <v>47</v>
      </c>
      <c r="H17" s="4">
        <v>9871.9000000000015</v>
      </c>
    </row>
    <row r="18" spans="7:8" x14ac:dyDescent="0.3">
      <c r="G18" s="3" t="s">
        <v>8</v>
      </c>
      <c r="H18" s="4">
        <v>29623.260000000002</v>
      </c>
    </row>
    <row r="19" spans="7:8" x14ac:dyDescent="0.3">
      <c r="G19" s="3" t="s">
        <v>26</v>
      </c>
      <c r="H19" s="4">
        <v>21013.26</v>
      </c>
    </row>
    <row r="20" spans="7:8" x14ac:dyDescent="0.3">
      <c r="G20" s="3" t="s">
        <v>31</v>
      </c>
      <c r="H20" s="4">
        <v>18000</v>
      </c>
    </row>
    <row r="21" spans="7:8" x14ac:dyDescent="0.3">
      <c r="G21" s="3" t="s">
        <v>16</v>
      </c>
      <c r="H21" s="4">
        <v>244</v>
      </c>
    </row>
    <row r="22" spans="7:8" x14ac:dyDescent="0.3">
      <c r="G22" s="3" t="s">
        <v>37</v>
      </c>
      <c r="H22" s="4">
        <v>954</v>
      </c>
    </row>
    <row r="23" spans="7:8" x14ac:dyDescent="0.3">
      <c r="G23" s="3" t="s">
        <v>35</v>
      </c>
      <c r="H23" s="4">
        <v>27216.880000000001</v>
      </c>
    </row>
    <row r="24" spans="7:8" x14ac:dyDescent="0.3">
      <c r="G24" s="3" t="s">
        <v>88</v>
      </c>
      <c r="H24" s="4">
        <v>200663.08000000005</v>
      </c>
    </row>
    <row r="39" spans="1:1" x14ac:dyDescent="0.3">
      <c r="A39" t="s">
        <v>100</v>
      </c>
    </row>
    <row r="40" spans="1:1" x14ac:dyDescent="0.3">
      <c r="A40" s="4">
        <v>200663.08000000002</v>
      </c>
    </row>
  </sheetData>
  <conditionalFormatting pivot="1" sqref="H4:H23">
    <cfRule type="cellIs" dxfId="0" priority="1" operator="greaterThan">
      <formula>1000</formula>
    </cfRule>
  </conditionalFormatting>
  <dataValidations count="1">
    <dataValidation type="list" allowBlank="1" showInputMessage="1" showErrorMessage="1" sqref="D5">
      <formula1>$A$4:$A$7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selection activeCell="K13" sqref="K13"/>
    </sheetView>
  </sheetViews>
  <sheetFormatPr defaultRowHeight="14.4" x14ac:dyDescent="0.3"/>
  <cols>
    <col min="1" max="1" width="10.33203125" style="7" bestFit="1" customWidth="1"/>
    <col min="2" max="2" width="15.77734375" bestFit="1" customWidth="1"/>
    <col min="3" max="3" width="13.21875" bestFit="1" customWidth="1"/>
    <col min="4" max="4" width="9.44140625" bestFit="1" customWidth="1"/>
    <col min="5" max="5" width="9.109375" bestFit="1" customWidth="1"/>
    <col min="6" max="6" width="9.88671875" bestFit="1" customWidth="1"/>
    <col min="7" max="7" width="15.88671875" bestFit="1" customWidth="1"/>
    <col min="8" max="8" width="17.5546875" style="15" bestFit="1" customWidth="1"/>
  </cols>
  <sheetData>
    <row r="1" spans="1:8" x14ac:dyDescent="0.3">
      <c r="A1" s="8" t="s">
        <v>0</v>
      </c>
      <c r="B1" s="6" t="s">
        <v>1</v>
      </c>
      <c r="C1" s="6" t="s">
        <v>2</v>
      </c>
      <c r="D1" s="6" t="s">
        <v>3</v>
      </c>
      <c r="E1" s="6" t="s">
        <v>4</v>
      </c>
      <c r="F1" s="6" t="s">
        <v>5</v>
      </c>
      <c r="G1" s="11" t="s">
        <v>91</v>
      </c>
      <c r="H1" s="16" t="s">
        <v>96</v>
      </c>
    </row>
    <row r="2" spans="1:8" x14ac:dyDescent="0.3">
      <c r="A2" s="7" t="s">
        <v>6</v>
      </c>
      <c r="B2" s="5" t="s">
        <v>7</v>
      </c>
      <c r="C2" s="5" t="s">
        <v>8</v>
      </c>
      <c r="D2" s="5">
        <v>17</v>
      </c>
      <c r="E2" s="2">
        <v>137.37</v>
      </c>
      <c r="F2" s="2">
        <f>D2*E2</f>
        <v>2335.29</v>
      </c>
      <c r="G2" s="10" t="str">
        <f>TEXT(A2,"mmm")</f>
        <v>Jan</v>
      </c>
      <c r="H2" s="17">
        <f>F2*0.3</f>
        <v>700.58699999999999</v>
      </c>
    </row>
    <row r="3" spans="1:8" x14ac:dyDescent="0.3">
      <c r="A3" s="7" t="s">
        <v>9</v>
      </c>
      <c r="B3" s="5" t="s">
        <v>10</v>
      </c>
      <c r="C3" s="5" t="s">
        <v>11</v>
      </c>
      <c r="D3" s="5">
        <v>17</v>
      </c>
      <c r="E3" s="2">
        <v>5</v>
      </c>
      <c r="F3" s="2">
        <f t="shared" ref="F3:F66" si="0">D3*E3</f>
        <v>85</v>
      </c>
      <c r="G3" s="10" t="str">
        <f t="shared" ref="G3:G66" si="1">TEXT(A3,"mmm")</f>
        <v>Feb</v>
      </c>
      <c r="H3" s="17">
        <f>F3*0.3</f>
        <v>25.5</v>
      </c>
    </row>
    <row r="4" spans="1:8" x14ac:dyDescent="0.3">
      <c r="A4" s="7" t="s">
        <v>12</v>
      </c>
      <c r="B4" s="5" t="s">
        <v>7</v>
      </c>
      <c r="C4" s="5" t="s">
        <v>13</v>
      </c>
      <c r="D4" s="5">
        <v>9</v>
      </c>
      <c r="E4" s="2">
        <v>19</v>
      </c>
      <c r="F4" s="2">
        <f t="shared" si="0"/>
        <v>171</v>
      </c>
      <c r="G4" s="10" t="str">
        <f t="shared" si="1"/>
        <v>Mar</v>
      </c>
      <c r="H4" s="17">
        <f t="shared" ref="H4:H67" si="2">F4*0.3</f>
        <v>51.3</v>
      </c>
    </row>
    <row r="5" spans="1:8" x14ac:dyDescent="0.3">
      <c r="A5" s="7" t="s">
        <v>14</v>
      </c>
      <c r="B5" s="5" t="s">
        <v>15</v>
      </c>
      <c r="C5" s="5" t="s">
        <v>16</v>
      </c>
      <c r="D5" s="5">
        <v>20</v>
      </c>
      <c r="E5" s="2">
        <v>10</v>
      </c>
      <c r="F5" s="2">
        <f t="shared" si="0"/>
        <v>200</v>
      </c>
      <c r="G5" s="10" t="str">
        <f t="shared" si="1"/>
        <v>Feb</v>
      </c>
      <c r="H5" s="17">
        <f t="shared" si="2"/>
        <v>60</v>
      </c>
    </row>
    <row r="6" spans="1:8" x14ac:dyDescent="0.3">
      <c r="A6" s="7" t="s">
        <v>17</v>
      </c>
      <c r="B6" s="5" t="s">
        <v>15</v>
      </c>
      <c r="C6" s="5" t="s">
        <v>90</v>
      </c>
      <c r="D6" s="5">
        <v>17</v>
      </c>
      <c r="E6" s="2">
        <v>14</v>
      </c>
      <c r="F6" s="2">
        <f t="shared" si="0"/>
        <v>238</v>
      </c>
      <c r="G6" s="10" t="str">
        <f t="shared" si="1"/>
        <v>Mar</v>
      </c>
      <c r="H6" s="17">
        <f t="shared" si="2"/>
        <v>71.399999999999991</v>
      </c>
    </row>
    <row r="7" spans="1:8" x14ac:dyDescent="0.3">
      <c r="A7" s="7" t="s">
        <v>18</v>
      </c>
      <c r="B7" s="5" t="s">
        <v>10</v>
      </c>
      <c r="C7" s="5" t="s">
        <v>19</v>
      </c>
      <c r="D7" s="5">
        <v>20</v>
      </c>
      <c r="E7" s="2">
        <v>234.73</v>
      </c>
      <c r="F7" s="2">
        <f t="shared" si="0"/>
        <v>4694.5999999999995</v>
      </c>
      <c r="G7" s="10" t="str">
        <f t="shared" si="1"/>
        <v>Jan</v>
      </c>
      <c r="H7" s="17">
        <f t="shared" si="2"/>
        <v>1408.3799999999999</v>
      </c>
    </row>
    <row r="8" spans="1:8" x14ac:dyDescent="0.3">
      <c r="A8" s="7" t="s">
        <v>20</v>
      </c>
      <c r="B8" s="5" t="s">
        <v>15</v>
      </c>
      <c r="C8" s="5" t="s">
        <v>90</v>
      </c>
      <c r="D8" s="5">
        <v>4</v>
      </c>
      <c r="E8" s="2">
        <v>14</v>
      </c>
      <c r="F8" s="2">
        <f t="shared" si="0"/>
        <v>56</v>
      </c>
      <c r="G8" s="10" t="str">
        <f t="shared" si="1"/>
        <v>Jan</v>
      </c>
      <c r="H8" s="17">
        <f t="shared" si="2"/>
        <v>16.8</v>
      </c>
    </row>
    <row r="9" spans="1:8" x14ac:dyDescent="0.3">
      <c r="A9" s="7" t="s">
        <v>6</v>
      </c>
      <c r="B9" s="5" t="s">
        <v>21</v>
      </c>
      <c r="C9" s="5" t="s">
        <v>22</v>
      </c>
      <c r="D9" s="5">
        <v>7</v>
      </c>
      <c r="E9" s="2">
        <v>13</v>
      </c>
      <c r="F9" s="2">
        <f t="shared" si="0"/>
        <v>91</v>
      </c>
      <c r="G9" s="10" t="str">
        <f t="shared" si="1"/>
        <v>Jan</v>
      </c>
      <c r="H9" s="17">
        <f t="shared" si="2"/>
        <v>27.3</v>
      </c>
    </row>
    <row r="10" spans="1:8" x14ac:dyDescent="0.3">
      <c r="A10" s="7" t="s">
        <v>23</v>
      </c>
      <c r="B10" s="5" t="s">
        <v>7</v>
      </c>
      <c r="C10" s="5" t="s">
        <v>13</v>
      </c>
      <c r="D10" s="5">
        <v>3</v>
      </c>
      <c r="E10" s="2">
        <v>23</v>
      </c>
      <c r="F10" s="2">
        <f t="shared" si="0"/>
        <v>69</v>
      </c>
      <c r="G10" s="10" t="str">
        <f t="shared" si="1"/>
        <v>Feb</v>
      </c>
      <c r="H10" s="17">
        <f t="shared" si="2"/>
        <v>20.7</v>
      </c>
    </row>
    <row r="11" spans="1:8" x14ac:dyDescent="0.3">
      <c r="A11" s="7" t="s">
        <v>24</v>
      </c>
      <c r="B11" s="5" t="s">
        <v>10</v>
      </c>
      <c r="C11" s="5" t="s">
        <v>19</v>
      </c>
      <c r="D11" s="5">
        <v>2</v>
      </c>
      <c r="E11" s="2">
        <v>285.52</v>
      </c>
      <c r="F11" s="2">
        <f t="shared" si="0"/>
        <v>571.04</v>
      </c>
      <c r="G11" s="10" t="str">
        <f t="shared" si="1"/>
        <v>Feb</v>
      </c>
      <c r="H11" s="17">
        <f t="shared" si="2"/>
        <v>171.31199999999998</v>
      </c>
    </row>
    <row r="12" spans="1:8" x14ac:dyDescent="0.3">
      <c r="A12" s="7" t="s">
        <v>25</v>
      </c>
      <c r="B12" s="5" t="s">
        <v>10</v>
      </c>
      <c r="C12" s="5" t="s">
        <v>26</v>
      </c>
      <c r="D12" s="5">
        <v>2</v>
      </c>
      <c r="E12" s="2">
        <v>44.68</v>
      </c>
      <c r="F12" s="2">
        <f t="shared" si="0"/>
        <v>89.36</v>
      </c>
      <c r="G12" s="10" t="str">
        <f t="shared" si="1"/>
        <v>Jan</v>
      </c>
      <c r="H12" s="17">
        <f t="shared" si="2"/>
        <v>26.808</v>
      </c>
    </row>
    <row r="13" spans="1:8" x14ac:dyDescent="0.3">
      <c r="A13" s="7" t="s">
        <v>27</v>
      </c>
      <c r="B13" s="5" t="s">
        <v>7</v>
      </c>
      <c r="C13" s="5" t="s">
        <v>8</v>
      </c>
      <c r="D13" s="5">
        <v>10</v>
      </c>
      <c r="E13" s="2">
        <v>500</v>
      </c>
      <c r="F13" s="2">
        <f t="shared" si="0"/>
        <v>5000</v>
      </c>
      <c r="G13" s="10" t="str">
        <f t="shared" si="1"/>
        <v>Feb</v>
      </c>
      <c r="H13" s="17">
        <f t="shared" si="2"/>
        <v>1500</v>
      </c>
    </row>
    <row r="14" spans="1:8" x14ac:dyDescent="0.3">
      <c r="A14" s="7" t="s">
        <v>28</v>
      </c>
      <c r="B14" s="5" t="s">
        <v>15</v>
      </c>
      <c r="C14" s="5" t="s">
        <v>29</v>
      </c>
      <c r="D14" s="5">
        <v>13</v>
      </c>
      <c r="E14" s="2">
        <v>12</v>
      </c>
      <c r="F14" s="2">
        <f t="shared" si="0"/>
        <v>156</v>
      </c>
      <c r="G14" s="10" t="str">
        <f t="shared" si="1"/>
        <v>Jan</v>
      </c>
      <c r="H14" s="17">
        <f t="shared" si="2"/>
        <v>46.8</v>
      </c>
    </row>
    <row r="15" spans="1:8" x14ac:dyDescent="0.3">
      <c r="A15" s="7" t="s">
        <v>30</v>
      </c>
      <c r="B15" s="5" t="s">
        <v>7</v>
      </c>
      <c r="C15" s="5" t="s">
        <v>31</v>
      </c>
      <c r="D15" s="5">
        <v>9</v>
      </c>
      <c r="E15" s="2">
        <v>500</v>
      </c>
      <c r="F15" s="2">
        <f t="shared" si="0"/>
        <v>4500</v>
      </c>
      <c r="G15" s="10" t="str">
        <f t="shared" si="1"/>
        <v>Mar</v>
      </c>
      <c r="H15" s="17">
        <f t="shared" si="2"/>
        <v>1350</v>
      </c>
    </row>
    <row r="16" spans="1:8" x14ac:dyDescent="0.3">
      <c r="A16" s="7" t="s">
        <v>32</v>
      </c>
      <c r="B16" s="5" t="s">
        <v>21</v>
      </c>
      <c r="C16" s="5" t="s">
        <v>33</v>
      </c>
      <c r="D16" s="5">
        <v>1</v>
      </c>
      <c r="E16" s="2">
        <v>500</v>
      </c>
      <c r="F16" s="2">
        <f t="shared" si="0"/>
        <v>500</v>
      </c>
      <c r="G16" s="10" t="str">
        <f t="shared" si="1"/>
        <v>Jan</v>
      </c>
      <c r="H16" s="17">
        <f t="shared" si="2"/>
        <v>150</v>
      </c>
    </row>
    <row r="17" spans="1:8" x14ac:dyDescent="0.3">
      <c r="A17" s="7" t="s">
        <v>34</v>
      </c>
      <c r="B17" s="5" t="s">
        <v>7</v>
      </c>
      <c r="C17" s="5" t="s">
        <v>31</v>
      </c>
      <c r="D17" s="5">
        <v>10</v>
      </c>
      <c r="E17" s="2">
        <v>500</v>
      </c>
      <c r="F17" s="2">
        <f t="shared" si="0"/>
        <v>5000</v>
      </c>
      <c r="G17" s="10" t="str">
        <f t="shared" si="1"/>
        <v>Mar</v>
      </c>
      <c r="H17" s="17">
        <f t="shared" si="2"/>
        <v>1500</v>
      </c>
    </row>
    <row r="18" spans="1:8" x14ac:dyDescent="0.3">
      <c r="A18" s="7" t="s">
        <v>18</v>
      </c>
      <c r="B18" s="5" t="s">
        <v>10</v>
      </c>
      <c r="C18" s="5" t="s">
        <v>35</v>
      </c>
      <c r="D18" s="5">
        <v>9</v>
      </c>
      <c r="E18" s="2">
        <v>246.32</v>
      </c>
      <c r="F18" s="2">
        <f t="shared" si="0"/>
        <v>2216.88</v>
      </c>
      <c r="G18" s="10" t="str">
        <f t="shared" si="1"/>
        <v>Jan</v>
      </c>
      <c r="H18" s="17">
        <f t="shared" si="2"/>
        <v>665.06399999999996</v>
      </c>
    </row>
    <row r="19" spans="1:8" x14ac:dyDescent="0.3">
      <c r="A19" s="7" t="s">
        <v>14</v>
      </c>
      <c r="B19" s="5" t="s">
        <v>7</v>
      </c>
      <c r="C19" s="5" t="s">
        <v>8</v>
      </c>
      <c r="D19" s="5">
        <v>10</v>
      </c>
      <c r="E19" s="2">
        <v>126.74</v>
      </c>
      <c r="F19" s="2">
        <f t="shared" si="0"/>
        <v>1267.3999999999999</v>
      </c>
      <c r="G19" s="10" t="str">
        <f t="shared" si="1"/>
        <v>Feb</v>
      </c>
      <c r="H19" s="17">
        <f t="shared" si="2"/>
        <v>380.21999999999997</v>
      </c>
    </row>
    <row r="20" spans="1:8" x14ac:dyDescent="0.3">
      <c r="A20" s="7" t="s">
        <v>36</v>
      </c>
      <c r="B20" s="5" t="s">
        <v>21</v>
      </c>
      <c r="C20" s="5" t="s">
        <v>37</v>
      </c>
      <c r="D20" s="5">
        <v>6</v>
      </c>
      <c r="E20" s="2">
        <v>30</v>
      </c>
      <c r="F20" s="2">
        <f t="shared" si="0"/>
        <v>180</v>
      </c>
      <c r="G20" s="10" t="str">
        <f t="shared" si="1"/>
        <v>Mar</v>
      </c>
      <c r="H20" s="17">
        <f t="shared" si="2"/>
        <v>54</v>
      </c>
    </row>
    <row r="21" spans="1:8" x14ac:dyDescent="0.3">
      <c r="A21" s="7" t="s">
        <v>17</v>
      </c>
      <c r="B21" s="5" t="s">
        <v>7</v>
      </c>
      <c r="C21" s="5" t="s">
        <v>38</v>
      </c>
      <c r="D21" s="5">
        <v>6</v>
      </c>
      <c r="E21" s="2">
        <v>422.83</v>
      </c>
      <c r="F21" s="2">
        <f t="shared" si="0"/>
        <v>2536.98</v>
      </c>
      <c r="G21" s="10" t="str">
        <f t="shared" si="1"/>
        <v>Mar</v>
      </c>
      <c r="H21" s="17">
        <f t="shared" si="2"/>
        <v>761.09399999999994</v>
      </c>
    </row>
    <row r="22" spans="1:8" x14ac:dyDescent="0.3">
      <c r="A22" s="7" t="s">
        <v>39</v>
      </c>
      <c r="B22" s="5" t="s">
        <v>15</v>
      </c>
      <c r="C22" s="5" t="s">
        <v>90</v>
      </c>
      <c r="D22" s="5">
        <v>1</v>
      </c>
      <c r="E22" s="2">
        <v>239.93</v>
      </c>
      <c r="F22" s="2">
        <f t="shared" si="0"/>
        <v>239.93</v>
      </c>
      <c r="G22" s="10" t="str">
        <f t="shared" si="1"/>
        <v>Jan</v>
      </c>
      <c r="H22" s="17">
        <f t="shared" si="2"/>
        <v>71.978999999999999</v>
      </c>
    </row>
    <row r="23" spans="1:8" x14ac:dyDescent="0.3">
      <c r="A23" s="7" t="s">
        <v>36</v>
      </c>
      <c r="B23" s="5" t="s">
        <v>7</v>
      </c>
      <c r="C23" s="5" t="s">
        <v>13</v>
      </c>
      <c r="D23" s="5">
        <v>8</v>
      </c>
      <c r="E23" s="2">
        <v>19</v>
      </c>
      <c r="F23" s="2">
        <f t="shared" si="0"/>
        <v>152</v>
      </c>
      <c r="G23" s="10" t="str">
        <f t="shared" si="1"/>
        <v>Mar</v>
      </c>
      <c r="H23" s="17">
        <f t="shared" si="2"/>
        <v>45.6</v>
      </c>
    </row>
    <row r="24" spans="1:8" x14ac:dyDescent="0.3">
      <c r="A24" s="7" t="s">
        <v>40</v>
      </c>
      <c r="B24" s="5" t="s">
        <v>21</v>
      </c>
      <c r="C24" s="5" t="s">
        <v>37</v>
      </c>
      <c r="D24" s="5">
        <v>2</v>
      </c>
      <c r="E24" s="2">
        <v>32</v>
      </c>
      <c r="F24" s="2">
        <f t="shared" si="0"/>
        <v>64</v>
      </c>
      <c r="G24" s="10" t="str">
        <f t="shared" si="1"/>
        <v>Mar</v>
      </c>
      <c r="H24" s="17">
        <f t="shared" si="2"/>
        <v>19.2</v>
      </c>
    </row>
    <row r="25" spans="1:8" x14ac:dyDescent="0.3">
      <c r="A25" s="7" t="s">
        <v>41</v>
      </c>
      <c r="B25" s="5" t="s">
        <v>21</v>
      </c>
      <c r="C25" s="5" t="s">
        <v>22</v>
      </c>
      <c r="D25" s="5">
        <v>15</v>
      </c>
      <c r="E25" s="2">
        <v>12</v>
      </c>
      <c r="F25" s="2">
        <f t="shared" si="0"/>
        <v>180</v>
      </c>
      <c r="G25" s="10" t="str">
        <f t="shared" si="1"/>
        <v>Mar</v>
      </c>
      <c r="H25" s="17">
        <f t="shared" si="2"/>
        <v>54</v>
      </c>
    </row>
    <row r="26" spans="1:8" x14ac:dyDescent="0.3">
      <c r="A26" s="7" t="s">
        <v>42</v>
      </c>
      <c r="B26" s="5" t="s">
        <v>21</v>
      </c>
      <c r="C26" s="5" t="s">
        <v>43</v>
      </c>
      <c r="D26" s="5">
        <v>16</v>
      </c>
      <c r="E26" s="2">
        <v>497.3</v>
      </c>
      <c r="F26" s="2">
        <f t="shared" si="0"/>
        <v>7956.8</v>
      </c>
      <c r="G26" s="10" t="str">
        <f t="shared" si="1"/>
        <v>Feb</v>
      </c>
      <c r="H26" s="17">
        <f t="shared" si="2"/>
        <v>2387.04</v>
      </c>
    </row>
    <row r="27" spans="1:8" x14ac:dyDescent="0.3">
      <c r="A27" s="7" t="s">
        <v>44</v>
      </c>
      <c r="B27" s="5" t="s">
        <v>21</v>
      </c>
      <c r="C27" s="5" t="s">
        <v>33</v>
      </c>
      <c r="D27" s="5">
        <v>19</v>
      </c>
      <c r="E27" s="2">
        <v>314.44</v>
      </c>
      <c r="F27" s="2">
        <f t="shared" si="0"/>
        <v>5974.36</v>
      </c>
      <c r="G27" s="10" t="str">
        <f t="shared" si="1"/>
        <v>Feb</v>
      </c>
      <c r="H27" s="17">
        <f t="shared" si="2"/>
        <v>1792.3079999999998</v>
      </c>
    </row>
    <row r="28" spans="1:8" x14ac:dyDescent="0.3">
      <c r="A28" s="7" t="s">
        <v>45</v>
      </c>
      <c r="B28" s="5" t="s">
        <v>10</v>
      </c>
      <c r="C28" s="5" t="s">
        <v>19</v>
      </c>
      <c r="D28" s="5">
        <v>7</v>
      </c>
      <c r="E28" s="2">
        <v>186.16</v>
      </c>
      <c r="F28" s="2">
        <f t="shared" si="0"/>
        <v>1303.1199999999999</v>
      </c>
      <c r="G28" s="10" t="str">
        <f t="shared" si="1"/>
        <v>Feb</v>
      </c>
      <c r="H28" s="17">
        <f t="shared" si="2"/>
        <v>390.93599999999998</v>
      </c>
    </row>
    <row r="29" spans="1:8" x14ac:dyDescent="0.3">
      <c r="A29" s="7" t="s">
        <v>46</v>
      </c>
      <c r="B29" s="5" t="s">
        <v>7</v>
      </c>
      <c r="C29" s="5" t="s">
        <v>47</v>
      </c>
      <c r="D29" s="5">
        <v>18</v>
      </c>
      <c r="E29" s="2">
        <v>409.55</v>
      </c>
      <c r="F29" s="2">
        <f t="shared" si="0"/>
        <v>7371.9000000000005</v>
      </c>
      <c r="G29" s="10" t="str">
        <f t="shared" si="1"/>
        <v>Mar</v>
      </c>
      <c r="H29" s="17">
        <f t="shared" si="2"/>
        <v>2211.5700000000002</v>
      </c>
    </row>
    <row r="30" spans="1:8" x14ac:dyDescent="0.3">
      <c r="A30" s="7" t="s">
        <v>24</v>
      </c>
      <c r="B30" s="5" t="s">
        <v>15</v>
      </c>
      <c r="C30" s="5" t="s">
        <v>48</v>
      </c>
      <c r="D30" s="5">
        <v>12</v>
      </c>
      <c r="E30" s="2">
        <v>15</v>
      </c>
      <c r="F30" s="2">
        <f t="shared" si="0"/>
        <v>180</v>
      </c>
      <c r="G30" s="10" t="str">
        <f t="shared" si="1"/>
        <v>Feb</v>
      </c>
      <c r="H30" s="17">
        <f t="shared" si="2"/>
        <v>54</v>
      </c>
    </row>
    <row r="31" spans="1:8" x14ac:dyDescent="0.3">
      <c r="A31" s="7" t="s">
        <v>49</v>
      </c>
      <c r="B31" s="5" t="s">
        <v>21</v>
      </c>
      <c r="C31" s="5" t="s">
        <v>37</v>
      </c>
      <c r="D31" s="5">
        <v>2</v>
      </c>
      <c r="E31" s="2">
        <v>34</v>
      </c>
      <c r="F31" s="2">
        <f t="shared" si="0"/>
        <v>68</v>
      </c>
      <c r="G31" s="10" t="str">
        <f t="shared" si="1"/>
        <v>Jan</v>
      </c>
      <c r="H31" s="17">
        <f t="shared" si="2"/>
        <v>20.399999999999999</v>
      </c>
    </row>
    <row r="32" spans="1:8" x14ac:dyDescent="0.3">
      <c r="A32" s="7" t="s">
        <v>50</v>
      </c>
      <c r="B32" s="5" t="s">
        <v>10</v>
      </c>
      <c r="C32" s="5" t="s">
        <v>35</v>
      </c>
      <c r="D32" s="5">
        <v>18</v>
      </c>
      <c r="E32" s="2">
        <v>500</v>
      </c>
      <c r="F32" s="2">
        <f t="shared" si="0"/>
        <v>9000</v>
      </c>
      <c r="G32" s="10" t="str">
        <f t="shared" si="1"/>
        <v>Mar</v>
      </c>
      <c r="H32" s="17">
        <f t="shared" si="2"/>
        <v>2700</v>
      </c>
    </row>
    <row r="33" spans="1:8" x14ac:dyDescent="0.3">
      <c r="A33" s="7" t="s">
        <v>51</v>
      </c>
      <c r="B33" s="5" t="s">
        <v>10</v>
      </c>
      <c r="C33" s="5" t="s">
        <v>52</v>
      </c>
      <c r="D33" s="5">
        <v>3</v>
      </c>
      <c r="E33" s="2">
        <v>500</v>
      </c>
      <c r="F33" s="2">
        <f t="shared" si="0"/>
        <v>1500</v>
      </c>
      <c r="G33" s="10" t="str">
        <f t="shared" si="1"/>
        <v>Feb</v>
      </c>
      <c r="H33" s="17">
        <f t="shared" si="2"/>
        <v>450</v>
      </c>
    </row>
    <row r="34" spans="1:8" x14ac:dyDescent="0.3">
      <c r="A34" s="7" t="s">
        <v>53</v>
      </c>
      <c r="B34" s="5" t="s">
        <v>21</v>
      </c>
      <c r="C34" s="5" t="s">
        <v>33</v>
      </c>
      <c r="D34" s="5">
        <v>8</v>
      </c>
      <c r="E34" s="2">
        <v>500</v>
      </c>
      <c r="F34" s="2">
        <f t="shared" si="0"/>
        <v>4000</v>
      </c>
      <c r="G34" s="10" t="str">
        <f t="shared" si="1"/>
        <v>Jan</v>
      </c>
      <c r="H34" s="17">
        <f t="shared" si="2"/>
        <v>1200</v>
      </c>
    </row>
    <row r="35" spans="1:8" x14ac:dyDescent="0.3">
      <c r="A35" s="7" t="s">
        <v>54</v>
      </c>
      <c r="B35" s="5" t="s">
        <v>21</v>
      </c>
      <c r="C35" s="5" t="s">
        <v>37</v>
      </c>
      <c r="D35" s="5">
        <v>4</v>
      </c>
      <c r="E35" s="2">
        <v>32</v>
      </c>
      <c r="F35" s="2">
        <f t="shared" si="0"/>
        <v>128</v>
      </c>
      <c r="G35" s="10" t="str">
        <f t="shared" si="1"/>
        <v>Jan</v>
      </c>
      <c r="H35" s="17">
        <f t="shared" si="2"/>
        <v>38.4</v>
      </c>
    </row>
    <row r="36" spans="1:8" x14ac:dyDescent="0.3">
      <c r="A36" s="7" t="s">
        <v>55</v>
      </c>
      <c r="B36" s="5" t="s">
        <v>15</v>
      </c>
      <c r="C36" s="5" t="s">
        <v>29</v>
      </c>
      <c r="D36" s="5">
        <v>7</v>
      </c>
      <c r="E36" s="2">
        <v>13</v>
      </c>
      <c r="F36" s="2">
        <f t="shared" si="0"/>
        <v>91</v>
      </c>
      <c r="G36" s="10" t="str">
        <f t="shared" si="1"/>
        <v>Feb</v>
      </c>
      <c r="H36" s="17">
        <f t="shared" si="2"/>
        <v>27.3</v>
      </c>
    </row>
    <row r="37" spans="1:8" x14ac:dyDescent="0.3">
      <c r="A37" s="7" t="s">
        <v>42</v>
      </c>
      <c r="B37" s="5" t="s">
        <v>10</v>
      </c>
      <c r="C37" s="5" t="s">
        <v>35</v>
      </c>
      <c r="D37" s="5">
        <v>2</v>
      </c>
      <c r="E37" s="2">
        <v>500</v>
      </c>
      <c r="F37" s="2">
        <f t="shared" si="0"/>
        <v>1000</v>
      </c>
      <c r="G37" s="10" t="str">
        <f t="shared" si="1"/>
        <v>Feb</v>
      </c>
      <c r="H37" s="17">
        <f t="shared" si="2"/>
        <v>300</v>
      </c>
    </row>
    <row r="38" spans="1:8" x14ac:dyDescent="0.3">
      <c r="A38" s="7" t="s">
        <v>56</v>
      </c>
      <c r="B38" s="5" t="s">
        <v>10</v>
      </c>
      <c r="C38" s="5" t="s">
        <v>35</v>
      </c>
      <c r="D38" s="5">
        <v>10</v>
      </c>
      <c r="E38" s="2">
        <v>500</v>
      </c>
      <c r="F38" s="2">
        <f t="shared" si="0"/>
        <v>5000</v>
      </c>
      <c r="G38" s="10" t="str">
        <f t="shared" si="1"/>
        <v>Mar</v>
      </c>
      <c r="H38" s="17">
        <f t="shared" si="2"/>
        <v>1500</v>
      </c>
    </row>
    <row r="39" spans="1:8" x14ac:dyDescent="0.3">
      <c r="A39" s="7" t="s">
        <v>57</v>
      </c>
      <c r="B39" s="5" t="s">
        <v>21</v>
      </c>
      <c r="C39" s="5" t="s">
        <v>33</v>
      </c>
      <c r="D39" s="5">
        <v>9</v>
      </c>
      <c r="E39" s="2">
        <v>27.3</v>
      </c>
      <c r="F39" s="2">
        <f t="shared" si="0"/>
        <v>245.70000000000002</v>
      </c>
      <c r="G39" s="10" t="str">
        <f t="shared" si="1"/>
        <v>Mar</v>
      </c>
      <c r="H39" s="17">
        <f t="shared" si="2"/>
        <v>73.710000000000008</v>
      </c>
    </row>
    <row r="40" spans="1:8" x14ac:dyDescent="0.3">
      <c r="A40" s="7" t="s">
        <v>40</v>
      </c>
      <c r="B40" s="5" t="s">
        <v>7</v>
      </c>
      <c r="C40" s="5" t="s">
        <v>8</v>
      </c>
      <c r="D40" s="5">
        <v>12</v>
      </c>
      <c r="E40" s="2">
        <v>500</v>
      </c>
      <c r="F40" s="2">
        <f t="shared" si="0"/>
        <v>6000</v>
      </c>
      <c r="G40" s="10" t="str">
        <f t="shared" si="1"/>
        <v>Mar</v>
      </c>
      <c r="H40" s="17">
        <f t="shared" si="2"/>
        <v>1800</v>
      </c>
    </row>
    <row r="41" spans="1:8" x14ac:dyDescent="0.3">
      <c r="A41" s="7" t="s">
        <v>58</v>
      </c>
      <c r="B41" s="5" t="s">
        <v>7</v>
      </c>
      <c r="C41" s="5" t="s">
        <v>8</v>
      </c>
      <c r="D41" s="5">
        <v>12</v>
      </c>
      <c r="E41" s="2">
        <v>500</v>
      </c>
      <c r="F41" s="2">
        <f t="shared" si="0"/>
        <v>6000</v>
      </c>
      <c r="G41" s="10" t="str">
        <f t="shared" si="1"/>
        <v>Jan</v>
      </c>
      <c r="H41" s="17">
        <f t="shared" si="2"/>
        <v>1800</v>
      </c>
    </row>
    <row r="42" spans="1:8" x14ac:dyDescent="0.3">
      <c r="A42" s="7" t="s">
        <v>59</v>
      </c>
      <c r="B42" s="5" t="s">
        <v>21</v>
      </c>
      <c r="C42" s="5" t="s">
        <v>22</v>
      </c>
      <c r="D42" s="5">
        <v>7</v>
      </c>
      <c r="E42" s="2">
        <v>12</v>
      </c>
      <c r="F42" s="2">
        <f t="shared" si="0"/>
        <v>84</v>
      </c>
      <c r="G42" s="10" t="str">
        <f t="shared" si="1"/>
        <v>Mar</v>
      </c>
      <c r="H42" s="17">
        <f t="shared" si="2"/>
        <v>25.2</v>
      </c>
    </row>
    <row r="43" spans="1:8" x14ac:dyDescent="0.3">
      <c r="A43" s="7" t="s">
        <v>28</v>
      </c>
      <c r="B43" s="5" t="s">
        <v>10</v>
      </c>
      <c r="C43" s="5" t="s">
        <v>11</v>
      </c>
      <c r="D43" s="5">
        <v>12</v>
      </c>
      <c r="E43" s="2">
        <v>4</v>
      </c>
      <c r="F43" s="2">
        <f t="shared" si="0"/>
        <v>48</v>
      </c>
      <c r="G43" s="10" t="str">
        <f t="shared" si="1"/>
        <v>Jan</v>
      </c>
      <c r="H43" s="17">
        <f t="shared" si="2"/>
        <v>14.399999999999999</v>
      </c>
    </row>
    <row r="44" spans="1:8" x14ac:dyDescent="0.3">
      <c r="A44" s="7" t="s">
        <v>60</v>
      </c>
      <c r="B44" s="5" t="s">
        <v>21</v>
      </c>
      <c r="C44" s="5" t="s">
        <v>37</v>
      </c>
      <c r="D44" s="5">
        <v>6</v>
      </c>
      <c r="E44" s="2">
        <v>34</v>
      </c>
      <c r="F44" s="2">
        <f t="shared" si="0"/>
        <v>204</v>
      </c>
      <c r="G44" s="10" t="str">
        <f t="shared" si="1"/>
        <v>Jan</v>
      </c>
      <c r="H44" s="17">
        <f t="shared" si="2"/>
        <v>61.199999999999996</v>
      </c>
    </row>
    <row r="45" spans="1:8" x14ac:dyDescent="0.3">
      <c r="A45" s="7" t="s">
        <v>61</v>
      </c>
      <c r="B45" s="5" t="s">
        <v>7</v>
      </c>
      <c r="C45" s="5" t="s">
        <v>47</v>
      </c>
      <c r="D45" s="5">
        <v>5</v>
      </c>
      <c r="E45" s="2">
        <v>500</v>
      </c>
      <c r="F45" s="2">
        <f t="shared" si="0"/>
        <v>2500</v>
      </c>
      <c r="G45" s="10" t="str">
        <f t="shared" si="1"/>
        <v>Mar</v>
      </c>
      <c r="H45" s="17">
        <f t="shared" si="2"/>
        <v>750</v>
      </c>
    </row>
    <row r="46" spans="1:8" x14ac:dyDescent="0.3">
      <c r="A46" s="7" t="s">
        <v>56</v>
      </c>
      <c r="B46" s="5" t="s">
        <v>21</v>
      </c>
      <c r="C46" s="5" t="s">
        <v>33</v>
      </c>
      <c r="D46" s="5">
        <v>9</v>
      </c>
      <c r="E46" s="2">
        <v>500</v>
      </c>
      <c r="F46" s="2">
        <f t="shared" si="0"/>
        <v>4500</v>
      </c>
      <c r="G46" s="10" t="str">
        <f t="shared" si="1"/>
        <v>Mar</v>
      </c>
      <c r="H46" s="17">
        <f t="shared" si="2"/>
        <v>1350</v>
      </c>
    </row>
    <row r="47" spans="1:8" x14ac:dyDescent="0.3">
      <c r="A47" s="7" t="s">
        <v>27</v>
      </c>
      <c r="B47" s="5" t="s">
        <v>15</v>
      </c>
      <c r="C47" s="5" t="s">
        <v>90</v>
      </c>
      <c r="D47" s="5">
        <v>16</v>
      </c>
      <c r="E47" s="2">
        <v>10</v>
      </c>
      <c r="F47" s="2">
        <f t="shared" si="0"/>
        <v>160</v>
      </c>
      <c r="G47" s="10" t="str">
        <f t="shared" si="1"/>
        <v>Feb</v>
      </c>
      <c r="H47" s="17">
        <f t="shared" si="2"/>
        <v>48</v>
      </c>
    </row>
    <row r="48" spans="1:8" x14ac:dyDescent="0.3">
      <c r="A48" s="7" t="s">
        <v>62</v>
      </c>
      <c r="B48" s="5" t="s">
        <v>15</v>
      </c>
      <c r="C48" s="5" t="s">
        <v>63</v>
      </c>
      <c r="D48" s="5">
        <v>3</v>
      </c>
      <c r="E48" s="2">
        <v>403.61</v>
      </c>
      <c r="F48" s="2">
        <f t="shared" si="0"/>
        <v>1210.83</v>
      </c>
      <c r="G48" s="10" t="str">
        <f t="shared" si="1"/>
        <v>Feb</v>
      </c>
      <c r="H48" s="17">
        <f t="shared" si="2"/>
        <v>363.24899999999997</v>
      </c>
    </row>
    <row r="49" spans="1:8" x14ac:dyDescent="0.3">
      <c r="A49" s="7" t="s">
        <v>62</v>
      </c>
      <c r="B49" s="5" t="s">
        <v>21</v>
      </c>
      <c r="C49" s="5" t="s">
        <v>43</v>
      </c>
      <c r="D49" s="5">
        <v>19</v>
      </c>
      <c r="E49" s="2">
        <v>300.93</v>
      </c>
      <c r="F49" s="2">
        <f t="shared" si="0"/>
        <v>5717.67</v>
      </c>
      <c r="G49" s="10" t="str">
        <f t="shared" si="1"/>
        <v>Feb</v>
      </c>
      <c r="H49" s="17">
        <f t="shared" si="2"/>
        <v>1715.3009999999999</v>
      </c>
    </row>
    <row r="50" spans="1:8" x14ac:dyDescent="0.3">
      <c r="A50" s="7" t="s">
        <v>45</v>
      </c>
      <c r="B50" s="5" t="s">
        <v>10</v>
      </c>
      <c r="C50" s="5" t="s">
        <v>26</v>
      </c>
      <c r="D50" s="5">
        <v>17</v>
      </c>
      <c r="E50" s="2">
        <v>436.7</v>
      </c>
      <c r="F50" s="2">
        <f t="shared" si="0"/>
        <v>7423.9</v>
      </c>
      <c r="G50" s="10" t="str">
        <f t="shared" si="1"/>
        <v>Feb</v>
      </c>
      <c r="H50" s="17">
        <f t="shared" si="2"/>
        <v>2227.1699999999996</v>
      </c>
    </row>
    <row r="51" spans="1:8" x14ac:dyDescent="0.3">
      <c r="A51" s="7" t="s">
        <v>17</v>
      </c>
      <c r="B51" s="5" t="s">
        <v>21</v>
      </c>
      <c r="C51" s="5" t="s">
        <v>64</v>
      </c>
      <c r="D51" s="5">
        <v>5</v>
      </c>
      <c r="E51" s="2">
        <v>20</v>
      </c>
      <c r="F51" s="2">
        <f t="shared" si="0"/>
        <v>100</v>
      </c>
      <c r="G51" s="10" t="str">
        <f t="shared" si="1"/>
        <v>Mar</v>
      </c>
      <c r="H51" s="17">
        <f t="shared" si="2"/>
        <v>30</v>
      </c>
    </row>
    <row r="52" spans="1:8" x14ac:dyDescent="0.3">
      <c r="A52" s="7" t="s">
        <v>45</v>
      </c>
      <c r="B52" s="5" t="s">
        <v>21</v>
      </c>
      <c r="C52" s="5" t="s">
        <v>64</v>
      </c>
      <c r="D52" s="5">
        <v>7</v>
      </c>
      <c r="E52" s="2">
        <v>23</v>
      </c>
      <c r="F52" s="2">
        <f t="shared" si="0"/>
        <v>161</v>
      </c>
      <c r="G52" s="10" t="str">
        <f t="shared" si="1"/>
        <v>Feb</v>
      </c>
      <c r="H52" s="17">
        <f t="shared" si="2"/>
        <v>48.3</v>
      </c>
    </row>
    <row r="53" spans="1:8" x14ac:dyDescent="0.3">
      <c r="A53" s="7" t="s">
        <v>65</v>
      </c>
      <c r="B53" s="5" t="s">
        <v>21</v>
      </c>
      <c r="C53" s="5" t="s">
        <v>37</v>
      </c>
      <c r="D53" s="5">
        <v>5</v>
      </c>
      <c r="E53" s="2">
        <v>32</v>
      </c>
      <c r="F53" s="2">
        <f t="shared" si="0"/>
        <v>160</v>
      </c>
      <c r="G53" s="10" t="str">
        <f t="shared" si="1"/>
        <v>Mar</v>
      </c>
      <c r="H53" s="17">
        <f t="shared" si="2"/>
        <v>48</v>
      </c>
    </row>
    <row r="54" spans="1:8" x14ac:dyDescent="0.3">
      <c r="A54" s="7" t="s">
        <v>66</v>
      </c>
      <c r="B54" s="5" t="s">
        <v>10</v>
      </c>
      <c r="C54" s="5" t="s">
        <v>19</v>
      </c>
      <c r="D54" s="5">
        <v>13</v>
      </c>
      <c r="E54" s="2">
        <v>500</v>
      </c>
      <c r="F54" s="2">
        <f t="shared" si="0"/>
        <v>6500</v>
      </c>
      <c r="G54" s="10" t="str">
        <f t="shared" si="1"/>
        <v>Mar</v>
      </c>
      <c r="H54" s="17">
        <f t="shared" si="2"/>
        <v>1950</v>
      </c>
    </row>
    <row r="55" spans="1:8" x14ac:dyDescent="0.3">
      <c r="A55" s="7" t="s">
        <v>67</v>
      </c>
      <c r="B55" s="5" t="s">
        <v>21</v>
      </c>
      <c r="C55" s="5" t="s">
        <v>64</v>
      </c>
      <c r="D55" s="5">
        <v>5</v>
      </c>
      <c r="E55" s="2">
        <v>24</v>
      </c>
      <c r="F55" s="2">
        <f t="shared" si="0"/>
        <v>120</v>
      </c>
      <c r="G55" s="10" t="str">
        <f t="shared" si="1"/>
        <v>Jan</v>
      </c>
      <c r="H55" s="17">
        <f t="shared" si="2"/>
        <v>36</v>
      </c>
    </row>
    <row r="56" spans="1:8" x14ac:dyDescent="0.3">
      <c r="A56" s="7" t="s">
        <v>68</v>
      </c>
      <c r="B56" s="5" t="s">
        <v>7</v>
      </c>
      <c r="C56" s="5" t="s">
        <v>13</v>
      </c>
      <c r="D56" s="5">
        <v>10</v>
      </c>
      <c r="E56" s="2">
        <v>19</v>
      </c>
      <c r="F56" s="2">
        <f t="shared" si="0"/>
        <v>190</v>
      </c>
      <c r="G56" s="10" t="str">
        <f t="shared" si="1"/>
        <v>Mar</v>
      </c>
      <c r="H56" s="17">
        <f t="shared" si="2"/>
        <v>57</v>
      </c>
    </row>
    <row r="57" spans="1:8" x14ac:dyDescent="0.3">
      <c r="A57" s="7" t="s">
        <v>18</v>
      </c>
      <c r="B57" s="5" t="s">
        <v>21</v>
      </c>
      <c r="C57" s="5" t="s">
        <v>64</v>
      </c>
      <c r="D57" s="5">
        <v>1</v>
      </c>
      <c r="E57" s="2">
        <v>24</v>
      </c>
      <c r="F57" s="2">
        <f t="shared" si="0"/>
        <v>24</v>
      </c>
      <c r="G57" s="10" t="str">
        <f t="shared" si="1"/>
        <v>Jan</v>
      </c>
      <c r="H57" s="17">
        <f t="shared" si="2"/>
        <v>7.1999999999999993</v>
      </c>
    </row>
    <row r="58" spans="1:8" x14ac:dyDescent="0.3">
      <c r="A58" s="7" t="s">
        <v>69</v>
      </c>
      <c r="B58" s="5" t="s">
        <v>15</v>
      </c>
      <c r="C58" s="5" t="s">
        <v>29</v>
      </c>
      <c r="D58" s="5">
        <v>5</v>
      </c>
      <c r="E58" s="2">
        <v>13</v>
      </c>
      <c r="F58" s="2">
        <f t="shared" si="0"/>
        <v>65</v>
      </c>
      <c r="G58" s="10" t="str">
        <f t="shared" si="1"/>
        <v>Feb</v>
      </c>
      <c r="H58" s="17">
        <f t="shared" si="2"/>
        <v>19.5</v>
      </c>
    </row>
    <row r="59" spans="1:8" x14ac:dyDescent="0.3">
      <c r="A59" s="7" t="s">
        <v>25</v>
      </c>
      <c r="B59" s="5" t="s">
        <v>21</v>
      </c>
      <c r="C59" s="5" t="s">
        <v>43</v>
      </c>
      <c r="D59" s="5">
        <v>8</v>
      </c>
      <c r="E59" s="2">
        <v>500</v>
      </c>
      <c r="F59" s="2">
        <f t="shared" si="0"/>
        <v>4000</v>
      </c>
      <c r="G59" s="10" t="str">
        <f t="shared" si="1"/>
        <v>Jan</v>
      </c>
      <c r="H59" s="17">
        <f t="shared" si="2"/>
        <v>1200</v>
      </c>
    </row>
    <row r="60" spans="1:8" x14ac:dyDescent="0.3">
      <c r="A60" s="7" t="s">
        <v>70</v>
      </c>
      <c r="B60" s="5" t="s">
        <v>21</v>
      </c>
      <c r="C60" s="5" t="s">
        <v>37</v>
      </c>
      <c r="D60" s="5">
        <v>5</v>
      </c>
      <c r="E60" s="2">
        <v>30</v>
      </c>
      <c r="F60" s="2">
        <f t="shared" si="0"/>
        <v>150</v>
      </c>
      <c r="G60" s="10" t="str">
        <f t="shared" si="1"/>
        <v>Jan</v>
      </c>
      <c r="H60" s="17">
        <f t="shared" si="2"/>
        <v>45</v>
      </c>
    </row>
    <row r="61" spans="1:8" x14ac:dyDescent="0.3">
      <c r="A61" s="7" t="s">
        <v>71</v>
      </c>
      <c r="B61" s="5" t="s">
        <v>10</v>
      </c>
      <c r="C61" s="5" t="s">
        <v>11</v>
      </c>
      <c r="D61" s="5">
        <v>18</v>
      </c>
      <c r="E61" s="2">
        <v>5</v>
      </c>
      <c r="F61" s="2">
        <f t="shared" si="0"/>
        <v>90</v>
      </c>
      <c r="G61" s="10" t="str">
        <f t="shared" si="1"/>
        <v>Jan</v>
      </c>
      <c r="H61" s="17">
        <f t="shared" si="2"/>
        <v>27</v>
      </c>
    </row>
    <row r="62" spans="1:8" x14ac:dyDescent="0.3">
      <c r="A62" s="7" t="s">
        <v>72</v>
      </c>
      <c r="B62" s="5" t="s">
        <v>21</v>
      </c>
      <c r="C62" s="5" t="s">
        <v>64</v>
      </c>
      <c r="D62" s="5">
        <v>5</v>
      </c>
      <c r="E62" s="2">
        <v>22</v>
      </c>
      <c r="F62" s="2">
        <f t="shared" si="0"/>
        <v>110</v>
      </c>
      <c r="G62" s="10" t="str">
        <f t="shared" si="1"/>
        <v>Jan</v>
      </c>
      <c r="H62" s="17">
        <f t="shared" si="2"/>
        <v>33</v>
      </c>
    </row>
    <row r="63" spans="1:8" x14ac:dyDescent="0.3">
      <c r="A63" s="7" t="s">
        <v>60</v>
      </c>
      <c r="B63" s="5" t="s">
        <v>10</v>
      </c>
      <c r="C63" s="5" t="s">
        <v>26</v>
      </c>
      <c r="D63" s="5">
        <v>2</v>
      </c>
      <c r="E63" s="2">
        <v>500</v>
      </c>
      <c r="F63" s="2">
        <f t="shared" si="0"/>
        <v>1000</v>
      </c>
      <c r="G63" s="10" t="str">
        <f t="shared" si="1"/>
        <v>Jan</v>
      </c>
      <c r="H63" s="17">
        <f t="shared" si="2"/>
        <v>300</v>
      </c>
    </row>
    <row r="64" spans="1:8" x14ac:dyDescent="0.3">
      <c r="A64" s="7" t="s">
        <v>73</v>
      </c>
      <c r="B64" s="5" t="s">
        <v>21</v>
      </c>
      <c r="C64" s="5" t="s">
        <v>22</v>
      </c>
      <c r="D64" s="5">
        <v>12</v>
      </c>
      <c r="E64" s="2">
        <v>14</v>
      </c>
      <c r="F64" s="2">
        <f t="shared" si="0"/>
        <v>168</v>
      </c>
      <c r="G64" s="10" t="str">
        <f t="shared" si="1"/>
        <v>Jan</v>
      </c>
      <c r="H64" s="17">
        <f t="shared" si="2"/>
        <v>50.4</v>
      </c>
    </row>
    <row r="65" spans="1:8" x14ac:dyDescent="0.3">
      <c r="A65" s="7" t="s">
        <v>14</v>
      </c>
      <c r="B65" s="5" t="s">
        <v>15</v>
      </c>
      <c r="C65" s="5" t="s">
        <v>63</v>
      </c>
      <c r="D65" s="5">
        <v>12</v>
      </c>
      <c r="E65" s="2">
        <v>500</v>
      </c>
      <c r="F65" s="2">
        <f t="shared" si="0"/>
        <v>6000</v>
      </c>
      <c r="G65" s="10" t="str">
        <f t="shared" si="1"/>
        <v>Feb</v>
      </c>
      <c r="H65" s="17">
        <f t="shared" si="2"/>
        <v>1800</v>
      </c>
    </row>
    <row r="66" spans="1:8" x14ac:dyDescent="0.3">
      <c r="A66" s="7" t="s">
        <v>74</v>
      </c>
      <c r="B66" s="5" t="s">
        <v>15</v>
      </c>
      <c r="C66" s="5" t="s">
        <v>48</v>
      </c>
      <c r="D66" s="5">
        <v>12</v>
      </c>
      <c r="E66" s="2">
        <v>5</v>
      </c>
      <c r="F66" s="2">
        <f t="shared" si="0"/>
        <v>60</v>
      </c>
      <c r="G66" s="10" t="str">
        <f t="shared" si="1"/>
        <v>Mar</v>
      </c>
      <c r="H66" s="17">
        <f t="shared" si="2"/>
        <v>18</v>
      </c>
    </row>
    <row r="67" spans="1:8" x14ac:dyDescent="0.3">
      <c r="A67" s="7" t="s">
        <v>41</v>
      </c>
      <c r="B67" s="5" t="s">
        <v>10</v>
      </c>
      <c r="C67" s="5" t="s">
        <v>11</v>
      </c>
      <c r="D67" s="5">
        <v>5</v>
      </c>
      <c r="E67" s="2">
        <v>4</v>
      </c>
      <c r="F67" s="2">
        <f t="shared" ref="F67:F91" si="3">D67*E67</f>
        <v>20</v>
      </c>
      <c r="G67" s="10" t="str">
        <f t="shared" ref="G67:G91" si="4">TEXT(A67,"mmm")</f>
        <v>Mar</v>
      </c>
      <c r="H67" s="17">
        <f t="shared" si="2"/>
        <v>6</v>
      </c>
    </row>
    <row r="68" spans="1:8" x14ac:dyDescent="0.3">
      <c r="A68" s="7" t="s">
        <v>75</v>
      </c>
      <c r="B68" s="5" t="s">
        <v>10</v>
      </c>
      <c r="C68" s="5" t="s">
        <v>11</v>
      </c>
      <c r="D68" s="5">
        <v>19</v>
      </c>
      <c r="E68" s="2">
        <v>4</v>
      </c>
      <c r="F68" s="2">
        <f t="shared" si="3"/>
        <v>76</v>
      </c>
      <c r="G68" s="10" t="str">
        <f t="shared" si="4"/>
        <v>Jan</v>
      </c>
      <c r="H68" s="17">
        <f t="shared" ref="H68:H91" si="5">F68*0.3</f>
        <v>22.8</v>
      </c>
    </row>
    <row r="69" spans="1:8" x14ac:dyDescent="0.3">
      <c r="A69" s="7" t="s">
        <v>56</v>
      </c>
      <c r="B69" s="5" t="s">
        <v>10</v>
      </c>
      <c r="C69" s="5" t="s">
        <v>11</v>
      </c>
      <c r="D69" s="5">
        <v>13</v>
      </c>
      <c r="E69" s="2">
        <v>5</v>
      </c>
      <c r="F69" s="2">
        <f t="shared" si="3"/>
        <v>65</v>
      </c>
      <c r="G69" s="10" t="str">
        <f t="shared" si="4"/>
        <v>Mar</v>
      </c>
      <c r="H69" s="17">
        <f t="shared" si="5"/>
        <v>19.5</v>
      </c>
    </row>
    <row r="70" spans="1:8" x14ac:dyDescent="0.3">
      <c r="A70" s="7" t="s">
        <v>76</v>
      </c>
      <c r="B70" s="5" t="s">
        <v>21</v>
      </c>
      <c r="C70" s="5" t="s">
        <v>64</v>
      </c>
      <c r="D70" s="5">
        <v>9</v>
      </c>
      <c r="E70" s="2">
        <v>22</v>
      </c>
      <c r="F70" s="2">
        <f t="shared" si="3"/>
        <v>198</v>
      </c>
      <c r="G70" s="10" t="str">
        <f t="shared" si="4"/>
        <v>Feb</v>
      </c>
      <c r="H70" s="17">
        <f t="shared" si="5"/>
        <v>59.4</v>
      </c>
    </row>
    <row r="71" spans="1:8" x14ac:dyDescent="0.3">
      <c r="A71" s="7" t="s">
        <v>53</v>
      </c>
      <c r="B71" s="5" t="s">
        <v>10</v>
      </c>
      <c r="C71" s="5" t="s">
        <v>26</v>
      </c>
      <c r="D71" s="5">
        <v>9</v>
      </c>
      <c r="E71" s="2">
        <v>500</v>
      </c>
      <c r="F71" s="2">
        <f t="shared" si="3"/>
        <v>4500</v>
      </c>
      <c r="G71" s="10" t="str">
        <f t="shared" si="4"/>
        <v>Jan</v>
      </c>
      <c r="H71" s="17">
        <f t="shared" si="5"/>
        <v>1350</v>
      </c>
    </row>
    <row r="72" spans="1:8" x14ac:dyDescent="0.3">
      <c r="A72" s="7" t="s">
        <v>77</v>
      </c>
      <c r="B72" s="5" t="s">
        <v>21</v>
      </c>
      <c r="C72" s="5" t="s">
        <v>43</v>
      </c>
      <c r="D72" s="5">
        <v>6</v>
      </c>
      <c r="E72" s="2">
        <v>448.5</v>
      </c>
      <c r="F72" s="2">
        <f t="shared" si="3"/>
        <v>2691</v>
      </c>
      <c r="G72" s="10" t="str">
        <f t="shared" si="4"/>
        <v>Mar</v>
      </c>
      <c r="H72" s="17">
        <f t="shared" si="5"/>
        <v>807.3</v>
      </c>
    </row>
    <row r="73" spans="1:8" x14ac:dyDescent="0.3">
      <c r="A73" s="7" t="s">
        <v>77</v>
      </c>
      <c r="B73" s="5" t="s">
        <v>10</v>
      </c>
      <c r="C73" s="5" t="s">
        <v>11</v>
      </c>
      <c r="D73" s="5">
        <v>16</v>
      </c>
      <c r="E73" s="2">
        <v>5</v>
      </c>
      <c r="F73" s="2">
        <f t="shared" si="3"/>
        <v>80</v>
      </c>
      <c r="G73" s="10" t="str">
        <f t="shared" si="4"/>
        <v>Mar</v>
      </c>
      <c r="H73" s="17">
        <f t="shared" si="5"/>
        <v>24</v>
      </c>
    </row>
    <row r="74" spans="1:8" x14ac:dyDescent="0.3">
      <c r="A74" s="7" t="s">
        <v>42</v>
      </c>
      <c r="B74" s="5" t="s">
        <v>21</v>
      </c>
      <c r="C74" s="5" t="s">
        <v>33</v>
      </c>
      <c r="D74" s="5">
        <v>10</v>
      </c>
      <c r="E74" s="2">
        <v>500</v>
      </c>
      <c r="F74" s="2">
        <f t="shared" si="3"/>
        <v>5000</v>
      </c>
      <c r="G74" s="10" t="str">
        <f t="shared" si="4"/>
        <v>Feb</v>
      </c>
      <c r="H74" s="17">
        <f t="shared" si="5"/>
        <v>1500</v>
      </c>
    </row>
    <row r="75" spans="1:8" x14ac:dyDescent="0.3">
      <c r="A75" s="7" t="s">
        <v>78</v>
      </c>
      <c r="B75" s="5" t="s">
        <v>15</v>
      </c>
      <c r="C75" s="5" t="s">
        <v>29</v>
      </c>
      <c r="D75" s="5">
        <v>17</v>
      </c>
      <c r="E75" s="2">
        <v>11</v>
      </c>
      <c r="F75" s="2">
        <f t="shared" si="3"/>
        <v>187</v>
      </c>
      <c r="G75" s="10" t="str">
        <f t="shared" si="4"/>
        <v>Feb</v>
      </c>
      <c r="H75" s="17">
        <f t="shared" si="5"/>
        <v>56.1</v>
      </c>
    </row>
    <row r="76" spans="1:8" x14ac:dyDescent="0.3">
      <c r="A76" s="7" t="s">
        <v>79</v>
      </c>
      <c r="B76" s="5" t="s">
        <v>7</v>
      </c>
      <c r="C76" s="5" t="s">
        <v>31</v>
      </c>
      <c r="D76" s="5">
        <v>17</v>
      </c>
      <c r="E76" s="2">
        <v>500</v>
      </c>
      <c r="F76" s="2">
        <f t="shared" si="3"/>
        <v>8500</v>
      </c>
      <c r="G76" s="10" t="str">
        <f t="shared" si="4"/>
        <v>Jan</v>
      </c>
      <c r="H76" s="17">
        <f t="shared" si="5"/>
        <v>2550</v>
      </c>
    </row>
    <row r="77" spans="1:8" x14ac:dyDescent="0.3">
      <c r="A77" s="7" t="s">
        <v>80</v>
      </c>
      <c r="B77" s="5" t="s">
        <v>10</v>
      </c>
      <c r="C77" s="5" t="s">
        <v>35</v>
      </c>
      <c r="D77" s="5">
        <v>3</v>
      </c>
      <c r="E77" s="2">
        <v>500</v>
      </c>
      <c r="F77" s="2">
        <f t="shared" si="3"/>
        <v>1500</v>
      </c>
      <c r="G77" s="10" t="str">
        <f t="shared" si="4"/>
        <v>Jan</v>
      </c>
      <c r="H77" s="17">
        <f t="shared" si="5"/>
        <v>450</v>
      </c>
    </row>
    <row r="78" spans="1:8" x14ac:dyDescent="0.3">
      <c r="A78" s="7" t="s">
        <v>81</v>
      </c>
      <c r="B78" s="5" t="s">
        <v>7</v>
      </c>
      <c r="C78" s="5" t="s">
        <v>8</v>
      </c>
      <c r="D78" s="5">
        <v>9</v>
      </c>
      <c r="E78" s="2">
        <v>446.73</v>
      </c>
      <c r="F78" s="2">
        <f t="shared" si="3"/>
        <v>4020.57</v>
      </c>
      <c r="G78" s="10" t="str">
        <f t="shared" si="4"/>
        <v>Mar</v>
      </c>
      <c r="H78" s="17">
        <f t="shared" si="5"/>
        <v>1206.171</v>
      </c>
    </row>
    <row r="79" spans="1:8" x14ac:dyDescent="0.3">
      <c r="A79" s="7" t="s">
        <v>24</v>
      </c>
      <c r="B79" s="5" t="s">
        <v>15</v>
      </c>
      <c r="C79" s="5" t="s">
        <v>16</v>
      </c>
      <c r="D79" s="5">
        <v>4</v>
      </c>
      <c r="E79" s="2">
        <v>11</v>
      </c>
      <c r="F79" s="2">
        <f t="shared" si="3"/>
        <v>44</v>
      </c>
      <c r="G79" s="10" t="str">
        <f t="shared" si="4"/>
        <v>Feb</v>
      </c>
      <c r="H79" s="17">
        <f t="shared" si="5"/>
        <v>13.2</v>
      </c>
    </row>
    <row r="80" spans="1:8" x14ac:dyDescent="0.3">
      <c r="A80" s="7" t="s">
        <v>50</v>
      </c>
      <c r="B80" s="5" t="s">
        <v>21</v>
      </c>
      <c r="C80" s="5" t="s">
        <v>64</v>
      </c>
      <c r="D80" s="5">
        <v>9</v>
      </c>
      <c r="E80" s="2">
        <v>20</v>
      </c>
      <c r="F80" s="2">
        <f t="shared" si="3"/>
        <v>180</v>
      </c>
      <c r="G80" s="10" t="str">
        <f t="shared" si="4"/>
        <v>Mar</v>
      </c>
      <c r="H80" s="17">
        <f t="shared" si="5"/>
        <v>54</v>
      </c>
    </row>
    <row r="81" spans="1:8" x14ac:dyDescent="0.3">
      <c r="A81" s="7" t="s">
        <v>82</v>
      </c>
      <c r="B81" s="5" t="s">
        <v>15</v>
      </c>
      <c r="C81" s="5" t="s">
        <v>63</v>
      </c>
      <c r="D81" s="5">
        <v>13</v>
      </c>
      <c r="E81" s="2">
        <v>500</v>
      </c>
      <c r="F81" s="2">
        <f t="shared" si="3"/>
        <v>6500</v>
      </c>
      <c r="G81" s="10" t="str">
        <f t="shared" si="4"/>
        <v>Mar</v>
      </c>
      <c r="H81" s="17">
        <f t="shared" si="5"/>
        <v>1950</v>
      </c>
    </row>
    <row r="82" spans="1:8" x14ac:dyDescent="0.3">
      <c r="A82" s="7" t="s">
        <v>17</v>
      </c>
      <c r="B82" s="5" t="s">
        <v>21</v>
      </c>
      <c r="C82" s="5" t="s">
        <v>33</v>
      </c>
      <c r="D82" s="5">
        <v>19</v>
      </c>
      <c r="E82" s="2">
        <v>143.30000000000001</v>
      </c>
      <c r="F82" s="2">
        <f t="shared" si="3"/>
        <v>2722.7000000000003</v>
      </c>
      <c r="G82" s="10" t="str">
        <f t="shared" si="4"/>
        <v>Mar</v>
      </c>
      <c r="H82" s="17">
        <f t="shared" si="5"/>
        <v>816.81000000000006</v>
      </c>
    </row>
    <row r="83" spans="1:8" x14ac:dyDescent="0.3">
      <c r="A83" s="7" t="s">
        <v>83</v>
      </c>
      <c r="B83" s="5" t="s">
        <v>10</v>
      </c>
      <c r="C83" s="5" t="s">
        <v>52</v>
      </c>
      <c r="D83" s="5">
        <v>18</v>
      </c>
      <c r="E83" s="2">
        <v>500</v>
      </c>
      <c r="F83" s="2">
        <f t="shared" si="3"/>
        <v>9000</v>
      </c>
      <c r="G83" s="10" t="str">
        <f t="shared" si="4"/>
        <v>Feb</v>
      </c>
      <c r="H83" s="17">
        <f t="shared" si="5"/>
        <v>2700</v>
      </c>
    </row>
    <row r="84" spans="1:8" x14ac:dyDescent="0.3">
      <c r="A84" s="7" t="s">
        <v>84</v>
      </c>
      <c r="B84" s="5" t="s">
        <v>10</v>
      </c>
      <c r="C84" s="5" t="s">
        <v>11</v>
      </c>
      <c r="D84" s="5">
        <v>17</v>
      </c>
      <c r="E84" s="2">
        <v>8</v>
      </c>
      <c r="F84" s="2">
        <f t="shared" si="3"/>
        <v>136</v>
      </c>
      <c r="G84" s="10" t="str">
        <f t="shared" si="4"/>
        <v>Jan</v>
      </c>
      <c r="H84" s="17">
        <f t="shared" si="5"/>
        <v>40.799999999999997</v>
      </c>
    </row>
    <row r="85" spans="1:8" x14ac:dyDescent="0.3">
      <c r="A85" s="7" t="s">
        <v>42</v>
      </c>
      <c r="B85" s="5" t="s">
        <v>15</v>
      </c>
      <c r="C85" s="5" t="s">
        <v>90</v>
      </c>
      <c r="D85" s="5">
        <v>1</v>
      </c>
      <c r="E85" s="2">
        <v>9</v>
      </c>
      <c r="F85" s="2">
        <f t="shared" si="3"/>
        <v>9</v>
      </c>
      <c r="G85" s="10" t="str">
        <f t="shared" si="4"/>
        <v>Feb</v>
      </c>
      <c r="H85" s="17">
        <f t="shared" si="5"/>
        <v>2.6999999999999997</v>
      </c>
    </row>
    <row r="86" spans="1:8" x14ac:dyDescent="0.3">
      <c r="A86" s="7" t="s">
        <v>67</v>
      </c>
      <c r="B86" s="5" t="s">
        <v>10</v>
      </c>
      <c r="C86" s="5" t="s">
        <v>26</v>
      </c>
      <c r="D86" s="5">
        <v>16</v>
      </c>
      <c r="E86" s="2">
        <v>500</v>
      </c>
      <c r="F86" s="2">
        <f t="shared" si="3"/>
        <v>8000</v>
      </c>
      <c r="G86" s="10" t="str">
        <f t="shared" si="4"/>
        <v>Jan</v>
      </c>
      <c r="H86" s="17">
        <f t="shared" si="5"/>
        <v>2400</v>
      </c>
    </row>
    <row r="87" spans="1:8" x14ac:dyDescent="0.3">
      <c r="A87" s="7" t="s">
        <v>85</v>
      </c>
      <c r="B87" s="5" t="s">
        <v>7</v>
      </c>
      <c r="C87" s="5" t="s">
        <v>13</v>
      </c>
      <c r="D87" s="5">
        <v>16</v>
      </c>
      <c r="E87" s="2">
        <v>16</v>
      </c>
      <c r="F87" s="2">
        <f t="shared" si="3"/>
        <v>256</v>
      </c>
      <c r="G87" s="10" t="str">
        <f t="shared" si="4"/>
        <v>Jan</v>
      </c>
      <c r="H87" s="17">
        <f t="shared" si="5"/>
        <v>76.8</v>
      </c>
    </row>
    <row r="88" spans="1:8" x14ac:dyDescent="0.3">
      <c r="A88" s="7" t="s">
        <v>86</v>
      </c>
      <c r="B88" s="5" t="s">
        <v>21</v>
      </c>
      <c r="C88" s="5" t="s">
        <v>33</v>
      </c>
      <c r="D88" s="5">
        <v>19</v>
      </c>
      <c r="E88" s="2">
        <v>325.95</v>
      </c>
      <c r="F88" s="2">
        <f t="shared" si="3"/>
        <v>6193.05</v>
      </c>
      <c r="G88" s="10" t="str">
        <f t="shared" si="4"/>
        <v>Mar</v>
      </c>
      <c r="H88" s="17">
        <f t="shared" si="5"/>
        <v>1857.915</v>
      </c>
    </row>
    <row r="89" spans="1:8" x14ac:dyDescent="0.3">
      <c r="A89" s="7" t="s">
        <v>65</v>
      </c>
      <c r="B89" s="5" t="s">
        <v>7</v>
      </c>
      <c r="C89" s="5" t="s">
        <v>13</v>
      </c>
      <c r="D89" s="5">
        <v>9</v>
      </c>
      <c r="E89" s="2">
        <v>14</v>
      </c>
      <c r="F89" s="2">
        <f t="shared" si="3"/>
        <v>126</v>
      </c>
      <c r="G89" s="10" t="str">
        <f t="shared" si="4"/>
        <v>Mar</v>
      </c>
      <c r="H89" s="17">
        <f t="shared" si="5"/>
        <v>37.799999999999997</v>
      </c>
    </row>
    <row r="90" spans="1:8" x14ac:dyDescent="0.3">
      <c r="A90" s="7" t="s">
        <v>69</v>
      </c>
      <c r="B90" s="5" t="s">
        <v>7</v>
      </c>
      <c r="C90" s="5" t="s">
        <v>8</v>
      </c>
      <c r="D90" s="5">
        <v>10</v>
      </c>
      <c r="E90" s="2">
        <v>500</v>
      </c>
      <c r="F90" s="2">
        <f t="shared" si="3"/>
        <v>5000</v>
      </c>
      <c r="G90" s="10" t="str">
        <f t="shared" si="4"/>
        <v>Feb</v>
      </c>
      <c r="H90" s="17">
        <f t="shared" si="5"/>
        <v>1500</v>
      </c>
    </row>
    <row r="91" spans="1:8" x14ac:dyDescent="0.3">
      <c r="A91" s="7" t="s">
        <v>45</v>
      </c>
      <c r="B91" s="5" t="s">
        <v>10</v>
      </c>
      <c r="C91" s="5" t="s">
        <v>35</v>
      </c>
      <c r="D91" s="5">
        <v>17</v>
      </c>
      <c r="E91" s="2">
        <v>500</v>
      </c>
      <c r="F91" s="2">
        <f t="shared" si="3"/>
        <v>8500</v>
      </c>
      <c r="G91" s="10" t="str">
        <f t="shared" si="4"/>
        <v>Feb</v>
      </c>
      <c r="H91" s="17">
        <f t="shared" si="5"/>
        <v>2550</v>
      </c>
    </row>
    <row r="92" spans="1:8" x14ac:dyDescent="0.3">
      <c r="F92" s="2"/>
    </row>
    <row r="93" spans="1:8" x14ac:dyDescent="0.3">
      <c r="F93" s="2"/>
    </row>
  </sheetData>
  <autoFilter ref="A1:H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Summary</vt:lpstr>
      <vt:lpstr>Raw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Singh</dc:creator>
  <cp:lastModifiedBy>Kunal Singh</cp:lastModifiedBy>
  <dcterms:created xsi:type="dcterms:W3CDTF">2025-04-10T18:55:52Z</dcterms:created>
  <dcterms:modified xsi:type="dcterms:W3CDTF">2025-04-11T18:52:05Z</dcterms:modified>
</cp:coreProperties>
</file>