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1" sheetId="1" r:id="rId4"/>
    <sheet state="hidden" name="Re-run status with optimized al" sheetId="2" r:id="rId5"/>
    <sheet state="hidden" name="patrick_data_AA_1k_batches" sheetId="3" r:id="rId6"/>
    <sheet state="hidden" name="patrick_data_AA_2k_batches" sheetId="4" r:id="rId7"/>
    <sheet state="hidden" name="patrick_data_AA_4k_batches" sheetId="5" r:id="rId8"/>
    <sheet state="hidden" name="patrick_data_AA_8k_batches" sheetId="6" r:id="rId9"/>
    <sheet state="visible" name="AA_all_EXP" sheetId="7" r:id="rId10"/>
    <sheet state="visible" name="OE_A_EXP" sheetId="8" r:id="rId11"/>
    <sheet state="visible" name="OE_D_EXP" sheetId="9" r:id="rId12"/>
    <sheet state="visible" name="QM9_A_EXP" sheetId="10" r:id="rId13"/>
    <sheet state="visible" name="AA_A_EXP" sheetId="11" r:id="rId14"/>
    <sheet state="visible" name="QM9_D_EXP" sheetId="12" r:id="rId15"/>
    <sheet state="visible" name="AA_A_1k" sheetId="13" r:id="rId16"/>
    <sheet state="visible" name="AA_A_2k" sheetId="14" r:id="rId17"/>
    <sheet state="visible" name="AA_D_2k" sheetId="15" r:id="rId18"/>
    <sheet state="visible" name="AA_D_2k_nrestarts2" sheetId="16" r:id="rId19"/>
    <sheet state="visible" name="AA_D_1k" sheetId="17" r:id="rId20"/>
    <sheet state="visible" name="AA_AD_4k aggregate" sheetId="18" r:id="rId21"/>
    <sheet state="visible" name="AA_A_4k" sheetId="19" r:id="rId22"/>
    <sheet state="visible" name="AA_D_4k" sheetId="20" r:id="rId23"/>
    <sheet state="visible" name="AA_A_8k" sheetId="21" r:id="rId24"/>
    <sheet state="visible" name="AA_AD_8k_aggregate" sheetId="22" r:id="rId25"/>
    <sheet state="visible" name="AA_D_8k" sheetId="23" r:id="rId26"/>
  </sheets>
  <definedNames/>
  <calcPr/>
</workbook>
</file>

<file path=xl/sharedStrings.xml><?xml version="1.0" encoding="utf-8"?>
<sst xmlns="http://schemas.openxmlformats.org/spreadsheetml/2006/main" count="324" uniqueCount="71">
  <si>
    <t>EXP</t>
  </si>
  <si>
    <t>1k</t>
  </si>
  <si>
    <t>2k</t>
  </si>
  <si>
    <t>4k</t>
  </si>
  <si>
    <t>8k</t>
  </si>
  <si>
    <t xml:space="preserve">run1 </t>
  </si>
  <si>
    <t>run2</t>
  </si>
  <si>
    <t>run3</t>
  </si>
  <si>
    <t>run4</t>
  </si>
  <si>
    <t>run5</t>
  </si>
  <si>
    <t>run1</t>
  </si>
  <si>
    <t>AA</t>
  </si>
  <si>
    <t>A</t>
  </si>
  <si>
    <t>need to be redone with initial 1k batch</t>
  </si>
  <si>
    <t>Datasets</t>
  </si>
  <si>
    <t>B</t>
  </si>
  <si>
    <t>C</t>
  </si>
  <si>
    <t>D</t>
  </si>
  <si>
    <t>E</t>
  </si>
  <si>
    <t>F</t>
  </si>
  <si>
    <t>G</t>
  </si>
  <si>
    <t>OE62</t>
  </si>
  <si>
    <t>QM9</t>
  </si>
  <si>
    <t>x = Done</t>
  </si>
  <si>
    <t>x</t>
  </si>
  <si>
    <t>OE</t>
  </si>
  <si>
    <t>batch_size</t>
  </si>
  <si>
    <t>AA_A_1k</t>
  </si>
  <si>
    <t>AA_D_1k</t>
  </si>
  <si>
    <t>mean</t>
  </si>
  <si>
    <t>std</t>
  </si>
  <si>
    <t>AA_A_2k</t>
  </si>
  <si>
    <t>AA_D_2k</t>
  </si>
  <si>
    <t>AA_A_4k</t>
  </si>
  <si>
    <t>AA_D_4k</t>
  </si>
  <si>
    <t>AA_A_8k</t>
  </si>
  <si>
    <t>AA_D_8k</t>
  </si>
  <si>
    <t>AA_A_exp</t>
  </si>
  <si>
    <t>AA_B_exp</t>
  </si>
  <si>
    <t>AA_C_exp</t>
  </si>
  <si>
    <t>AA_D_exp</t>
  </si>
  <si>
    <t>AA_E_exp</t>
  </si>
  <si>
    <t>AA_F_exp</t>
  </si>
  <si>
    <t>AA_G_exp</t>
  </si>
  <si>
    <t>OE_A_exp</t>
  </si>
  <si>
    <t>OE_D_exp</t>
  </si>
  <si>
    <t>QM9_A_exp</t>
  </si>
  <si>
    <t>QM9_D_exp</t>
  </si>
  <si>
    <t xml:space="preserve">run4 </t>
  </si>
  <si>
    <t>alpha 0.03</t>
  </si>
  <si>
    <t>batch size</t>
  </si>
  <si>
    <t>qm9</t>
  </si>
  <si>
    <t>aa</t>
  </si>
  <si>
    <t>oe62</t>
  </si>
  <si>
    <t>index</t>
  </si>
  <si>
    <t>mean_vals</t>
  </si>
  <si>
    <t>std_vals</t>
  </si>
  <si>
    <t>run4 - backup</t>
  </si>
  <si>
    <t xml:space="preserve">Done </t>
  </si>
  <si>
    <t>Task / Notes</t>
  </si>
  <si>
    <t>Check the MAEs</t>
  </si>
  <si>
    <t>If the MAEs don't match check the indicecs</t>
  </si>
  <si>
    <t>* If numbers are ok ( Move on)</t>
  </si>
  <si>
    <t>* If numbers not ok -&gt; Check indices</t>
  </si>
  <si>
    <t xml:space="preserve">* If </t>
  </si>
  <si>
    <t>much larger than the rest</t>
  </si>
  <si>
    <t>upto 11 in 168 hrs = 7 days</t>
  </si>
  <si>
    <t>The value goes down, and I had re-computed the MAE from the model file</t>
  </si>
  <si>
    <t>A-D</t>
  </si>
  <si>
    <t>check</t>
  </si>
  <si>
    <t>This row is same between AA_A_8k and AA_D_8K (this sheet), also AA_A_4k, AA_D_4k which is as expected since the random seeds are the same and the initial batch has 1000 examples.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</si>
</sst>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7">
    <font>
      <sz val="10.0"/>
      <color rgb="FF000000"/>
      <name val="Arial"/>
    </font>
    <font>
      <color theme="1"/>
      <name val="Arial"/>
    </font>
    <font/>
    <font>
      <sz val="11.0"/>
      <color rgb="FFF7981D"/>
      <name val="Inconsolata"/>
    </font>
    <font>
      <color rgb="FF000000"/>
      <name val="Arial"/>
    </font>
    <font>
      <sz val="11.0"/>
      <color rgb="FFA31515"/>
      <name val="Monospace"/>
    </font>
    <font>
      <sz val="11.0"/>
      <color rgb="FF000000"/>
      <name val="Inconsolata"/>
    </font>
  </fonts>
  <fills count="12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 vertical="center"/>
    </xf>
    <xf borderId="6" fillId="2" fontId="1" numFmtId="0" xfId="0" applyAlignment="1" applyBorder="1" applyFill="1" applyFont="1">
      <alignment horizontal="center" readingOrder="0" vertical="center"/>
    </xf>
    <xf borderId="0" fillId="2" fontId="1" numFmtId="0" xfId="0" applyAlignment="1" applyFont="1">
      <alignment readingOrder="0"/>
    </xf>
    <xf borderId="4" fillId="3" fontId="1" numFmtId="0" xfId="0" applyBorder="1" applyFill="1" applyFont="1"/>
    <xf borderId="4" fillId="4" fontId="1" numFmtId="0" xfId="0" applyBorder="1" applyFill="1" applyFont="1"/>
    <xf borderId="4" fillId="3" fontId="1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5" fillId="3" fontId="1" numFmtId="0" xfId="0" applyAlignment="1" applyBorder="1" applyFont="1">
      <alignment vertical="bottom"/>
    </xf>
    <xf borderId="5" fillId="3" fontId="1" numFmtId="0" xfId="0" applyBorder="1" applyFont="1"/>
    <xf borderId="9" fillId="0" fontId="2" numFmtId="0" xfId="0" applyBorder="1" applyFont="1"/>
    <xf borderId="0" fillId="2" fontId="1" numFmtId="0" xfId="0" applyFont="1"/>
    <xf borderId="10" fillId="0" fontId="2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0" fontId="1" numFmtId="0" xfId="0" applyBorder="1" applyFont="1"/>
    <xf borderId="4" fillId="4" fontId="1" numFmtId="0" xfId="0" applyAlignment="1" applyBorder="1" applyFont="1">
      <alignment readingOrder="0"/>
    </xf>
    <xf borderId="5" fillId="4" fontId="1" numFmtId="0" xfId="0" applyAlignment="1" applyBorder="1" applyFont="1">
      <alignment vertical="bottom"/>
    </xf>
    <xf borderId="5" fillId="4" fontId="1" numFmtId="0" xfId="0" applyBorder="1" applyFont="1"/>
    <xf borderId="4" fillId="5" fontId="1" numFmtId="0" xfId="0" applyAlignment="1" applyBorder="1" applyFill="1" applyFont="1">
      <alignment readingOrder="0"/>
    </xf>
    <xf borderId="5" fillId="5" fontId="1" numFmtId="0" xfId="0" applyBorder="1" applyFont="1"/>
    <xf borderId="4" fillId="5" fontId="1" numFmtId="0" xfId="0" applyBorder="1" applyFont="1"/>
    <xf borderId="4" fillId="5" fontId="1" numFmtId="0" xfId="0" applyAlignment="1" applyBorder="1" applyFont="1">
      <alignment vertical="bottom"/>
    </xf>
    <xf borderId="9" fillId="4" fontId="1" numFmtId="0" xfId="0" applyAlignment="1" applyBorder="1" applyFont="1">
      <alignment vertical="bottom"/>
    </xf>
    <xf borderId="4" fillId="0" fontId="1" numFmtId="0" xfId="0" applyBorder="1" applyFont="1"/>
    <xf borderId="0" fillId="0" fontId="1" numFmtId="0" xfId="0" applyAlignment="1" applyFont="1">
      <alignment vertical="bottom"/>
    </xf>
    <xf borderId="8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7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8" fillId="2" fontId="1" numFmtId="0" xfId="0" applyAlignment="1" applyBorder="1" applyFont="1">
      <alignment vertical="bottom"/>
    </xf>
    <xf borderId="10" fillId="3" fontId="1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5" fillId="2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0" fillId="6" fontId="1" numFmtId="0" xfId="0" applyFill="1" applyFont="1"/>
    <xf borderId="0" fillId="0" fontId="1" numFmtId="0" xfId="0" applyAlignment="1" applyFont="1">
      <alignment horizontal="center" readingOrder="0" vertical="center"/>
    </xf>
    <xf borderId="0" fillId="0" fontId="1" numFmtId="0" xfId="0" applyFont="1"/>
    <xf borderId="0" fillId="6" fontId="3" numFmtId="0" xfId="0" applyAlignment="1" applyFont="1">
      <alignment readingOrder="0"/>
    </xf>
    <xf borderId="11" fillId="0" fontId="0" numFmtId="0" xfId="0" applyAlignment="1" applyBorder="1" applyFont="1">
      <alignment readingOrder="0" shrinkToFit="0" vertical="bottom" wrapText="0"/>
    </xf>
    <xf borderId="11" fillId="0" fontId="0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6" fontId="4" numFmtId="0" xfId="0" applyAlignment="1" applyFont="1">
      <alignment horizontal="righ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/>
    </xf>
    <xf borderId="0" fillId="6" fontId="4" numFmtId="0" xfId="0" applyAlignment="1" applyFont="1">
      <alignment horizontal="center" readingOrder="0"/>
    </xf>
    <xf borderId="0" fillId="7" fontId="5" numFmtId="164" xfId="0" applyAlignment="1" applyFill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8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6" fontId="4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9" fontId="1" numFmtId="0" xfId="0" applyAlignment="1" applyFill="1" applyFont="1">
      <alignment horizontal="right" vertical="bottom"/>
    </xf>
    <xf borderId="0" fillId="10" fontId="1" numFmtId="0" xfId="0" applyAlignment="1" applyFill="1" applyFont="1">
      <alignment horizontal="right" vertical="bottom"/>
    </xf>
    <xf borderId="0" fillId="11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9" fontId="1" numFmtId="0" xfId="0" applyAlignment="1" applyFont="1">
      <alignment readingOrder="0"/>
    </xf>
    <xf borderId="0" fillId="0" fontId="1" numFmtId="10" xfId="0" applyFont="1" applyNumberFormat="1"/>
    <xf borderId="0" fillId="6" fontId="6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.43"/>
    <col customWidth="1" min="6" max="9" width="5.0"/>
    <col customWidth="1" min="10" max="10" width="5.43"/>
    <col customWidth="1" min="11" max="24" width="5.0"/>
    <col customWidth="1" min="25" max="25" width="6.0"/>
    <col customWidth="1" min="26" max="26" width="6.57"/>
    <col customWidth="1" min="27" max="27" width="6.43"/>
    <col customWidth="1" min="28" max="28" width="5.86"/>
    <col customWidth="1" min="29" max="29" width="6.57"/>
  </cols>
  <sheetData>
    <row r="3">
      <c r="Y3" s="1" t="s">
        <v>0</v>
      </c>
    </row>
    <row r="4">
      <c r="E4" s="2" t="s">
        <v>1</v>
      </c>
      <c r="F4" s="3"/>
      <c r="G4" s="3"/>
      <c r="H4" s="3"/>
      <c r="I4" s="4"/>
      <c r="J4" s="2" t="s">
        <v>2</v>
      </c>
      <c r="K4" s="3"/>
      <c r="L4" s="3"/>
      <c r="M4" s="3"/>
      <c r="N4" s="4"/>
      <c r="O4" s="5" t="s">
        <v>3</v>
      </c>
      <c r="P4" s="3"/>
      <c r="Q4" s="3"/>
      <c r="R4" s="3"/>
      <c r="S4" s="4"/>
      <c r="T4" s="5" t="s">
        <v>4</v>
      </c>
      <c r="U4" s="3"/>
      <c r="V4" s="3"/>
      <c r="W4" s="3"/>
      <c r="X4" s="4"/>
      <c r="Y4" s="6"/>
      <c r="Z4" s="6"/>
      <c r="AA4" s="6"/>
      <c r="AB4" s="6"/>
      <c r="AC4" s="6"/>
    </row>
    <row r="5"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5</v>
      </c>
      <c r="K5" s="7" t="s">
        <v>6</v>
      </c>
      <c r="L5" s="7" t="s">
        <v>7</v>
      </c>
      <c r="M5" s="7" t="s">
        <v>8</v>
      </c>
      <c r="N5" s="7" t="s">
        <v>9</v>
      </c>
      <c r="O5" s="8" t="s">
        <v>10</v>
      </c>
      <c r="P5" s="8" t="s">
        <v>6</v>
      </c>
      <c r="Q5" s="8" t="s">
        <v>7</v>
      </c>
      <c r="R5" s="8" t="s">
        <v>8</v>
      </c>
      <c r="S5" s="8" t="s">
        <v>9</v>
      </c>
      <c r="T5" s="8" t="s">
        <v>10</v>
      </c>
      <c r="U5" s="8" t="s">
        <v>6</v>
      </c>
      <c r="V5" s="8" t="s">
        <v>7</v>
      </c>
      <c r="W5" s="8" t="s">
        <v>8</v>
      </c>
      <c r="X5" s="8" t="s">
        <v>9</v>
      </c>
      <c r="Y5" s="9" t="s">
        <v>5</v>
      </c>
      <c r="Z5" s="9" t="s">
        <v>6</v>
      </c>
      <c r="AA5" s="9" t="s">
        <v>7</v>
      </c>
      <c r="AB5" s="9" t="s">
        <v>8</v>
      </c>
      <c r="AC5" s="9" t="s">
        <v>9</v>
      </c>
    </row>
    <row r="6">
      <c r="B6" s="10" t="s">
        <v>11</v>
      </c>
      <c r="C6" s="11" t="s">
        <v>12</v>
      </c>
      <c r="D6" s="12">
        <v>0.0</v>
      </c>
      <c r="E6" s="13"/>
      <c r="F6" s="13"/>
      <c r="G6" s="13"/>
      <c r="H6" s="1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5"/>
      <c r="Z6" s="15"/>
      <c r="AA6" s="15"/>
      <c r="AB6" s="15"/>
      <c r="AC6" s="15"/>
    </row>
    <row r="7">
      <c r="B7" s="16"/>
      <c r="C7" s="17"/>
      <c r="D7" s="12">
        <v>1.0</v>
      </c>
      <c r="E7" s="13"/>
      <c r="F7" s="13"/>
      <c r="G7" s="13"/>
      <c r="H7" s="14"/>
      <c r="I7" s="13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5"/>
      <c r="Z7" s="15"/>
      <c r="AA7" s="15"/>
      <c r="AB7" s="15"/>
      <c r="AC7" s="15"/>
    </row>
    <row r="8">
      <c r="B8" s="16"/>
      <c r="C8" s="17"/>
      <c r="D8" s="12">
        <v>2.0</v>
      </c>
      <c r="E8" s="13"/>
      <c r="F8" s="13"/>
      <c r="G8" s="13"/>
      <c r="H8" s="14"/>
      <c r="I8" s="13"/>
      <c r="J8" s="20"/>
      <c r="K8" s="20"/>
      <c r="L8" s="20"/>
      <c r="M8" s="20"/>
      <c r="N8" s="20"/>
      <c r="O8" s="16"/>
      <c r="P8" s="16"/>
      <c r="Q8" s="16"/>
      <c r="R8" s="16"/>
      <c r="S8" s="16"/>
      <c r="T8" s="16"/>
      <c r="U8" s="16"/>
      <c r="V8" s="16"/>
      <c r="W8" s="16"/>
      <c r="X8" s="16"/>
      <c r="Y8" s="15"/>
      <c r="Z8" s="15"/>
      <c r="AA8" s="15"/>
      <c r="AB8" s="15"/>
      <c r="AC8" s="15"/>
    </row>
    <row r="9">
      <c r="B9" s="16"/>
      <c r="C9" s="17"/>
      <c r="D9" s="12">
        <v>3.0</v>
      </c>
      <c r="E9" s="13"/>
      <c r="F9" s="13"/>
      <c r="G9" s="13"/>
      <c r="H9" s="14"/>
      <c r="I9" s="13"/>
      <c r="J9" s="18"/>
      <c r="K9" s="18"/>
      <c r="L9" s="18"/>
      <c r="M9" s="18"/>
      <c r="N9" s="18"/>
      <c r="O9" s="16"/>
      <c r="P9" s="16"/>
      <c r="Q9" s="16"/>
      <c r="R9" s="16"/>
      <c r="S9" s="16"/>
      <c r="T9" s="16"/>
      <c r="U9" s="16"/>
      <c r="V9" s="16"/>
      <c r="W9" s="16"/>
      <c r="X9" s="16"/>
      <c r="Y9" s="15"/>
      <c r="Z9" s="15"/>
      <c r="AA9" s="15"/>
      <c r="AB9" s="15"/>
      <c r="AC9" s="15"/>
    </row>
    <row r="10">
      <c r="B10" s="16"/>
      <c r="C10" s="17"/>
      <c r="D10" s="12">
        <v>4.0</v>
      </c>
      <c r="E10" s="13"/>
      <c r="F10" s="13"/>
      <c r="G10" s="13"/>
      <c r="H10" s="14"/>
      <c r="I10" s="13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6"/>
      <c r="U10" s="16"/>
      <c r="V10" s="16"/>
      <c r="W10" s="16"/>
      <c r="X10" s="16"/>
      <c r="Y10" s="15"/>
      <c r="Z10" s="15"/>
      <c r="AA10" s="15"/>
      <c r="AB10" s="15"/>
      <c r="AC10" s="15"/>
    </row>
    <row r="11">
      <c r="B11" s="16"/>
      <c r="C11" s="17"/>
      <c r="D11" s="12">
        <v>5.0</v>
      </c>
      <c r="E11" s="13"/>
      <c r="F11" s="13"/>
      <c r="G11" s="13"/>
      <c r="H11" s="14"/>
      <c r="I11" s="13"/>
      <c r="J11" s="18"/>
      <c r="K11" s="18"/>
      <c r="L11" s="18"/>
      <c r="M11" s="18"/>
      <c r="N11" s="18"/>
      <c r="O11" s="19"/>
      <c r="P11" s="19"/>
      <c r="Q11" s="19"/>
      <c r="R11" s="19"/>
      <c r="S11" s="19"/>
      <c r="T11" s="16"/>
      <c r="U11" s="16"/>
      <c r="V11" s="16"/>
      <c r="W11" s="16"/>
      <c r="X11" s="16"/>
      <c r="Y11" s="15"/>
      <c r="Z11" s="15"/>
      <c r="AA11" s="15"/>
      <c r="AB11" s="15"/>
      <c r="AC11" s="15"/>
    </row>
    <row r="12">
      <c r="B12" s="16"/>
      <c r="C12" s="17"/>
      <c r="D12" s="12">
        <v>6.0</v>
      </c>
      <c r="E12" s="13"/>
      <c r="F12" s="13"/>
      <c r="G12" s="13"/>
      <c r="H12" s="14"/>
      <c r="I12" s="13"/>
      <c r="J12" s="20"/>
      <c r="K12" s="20"/>
      <c r="L12" s="20"/>
      <c r="M12" s="20"/>
      <c r="N12" s="20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21"/>
      <c r="Z12" s="21"/>
      <c r="AA12" s="21"/>
      <c r="AB12" s="21"/>
      <c r="AC12" s="21"/>
      <c r="AD12" s="6"/>
    </row>
    <row r="13">
      <c r="B13" s="16"/>
      <c r="C13" s="17"/>
      <c r="D13" s="12">
        <v>7.0</v>
      </c>
      <c r="E13" s="13"/>
      <c r="F13" s="13"/>
      <c r="G13" s="13"/>
      <c r="H13" s="14"/>
      <c r="I13" s="13"/>
      <c r="J13" s="18"/>
      <c r="K13" s="18"/>
      <c r="L13" s="18"/>
      <c r="M13" s="18"/>
      <c r="N13" s="18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21"/>
      <c r="Z13" s="21"/>
      <c r="AA13" s="21"/>
      <c r="AB13" s="21"/>
      <c r="AC13" s="21"/>
      <c r="AD13" s="6"/>
    </row>
    <row r="14">
      <c r="B14" s="16"/>
      <c r="C14" s="17"/>
      <c r="D14" s="12">
        <v>8.0</v>
      </c>
      <c r="E14" s="13"/>
      <c r="F14" s="13"/>
      <c r="G14" s="13"/>
      <c r="H14" s="14"/>
      <c r="I14" s="13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1"/>
      <c r="Z14" s="21"/>
      <c r="AA14" s="21"/>
      <c r="AB14" s="21"/>
      <c r="AC14" s="21"/>
      <c r="AD14" s="6"/>
    </row>
    <row r="15">
      <c r="B15" s="16"/>
      <c r="C15" s="17"/>
      <c r="D15" s="12">
        <v>9.0</v>
      </c>
      <c r="E15" s="13"/>
      <c r="F15" s="13"/>
      <c r="G15" s="13"/>
      <c r="H15" s="14"/>
      <c r="I15" s="13"/>
      <c r="J15" s="18"/>
      <c r="K15" s="18"/>
      <c r="L15" s="18"/>
      <c r="M15" s="18"/>
      <c r="N15" s="18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1"/>
      <c r="Z15" s="21"/>
      <c r="AA15" s="21"/>
      <c r="AB15" s="21"/>
      <c r="AC15" s="21"/>
      <c r="AD15" s="6"/>
    </row>
    <row r="16">
      <c r="B16" s="16"/>
      <c r="C16" s="17"/>
      <c r="D16" s="12">
        <v>10.0</v>
      </c>
      <c r="E16" s="13"/>
      <c r="F16" s="13"/>
      <c r="G16" s="13"/>
      <c r="H16" s="14"/>
      <c r="I16" s="14"/>
      <c r="J16" s="20"/>
      <c r="K16" s="20"/>
      <c r="L16" s="20"/>
      <c r="M16" s="20"/>
      <c r="N16" s="20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21"/>
      <c r="Z16" s="21"/>
      <c r="AA16" s="21"/>
      <c r="AB16" s="21"/>
      <c r="AC16" s="21"/>
      <c r="AD16" s="6"/>
    </row>
    <row r="17">
      <c r="B17" s="16"/>
      <c r="C17" s="17"/>
      <c r="D17" s="12">
        <v>11.0</v>
      </c>
      <c r="E17" s="13"/>
      <c r="F17" s="13"/>
      <c r="G17" s="13"/>
      <c r="H17" s="14"/>
      <c r="I17" s="14"/>
      <c r="J17" s="18"/>
      <c r="K17" s="18"/>
      <c r="L17" s="18"/>
      <c r="M17" s="18"/>
      <c r="N17" s="18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21"/>
      <c r="Z17" s="21"/>
      <c r="AA17" s="21"/>
      <c r="AB17" s="21"/>
      <c r="AC17" s="21"/>
      <c r="AD17" s="6"/>
    </row>
    <row r="18">
      <c r="B18" s="16"/>
      <c r="C18" s="17"/>
      <c r="D18" s="12">
        <v>12.0</v>
      </c>
      <c r="E18" s="14"/>
      <c r="F18" s="14"/>
      <c r="G18" s="14"/>
      <c r="H18" s="14"/>
      <c r="I18" s="14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6"/>
      <c r="U18" s="16"/>
      <c r="V18" s="16"/>
      <c r="W18" s="16"/>
      <c r="X18" s="16"/>
      <c r="Y18" s="21"/>
      <c r="Z18" s="21"/>
      <c r="AA18" s="21"/>
      <c r="AB18" s="21"/>
      <c r="AC18" s="21"/>
      <c r="AD18" s="6"/>
    </row>
    <row r="19">
      <c r="B19" s="16"/>
      <c r="C19" s="17"/>
      <c r="D19" s="12">
        <v>13.0</v>
      </c>
      <c r="E19" s="14"/>
      <c r="F19" s="14"/>
      <c r="G19" s="14"/>
      <c r="H19" s="14"/>
      <c r="I19" s="14"/>
      <c r="J19" s="18"/>
      <c r="K19" s="18"/>
      <c r="L19" s="18"/>
      <c r="M19" s="18"/>
      <c r="N19" s="18"/>
      <c r="O19" s="19"/>
      <c r="P19" s="19"/>
      <c r="Q19" s="19"/>
      <c r="R19" s="19"/>
      <c r="S19" s="19"/>
      <c r="T19" s="16"/>
      <c r="U19" s="16"/>
      <c r="V19" s="16"/>
      <c r="W19" s="16"/>
      <c r="X19" s="16"/>
      <c r="Y19" s="21"/>
      <c r="Z19" s="21"/>
      <c r="AA19" s="21"/>
      <c r="AB19" s="21"/>
      <c r="AC19" s="21"/>
      <c r="AD19" s="6"/>
    </row>
    <row r="20">
      <c r="B20" s="16"/>
      <c r="C20" s="17"/>
      <c r="D20" s="12">
        <v>14.0</v>
      </c>
      <c r="E20" s="14"/>
      <c r="F20" s="14"/>
      <c r="G20" s="14"/>
      <c r="H20" s="14"/>
      <c r="I20" s="14"/>
      <c r="J20" s="20"/>
      <c r="K20" s="20"/>
      <c r="L20" s="20"/>
      <c r="M20" s="20"/>
      <c r="N20" s="20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21"/>
      <c r="Z20" s="21"/>
      <c r="AA20" s="21"/>
      <c r="AB20" s="21"/>
      <c r="AC20" s="21"/>
      <c r="AD20" s="6"/>
    </row>
    <row r="21">
      <c r="B21" s="16"/>
      <c r="C21" s="17"/>
      <c r="D21" s="12">
        <v>15.0</v>
      </c>
      <c r="E21" s="14"/>
      <c r="F21" s="14"/>
      <c r="G21" s="14"/>
      <c r="H21" s="14"/>
      <c r="I21" s="14"/>
      <c r="J21" s="18"/>
      <c r="K21" s="18"/>
      <c r="L21" s="18"/>
      <c r="M21" s="18"/>
      <c r="N21" s="18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21"/>
      <c r="Z21" s="21"/>
      <c r="AA21" s="21"/>
      <c r="AB21" s="21"/>
      <c r="AC21" s="21"/>
      <c r="AD21" s="6"/>
    </row>
    <row r="22">
      <c r="B22" s="16"/>
      <c r="C22" s="22"/>
      <c r="D22" s="12">
        <v>16.0</v>
      </c>
      <c r="E22" s="14"/>
      <c r="F22" s="14"/>
      <c r="G22" s="14"/>
      <c r="H22" s="14"/>
      <c r="I22" s="14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1"/>
      <c r="Z22" s="21"/>
      <c r="AA22" s="21"/>
      <c r="AB22" s="21"/>
      <c r="AC22" s="21"/>
      <c r="AE22" s="6" t="s">
        <v>13</v>
      </c>
    </row>
    <row r="23">
      <c r="A23" s="6"/>
      <c r="B23" s="16"/>
      <c r="C23" s="23"/>
      <c r="D23" s="6"/>
    </row>
    <row r="24">
      <c r="A24" s="6" t="s">
        <v>14</v>
      </c>
      <c r="B24" s="16"/>
      <c r="C24" s="11" t="s">
        <v>15</v>
      </c>
      <c r="D24" s="12">
        <v>0.0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13"/>
      <c r="Z24" s="13"/>
      <c r="AA24" s="13"/>
      <c r="AB24" s="13"/>
      <c r="AC24" s="13"/>
    </row>
    <row r="25">
      <c r="A25" s="6"/>
      <c r="B25" s="16"/>
      <c r="C25" s="17"/>
      <c r="D25" s="12">
        <v>1.0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13"/>
      <c r="Z25" s="13"/>
      <c r="AA25" s="13"/>
      <c r="AB25" s="13"/>
      <c r="AC25" s="13"/>
    </row>
    <row r="26">
      <c r="A26" s="6"/>
      <c r="B26" s="16"/>
      <c r="C26" s="17"/>
      <c r="D26" s="12">
        <v>2.0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13"/>
      <c r="Z26" s="13"/>
      <c r="AA26" s="13"/>
      <c r="AB26" s="13"/>
      <c r="AC26" s="13"/>
    </row>
    <row r="27">
      <c r="A27" s="6"/>
      <c r="B27" s="16"/>
      <c r="C27" s="17"/>
      <c r="D27" s="12">
        <v>3.0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13"/>
      <c r="Z27" s="13"/>
      <c r="AA27" s="13"/>
      <c r="AB27" s="13"/>
      <c r="AC27" s="13"/>
    </row>
    <row r="28">
      <c r="A28" s="6"/>
      <c r="B28" s="16"/>
      <c r="C28" s="17"/>
      <c r="D28" s="12">
        <v>4.0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13"/>
      <c r="Z28" s="13"/>
      <c r="AA28" s="13"/>
      <c r="AB28" s="13"/>
      <c r="AC28" s="13"/>
    </row>
    <row r="29">
      <c r="A29" s="6"/>
      <c r="B29" s="16"/>
      <c r="C29" s="22"/>
      <c r="D29" s="12">
        <v>5.0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13"/>
      <c r="Z29" s="13"/>
      <c r="AA29" s="13"/>
      <c r="AB29" s="13"/>
      <c r="AC29" s="13"/>
    </row>
    <row r="30">
      <c r="B30" s="16"/>
      <c r="C30" s="23"/>
      <c r="D30" s="6"/>
      <c r="Y30" s="24"/>
      <c r="Z30" s="24"/>
      <c r="AA30" s="24"/>
      <c r="AB30" s="24"/>
      <c r="AC30" s="24"/>
    </row>
    <row r="31">
      <c r="B31" s="16"/>
      <c r="C31" s="11" t="s">
        <v>16</v>
      </c>
      <c r="D31" s="12">
        <v>0.0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13"/>
      <c r="Z31" s="13"/>
      <c r="AA31" s="13"/>
      <c r="AB31" s="13"/>
      <c r="AC31" s="13"/>
    </row>
    <row r="32">
      <c r="B32" s="16"/>
      <c r="C32" s="17"/>
      <c r="D32" s="12">
        <v>1.0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13"/>
      <c r="Z32" s="13"/>
      <c r="AA32" s="13"/>
      <c r="AB32" s="13"/>
      <c r="AC32" s="13"/>
    </row>
    <row r="33">
      <c r="B33" s="16"/>
      <c r="C33" s="17"/>
      <c r="D33" s="12">
        <v>2.0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13"/>
      <c r="Z33" s="13"/>
      <c r="AA33" s="13"/>
      <c r="AB33" s="13"/>
      <c r="AC33" s="13"/>
    </row>
    <row r="34">
      <c r="B34" s="16"/>
      <c r="C34" s="17"/>
      <c r="D34" s="12">
        <v>3.0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13"/>
      <c r="Z34" s="13"/>
      <c r="AA34" s="13"/>
      <c r="AB34" s="13"/>
      <c r="AC34" s="13"/>
    </row>
    <row r="35">
      <c r="B35" s="16"/>
      <c r="C35" s="17"/>
      <c r="D35" s="12">
        <v>4.0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13"/>
      <c r="Z35" s="13"/>
      <c r="AA35" s="13"/>
      <c r="AB35" s="13"/>
      <c r="AC35" s="13"/>
    </row>
    <row r="36">
      <c r="B36" s="16"/>
      <c r="C36" s="22"/>
      <c r="D36" s="12">
        <v>5.0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13"/>
      <c r="Z36" s="13"/>
      <c r="AA36" s="13"/>
      <c r="AB36" s="13"/>
      <c r="AC36" s="13"/>
    </row>
    <row r="37">
      <c r="B37" s="16"/>
      <c r="C37" s="23"/>
      <c r="D37" s="6"/>
      <c r="Y37" s="7"/>
      <c r="Z37" s="7"/>
      <c r="AA37" s="7"/>
      <c r="AB37" s="7"/>
      <c r="AC37" s="7"/>
      <c r="AE37" s="6"/>
    </row>
    <row r="38">
      <c r="B38" s="16"/>
      <c r="C38" s="11" t="s">
        <v>17</v>
      </c>
      <c r="D38" s="12">
        <v>0.0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25"/>
      <c r="Z38" s="25"/>
      <c r="AA38" s="25"/>
      <c r="AB38" s="25"/>
      <c r="AC38" s="25"/>
      <c r="AE38" s="6" t="s">
        <v>13</v>
      </c>
    </row>
    <row r="39">
      <c r="B39" s="16"/>
      <c r="C39" s="17"/>
      <c r="D39" s="12">
        <v>1.0</v>
      </c>
      <c r="E39" s="14"/>
      <c r="F39" s="14"/>
      <c r="G39" s="14"/>
      <c r="H39" s="14"/>
      <c r="I39" s="14"/>
      <c r="J39" s="26"/>
      <c r="K39" s="26"/>
      <c r="L39" s="26"/>
      <c r="M39" s="26"/>
      <c r="N39" s="26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5"/>
      <c r="Z39" s="25"/>
      <c r="AA39" s="25"/>
      <c r="AB39" s="25"/>
      <c r="AC39" s="25"/>
    </row>
    <row r="40">
      <c r="B40" s="16"/>
      <c r="C40" s="17"/>
      <c r="D40" s="12">
        <v>2.0</v>
      </c>
      <c r="E40" s="14"/>
      <c r="F40" s="14"/>
      <c r="G40" s="14"/>
      <c r="H40" s="14"/>
      <c r="I40" s="14"/>
      <c r="J40" s="20"/>
      <c r="K40" s="20"/>
      <c r="L40" s="20"/>
      <c r="M40" s="20"/>
      <c r="N40" s="20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25"/>
      <c r="Z40" s="25"/>
      <c r="AA40" s="25"/>
      <c r="AB40" s="25"/>
      <c r="AC40" s="25"/>
    </row>
    <row r="41">
      <c r="B41" s="16"/>
      <c r="C41" s="17"/>
      <c r="D41" s="12">
        <v>3.0</v>
      </c>
      <c r="E41" s="14"/>
      <c r="F41" s="14"/>
      <c r="G41" s="14"/>
      <c r="H41" s="14"/>
      <c r="I41" s="14"/>
      <c r="J41" s="26"/>
      <c r="K41" s="26"/>
      <c r="L41" s="26"/>
      <c r="M41" s="26"/>
      <c r="N41" s="2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25"/>
      <c r="Z41" s="25"/>
      <c r="AA41" s="25"/>
      <c r="AB41" s="25"/>
      <c r="AC41" s="25"/>
    </row>
    <row r="42">
      <c r="B42" s="16"/>
      <c r="C42" s="17"/>
      <c r="D42" s="12">
        <v>4.0</v>
      </c>
      <c r="E42" s="14"/>
      <c r="F42" s="14"/>
      <c r="G42" s="14"/>
      <c r="H42" s="14"/>
      <c r="I42" s="14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16"/>
      <c r="U42" s="16"/>
      <c r="V42" s="16"/>
      <c r="W42" s="16"/>
      <c r="X42" s="16"/>
      <c r="Y42" s="25"/>
      <c r="Z42" s="25"/>
      <c r="AA42" s="25"/>
      <c r="AB42" s="28"/>
      <c r="AC42" s="25"/>
    </row>
    <row r="43">
      <c r="B43" s="16"/>
      <c r="C43" s="17"/>
      <c r="D43" s="12">
        <v>5.0</v>
      </c>
      <c r="E43" s="14"/>
      <c r="F43" s="14"/>
      <c r="G43" s="14"/>
      <c r="H43" s="14"/>
      <c r="I43" s="14"/>
      <c r="J43" s="26"/>
      <c r="K43" s="26"/>
      <c r="L43" s="26"/>
      <c r="M43" s="26"/>
      <c r="N43" s="26"/>
      <c r="O43" s="27"/>
      <c r="P43" s="27"/>
      <c r="Q43" s="27"/>
      <c r="R43" s="27"/>
      <c r="S43" s="27"/>
      <c r="T43" s="16"/>
      <c r="U43" s="16"/>
      <c r="V43" s="16"/>
      <c r="W43" s="16"/>
      <c r="X43" s="16"/>
      <c r="Y43" s="28"/>
      <c r="Z43" s="28"/>
      <c r="AA43" s="28"/>
      <c r="AB43" s="28"/>
      <c r="AC43" s="28"/>
    </row>
    <row r="44">
      <c r="B44" s="16"/>
      <c r="C44" s="17"/>
      <c r="D44" s="12">
        <v>6.0</v>
      </c>
      <c r="E44" s="14"/>
      <c r="F44" s="14"/>
      <c r="G44" s="14"/>
      <c r="H44" s="14"/>
      <c r="I44" s="14"/>
      <c r="J44" s="20"/>
      <c r="K44" s="20"/>
      <c r="L44" s="20"/>
      <c r="M44" s="20"/>
      <c r="N44" s="20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21"/>
      <c r="Z44" s="21"/>
      <c r="AA44" s="21"/>
      <c r="AB44" s="21"/>
      <c r="AC44" s="21"/>
      <c r="AD44" s="6"/>
    </row>
    <row r="45">
      <c r="B45" s="16"/>
      <c r="C45" s="17"/>
      <c r="D45" s="12">
        <v>7.0</v>
      </c>
      <c r="E45" s="14"/>
      <c r="F45" s="14"/>
      <c r="G45" s="14"/>
      <c r="H45" s="14"/>
      <c r="I45" s="14"/>
      <c r="J45" s="26"/>
      <c r="K45" s="26"/>
      <c r="L45" s="26"/>
      <c r="M45" s="26"/>
      <c r="N45" s="2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21"/>
      <c r="Z45" s="21"/>
      <c r="AA45" s="21"/>
      <c r="AB45" s="21"/>
      <c r="AC45" s="21"/>
      <c r="AD45" s="6"/>
    </row>
    <row r="46">
      <c r="B46" s="16"/>
      <c r="C46" s="17"/>
      <c r="D46" s="12">
        <v>8.0</v>
      </c>
      <c r="E46" s="14"/>
      <c r="F46" s="14"/>
      <c r="G46" s="14"/>
      <c r="H46" s="14"/>
      <c r="I46" s="14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1"/>
      <c r="Z46" s="21"/>
      <c r="AA46" s="21"/>
      <c r="AB46" s="21"/>
      <c r="AC46" s="21"/>
      <c r="AD46" s="6"/>
    </row>
    <row r="47">
      <c r="B47" s="16"/>
      <c r="C47" s="17"/>
      <c r="D47" s="12">
        <v>9.0</v>
      </c>
      <c r="E47" s="14"/>
      <c r="F47" s="14"/>
      <c r="G47" s="14"/>
      <c r="H47" s="14"/>
      <c r="I47" s="14"/>
      <c r="J47" s="26"/>
      <c r="K47" s="26"/>
      <c r="L47" s="26"/>
      <c r="M47" s="26"/>
      <c r="N47" s="26"/>
      <c r="O47" s="27"/>
      <c r="P47" s="27"/>
      <c r="Q47" s="27"/>
      <c r="R47" s="27"/>
      <c r="S47" s="27"/>
      <c r="T47" s="29"/>
      <c r="U47" s="27"/>
      <c r="V47" s="29"/>
      <c r="W47" s="29"/>
      <c r="X47" s="29"/>
      <c r="Y47" s="21"/>
      <c r="Z47" s="21"/>
      <c r="AA47" s="21"/>
      <c r="AB47" s="21"/>
      <c r="AC47" s="21"/>
      <c r="AD47" s="6"/>
    </row>
    <row r="48">
      <c r="B48" s="16"/>
      <c r="C48" s="17"/>
      <c r="D48" s="12">
        <v>10.0</v>
      </c>
      <c r="E48" s="14"/>
      <c r="F48" s="14"/>
      <c r="G48" s="14"/>
      <c r="H48" s="30"/>
      <c r="I48" s="14"/>
      <c r="J48" s="20"/>
      <c r="K48" s="20"/>
      <c r="L48" s="20"/>
      <c r="M48" s="20"/>
      <c r="N48" s="20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21"/>
      <c r="Z48" s="21"/>
      <c r="AA48" s="21"/>
      <c r="AB48" s="21"/>
      <c r="AC48" s="21"/>
      <c r="AD48" s="6"/>
    </row>
    <row r="49">
      <c r="B49" s="16"/>
      <c r="C49" s="17"/>
      <c r="D49" s="12">
        <v>11.0</v>
      </c>
      <c r="E49" s="14"/>
      <c r="F49" s="14"/>
      <c r="G49" s="14"/>
      <c r="H49" s="14"/>
      <c r="I49" s="14"/>
      <c r="J49" s="26"/>
      <c r="K49" s="26"/>
      <c r="L49" s="26"/>
      <c r="M49" s="26"/>
      <c r="N49" s="2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21"/>
      <c r="Z49" s="21"/>
      <c r="AA49" s="21"/>
      <c r="AB49" s="21"/>
      <c r="AC49" s="21"/>
      <c r="AD49" s="6"/>
    </row>
    <row r="50">
      <c r="B50" s="16"/>
      <c r="C50" s="17"/>
      <c r="D50" s="12">
        <v>12.0</v>
      </c>
      <c r="E50" s="14"/>
      <c r="F50" s="31"/>
      <c r="G50" s="14"/>
      <c r="H50" s="14"/>
      <c r="I50" s="14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16"/>
      <c r="U50" s="16"/>
      <c r="V50" s="16"/>
      <c r="W50" s="16"/>
      <c r="X50" s="16"/>
      <c r="Y50" s="21"/>
      <c r="Z50" s="21"/>
      <c r="AA50" s="21"/>
      <c r="AB50" s="21"/>
      <c r="AC50" s="21"/>
      <c r="AD50" s="6"/>
    </row>
    <row r="51">
      <c r="B51" s="16"/>
      <c r="C51" s="17"/>
      <c r="D51" s="12">
        <v>13.0</v>
      </c>
      <c r="E51" s="14"/>
      <c r="F51" s="32"/>
      <c r="G51" s="14"/>
      <c r="H51" s="14"/>
      <c r="I51" s="14"/>
      <c r="J51" s="26"/>
      <c r="K51" s="26"/>
      <c r="L51" s="26"/>
      <c r="M51" s="26"/>
      <c r="N51" s="26"/>
      <c r="O51" s="27"/>
      <c r="P51" s="27"/>
      <c r="Q51" s="27"/>
      <c r="R51" s="27"/>
      <c r="S51" s="27"/>
      <c r="T51" s="16"/>
      <c r="U51" s="16"/>
      <c r="V51" s="16"/>
      <c r="W51" s="16"/>
      <c r="X51" s="16"/>
      <c r="Y51" s="21"/>
      <c r="Z51" s="21"/>
      <c r="AA51" s="21"/>
      <c r="AB51" s="21"/>
      <c r="AC51" s="21"/>
      <c r="AD51" s="6"/>
    </row>
    <row r="52">
      <c r="B52" s="16"/>
      <c r="C52" s="17"/>
      <c r="D52" s="12">
        <v>14.0</v>
      </c>
      <c r="E52" s="14"/>
      <c r="F52" s="14"/>
      <c r="G52" s="14"/>
      <c r="H52" s="14"/>
      <c r="I52" s="14"/>
      <c r="J52" s="20"/>
      <c r="K52" s="20"/>
      <c r="L52" s="20"/>
      <c r="M52" s="20"/>
      <c r="N52" s="20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21"/>
      <c r="Z52" s="21"/>
      <c r="AA52" s="21"/>
      <c r="AB52" s="21"/>
      <c r="AC52" s="21"/>
      <c r="AD52" s="6"/>
    </row>
    <row r="53">
      <c r="B53" s="16"/>
      <c r="C53" s="17"/>
      <c r="D53" s="12">
        <v>15.0</v>
      </c>
      <c r="E53" s="14"/>
      <c r="F53" s="14"/>
      <c r="G53" s="14"/>
      <c r="H53" s="14"/>
      <c r="I53" s="14"/>
      <c r="J53" s="26"/>
      <c r="K53" s="26"/>
      <c r="L53" s="26"/>
      <c r="M53" s="26"/>
      <c r="N53" s="2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21"/>
      <c r="Z53" s="21"/>
      <c r="AA53" s="21"/>
      <c r="AB53" s="21"/>
      <c r="AC53" s="21"/>
      <c r="AD53" s="6"/>
    </row>
    <row r="54">
      <c r="B54" s="16"/>
      <c r="C54" s="22"/>
      <c r="D54" s="12">
        <v>16.0</v>
      </c>
      <c r="E54" s="14"/>
      <c r="F54" s="14"/>
      <c r="G54" s="14"/>
      <c r="H54" s="14"/>
      <c r="I54" s="14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1"/>
      <c r="Z54" s="21"/>
      <c r="AA54" s="21"/>
      <c r="AB54" s="21"/>
      <c r="AC54" s="21"/>
      <c r="AD54" s="6"/>
    </row>
    <row r="55">
      <c r="B55" s="16"/>
      <c r="C55" s="33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5"/>
      <c r="Y55" s="36"/>
      <c r="Z55" s="36"/>
      <c r="AA55" s="36"/>
      <c r="AB55" s="36"/>
      <c r="AC55" s="36"/>
    </row>
    <row r="56">
      <c r="B56" s="16"/>
      <c r="C56" s="37" t="s">
        <v>18</v>
      </c>
      <c r="D56" s="38">
        <v>0.0</v>
      </c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40"/>
      <c r="Y56" s="41"/>
      <c r="Z56" s="41"/>
      <c r="AA56" s="41"/>
      <c r="AB56" s="41"/>
      <c r="AC56" s="41"/>
    </row>
    <row r="57">
      <c r="B57" s="16"/>
      <c r="C57" s="16"/>
      <c r="D57" s="38">
        <v>1.0</v>
      </c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40"/>
      <c r="Y57" s="41"/>
      <c r="Z57" s="41"/>
      <c r="AA57" s="41"/>
      <c r="AB57" s="41"/>
      <c r="AC57" s="41"/>
    </row>
    <row r="58">
      <c r="B58" s="16"/>
      <c r="C58" s="16"/>
      <c r="D58" s="38">
        <v>2.0</v>
      </c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40"/>
      <c r="Y58" s="41"/>
      <c r="Z58" s="41"/>
      <c r="AA58" s="41"/>
      <c r="AB58" s="41"/>
      <c r="AC58" s="41"/>
    </row>
    <row r="59">
      <c r="B59" s="16"/>
      <c r="C59" s="16"/>
      <c r="D59" s="38">
        <v>3.0</v>
      </c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40"/>
      <c r="Y59" s="41"/>
      <c r="Z59" s="41"/>
      <c r="AA59" s="41"/>
      <c r="AB59" s="41"/>
      <c r="AC59" s="41"/>
    </row>
    <row r="60">
      <c r="B60" s="16"/>
      <c r="C60" s="16"/>
      <c r="D60" s="38">
        <v>4.0</v>
      </c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40"/>
      <c r="Y60" s="41"/>
      <c r="Z60" s="41"/>
      <c r="AA60" s="41"/>
      <c r="AB60" s="41"/>
      <c r="AC60" s="41"/>
    </row>
    <row r="61">
      <c r="B61" s="16"/>
      <c r="C61" s="20"/>
      <c r="D61" s="38">
        <v>5.0</v>
      </c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42"/>
      <c r="Z61" s="41"/>
      <c r="AA61" s="41"/>
      <c r="AB61" s="41"/>
      <c r="AC61" s="41"/>
    </row>
    <row r="62" ht="16.5" customHeight="1">
      <c r="B62" s="16"/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5"/>
      <c r="Y62" s="36"/>
      <c r="Z62" s="36"/>
      <c r="AA62" s="36"/>
      <c r="AB62" s="36"/>
      <c r="AC62" s="36"/>
    </row>
    <row r="63">
      <c r="B63" s="16"/>
      <c r="C63" s="37" t="s">
        <v>19</v>
      </c>
      <c r="D63" s="38">
        <v>0.0</v>
      </c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40"/>
      <c r="Y63" s="41"/>
      <c r="Z63" s="41"/>
      <c r="AA63" s="41"/>
      <c r="AB63" s="41"/>
      <c r="AC63" s="41"/>
    </row>
    <row r="64">
      <c r="B64" s="16"/>
      <c r="C64" s="16"/>
      <c r="D64" s="38">
        <v>1.0</v>
      </c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40"/>
      <c r="Y64" s="41"/>
      <c r="Z64" s="41"/>
      <c r="AA64" s="41"/>
      <c r="AB64" s="41"/>
      <c r="AC64" s="41"/>
    </row>
    <row r="65">
      <c r="B65" s="16"/>
      <c r="C65" s="16"/>
      <c r="D65" s="38">
        <v>2.0</v>
      </c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40"/>
      <c r="Y65" s="41"/>
      <c r="Z65" s="41"/>
      <c r="AA65" s="41"/>
      <c r="AB65" s="41"/>
      <c r="AC65" s="41"/>
    </row>
    <row r="66">
      <c r="B66" s="16"/>
      <c r="C66" s="16"/>
      <c r="D66" s="38">
        <v>3.0</v>
      </c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40"/>
      <c r="Y66" s="41"/>
      <c r="Z66" s="41"/>
      <c r="AA66" s="41"/>
      <c r="AB66" s="41"/>
      <c r="AC66" s="41"/>
    </row>
    <row r="67">
      <c r="B67" s="16"/>
      <c r="C67" s="16"/>
      <c r="D67" s="38">
        <v>4.0</v>
      </c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40"/>
      <c r="Y67" s="41"/>
      <c r="Z67" s="41"/>
      <c r="AA67" s="41"/>
      <c r="AB67" s="41"/>
      <c r="AC67" s="41"/>
    </row>
    <row r="68">
      <c r="B68" s="16"/>
      <c r="C68" s="20"/>
      <c r="D68" s="38">
        <v>5.0</v>
      </c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42"/>
      <c r="Z68" s="41"/>
      <c r="AA68" s="41"/>
      <c r="AB68" s="41"/>
      <c r="AC68" s="41"/>
    </row>
    <row r="69">
      <c r="B69" s="16"/>
      <c r="C69" s="33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5"/>
      <c r="Y69" s="36"/>
      <c r="Z69" s="36"/>
      <c r="AA69" s="36"/>
      <c r="AB69" s="36"/>
      <c r="AC69" s="36"/>
    </row>
    <row r="70">
      <c r="B70" s="16"/>
      <c r="C70" s="37" t="s">
        <v>20</v>
      </c>
      <c r="D70" s="38">
        <v>0.0</v>
      </c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40"/>
      <c r="Y70" s="41"/>
      <c r="Z70" s="41"/>
      <c r="AA70" s="41"/>
      <c r="AB70" s="41"/>
      <c r="AC70" s="41"/>
    </row>
    <row r="71">
      <c r="B71" s="16"/>
      <c r="C71" s="16"/>
      <c r="D71" s="38">
        <v>1.0</v>
      </c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40"/>
      <c r="Y71" s="41"/>
      <c r="Z71" s="41"/>
      <c r="AA71" s="41"/>
      <c r="AB71" s="41"/>
      <c r="AC71" s="41"/>
    </row>
    <row r="72">
      <c r="B72" s="16"/>
      <c r="C72" s="16"/>
      <c r="D72" s="38">
        <v>2.0</v>
      </c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40"/>
      <c r="Y72" s="41"/>
      <c r="Z72" s="41"/>
      <c r="AA72" s="41"/>
      <c r="AB72" s="41"/>
      <c r="AC72" s="41"/>
    </row>
    <row r="73">
      <c r="B73" s="16"/>
      <c r="C73" s="16"/>
      <c r="D73" s="38">
        <v>3.0</v>
      </c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40"/>
      <c r="Y73" s="41"/>
      <c r="Z73" s="41"/>
      <c r="AA73" s="41"/>
      <c r="AB73" s="41"/>
      <c r="AC73" s="41"/>
    </row>
    <row r="74">
      <c r="B74" s="16"/>
      <c r="C74" s="16"/>
      <c r="D74" s="38">
        <v>4.0</v>
      </c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40"/>
      <c r="Y74" s="41"/>
      <c r="Z74" s="41"/>
      <c r="AA74" s="41"/>
      <c r="AB74" s="41"/>
      <c r="AC74" s="41"/>
    </row>
    <row r="75">
      <c r="B75" s="20"/>
      <c r="C75" s="20"/>
      <c r="D75" s="38">
        <v>5.0</v>
      </c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42"/>
      <c r="Z75" s="41"/>
      <c r="AA75" s="41"/>
      <c r="AB75" s="41"/>
      <c r="AC75" s="41"/>
    </row>
    <row r="76">
      <c r="B76" s="6"/>
      <c r="C76" s="6"/>
    </row>
    <row r="77">
      <c r="B77" s="10" t="s">
        <v>21</v>
      </c>
      <c r="C77" s="43" t="s">
        <v>12</v>
      </c>
      <c r="D77" s="12">
        <v>0.0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5"/>
      <c r="Z77" s="25"/>
      <c r="AA77" s="25"/>
      <c r="AB77" s="25"/>
      <c r="AC77" s="25"/>
    </row>
    <row r="78">
      <c r="B78" s="16"/>
      <c r="C78" s="16"/>
      <c r="D78" s="12">
        <v>1.0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5"/>
      <c r="Z78" s="25"/>
      <c r="AA78" s="25"/>
      <c r="AB78" s="25"/>
      <c r="AC78" s="25"/>
    </row>
    <row r="79">
      <c r="B79" s="16"/>
      <c r="C79" s="16"/>
      <c r="D79" s="12">
        <v>2.0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5"/>
      <c r="Z79" s="25"/>
      <c r="AA79" s="25"/>
      <c r="AB79" s="25"/>
      <c r="AC79" s="25"/>
    </row>
    <row r="80">
      <c r="B80" s="16"/>
      <c r="C80" s="16"/>
      <c r="D80" s="12">
        <v>3.0</v>
      </c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5"/>
      <c r="Z80" s="25"/>
      <c r="AA80" s="25"/>
      <c r="AB80" s="25"/>
      <c r="AC80" s="25"/>
    </row>
    <row r="81">
      <c r="B81" s="16"/>
      <c r="C81" s="16"/>
      <c r="D81" s="12">
        <v>4.0</v>
      </c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5"/>
      <c r="Z81" s="25"/>
      <c r="AA81" s="28"/>
      <c r="AB81" s="28"/>
      <c r="AC81" s="28"/>
    </row>
    <row r="82">
      <c r="B82" s="16"/>
      <c r="C82" s="20"/>
      <c r="D82" s="12">
        <v>5.0</v>
      </c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8"/>
      <c r="Z82" s="28"/>
      <c r="AA82" s="28"/>
      <c r="AB82" s="28"/>
      <c r="AC82" s="28"/>
    </row>
    <row r="83">
      <c r="B83" s="16"/>
      <c r="C83" s="44" t="s">
        <v>15</v>
      </c>
      <c r="D83" s="45"/>
    </row>
    <row r="84">
      <c r="B84" s="16"/>
      <c r="C84" s="44" t="s">
        <v>16</v>
      </c>
      <c r="D84" s="45"/>
    </row>
    <row r="85">
      <c r="B85" s="16"/>
      <c r="C85" s="43" t="s">
        <v>17</v>
      </c>
      <c r="D85" s="12">
        <v>0.0</v>
      </c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5"/>
      <c r="Z85" s="25"/>
      <c r="AA85" s="25"/>
      <c r="AB85" s="25"/>
      <c r="AC85" s="25"/>
    </row>
    <row r="86">
      <c r="B86" s="16"/>
      <c r="C86" s="16"/>
      <c r="D86" s="12">
        <v>1.0</v>
      </c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5"/>
      <c r="Z86" s="25"/>
      <c r="AA86" s="25"/>
      <c r="AB86" s="25"/>
      <c r="AC86" s="25"/>
    </row>
    <row r="87">
      <c r="B87" s="16"/>
      <c r="C87" s="16"/>
      <c r="D87" s="12">
        <v>2.0</v>
      </c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5"/>
      <c r="Z87" s="25"/>
      <c r="AA87" s="25"/>
      <c r="AB87" s="25"/>
      <c r="AC87" s="25"/>
    </row>
    <row r="88">
      <c r="B88" s="16"/>
      <c r="C88" s="16"/>
      <c r="D88" s="12">
        <v>3.0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8"/>
      <c r="Z88" s="25"/>
      <c r="AA88" s="25"/>
      <c r="AB88" s="25"/>
      <c r="AC88" s="25"/>
    </row>
    <row r="89">
      <c r="B89" s="16"/>
      <c r="C89" s="16"/>
      <c r="D89" s="12">
        <v>4.0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8"/>
      <c r="Z89" s="28"/>
      <c r="AA89" s="28"/>
      <c r="AB89" s="28"/>
      <c r="AC89" s="28"/>
    </row>
    <row r="90">
      <c r="B90" s="16"/>
      <c r="C90" s="20"/>
      <c r="D90" s="12">
        <v>5.0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8"/>
      <c r="Z90" s="28"/>
      <c r="AA90" s="28"/>
      <c r="AB90" s="28"/>
      <c r="AC90" s="28"/>
    </row>
    <row r="91">
      <c r="B91" s="16"/>
      <c r="C91" s="44" t="s">
        <v>18</v>
      </c>
    </row>
    <row r="92">
      <c r="B92" s="16"/>
      <c r="C92" s="44" t="s">
        <v>19</v>
      </c>
      <c r="D92" s="45"/>
    </row>
    <row r="93">
      <c r="B93" s="20"/>
      <c r="C93" s="44" t="s">
        <v>20</v>
      </c>
      <c r="D93" s="45"/>
    </row>
    <row r="94">
      <c r="B94" s="6"/>
      <c r="C94" s="46"/>
      <c r="D94" s="45"/>
    </row>
    <row r="95">
      <c r="B95" s="10" t="s">
        <v>22</v>
      </c>
      <c r="C95" s="43" t="s">
        <v>12</v>
      </c>
      <c r="D95" s="12">
        <v>0.0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15"/>
      <c r="Z95" s="15"/>
      <c r="AA95" s="15"/>
      <c r="AB95" s="15"/>
      <c r="AC95" s="15"/>
    </row>
    <row r="96">
      <c r="B96" s="16"/>
      <c r="C96" s="16"/>
      <c r="D96" s="12">
        <v>1.0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15"/>
      <c r="Z96" s="15"/>
      <c r="AA96" s="15"/>
      <c r="AB96" s="15"/>
      <c r="AC96" s="15"/>
    </row>
    <row r="97">
      <c r="B97" s="16"/>
      <c r="C97" s="16"/>
      <c r="D97" s="12">
        <v>2.0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15"/>
      <c r="Z97" s="15"/>
      <c r="AA97" s="15"/>
      <c r="AB97" s="15"/>
      <c r="AC97" s="15"/>
    </row>
    <row r="98">
      <c r="B98" s="16"/>
      <c r="C98" s="16"/>
      <c r="D98" s="12">
        <v>3.0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15"/>
      <c r="Z98" s="15"/>
      <c r="AA98" s="15"/>
      <c r="AB98" s="15"/>
      <c r="AC98" s="15"/>
    </row>
    <row r="99">
      <c r="B99" s="16"/>
      <c r="C99" s="16"/>
      <c r="D99" s="12">
        <v>4.0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15"/>
      <c r="Z99" s="15"/>
      <c r="AA99" s="15"/>
      <c r="AB99" s="15"/>
      <c r="AC99" s="15"/>
    </row>
    <row r="100">
      <c r="B100" s="16"/>
      <c r="C100" s="20"/>
      <c r="D100" s="12">
        <v>5.0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5"/>
      <c r="Z100" s="28"/>
      <c r="AA100" s="25"/>
      <c r="AB100" s="25"/>
      <c r="AC100" s="28"/>
    </row>
    <row r="101">
      <c r="B101" s="16"/>
      <c r="C101" s="44" t="s">
        <v>15</v>
      </c>
      <c r="D101" s="45"/>
    </row>
    <row r="102">
      <c r="B102" s="16"/>
      <c r="C102" s="44" t="s">
        <v>16</v>
      </c>
      <c r="D102" s="45"/>
    </row>
    <row r="103">
      <c r="B103" s="16"/>
      <c r="C103" s="43" t="s">
        <v>17</v>
      </c>
      <c r="D103" s="12">
        <v>0.0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5"/>
      <c r="Z103" s="25"/>
      <c r="AA103" s="25"/>
      <c r="AB103" s="25"/>
      <c r="AC103" s="25"/>
    </row>
    <row r="104">
      <c r="B104" s="16"/>
      <c r="C104" s="16"/>
      <c r="D104" s="12">
        <v>1.0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5"/>
      <c r="Z104" s="25"/>
      <c r="AA104" s="25"/>
      <c r="AB104" s="25"/>
      <c r="AC104" s="25"/>
    </row>
    <row r="105">
      <c r="B105" s="16"/>
      <c r="C105" s="16"/>
      <c r="D105" s="12">
        <v>2.0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5"/>
      <c r="Z105" s="25"/>
      <c r="AA105" s="25"/>
      <c r="AB105" s="25"/>
      <c r="AC105" s="25"/>
    </row>
    <row r="106">
      <c r="B106" s="16"/>
      <c r="C106" s="16"/>
      <c r="D106" s="12">
        <v>3.0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5"/>
      <c r="Z106" s="25"/>
      <c r="AA106" s="25"/>
      <c r="AB106" s="25"/>
      <c r="AC106" s="25"/>
    </row>
    <row r="107">
      <c r="B107" s="16"/>
      <c r="C107" s="16"/>
      <c r="D107" s="12">
        <v>4.0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5"/>
      <c r="Z107" s="25"/>
      <c r="AA107" s="25"/>
      <c r="AB107" s="25"/>
      <c r="AC107" s="25"/>
    </row>
    <row r="108">
      <c r="B108" s="16"/>
      <c r="C108" s="20"/>
      <c r="D108" s="12">
        <v>5.0</v>
      </c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5"/>
      <c r="Z108" s="25"/>
      <c r="AA108" s="25"/>
      <c r="AB108" s="25"/>
      <c r="AC108" s="25"/>
    </row>
    <row r="109">
      <c r="B109" s="16"/>
      <c r="C109" s="44" t="s">
        <v>18</v>
      </c>
    </row>
    <row r="110">
      <c r="B110" s="16"/>
      <c r="C110" s="44" t="s">
        <v>19</v>
      </c>
      <c r="D110" s="45"/>
    </row>
    <row r="111">
      <c r="B111" s="20"/>
      <c r="C111" s="44" t="s">
        <v>20</v>
      </c>
      <c r="D111" s="45"/>
    </row>
  </sheetData>
  <mergeCells count="159">
    <mergeCell ref="K47:K48"/>
    <mergeCell ref="L47:L48"/>
    <mergeCell ref="L53:L54"/>
    <mergeCell ref="M53:M54"/>
    <mergeCell ref="N53:N54"/>
    <mergeCell ref="M47:M48"/>
    <mergeCell ref="N47:N48"/>
    <mergeCell ref="O47:O50"/>
    <mergeCell ref="P47:P50"/>
    <mergeCell ref="Q47:Q50"/>
    <mergeCell ref="R47:R50"/>
    <mergeCell ref="S47:S50"/>
    <mergeCell ref="T47:T54"/>
    <mergeCell ref="U47:U54"/>
    <mergeCell ref="V47:V54"/>
    <mergeCell ref="W47:W54"/>
    <mergeCell ref="X47:X54"/>
    <mergeCell ref="K49:K50"/>
    <mergeCell ref="L49:L50"/>
    <mergeCell ref="M49:M50"/>
    <mergeCell ref="N49:N50"/>
    <mergeCell ref="K51:K52"/>
    <mergeCell ref="L51:L52"/>
    <mergeCell ref="M51:M52"/>
    <mergeCell ref="N51:N52"/>
    <mergeCell ref="O51:O54"/>
    <mergeCell ref="P51:P54"/>
    <mergeCell ref="Q51:Q54"/>
    <mergeCell ref="R51:R54"/>
    <mergeCell ref="S51:S54"/>
    <mergeCell ref="K53:K54"/>
    <mergeCell ref="J7:J8"/>
    <mergeCell ref="K7:K8"/>
    <mergeCell ref="L7:L8"/>
    <mergeCell ref="M7:M8"/>
    <mergeCell ref="N7:N8"/>
    <mergeCell ref="O7:O10"/>
    <mergeCell ref="N13:N14"/>
    <mergeCell ref="P7:P10"/>
    <mergeCell ref="Q7:Q10"/>
    <mergeCell ref="R7:R10"/>
    <mergeCell ref="S7:S10"/>
    <mergeCell ref="T7:T14"/>
    <mergeCell ref="U7:U14"/>
    <mergeCell ref="V7:V14"/>
    <mergeCell ref="W7:W14"/>
    <mergeCell ref="J11:J12"/>
    <mergeCell ref="K11:K12"/>
    <mergeCell ref="L11:L12"/>
    <mergeCell ref="M11:M12"/>
    <mergeCell ref="N11:N12"/>
    <mergeCell ref="O11:O14"/>
    <mergeCell ref="P11:P14"/>
    <mergeCell ref="Q11:Q14"/>
    <mergeCell ref="R11:R14"/>
    <mergeCell ref="S11:S14"/>
    <mergeCell ref="J13:J14"/>
    <mergeCell ref="K13:K14"/>
    <mergeCell ref="L13:L14"/>
    <mergeCell ref="M13:M14"/>
    <mergeCell ref="J15:J16"/>
    <mergeCell ref="K15:K16"/>
    <mergeCell ref="J21:J22"/>
    <mergeCell ref="K21:K22"/>
    <mergeCell ref="L21:L22"/>
    <mergeCell ref="M21:M22"/>
    <mergeCell ref="L15:L16"/>
    <mergeCell ref="M15:M16"/>
    <mergeCell ref="N15:N16"/>
    <mergeCell ref="O15:O18"/>
    <mergeCell ref="N21:N22"/>
    <mergeCell ref="P15:P18"/>
    <mergeCell ref="Q15:Q18"/>
    <mergeCell ref="R15:R18"/>
    <mergeCell ref="S15:S18"/>
    <mergeCell ref="R19:R22"/>
    <mergeCell ref="S19:S22"/>
    <mergeCell ref="T15:T22"/>
    <mergeCell ref="U15:U22"/>
    <mergeCell ref="V15:V22"/>
    <mergeCell ref="W15:W22"/>
    <mergeCell ref="J4:N4"/>
    <mergeCell ref="J9:J10"/>
    <mergeCell ref="K9:K10"/>
    <mergeCell ref="L9:L10"/>
    <mergeCell ref="M9:M10"/>
    <mergeCell ref="N9:N10"/>
    <mergeCell ref="K17:K18"/>
    <mergeCell ref="L17:L18"/>
    <mergeCell ref="M17:M18"/>
    <mergeCell ref="N17:N18"/>
    <mergeCell ref="J19:J20"/>
    <mergeCell ref="K19:K20"/>
    <mergeCell ref="L19:L20"/>
    <mergeCell ref="M19:M20"/>
    <mergeCell ref="N19:N20"/>
    <mergeCell ref="O19:O22"/>
    <mergeCell ref="P19:P22"/>
    <mergeCell ref="Q19:Q22"/>
    <mergeCell ref="E4:I4"/>
    <mergeCell ref="J17:J18"/>
    <mergeCell ref="C24:C29"/>
    <mergeCell ref="C31:C36"/>
    <mergeCell ref="K39:K40"/>
    <mergeCell ref="L39:L40"/>
    <mergeCell ref="J45:J46"/>
    <mergeCell ref="K45:K46"/>
    <mergeCell ref="L45:L46"/>
    <mergeCell ref="M45:M46"/>
    <mergeCell ref="N45:N46"/>
    <mergeCell ref="M39:M40"/>
    <mergeCell ref="N39:N40"/>
    <mergeCell ref="O39:O42"/>
    <mergeCell ref="P39:P42"/>
    <mergeCell ref="Q39:Q42"/>
    <mergeCell ref="R39:R42"/>
    <mergeCell ref="Q43:Q46"/>
    <mergeCell ref="R43:R46"/>
    <mergeCell ref="S39:S42"/>
    <mergeCell ref="T39:T46"/>
    <mergeCell ref="S43:S46"/>
    <mergeCell ref="U39:U46"/>
    <mergeCell ref="V39:V46"/>
    <mergeCell ref="W39:W46"/>
    <mergeCell ref="X39:X46"/>
    <mergeCell ref="K41:K42"/>
    <mergeCell ref="L41:L42"/>
    <mergeCell ref="M41:M42"/>
    <mergeCell ref="N41:N42"/>
    <mergeCell ref="K43:K44"/>
    <mergeCell ref="L43:L44"/>
    <mergeCell ref="M43:M44"/>
    <mergeCell ref="N43:N44"/>
    <mergeCell ref="O43:O46"/>
    <mergeCell ref="P43:P46"/>
    <mergeCell ref="C38:C54"/>
    <mergeCell ref="J39:J40"/>
    <mergeCell ref="J41:J42"/>
    <mergeCell ref="J43:J44"/>
    <mergeCell ref="J47:J48"/>
    <mergeCell ref="J49:J50"/>
    <mergeCell ref="J51:J52"/>
    <mergeCell ref="J53:J54"/>
    <mergeCell ref="C56:C61"/>
    <mergeCell ref="C63:C68"/>
    <mergeCell ref="B77:B93"/>
    <mergeCell ref="C77:C82"/>
    <mergeCell ref="C85:C90"/>
    <mergeCell ref="B95:B111"/>
    <mergeCell ref="C95:C100"/>
    <mergeCell ref="C103:C108"/>
    <mergeCell ref="Y3:AC3"/>
    <mergeCell ref="O4:S4"/>
    <mergeCell ref="T4:X4"/>
    <mergeCell ref="B6:B75"/>
    <mergeCell ref="C6:C22"/>
    <mergeCell ref="X7:X14"/>
    <mergeCell ref="X15:X22"/>
    <mergeCell ref="C70:C7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D3" s="6" t="s">
        <v>10</v>
      </c>
      <c r="E3" s="6" t="s">
        <v>6</v>
      </c>
      <c r="F3" s="6" t="s">
        <v>7</v>
      </c>
      <c r="G3" s="6" t="s">
        <v>8</v>
      </c>
      <c r="H3" s="6" t="s">
        <v>9</v>
      </c>
      <c r="J3" s="6" t="s">
        <v>23</v>
      </c>
    </row>
    <row r="4">
      <c r="B4" s="6" t="s">
        <v>22</v>
      </c>
      <c r="C4" s="6" t="s">
        <v>12</v>
      </c>
    </row>
    <row r="5">
      <c r="B5" s="6" t="s">
        <v>22</v>
      </c>
      <c r="C5" s="6" t="s">
        <v>17</v>
      </c>
      <c r="D5" s="6" t="s">
        <v>24</v>
      </c>
      <c r="G5" s="6" t="s">
        <v>24</v>
      </c>
      <c r="H5" s="6" t="s">
        <v>24</v>
      </c>
    </row>
    <row r="7">
      <c r="B7" s="6" t="s">
        <v>25</v>
      </c>
      <c r="C7" s="6" t="s">
        <v>12</v>
      </c>
    </row>
    <row r="8">
      <c r="B8" s="6" t="s">
        <v>25</v>
      </c>
      <c r="C8" s="6" t="s">
        <v>17</v>
      </c>
    </row>
    <row r="10">
      <c r="B10" s="6" t="s">
        <v>11</v>
      </c>
      <c r="C10" s="6" t="s">
        <v>12</v>
      </c>
    </row>
    <row r="11">
      <c r="B11" s="6" t="s">
        <v>11</v>
      </c>
      <c r="C11" s="6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6" t="s">
        <v>1</v>
      </c>
    </row>
    <row r="3">
      <c r="A3" s="6" t="s">
        <v>26</v>
      </c>
      <c r="B3" s="1" t="s">
        <v>27</v>
      </c>
      <c r="D3" s="1" t="s">
        <v>28</v>
      </c>
    </row>
    <row r="4">
      <c r="B4" s="6" t="s">
        <v>29</v>
      </c>
      <c r="C4" s="6" t="s">
        <v>30</v>
      </c>
      <c r="D4" s="6" t="s">
        <v>29</v>
      </c>
      <c r="E4" s="6" t="s">
        <v>30</v>
      </c>
    </row>
    <row r="5">
      <c r="A5" s="47">
        <f>AA_A_1k!B2</f>
        <v>1000</v>
      </c>
      <c r="B5" s="48" t="str">
        <f>AA_A_1k!H39</f>
        <v/>
      </c>
      <c r="C5" s="47" t="str">
        <f>AA_A_1k!I39</f>
        <v/>
      </c>
      <c r="D5" s="47">
        <f>AA_D_1k!H39</f>
        <v>0.1945088938</v>
      </c>
      <c r="E5" s="47">
        <f>AA_D_1k!I39</f>
        <v>0.004699772678</v>
      </c>
    </row>
    <row r="6">
      <c r="A6" s="47">
        <f>AA_A_1k!B3</f>
        <v>1000</v>
      </c>
      <c r="B6" s="48" t="str">
        <f>AA_A_1k!H40</f>
        <v/>
      </c>
      <c r="C6" s="47" t="str">
        <f>AA_A_1k!I40</f>
        <v/>
      </c>
      <c r="D6" s="47">
        <f>AA_D_1k!H40</f>
        <v>0.1846832805</v>
      </c>
      <c r="E6" s="47">
        <f>AA_D_1k!I40</f>
        <v>0.004889499239</v>
      </c>
    </row>
    <row r="7">
      <c r="A7" s="47">
        <f>AA_A_1k!B4</f>
        <v>1000</v>
      </c>
      <c r="B7" s="48" t="str">
        <f>AA_A_1k!H41</f>
        <v/>
      </c>
      <c r="C7" s="47" t="str">
        <f>AA_A_1k!I41</f>
        <v/>
      </c>
      <c r="D7" s="47">
        <f>AA_D_1k!H41</f>
        <v>0</v>
      </c>
      <c r="E7" s="47">
        <f>AA_D_1k!I41</f>
        <v>0</v>
      </c>
    </row>
    <row r="8">
      <c r="A8" s="47">
        <f>AA_A_1k!B5</f>
        <v>1000</v>
      </c>
      <c r="B8" s="48" t="str">
        <f>AA_A_1k!H42</f>
        <v/>
      </c>
      <c r="C8" s="47" t="str">
        <f>AA_A_1k!I42</f>
        <v/>
      </c>
      <c r="D8" s="47">
        <f>AA_D_1k!H42</f>
        <v>0</v>
      </c>
      <c r="E8" s="47">
        <f>AA_D_1k!I42</f>
        <v>0</v>
      </c>
    </row>
    <row r="9">
      <c r="A9" s="47">
        <f>AA_A_1k!B6</f>
        <v>1000</v>
      </c>
      <c r="B9" s="48" t="str">
        <f>AA_A_1k!H43</f>
        <v/>
      </c>
      <c r="C9" s="47" t="str">
        <f>AA_A_1k!I43</f>
        <v/>
      </c>
      <c r="D9" s="47">
        <f>AA_D_1k!H43</f>
        <v>0</v>
      </c>
      <c r="E9" s="47">
        <f>AA_D_1k!I43</f>
        <v>0</v>
      </c>
    </row>
    <row r="10">
      <c r="A10" s="47">
        <f>AA_A_1k!B7</f>
        <v>1000</v>
      </c>
      <c r="B10" s="48" t="str">
        <f>AA_A_1k!H44</f>
        <v/>
      </c>
      <c r="C10" s="47" t="str">
        <f>AA_A_1k!I44</f>
        <v/>
      </c>
      <c r="D10" s="47">
        <f>AA_D_1k!H44</f>
        <v>0</v>
      </c>
      <c r="E10" s="47">
        <f>AA_D_1k!I44</f>
        <v>0</v>
      </c>
    </row>
    <row r="11">
      <c r="A11" s="47">
        <f>AA_A_1k!B8</f>
        <v>1000</v>
      </c>
      <c r="B11" s="48" t="str">
        <f>AA_A_1k!H45</f>
        <v/>
      </c>
      <c r="C11" s="47" t="str">
        <f>AA_A_1k!I45</f>
        <v/>
      </c>
      <c r="D11" s="47">
        <f>AA_D_1k!H45</f>
        <v>0</v>
      </c>
      <c r="E11" s="47">
        <f>AA_D_1k!I45</f>
        <v>0</v>
      </c>
    </row>
    <row r="12">
      <c r="A12" s="47">
        <f>AA_A_1k!B9</f>
        <v>1000</v>
      </c>
      <c r="B12" s="48" t="str">
        <f>AA_A_1k!H46</f>
        <v/>
      </c>
      <c r="C12" s="47" t="str">
        <f>AA_A_1k!I46</f>
        <v/>
      </c>
      <c r="D12" s="47">
        <f>AA_D_1k!H46</f>
        <v>0</v>
      </c>
      <c r="E12" s="47">
        <f>AA_D_1k!I46</f>
        <v>0</v>
      </c>
    </row>
    <row r="13">
      <c r="A13" s="47">
        <f>AA_A_1k!B10</f>
        <v>1000</v>
      </c>
      <c r="B13" s="48" t="str">
        <f>AA_A_1k!H47</f>
        <v/>
      </c>
      <c r="C13" s="47" t="str">
        <f>AA_A_1k!I47</f>
        <v/>
      </c>
      <c r="D13" s="47" t="str">
        <f>AA_D_1k!H47</f>
        <v/>
      </c>
      <c r="E13" s="47" t="str">
        <f>AA_D_1k!I47</f>
        <v/>
      </c>
    </row>
    <row r="14">
      <c r="A14" s="47">
        <f>AA_A_1k!B11</f>
        <v>1000</v>
      </c>
      <c r="B14" s="48" t="str">
        <f>AA_A_1k!H48</f>
        <v/>
      </c>
      <c r="C14" s="47" t="str">
        <f>AA_A_1k!I48</f>
        <v/>
      </c>
      <c r="D14" s="47" t="str">
        <f>AA_D_1k!H48</f>
        <v/>
      </c>
      <c r="E14" s="47" t="str">
        <f>AA_D_1k!I48</f>
        <v/>
      </c>
    </row>
    <row r="15">
      <c r="A15" s="47">
        <f>AA_A_1k!B12</f>
        <v>1000</v>
      </c>
      <c r="B15" s="48" t="str">
        <f>AA_A_1k!H49</f>
        <v/>
      </c>
      <c r="C15" s="47" t="str">
        <f>AA_A_1k!I49</f>
        <v/>
      </c>
      <c r="D15" s="47" t="str">
        <f>AA_D_1k!H49</f>
        <v/>
      </c>
      <c r="E15" s="47" t="str">
        <f>AA_D_1k!I49</f>
        <v/>
      </c>
    </row>
    <row r="16">
      <c r="A16" s="47">
        <f>AA_A_1k!B13</f>
        <v>1000</v>
      </c>
      <c r="B16" s="48" t="str">
        <f>AA_A_1k!H50</f>
        <v/>
      </c>
      <c r="C16" s="47" t="str">
        <f>AA_A_1k!I50</f>
        <v/>
      </c>
      <c r="D16" s="47" t="str">
        <f>AA_D_1k!H50</f>
        <v/>
      </c>
      <c r="E16" s="47" t="str">
        <f>AA_D_1k!I50</f>
        <v/>
      </c>
    </row>
    <row r="17">
      <c r="A17" s="47">
        <f>AA_A_1k!B14</f>
        <v>1000</v>
      </c>
      <c r="B17" s="48" t="str">
        <f>AA_A_1k!H51</f>
        <v/>
      </c>
      <c r="C17" s="47" t="str">
        <f>AA_A_1k!I51</f>
        <v/>
      </c>
      <c r="D17" s="47" t="str">
        <f>AA_D_1k!H51</f>
        <v/>
      </c>
      <c r="E17" s="47" t="str">
        <f>AA_D_1k!I51</f>
        <v/>
      </c>
    </row>
    <row r="18">
      <c r="A18" s="47">
        <f>AA_A_1k!B15</f>
        <v>1000</v>
      </c>
      <c r="B18" s="48" t="str">
        <f>AA_A_1k!H52</f>
        <v/>
      </c>
      <c r="C18" s="47" t="str">
        <f>AA_A_1k!I52</f>
        <v/>
      </c>
      <c r="D18" s="47" t="str">
        <f>AA_D_1k!H52</f>
        <v/>
      </c>
      <c r="E18" s="47" t="str">
        <f>AA_D_1k!I52</f>
        <v/>
      </c>
    </row>
    <row r="19">
      <c r="A19" s="47">
        <f>AA_A_1k!B16</f>
        <v>1000</v>
      </c>
      <c r="B19" s="48" t="str">
        <f>AA_A_1k!H53</f>
        <v/>
      </c>
      <c r="C19" s="47" t="str">
        <f>AA_A_1k!I53</f>
        <v/>
      </c>
      <c r="D19" s="47" t="str">
        <f>AA_D_1k!H53</f>
        <v/>
      </c>
      <c r="E19" s="47" t="str">
        <f>AA_D_1k!I53</f>
        <v/>
      </c>
    </row>
    <row r="20">
      <c r="A20" s="47">
        <f>AA_A_1k!B17</f>
        <v>1000</v>
      </c>
      <c r="B20" s="48" t="str">
        <f>AA_A_1k!H54</f>
        <v/>
      </c>
      <c r="C20" s="47" t="str">
        <f>AA_A_1k!I54</f>
        <v/>
      </c>
      <c r="D20" s="47" t="str">
        <f>AA_D_1k!H54</f>
        <v/>
      </c>
      <c r="E20" s="47" t="str">
        <f>AA_D_1k!I54</f>
        <v/>
      </c>
    </row>
  </sheetData>
  <mergeCells count="2">
    <mergeCell ref="B3:C3"/>
    <mergeCell ref="D3:E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</v>
      </c>
    </row>
    <row r="2">
      <c r="A2" s="6" t="s">
        <v>26</v>
      </c>
      <c r="B2" s="1" t="s">
        <v>31</v>
      </c>
      <c r="D2" s="1" t="s">
        <v>32</v>
      </c>
    </row>
    <row r="3">
      <c r="A3" s="6"/>
      <c r="B3" s="6" t="s">
        <v>29</v>
      </c>
      <c r="C3" s="6" t="s">
        <v>30</v>
      </c>
      <c r="D3" s="6" t="s">
        <v>29</v>
      </c>
      <c r="E3" s="6" t="s">
        <v>30</v>
      </c>
    </row>
    <row r="4">
      <c r="A4" s="6">
        <f>AA_A_2k!B2</f>
        <v>1000</v>
      </c>
      <c r="B4" s="47">
        <f>AA_A_2k!H2</f>
        <v>0.547347566</v>
      </c>
      <c r="C4" s="47">
        <f>AA_A_2k!I2</f>
        <v>0.03561615796</v>
      </c>
      <c r="D4" s="47">
        <f>AA_D_2k!H2</f>
        <v>0.547347566</v>
      </c>
      <c r="E4" s="47">
        <f>AA_D_2k!I2</f>
        <v>0.03561615796</v>
      </c>
    </row>
    <row r="5">
      <c r="A5" s="6">
        <f>AA_A_2k!B3</f>
        <v>2000</v>
      </c>
      <c r="B5" s="47">
        <f>AA_A_2k!H3</f>
        <v>0.3382874238</v>
      </c>
      <c r="C5" s="47">
        <f>AA_A_2k!I3</f>
        <v>0.01554750585</v>
      </c>
      <c r="D5" s="47">
        <f>AA_D_2k!H3</f>
        <v>0.3215406006</v>
      </c>
      <c r="E5" s="47">
        <f>AA_D_2k!I3</f>
        <v>0.01437155359</v>
      </c>
    </row>
    <row r="6">
      <c r="A6" s="6">
        <f>AA_A_2k!B4</f>
        <v>2000</v>
      </c>
      <c r="B6" s="47">
        <f>AA_A_2k!H4</f>
        <v>0.2770205891</v>
      </c>
      <c r="C6" s="47">
        <f>AA_A_2k!I4</f>
        <v>0.009901575414</v>
      </c>
      <c r="D6" s="47">
        <f>AA_D_2k!H4</f>
        <v>0.2523663555</v>
      </c>
      <c r="E6" s="47">
        <f>AA_D_2k!I4</f>
        <v>0.009610063916</v>
      </c>
    </row>
    <row r="7">
      <c r="A7" s="6">
        <f>AA_A_2k!B5</f>
        <v>2000</v>
      </c>
      <c r="B7" s="47">
        <f>AA_A_2k!H5</f>
        <v>0.2425717598</v>
      </c>
      <c r="C7" s="47">
        <f>AA_A_2k!I5</f>
        <v>0.005405549757</v>
      </c>
      <c r="D7" s="47">
        <f>AA_D_2k!H5</f>
        <v>0.219302635</v>
      </c>
      <c r="E7" s="47">
        <f>AA_D_2k!I5</f>
        <v>0.008460081385</v>
      </c>
    </row>
    <row r="8">
      <c r="A8" s="6">
        <f>AA_A_2k!B6</f>
        <v>2000</v>
      </c>
      <c r="B8" s="47">
        <f>AA_A_2k!H6</f>
        <v>0.2194609899</v>
      </c>
      <c r="C8" s="47">
        <f>AA_A_2k!I6</f>
        <v>0.002935633864</v>
      </c>
      <c r="D8" s="47">
        <f>AA_D_2k!H6</f>
        <v>0.19677277</v>
      </c>
      <c r="E8" s="47">
        <f>AA_D_2k!I6</f>
        <v>0.006804934199</v>
      </c>
    </row>
    <row r="9">
      <c r="A9" s="6">
        <f>AA_A_2k!B7</f>
        <v>2000</v>
      </c>
      <c r="B9" s="47">
        <f>AA_A_2k!H7</f>
        <v>0.1991034057</v>
      </c>
      <c r="C9" s="47">
        <f>AA_A_2k!I7</f>
        <v>0.002548429026</v>
      </c>
      <c r="D9" s="47">
        <f>AA_D_2k!H7</f>
        <v>0.1816356529</v>
      </c>
      <c r="E9" s="47">
        <f>AA_D_2k!I7</f>
        <v>0.006504035298</v>
      </c>
    </row>
    <row r="10">
      <c r="A10" s="6">
        <f>AA_A_2k!B8</f>
        <v>2000</v>
      </c>
      <c r="B10" s="47">
        <f>AA_A_2k!H8</f>
        <v>0.1852424375</v>
      </c>
      <c r="C10" s="47">
        <f>AA_A_2k!I8</f>
        <v>0.002350279612</v>
      </c>
      <c r="D10" s="47">
        <f>AA_D_2k!H8</f>
        <v>0.1866442788</v>
      </c>
      <c r="E10" s="47">
        <f>AA_D_2k!I8</f>
        <v>0.03675939092</v>
      </c>
    </row>
    <row r="11">
      <c r="A11" s="6">
        <f>AA_A_2k!B9</f>
        <v>2000</v>
      </c>
      <c r="B11" s="47">
        <f>AA_A_2k!H9</f>
        <v>0.1734655471</v>
      </c>
      <c r="C11" s="47">
        <f>AA_A_2k!I9</f>
        <v>0.002503211201</v>
      </c>
      <c r="D11" s="47">
        <f>AA_D_2k!H9</f>
        <v>0.160097583</v>
      </c>
      <c r="E11" s="47">
        <f>AA_D_2k!I9</f>
        <v>0.00523705354</v>
      </c>
    </row>
    <row r="12">
      <c r="A12" s="6">
        <f>AA_A_2k!B10</f>
        <v>2000</v>
      </c>
      <c r="B12" s="47">
        <f>AA_A_2k!H10</f>
        <v>0.1641201483</v>
      </c>
      <c r="C12" s="47">
        <f>AA_A_2k!I10</f>
        <v>0.003052351057</v>
      </c>
      <c r="D12" s="47">
        <f>AA_D_2k!H10</f>
        <v>0.15032315</v>
      </c>
      <c r="E12" s="47">
        <f>AA_D_2k!I10</f>
        <v>0.005109479584</v>
      </c>
    </row>
  </sheetData>
  <mergeCells count="2">
    <mergeCell ref="B2:C2"/>
    <mergeCell ref="D2:E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  <col customWidth="1" min="4" max="4" width="13.29"/>
    <col customWidth="1" min="5" max="5" width="15.43"/>
  </cols>
  <sheetData>
    <row r="1">
      <c r="A1" s="6" t="s">
        <v>3</v>
      </c>
    </row>
    <row r="2">
      <c r="A2" s="6" t="s">
        <v>26</v>
      </c>
      <c r="B2" s="1" t="s">
        <v>33</v>
      </c>
      <c r="D2" s="1" t="s">
        <v>34</v>
      </c>
    </row>
    <row r="3">
      <c r="A3" s="47">
        <f>AA_A_4k!B2</f>
        <v>1000</v>
      </c>
      <c r="B3" s="47">
        <f>AA_A_4k!H2</f>
        <v>0.547347566</v>
      </c>
      <c r="C3" s="47">
        <f>AA_A_4k!I2</f>
        <v>0.03561615796</v>
      </c>
      <c r="D3" s="47">
        <f>AA_D_4k!H2</f>
        <v>0.547347566</v>
      </c>
      <c r="E3" s="47">
        <f>AA_D_4k!I2</f>
        <v>0.03561615796</v>
      </c>
    </row>
    <row r="4">
      <c r="A4" s="47">
        <f>AA_A_4k!B3</f>
        <v>4000</v>
      </c>
      <c r="B4" s="47">
        <f>AA_A_4k!H3</f>
        <v>0.2754387568</v>
      </c>
      <c r="C4" s="47">
        <f>AA_A_4k!I3</f>
        <v>0.006272843306</v>
      </c>
      <c r="D4" s="47">
        <f>AA_D_4k!H3</f>
        <v>0.2573896073</v>
      </c>
      <c r="E4" s="47">
        <f>AA_D_4k!I3</f>
        <v>0.01341781597</v>
      </c>
    </row>
    <row r="5">
      <c r="A5" s="47">
        <f>AA_A_4k!B4</f>
        <v>4000</v>
      </c>
      <c r="B5" s="47">
        <f>AA_A_4k!H4</f>
        <v>0.218083531</v>
      </c>
      <c r="C5" s="47">
        <f>AA_A_4k!I4</f>
        <v>0.00528385955</v>
      </c>
      <c r="D5" s="47">
        <f>AA_D_4k!H4</f>
        <v>0.1980420336</v>
      </c>
      <c r="E5" s="47">
        <f>AA_D_4k!I4</f>
        <v>0.005810794134</v>
      </c>
    </row>
    <row r="6">
      <c r="A6" s="47">
        <f>AA_A_4k!B5</f>
        <v>4000</v>
      </c>
      <c r="B6" s="47">
        <f>AA_A_4k!H5</f>
        <v>0.1866823979</v>
      </c>
      <c r="C6" s="47">
        <f>AA_A_4k!I5</f>
        <v>0.004886629715</v>
      </c>
      <c r="D6" s="47">
        <f>AA_D_4k!H5</f>
        <v>0.1701866022</v>
      </c>
      <c r="E6" s="47">
        <f>AA_D_4k!I5</f>
        <v>0.009600815923</v>
      </c>
    </row>
    <row r="7">
      <c r="A7" s="47">
        <f>AA_A_4k!B6</f>
        <v>4000</v>
      </c>
      <c r="B7" s="47">
        <f>AA_A_4k!H6</f>
        <v>0.1660353997</v>
      </c>
      <c r="C7" s="47">
        <f>AA_A_4k!I6</f>
        <v>0.003984717186</v>
      </c>
      <c r="D7" s="47">
        <f>AA_D_4k!H6</f>
        <v>0.154754461</v>
      </c>
      <c r="E7" s="47">
        <f>AA_D_4k!I6</f>
        <v>0.01263958115</v>
      </c>
    </row>
    <row r="8">
      <c r="A8" s="47" t="str">
        <f>AA_A_4k!B7</f>
        <v/>
      </c>
    </row>
    <row r="9">
      <c r="A9" s="47" t="str">
        <f>AA_A_4k!B8</f>
        <v/>
      </c>
    </row>
    <row r="10">
      <c r="A10" s="47" t="str">
        <f>AA_A_4k!B9</f>
        <v/>
      </c>
    </row>
    <row r="11">
      <c r="A11" s="47" t="str">
        <f>AA_A_4k!B10</f>
        <v/>
      </c>
    </row>
    <row r="12">
      <c r="A12" s="47" t="str">
        <f>AA_A_4k!B11</f>
        <v/>
      </c>
    </row>
  </sheetData>
  <mergeCells count="2">
    <mergeCell ref="B2:C2"/>
    <mergeCell ref="D2:E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4</v>
      </c>
    </row>
    <row r="2">
      <c r="A2" s="6" t="s">
        <v>26</v>
      </c>
      <c r="B2" s="1" t="s">
        <v>35</v>
      </c>
      <c r="D2" s="1" t="s">
        <v>36</v>
      </c>
    </row>
    <row r="3">
      <c r="A3" s="47">
        <f>AA_A_8k!B2</f>
        <v>1000</v>
      </c>
      <c r="B3" s="47">
        <f>AA_A_8k!H2</f>
        <v>0.5488751045</v>
      </c>
      <c r="C3" s="47">
        <f>AA_A_8k!I2</f>
        <v>0.04093643457</v>
      </c>
      <c r="D3" s="47">
        <f>AA_D_8k!H2</f>
        <v>0.5488751045</v>
      </c>
      <c r="E3" s="47">
        <f>AA_D_8k!I2</f>
        <v>0.04093643589</v>
      </c>
    </row>
    <row r="4">
      <c r="A4" s="47">
        <f>AA_A_8k!B3</f>
        <v>8000</v>
      </c>
      <c r="B4" s="47">
        <f>AA_A_8k!H3</f>
        <v>0.2165411858</v>
      </c>
      <c r="C4" s="47">
        <f>AA_A_8k!I3</f>
        <v>0.01081731816</v>
      </c>
      <c r="D4" s="47">
        <f>AA_D_8k!H3</f>
        <v>0.205064966</v>
      </c>
      <c r="E4" s="47">
        <f>AA_D_8k!I3</f>
        <v>0.01000450408</v>
      </c>
    </row>
    <row r="5">
      <c r="A5" s="47">
        <f>AA_A_8k!B4</f>
        <v>8000</v>
      </c>
      <c r="B5" s="47">
        <f>AA_A_8k!H4</f>
        <v>0.1580495565</v>
      </c>
      <c r="C5" s="47">
        <f>AA_A_8k!I4</f>
        <v>0.01231548637</v>
      </c>
      <c r="D5" s="47">
        <f>AA_D_8k!H4</f>
        <v>0.1343626115</v>
      </c>
      <c r="E5" s="47">
        <f>AA_D_8k!I4</f>
        <v>0.01151494145</v>
      </c>
    </row>
    <row r="6">
      <c r="A6" s="47" t="str">
        <f>AA_A_8k!B5</f>
        <v/>
      </c>
      <c r="B6" s="47" t="str">
        <f>AA_A_8k!H5</f>
        <v/>
      </c>
      <c r="C6" s="47" t="str">
        <f>AA_A_8k!I5</f>
        <v/>
      </c>
      <c r="D6" s="47" t="str">
        <f>AA_D_8k!H5</f>
        <v/>
      </c>
      <c r="E6" s="47" t="str">
        <f>AA_D_8k!I5</f>
        <v/>
      </c>
    </row>
    <row r="7">
      <c r="A7" s="47" t="str">
        <f>AA_A_8k!B6</f>
        <v/>
      </c>
      <c r="B7" s="47" t="str">
        <f>AA_A_8k!H6</f>
        <v/>
      </c>
      <c r="C7" s="47" t="str">
        <f>AA_A_8k!I6</f>
        <v/>
      </c>
      <c r="D7" s="47" t="str">
        <f>AA_D_8k!H6</f>
        <v/>
      </c>
      <c r="E7" s="47" t="str">
        <f>AA_D_8k!I6</f>
        <v/>
      </c>
    </row>
  </sheetData>
  <mergeCells count="2">
    <mergeCell ref="B2:C2"/>
    <mergeCell ref="D2:E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9" max="19" width="15.43"/>
    <col customWidth="1" min="21" max="21" width="15.43"/>
    <col customWidth="1" min="23" max="23" width="15.43"/>
  </cols>
  <sheetData>
    <row r="1">
      <c r="A1" s="6" t="s">
        <v>26</v>
      </c>
      <c r="B1" s="1" t="s">
        <v>37</v>
      </c>
      <c r="D1" s="1" t="s">
        <v>38</v>
      </c>
      <c r="F1" s="1" t="s">
        <v>39</v>
      </c>
      <c r="H1" s="1" t="s">
        <v>40</v>
      </c>
      <c r="J1" s="1" t="s">
        <v>41</v>
      </c>
      <c r="L1" s="1" t="s">
        <v>42</v>
      </c>
      <c r="N1" s="1" t="s">
        <v>43</v>
      </c>
      <c r="P1" s="1" t="s">
        <v>44</v>
      </c>
      <c r="R1" s="1" t="s">
        <v>45</v>
      </c>
      <c r="T1" s="1" t="s">
        <v>46</v>
      </c>
      <c r="V1" s="1" t="s">
        <v>47</v>
      </c>
    </row>
    <row r="2">
      <c r="B2" s="6" t="s">
        <v>29</v>
      </c>
      <c r="C2" s="6" t="s">
        <v>30</v>
      </c>
      <c r="D2" s="6" t="s">
        <v>29</v>
      </c>
      <c r="E2" s="6" t="s">
        <v>30</v>
      </c>
      <c r="F2" s="6" t="s">
        <v>29</v>
      </c>
      <c r="G2" s="6" t="s">
        <v>30</v>
      </c>
      <c r="H2" s="6" t="s">
        <v>29</v>
      </c>
      <c r="I2" s="6" t="s">
        <v>30</v>
      </c>
      <c r="J2" s="6" t="s">
        <v>29</v>
      </c>
      <c r="K2" s="6" t="s">
        <v>30</v>
      </c>
      <c r="L2" s="6" t="s">
        <v>29</v>
      </c>
      <c r="M2" s="6" t="s">
        <v>30</v>
      </c>
      <c r="N2" s="6" t="s">
        <v>29</v>
      </c>
      <c r="O2" s="6" t="s">
        <v>30</v>
      </c>
      <c r="P2" s="6" t="s">
        <v>29</v>
      </c>
      <c r="Q2" s="6" t="s">
        <v>30</v>
      </c>
      <c r="R2" s="6" t="s">
        <v>29</v>
      </c>
      <c r="S2" s="6" t="s">
        <v>30</v>
      </c>
      <c r="T2" s="6" t="s">
        <v>29</v>
      </c>
      <c r="U2" s="6" t="s">
        <v>30</v>
      </c>
      <c r="V2" s="6" t="s">
        <v>29</v>
      </c>
      <c r="W2" s="6" t="s">
        <v>30</v>
      </c>
    </row>
    <row r="3">
      <c r="A3" s="47">
        <f>OE_A_EXP!B2</f>
        <v>1000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  <c r="N3" s="6">
        <v>0.0</v>
      </c>
      <c r="O3" s="6">
        <v>0.0</v>
      </c>
      <c r="P3" s="47">
        <f>OE_A_EXP!H2</f>
        <v>0.3735932613</v>
      </c>
      <c r="Q3" s="47">
        <f>OE_A_EXP!I2</f>
        <v>0.01268805314</v>
      </c>
      <c r="R3" s="47">
        <f>OE_D_EXP!H2</f>
        <v>0.3812971718</v>
      </c>
      <c r="S3" s="47">
        <f>OE_D_EXP!I2</f>
        <v>0.006546312728</v>
      </c>
      <c r="T3" s="47">
        <f>QM9_A_EXP!H2</f>
        <v>0.2999635825</v>
      </c>
      <c r="U3" s="47">
        <f>QM9_A_EXP!I2</f>
        <v>0.006411402817</v>
      </c>
      <c r="V3" s="47">
        <f>QM9_D_EXP!H2</f>
        <v>0.2999635825</v>
      </c>
      <c r="W3" s="47">
        <f>QM9_D_EXP!I2</f>
        <v>0.006411402817</v>
      </c>
    </row>
    <row r="4">
      <c r="A4" s="49">
        <v>1000.0</v>
      </c>
      <c r="B4" s="50">
        <v>0.527572612</v>
      </c>
      <c r="C4" s="50">
        <v>0.016656652</v>
      </c>
      <c r="D4" s="50">
        <v>0.538030813</v>
      </c>
      <c r="E4" s="50">
        <v>0.021067</v>
      </c>
      <c r="F4" s="50">
        <v>0.533625252</v>
      </c>
      <c r="G4" s="50">
        <v>0.010166611</v>
      </c>
      <c r="H4" s="50">
        <v>0.52634072</v>
      </c>
      <c r="I4" s="50">
        <v>0.013155269</v>
      </c>
      <c r="J4" s="50">
        <v>0.532987113</v>
      </c>
      <c r="K4" s="50">
        <v>0.022870525</v>
      </c>
      <c r="L4" s="50">
        <v>0.530769344</v>
      </c>
      <c r="M4" s="50">
        <v>0.029183907</v>
      </c>
      <c r="N4" s="50">
        <v>0.532987113</v>
      </c>
      <c r="O4" s="50">
        <v>0.022870525</v>
      </c>
      <c r="P4" s="47">
        <f>OE_A_EXP!H3</f>
        <v>0.3641861235</v>
      </c>
      <c r="Q4" s="47">
        <f>OE_A_EXP!I3</f>
        <v>0.005122208807</v>
      </c>
      <c r="R4" s="47">
        <f>OE_D_EXP!H3</f>
        <v>0.30582205</v>
      </c>
      <c r="S4" s="47">
        <f>OE_D_EXP!I3</f>
        <v>0.005344219104</v>
      </c>
      <c r="T4" s="47">
        <f>QM9_A_EXP!H3</f>
        <v>0.2748176164</v>
      </c>
      <c r="U4" s="47">
        <f>QM9_A_EXP!I3</f>
        <v>0.003833462529</v>
      </c>
      <c r="V4" s="47">
        <f>QM9_D_EXP!H3</f>
        <v>0.2481602091</v>
      </c>
      <c r="W4" s="47">
        <f>QM9_D_EXP!I3</f>
        <v>0.004518235949</v>
      </c>
    </row>
    <row r="5">
      <c r="A5" s="49">
        <v>2000.0</v>
      </c>
      <c r="B5" s="50">
        <v>0.395494212</v>
      </c>
      <c r="C5" s="50">
        <v>0.009579919</v>
      </c>
      <c r="D5" s="50">
        <v>0.437973463</v>
      </c>
      <c r="E5" s="50">
        <v>0.011635637</v>
      </c>
      <c r="F5" s="50">
        <v>0.389543845</v>
      </c>
      <c r="G5" s="50">
        <v>0.014369837</v>
      </c>
      <c r="H5" s="50">
        <v>0.367366228</v>
      </c>
      <c r="I5" s="50">
        <v>0.010881134</v>
      </c>
      <c r="J5" s="50">
        <v>0.382061848</v>
      </c>
      <c r="K5" s="50">
        <v>0.010037362</v>
      </c>
      <c r="L5" s="50">
        <v>0.385524992</v>
      </c>
      <c r="M5" s="50">
        <v>0.01674064</v>
      </c>
      <c r="N5" s="50">
        <v>0.382061848</v>
      </c>
      <c r="O5" s="50">
        <v>0.010037362</v>
      </c>
      <c r="P5" s="47">
        <f>OE_A_EXP!H4</f>
        <v>0.3488527383</v>
      </c>
      <c r="Q5" s="47">
        <f>OE_A_EXP!I4</f>
        <v>0.006763903699</v>
      </c>
      <c r="R5" s="47">
        <f>OE_D_EXP!H4</f>
        <v>0.2802174859</v>
      </c>
      <c r="S5" s="47">
        <f>OE_D_EXP!I4</f>
        <v>0.003726678709</v>
      </c>
      <c r="T5" s="47">
        <f>QM9_A_EXP!H4</f>
        <v>0.2491159251</v>
      </c>
      <c r="U5" s="47">
        <f>QM9_A_EXP!I4</f>
        <v>0.003146310247</v>
      </c>
      <c r="V5" s="47">
        <f>QM9_D_EXP!H4</f>
        <v>0.2156040345</v>
      </c>
      <c r="W5" s="47">
        <f>QM9_D_EXP!I4</f>
        <v>0.004296449491</v>
      </c>
    </row>
    <row r="6">
      <c r="A6" s="49">
        <v>4000.0</v>
      </c>
      <c r="B6" s="50">
        <v>0.305729616</v>
      </c>
      <c r="C6" s="50">
        <v>0.007564725</v>
      </c>
      <c r="D6" s="50">
        <v>0.323704362</v>
      </c>
      <c r="E6" s="50">
        <v>0.012508936</v>
      </c>
      <c r="F6" s="50">
        <v>0.304730031</v>
      </c>
      <c r="G6" s="50">
        <v>0.005485079</v>
      </c>
      <c r="H6" s="50">
        <v>0.269792825</v>
      </c>
      <c r="I6" s="50">
        <v>0.008067763</v>
      </c>
      <c r="J6" s="50">
        <v>0.278853979</v>
      </c>
      <c r="K6" s="50">
        <v>0.005520057</v>
      </c>
      <c r="L6" s="50">
        <v>0.281062877</v>
      </c>
      <c r="M6" s="50">
        <v>0.013705215</v>
      </c>
      <c r="N6" s="50">
        <v>0.278853979</v>
      </c>
      <c r="O6" s="50">
        <v>0.005520057</v>
      </c>
      <c r="P6" s="47">
        <f>OE_A_EXP!H5</f>
        <v>0.33423589</v>
      </c>
      <c r="Q6" s="47">
        <f>OE_A_EXP!I5</f>
        <v>0.006091028226</v>
      </c>
      <c r="R6" s="47">
        <f>OE_D_EXP!H5</f>
        <v>0.2555248851</v>
      </c>
      <c r="S6" s="47">
        <f>OE_D_EXP!I5</f>
        <v>0.001608227273</v>
      </c>
      <c r="T6" s="47">
        <f>QM9_A_EXP!H5</f>
        <v>0.2313914819</v>
      </c>
      <c r="U6" s="47">
        <f>QM9_A_EXP!I5</f>
        <v>0.001395610535</v>
      </c>
      <c r="V6" s="47">
        <f>QM9_D_EXP!H5</f>
        <v>0.1923573707</v>
      </c>
      <c r="W6" s="47">
        <f>QM9_D_EXP!I5</f>
        <v>0.002500883948</v>
      </c>
    </row>
    <row r="7">
      <c r="A7" s="49">
        <v>8000.0</v>
      </c>
      <c r="B7" s="50">
        <v>0.230183849</v>
      </c>
      <c r="C7" s="50">
        <v>0.008139959</v>
      </c>
      <c r="D7" s="50">
        <v>0.254709336</v>
      </c>
      <c r="E7" s="50">
        <v>0.019852679</v>
      </c>
      <c r="F7" s="50">
        <v>0.229775939</v>
      </c>
      <c r="G7" s="50">
        <v>0.002348969</v>
      </c>
      <c r="H7" s="50">
        <v>0.203872432</v>
      </c>
      <c r="I7" s="50">
        <v>0.003085855</v>
      </c>
      <c r="J7" s="50">
        <v>0.200607586</v>
      </c>
      <c r="K7" s="50">
        <v>0.004963253</v>
      </c>
      <c r="L7" s="50">
        <v>0.203867492</v>
      </c>
      <c r="M7" s="50">
        <v>0.005953054</v>
      </c>
      <c r="N7" s="50">
        <v>0.200607586</v>
      </c>
      <c r="O7" s="50">
        <v>0.004963253</v>
      </c>
      <c r="P7" s="47" t="str">
        <f>OE_A_EXP!H6</f>
        <v>#DIV/0!</v>
      </c>
      <c r="Q7" s="47" t="str">
        <f>OE_A_EXP!I6</f>
        <v>#DIV/0!</v>
      </c>
      <c r="R7" s="47" t="str">
        <f>OE_D_EXP!H6</f>
        <v>#DIV/0!</v>
      </c>
      <c r="S7" s="47" t="str">
        <f>OE_D_EXP!I6</f>
        <v>#DIV/0!</v>
      </c>
      <c r="T7" s="47">
        <f>QM9_A_EXP!H6</f>
        <v>0.2096877884</v>
      </c>
      <c r="U7" s="47">
        <f>QM9_A_EXP!I6</f>
        <v>0.002148316345</v>
      </c>
      <c r="V7" s="47">
        <f>QM9_D_EXP!H6</f>
        <v>0.1689073486</v>
      </c>
      <c r="W7" s="47">
        <f>QM9_D_EXP!I6</f>
        <v>0.002675305168</v>
      </c>
    </row>
    <row r="8">
      <c r="A8" s="49">
        <v>16000.0</v>
      </c>
      <c r="B8" s="50">
        <v>0.170217741</v>
      </c>
      <c r="C8" s="50">
        <v>0.001847635</v>
      </c>
      <c r="D8" s="50">
        <v>0.164451888</v>
      </c>
      <c r="E8" s="50">
        <v>0.009236511</v>
      </c>
      <c r="F8" s="50">
        <v>0.165909217</v>
      </c>
      <c r="G8" s="50">
        <v>0.001101183</v>
      </c>
      <c r="H8" s="50">
        <v>0.147824629</v>
      </c>
      <c r="I8" s="50">
        <v>0.002080145</v>
      </c>
      <c r="J8" s="50">
        <v>0.145790025</v>
      </c>
      <c r="K8" s="50">
        <v>0.002371183</v>
      </c>
      <c r="L8" s="50">
        <v>0.151144159</v>
      </c>
      <c r="M8" s="50">
        <v>9.39363E-4</v>
      </c>
      <c r="N8" s="50">
        <v>0.145790025</v>
      </c>
      <c r="O8" s="50">
        <v>0.002371183</v>
      </c>
      <c r="P8" s="47" t="str">
        <f>OE_A_EXP!H7</f>
        <v>#DIV/0!</v>
      </c>
      <c r="Q8" s="47" t="str">
        <f>OE_A_EXP!I7</f>
        <v>#DIV/0!</v>
      </c>
      <c r="R8" s="47" t="str">
        <f>OE_D_EXP!H7</f>
        <v>#DIV/0!</v>
      </c>
      <c r="S8" s="47" t="str">
        <f>OE_D_EXP!I7</f>
        <v>#DIV/0!</v>
      </c>
      <c r="T8" s="47" t="str">
        <f>QM9_A_EXP!H7</f>
        <v>#DIV/0!</v>
      </c>
      <c r="U8" s="47" t="str">
        <f>QM9_A_EXP!I7</f>
        <v>#DIV/0!</v>
      </c>
      <c r="V8" s="47" t="str">
        <f>QM9_D_EXP!H7</f>
        <v>#DIV/0!</v>
      </c>
      <c r="W8" s="47" t="str">
        <f>QM9_D_EXP!I7</f>
        <v>#DIV/0!</v>
      </c>
    </row>
    <row r="9">
      <c r="A9" s="47" t="str">
        <f>OE_A_EXP!B8</f>
        <v/>
      </c>
    </row>
    <row r="10">
      <c r="A10" s="47" t="str">
        <f>OE_A_EXP!B9</f>
        <v/>
      </c>
    </row>
    <row r="11">
      <c r="A11" s="47" t="str">
        <f>OE_A_EXP!B10</f>
        <v/>
      </c>
    </row>
  </sheetData>
  <mergeCells count="11">
    <mergeCell ref="P1:Q1"/>
    <mergeCell ref="R1:S1"/>
    <mergeCell ref="T1:U1"/>
    <mergeCell ref="V1:W1"/>
    <mergeCell ref="B1:C1"/>
    <mergeCell ref="D1:E1"/>
    <mergeCell ref="F1:G1"/>
    <mergeCell ref="H1:I1"/>
    <mergeCell ref="J1:K1"/>
    <mergeCell ref="L1:M1"/>
    <mergeCell ref="N1:O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</row>
    <row r="2">
      <c r="A2" s="51">
        <v>0.0</v>
      </c>
      <c r="B2" s="52">
        <v>1000.0</v>
      </c>
      <c r="C2" s="52">
        <v>0.37947214893227</v>
      </c>
      <c r="D2" s="52">
        <v>0.392632881670646</v>
      </c>
      <c r="E2" s="52">
        <v>0.362504868596265</v>
      </c>
      <c r="F2" s="52">
        <v>0.370439174730331</v>
      </c>
      <c r="G2" s="53">
        <v>0.362917232457614</v>
      </c>
      <c r="H2" s="51">
        <f t="shared" ref="H2:H7" si="1">AVERAGE(C2:G2)</f>
        <v>0.3735932613</v>
      </c>
      <c r="I2" s="51">
        <f t="shared" ref="I2:I7" si="2">STDEV(C2:G2)</f>
        <v>0.01268805314</v>
      </c>
    </row>
    <row r="3">
      <c r="A3" s="51">
        <v>1.0</v>
      </c>
      <c r="B3" s="52">
        <v>1000.0</v>
      </c>
      <c r="C3" s="52">
        <v>0.36763749954376</v>
      </c>
      <c r="D3" s="54">
        <v>0.370837174518474</v>
      </c>
      <c r="E3" s="52">
        <v>0.358899547835057</v>
      </c>
      <c r="F3" s="52">
        <v>0.36392942083674</v>
      </c>
      <c r="G3" s="53">
        <v>0.359626974733474</v>
      </c>
      <c r="H3" s="51">
        <f t="shared" si="1"/>
        <v>0.3641861235</v>
      </c>
      <c r="I3" s="51">
        <f t="shared" si="2"/>
        <v>0.005122208807</v>
      </c>
    </row>
    <row r="4">
      <c r="A4" s="51">
        <v>2.0</v>
      </c>
      <c r="B4" s="52">
        <v>2000.0</v>
      </c>
      <c r="C4" s="52">
        <v>0.349993364837669</v>
      </c>
      <c r="D4" s="54">
        <v>0.353027854948757</v>
      </c>
      <c r="E4" s="52">
        <v>0.345643690711404</v>
      </c>
      <c r="F4" s="52">
        <v>0.339088711046981</v>
      </c>
      <c r="G4" s="55">
        <v>0.356510070110824</v>
      </c>
      <c r="H4" s="51">
        <f t="shared" si="1"/>
        <v>0.3488527383</v>
      </c>
      <c r="I4" s="51">
        <f t="shared" si="2"/>
        <v>0.006763903699</v>
      </c>
    </row>
    <row r="5">
      <c r="A5" s="51">
        <v>3.0</v>
      </c>
      <c r="B5" s="52">
        <v>4000.0</v>
      </c>
      <c r="C5" s="52">
        <v>0.33728873</v>
      </c>
      <c r="D5" s="52">
        <v>0.33403397</v>
      </c>
      <c r="E5" s="52">
        <v>0.32581481</v>
      </c>
      <c r="F5" s="52"/>
      <c r="G5" s="55">
        <v>0.33980605</v>
      </c>
      <c r="H5" s="51">
        <f t="shared" si="1"/>
        <v>0.33423589</v>
      </c>
      <c r="I5" s="51">
        <f t="shared" si="2"/>
        <v>0.006091028226</v>
      </c>
    </row>
    <row r="6">
      <c r="A6" s="51">
        <v>4.0</v>
      </c>
      <c r="B6" s="52">
        <v>8000.0</v>
      </c>
      <c r="C6" s="52"/>
      <c r="D6" s="52"/>
      <c r="E6" s="52"/>
      <c r="F6" s="52"/>
      <c r="G6" s="1"/>
      <c r="H6" s="51" t="str">
        <f t="shared" si="1"/>
        <v>#DIV/0!</v>
      </c>
      <c r="I6" s="51" t="str">
        <f t="shared" si="2"/>
        <v>#DIV/0!</v>
      </c>
    </row>
    <row r="7">
      <c r="A7" s="51">
        <v>5.0</v>
      </c>
      <c r="B7" s="52">
        <v>16000.0</v>
      </c>
      <c r="H7" s="51" t="str">
        <f t="shared" si="1"/>
        <v>#DIV/0!</v>
      </c>
      <c r="I7" s="51" t="str">
        <f t="shared" si="2"/>
        <v>#DIV/0!</v>
      </c>
    </row>
    <row r="8">
      <c r="A8" s="51"/>
      <c r="B8" s="52"/>
      <c r="H8" s="51"/>
      <c r="I8" s="51"/>
    </row>
    <row r="10">
      <c r="A10" s="34"/>
      <c r="B10" s="34"/>
      <c r="C10" s="34" t="s">
        <v>10</v>
      </c>
      <c r="D10" s="34" t="s">
        <v>6</v>
      </c>
      <c r="E10" s="34" t="s">
        <v>7</v>
      </c>
      <c r="F10" s="34" t="s">
        <v>48</v>
      </c>
      <c r="G10" s="34" t="s">
        <v>9</v>
      </c>
      <c r="H10" s="34" t="s">
        <v>29</v>
      </c>
      <c r="I10" s="34" t="s">
        <v>30</v>
      </c>
    </row>
    <row r="11">
      <c r="A11" s="51">
        <v>0.0</v>
      </c>
      <c r="B11" s="52">
        <v>1000.0</v>
      </c>
      <c r="C11" s="6">
        <v>0.240825718311534</v>
      </c>
      <c r="D11" s="52">
        <v>0.259679895624479</v>
      </c>
      <c r="E11" s="52">
        <v>0.256741562914272</v>
      </c>
      <c r="F11" s="52">
        <v>0.247283867444855</v>
      </c>
      <c r="G11" s="52">
        <v>0.249067527366937</v>
      </c>
      <c r="H11" s="51">
        <f t="shared" ref="H11:H15" si="3">AVERAGE(D11:G11)</f>
        <v>0.2531932133</v>
      </c>
      <c r="I11" s="51">
        <f t="shared" ref="I11:I15" si="4">STDEV(D11:G11)</f>
        <v>0.005961249461</v>
      </c>
    </row>
    <row r="12">
      <c r="A12" s="51">
        <v>1.0</v>
      </c>
      <c r="B12" s="52">
        <v>1000.0</v>
      </c>
      <c r="C12" s="6">
        <v>0.232374753016889</v>
      </c>
      <c r="D12" s="54">
        <v>0.241011092546412</v>
      </c>
      <c r="E12" s="52">
        <v>0.237613031166919</v>
      </c>
      <c r="F12" s="52">
        <v>0.231612492829851</v>
      </c>
      <c r="G12" s="52">
        <v>0.234465919910543</v>
      </c>
      <c r="H12" s="51">
        <f t="shared" si="3"/>
        <v>0.2361756341</v>
      </c>
      <c r="I12" s="51">
        <f t="shared" si="4"/>
        <v>0.004049409405</v>
      </c>
    </row>
    <row r="13">
      <c r="A13" s="51">
        <v>2.0</v>
      </c>
      <c r="B13" s="52">
        <v>2000.0</v>
      </c>
      <c r="C13" s="6">
        <v>0.218015400638195</v>
      </c>
      <c r="D13" s="54">
        <v>0.225739552981437</v>
      </c>
      <c r="E13" s="52">
        <v>0.224884771966648</v>
      </c>
      <c r="F13" s="52">
        <v>0.217666399337139</v>
      </c>
      <c r="G13" s="52">
        <v>0.222065550353236</v>
      </c>
      <c r="H13" s="51">
        <f t="shared" si="3"/>
        <v>0.2225890687</v>
      </c>
      <c r="I13" s="51">
        <f t="shared" si="4"/>
        <v>0.003637881701</v>
      </c>
    </row>
    <row r="14">
      <c r="A14" s="51">
        <v>3.0</v>
      </c>
      <c r="B14" s="52">
        <v>4000.0</v>
      </c>
      <c r="C14" s="6">
        <v>0.205438774786861</v>
      </c>
      <c r="D14" s="52">
        <v>0.209487338292369</v>
      </c>
      <c r="E14" s="52">
        <v>0.211703446657733</v>
      </c>
      <c r="F14" s="52">
        <v>0.207359802147596</v>
      </c>
      <c r="G14" s="52">
        <v>0.210867392201713</v>
      </c>
      <c r="H14" s="51">
        <f t="shared" si="3"/>
        <v>0.2098544948</v>
      </c>
      <c r="I14" s="51">
        <f t="shared" si="4"/>
        <v>0.001897619513</v>
      </c>
    </row>
    <row r="15">
      <c r="A15" s="51">
        <v>4.0</v>
      </c>
      <c r="B15" s="52">
        <v>8000.0</v>
      </c>
      <c r="C15" s="6">
        <v>0.195551101359624</v>
      </c>
      <c r="D15" s="52">
        <v>0.19795029201117</v>
      </c>
      <c r="E15" s="52">
        <v>0.197515980461198</v>
      </c>
      <c r="F15" s="52">
        <v>0.197955600549344</v>
      </c>
      <c r="G15" s="52">
        <v>0.197705550239464</v>
      </c>
      <c r="H15" s="51">
        <f t="shared" si="3"/>
        <v>0.1977818558</v>
      </c>
      <c r="I15" s="51">
        <f t="shared" si="4"/>
        <v>0.0002121872047</v>
      </c>
    </row>
    <row r="16">
      <c r="A16" s="51">
        <v>5.0</v>
      </c>
      <c r="B16" s="52">
        <v>16000.0</v>
      </c>
      <c r="H16" s="51" t="str">
        <f>AVERAGE(C16:G16)</f>
        <v>#DIV/0!</v>
      </c>
      <c r="I16" s="51" t="str">
        <f>STDEV(C16:G16)</f>
        <v>#DIV/0!</v>
      </c>
    </row>
    <row r="17">
      <c r="C17" s="6">
        <v>0.195551089394319</v>
      </c>
      <c r="D17" s="6">
        <v>0.197950292011264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</row>
    <row r="2">
      <c r="A2" s="51">
        <v>0.0</v>
      </c>
      <c r="B2" s="52">
        <v>1000.0</v>
      </c>
      <c r="C2" s="52">
        <v>0.37947214893227</v>
      </c>
      <c r="D2" s="52">
        <v>0.392632881670646</v>
      </c>
      <c r="E2" s="52">
        <v>0.376743544191512</v>
      </c>
      <c r="F2" s="52">
        <v>0.377006727190375</v>
      </c>
      <c r="G2" s="56">
        <v>0.380630557029322</v>
      </c>
      <c r="H2" s="51">
        <f t="shared" ref="H2:H7" si="1">AVERAGE(C2:G2)</f>
        <v>0.3812971718</v>
      </c>
      <c r="I2" s="51">
        <f t="shared" ref="I2:I7" si="2">STDEV(C2:G2)</f>
        <v>0.006546312728</v>
      </c>
    </row>
    <row r="3">
      <c r="A3" s="51">
        <v>1.0</v>
      </c>
      <c r="B3" s="52">
        <v>1000.0</v>
      </c>
      <c r="C3" s="52">
        <v>0.309015802419529</v>
      </c>
      <c r="D3" s="54">
        <v>0.312497582021178</v>
      </c>
      <c r="E3" s="52">
        <v>0.303423498720711</v>
      </c>
      <c r="F3" s="52">
        <v>0.298493568205404</v>
      </c>
      <c r="G3" s="56">
        <v>0.305679798775265</v>
      </c>
      <c r="H3" s="51">
        <f t="shared" si="1"/>
        <v>0.30582205</v>
      </c>
      <c r="I3" s="51">
        <f t="shared" si="2"/>
        <v>0.005344219104</v>
      </c>
    </row>
    <row r="4">
      <c r="A4" s="51">
        <v>2.0</v>
      </c>
      <c r="B4" s="52">
        <v>2000.0</v>
      </c>
      <c r="C4" s="52">
        <v>0.277546694789018</v>
      </c>
      <c r="D4" s="54">
        <v>0.285636993360127</v>
      </c>
      <c r="E4" s="52">
        <v>0.280374861854303</v>
      </c>
      <c r="F4" s="52">
        <v>0.28148481630776</v>
      </c>
      <c r="G4" s="1">
        <v>0.276044063206781</v>
      </c>
      <c r="H4" s="51">
        <f t="shared" si="1"/>
        <v>0.2802174859</v>
      </c>
      <c r="I4" s="51">
        <f t="shared" si="2"/>
        <v>0.003726678709</v>
      </c>
    </row>
    <row r="5">
      <c r="A5" s="51">
        <v>3.0</v>
      </c>
      <c r="B5" s="52">
        <v>4000.0</v>
      </c>
      <c r="C5" s="52"/>
      <c r="D5" s="52">
        <v>0.257365503536746</v>
      </c>
      <c r="E5" s="52"/>
      <c r="F5" s="52">
        <v>0.254391297423577</v>
      </c>
      <c r="G5" s="1">
        <v>0.254817854215008</v>
      </c>
      <c r="H5" s="51">
        <f t="shared" si="1"/>
        <v>0.2555248851</v>
      </c>
      <c r="I5" s="51">
        <f t="shared" si="2"/>
        <v>0.001608227273</v>
      </c>
    </row>
    <row r="6">
      <c r="A6" s="51">
        <v>4.0</v>
      </c>
      <c r="B6" s="52">
        <v>8000.0</v>
      </c>
      <c r="C6" s="52"/>
      <c r="D6" s="52"/>
      <c r="E6" s="52"/>
      <c r="F6" s="52"/>
      <c r="G6" s="1"/>
      <c r="H6" s="51" t="str">
        <f t="shared" si="1"/>
        <v>#DIV/0!</v>
      </c>
      <c r="I6" s="51" t="str">
        <f t="shared" si="2"/>
        <v>#DIV/0!</v>
      </c>
    </row>
    <row r="7">
      <c r="A7" s="51">
        <v>5.0</v>
      </c>
      <c r="B7" s="52">
        <v>16000.0</v>
      </c>
      <c r="H7" s="51" t="str">
        <f t="shared" si="1"/>
        <v>#DIV/0!</v>
      </c>
      <c r="I7" s="51" t="str">
        <f t="shared" si="2"/>
        <v>#DIV/0!</v>
      </c>
    </row>
    <row r="8">
      <c r="A8" s="51"/>
      <c r="B8" s="52"/>
      <c r="H8" s="51"/>
      <c r="I8" s="51"/>
    </row>
    <row r="9">
      <c r="C9" s="34" t="s">
        <v>10</v>
      </c>
      <c r="D9" s="34" t="s">
        <v>6</v>
      </c>
      <c r="E9" s="34" t="s">
        <v>7</v>
      </c>
      <c r="F9" s="34" t="s">
        <v>48</v>
      </c>
      <c r="G9" s="34" t="s">
        <v>9</v>
      </c>
      <c r="H9" s="34" t="s">
        <v>29</v>
      </c>
      <c r="I9" s="34" t="s">
        <v>30</v>
      </c>
    </row>
    <row r="10">
      <c r="A10" s="51">
        <v>0.0</v>
      </c>
      <c r="B10" s="52">
        <v>1000.0</v>
      </c>
      <c r="C10" s="52">
        <v>0.240825718311534</v>
      </c>
      <c r="D10" s="52">
        <v>0.259679895624479</v>
      </c>
      <c r="E10" s="52">
        <v>0.256741562914272</v>
      </c>
      <c r="F10" s="52">
        <v>0.247283867444855</v>
      </c>
      <c r="G10" s="56">
        <v>0.249067527366937</v>
      </c>
      <c r="H10" s="51">
        <f t="shared" ref="H10:H15" si="3">AVERAGE(C10:G10)</f>
        <v>0.2507197143</v>
      </c>
      <c r="I10" s="51">
        <f t="shared" ref="I10:I15" si="4">STDEV(C10:G10)</f>
        <v>0.007565934047</v>
      </c>
    </row>
    <row r="11">
      <c r="A11" s="51">
        <v>1.0</v>
      </c>
      <c r="B11" s="52">
        <v>1000.0</v>
      </c>
      <c r="C11" s="52">
        <v>0.230736601083889</v>
      </c>
      <c r="D11" s="54">
        <v>0.234992778934555</v>
      </c>
      <c r="E11" s="52">
        <v>0.240069359354133</v>
      </c>
      <c r="F11" s="52">
        <v>0.228488658458838</v>
      </c>
      <c r="G11" s="56">
        <v>0.233395517438479</v>
      </c>
      <c r="H11" s="51">
        <f t="shared" si="3"/>
        <v>0.2335365831</v>
      </c>
      <c r="I11" s="51">
        <f t="shared" si="4"/>
        <v>0.004419813737</v>
      </c>
    </row>
    <row r="12">
      <c r="A12" s="51">
        <v>2.0</v>
      </c>
      <c r="B12" s="52">
        <v>2000.0</v>
      </c>
      <c r="C12" s="52">
        <v>0.219042998668221</v>
      </c>
      <c r="D12" s="54">
        <v>0.223700837935237</v>
      </c>
      <c r="E12" s="52">
        <v>0.22666293625825</v>
      </c>
      <c r="F12" s="52">
        <v>0.218185757053238</v>
      </c>
      <c r="G12" s="1">
        <v>0.222983360386631</v>
      </c>
      <c r="H12" s="51">
        <f t="shared" si="3"/>
        <v>0.2221151781</v>
      </c>
      <c r="I12" s="51">
        <f t="shared" si="4"/>
        <v>0.003493880296</v>
      </c>
    </row>
    <row r="13">
      <c r="A13" s="51">
        <v>3.0</v>
      </c>
      <c r="B13" s="52">
        <v>4000.0</v>
      </c>
      <c r="C13" s="52">
        <v>0.207908596593747</v>
      </c>
      <c r="D13" s="52">
        <v>0.212904673035498</v>
      </c>
      <c r="E13" s="52">
        <v>0.213903696356235</v>
      </c>
      <c r="F13" s="52">
        <v>0.209850229761141</v>
      </c>
      <c r="G13" s="1">
        <v>0.21269902107994</v>
      </c>
      <c r="H13" s="51">
        <f t="shared" si="3"/>
        <v>0.2114532434</v>
      </c>
      <c r="I13" s="51">
        <f t="shared" si="4"/>
        <v>0.002489854585</v>
      </c>
    </row>
    <row r="14">
      <c r="A14" s="51">
        <v>4.0</v>
      </c>
      <c r="B14" s="52">
        <v>8000.0</v>
      </c>
      <c r="C14" s="52">
        <v>0.197725957783742</v>
      </c>
      <c r="D14" s="52">
        <v>0.200982749261792</v>
      </c>
      <c r="E14" s="52">
        <v>0.20183287496935</v>
      </c>
      <c r="F14" s="52">
        <v>0.199223287747206</v>
      </c>
      <c r="G14" s="1">
        <v>0.200932213316793</v>
      </c>
      <c r="H14" s="51">
        <f t="shared" si="3"/>
        <v>0.2001394166</v>
      </c>
      <c r="I14" s="51">
        <f t="shared" si="4"/>
        <v>0.001648606487</v>
      </c>
    </row>
    <row r="15">
      <c r="A15" s="51">
        <v>5.0</v>
      </c>
      <c r="B15" s="52">
        <v>16000.0</v>
      </c>
      <c r="H15" s="51" t="str">
        <f t="shared" si="3"/>
        <v>#DIV/0!</v>
      </c>
      <c r="I15" s="51" t="str">
        <f t="shared" si="4"/>
        <v>#DIV/0!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</row>
    <row r="2">
      <c r="A2" s="51">
        <v>0.0</v>
      </c>
      <c r="B2" s="52">
        <v>1000.0</v>
      </c>
      <c r="C2" s="52">
        <v>0.289647767626354</v>
      </c>
      <c r="D2" s="52">
        <v>0.298882224189003</v>
      </c>
      <c r="E2" s="52">
        <v>0.305201705330142</v>
      </c>
      <c r="F2" s="52">
        <v>0.300759022255962</v>
      </c>
      <c r="G2" s="56">
        <v>0.305327192927028</v>
      </c>
      <c r="H2" s="51">
        <f t="shared" ref="H2:H7" si="1">AVERAGE(C2:G2)</f>
        <v>0.2999635825</v>
      </c>
      <c r="I2" s="51">
        <f t="shared" ref="I2:I7" si="2">STDEV(C2:G2)</f>
        <v>0.006411402817</v>
      </c>
    </row>
    <row r="3">
      <c r="A3" s="51">
        <v>1.0</v>
      </c>
      <c r="B3" s="52">
        <v>1000.0</v>
      </c>
      <c r="C3" s="52">
        <v>0.272123107878373</v>
      </c>
      <c r="D3" s="54">
        <v>0.279208115219608</v>
      </c>
      <c r="E3" s="52">
        <v>0.27219320621826</v>
      </c>
      <c r="F3" s="52">
        <v>0.278812150105997</v>
      </c>
      <c r="G3" s="56">
        <v>0.27175150233422</v>
      </c>
      <c r="H3" s="51">
        <f t="shared" si="1"/>
        <v>0.2748176164</v>
      </c>
      <c r="I3" s="51">
        <f t="shared" si="2"/>
        <v>0.003833462529</v>
      </c>
    </row>
    <row r="4">
      <c r="A4" s="51">
        <v>2.0</v>
      </c>
      <c r="B4" s="52">
        <v>2000.0</v>
      </c>
      <c r="C4" s="52">
        <v>0.250537944477197</v>
      </c>
      <c r="D4" s="54">
        <v>0.246018906796893</v>
      </c>
      <c r="E4" s="52">
        <v>0.252509584728722</v>
      </c>
      <c r="F4" s="52">
        <v>0.250994256895151</v>
      </c>
      <c r="G4" s="1">
        <v>0.245518932580959</v>
      </c>
      <c r="H4" s="51">
        <f t="shared" si="1"/>
        <v>0.2491159251</v>
      </c>
      <c r="I4" s="51">
        <f t="shared" si="2"/>
        <v>0.003146310247</v>
      </c>
    </row>
    <row r="5">
      <c r="A5" s="51">
        <v>3.0</v>
      </c>
      <c r="B5" s="52">
        <v>4000.0</v>
      </c>
      <c r="C5" s="52">
        <v>0.229712624728463</v>
      </c>
      <c r="D5" s="52">
        <v>0.232858993960107</v>
      </c>
      <c r="E5" s="52">
        <v>0.231247819892639</v>
      </c>
      <c r="F5" s="52">
        <v>0.230399560783146</v>
      </c>
      <c r="G5" s="1">
        <v>0.232738410158891</v>
      </c>
      <c r="H5" s="51">
        <f t="shared" si="1"/>
        <v>0.2313914819</v>
      </c>
      <c r="I5" s="51">
        <f t="shared" si="2"/>
        <v>0.001395610535</v>
      </c>
    </row>
    <row r="6">
      <c r="A6" s="51">
        <v>4.0</v>
      </c>
      <c r="B6" s="52">
        <v>8000.0</v>
      </c>
      <c r="C6" s="52">
        <v>0.208004474505055</v>
      </c>
      <c r="D6" s="52">
        <v>0.209000275434966</v>
      </c>
      <c r="E6" s="52">
        <v>0.213262791077032</v>
      </c>
      <c r="F6" s="52">
        <v>0.208177634175558</v>
      </c>
      <c r="G6" s="1">
        <v>0.209993766827521</v>
      </c>
      <c r="H6" s="51">
        <f t="shared" si="1"/>
        <v>0.2096877884</v>
      </c>
      <c r="I6" s="51">
        <f t="shared" si="2"/>
        <v>0.002148316345</v>
      </c>
    </row>
    <row r="7">
      <c r="A7" s="51">
        <v>5.0</v>
      </c>
      <c r="B7" s="52">
        <v>16000.0</v>
      </c>
      <c r="H7" s="51" t="str">
        <f t="shared" si="1"/>
        <v>#DIV/0!</v>
      </c>
      <c r="I7" s="51" t="str">
        <f t="shared" si="2"/>
        <v>#DIV/0!</v>
      </c>
    </row>
    <row r="8">
      <c r="A8" s="51"/>
      <c r="B8" s="52"/>
      <c r="H8" s="51"/>
      <c r="I8" s="5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</row>
    <row r="2">
      <c r="A2" s="51">
        <v>0.0</v>
      </c>
      <c r="B2" s="52">
        <v>1000.0</v>
      </c>
      <c r="C2" s="52"/>
      <c r="D2" s="52"/>
      <c r="E2" s="52"/>
      <c r="F2" s="52"/>
      <c r="G2" s="56"/>
      <c r="H2" s="51" t="str">
        <f t="shared" ref="H2:H7" si="1">AVERAGE(C2:G2)</f>
        <v>#DIV/0!</v>
      </c>
      <c r="I2" s="51" t="str">
        <f t="shared" ref="I2:I7" si="2">STDEV(C2:G2)</f>
        <v>#DIV/0!</v>
      </c>
    </row>
    <row r="3">
      <c r="A3" s="51">
        <v>1.0</v>
      </c>
      <c r="B3" s="52">
        <v>1000.0</v>
      </c>
      <c r="C3" s="52"/>
      <c r="D3" s="54"/>
      <c r="E3" s="52"/>
      <c r="F3" s="52"/>
      <c r="G3" s="56"/>
      <c r="H3" s="51" t="str">
        <f t="shared" si="1"/>
        <v>#DIV/0!</v>
      </c>
      <c r="I3" s="51" t="str">
        <f t="shared" si="2"/>
        <v>#DIV/0!</v>
      </c>
    </row>
    <row r="4">
      <c r="A4" s="51">
        <v>2.0</v>
      </c>
      <c r="B4" s="52">
        <v>2000.0</v>
      </c>
      <c r="C4" s="52"/>
      <c r="D4" s="54"/>
      <c r="E4" s="52"/>
      <c r="F4" s="52"/>
      <c r="G4" s="1"/>
      <c r="H4" s="51" t="str">
        <f t="shared" si="1"/>
        <v>#DIV/0!</v>
      </c>
      <c r="I4" s="51" t="str">
        <f t="shared" si="2"/>
        <v>#DIV/0!</v>
      </c>
    </row>
    <row r="5">
      <c r="A5" s="51">
        <v>3.0</v>
      </c>
      <c r="B5" s="52">
        <v>4000.0</v>
      </c>
      <c r="C5" s="52"/>
      <c r="D5" s="52"/>
      <c r="E5" s="52"/>
      <c r="F5" s="52"/>
      <c r="G5" s="1"/>
      <c r="H5" s="51" t="str">
        <f t="shared" si="1"/>
        <v>#DIV/0!</v>
      </c>
      <c r="I5" s="51" t="str">
        <f t="shared" si="2"/>
        <v>#DIV/0!</v>
      </c>
    </row>
    <row r="6">
      <c r="A6" s="51">
        <v>4.0</v>
      </c>
      <c r="B6" s="52">
        <v>8000.0</v>
      </c>
      <c r="C6" s="52"/>
      <c r="D6" s="52"/>
      <c r="E6" s="52"/>
      <c r="F6" s="52"/>
      <c r="G6" s="1"/>
      <c r="H6" s="51" t="str">
        <f t="shared" si="1"/>
        <v>#DIV/0!</v>
      </c>
      <c r="I6" s="51" t="str">
        <f t="shared" si="2"/>
        <v>#DIV/0!</v>
      </c>
    </row>
    <row r="7">
      <c r="A7" s="51">
        <v>5.0</v>
      </c>
      <c r="B7" s="52">
        <v>16000.0</v>
      </c>
      <c r="H7" s="51" t="str">
        <f t="shared" si="1"/>
        <v>#DIV/0!</v>
      </c>
      <c r="I7" s="51" t="str">
        <f t="shared" si="2"/>
        <v>#DIV/0!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</row>
    <row r="2">
      <c r="A2" s="51">
        <v>0.0</v>
      </c>
      <c r="B2" s="52">
        <v>1000.0</v>
      </c>
      <c r="C2" s="52">
        <v>0.289647767626354</v>
      </c>
      <c r="D2" s="52">
        <v>0.298882224189003</v>
      </c>
      <c r="E2" s="52">
        <v>0.305201705330142</v>
      </c>
      <c r="F2" s="52">
        <v>0.300759022255962</v>
      </c>
      <c r="G2" s="56">
        <v>0.305327192927028</v>
      </c>
      <c r="H2" s="51">
        <f t="shared" ref="H2:H7" si="1">AVERAGE(C2:G2)</f>
        <v>0.2999635825</v>
      </c>
      <c r="I2" s="51">
        <f t="shared" ref="I2:I7" si="2">STDEV(C2:G2)</f>
        <v>0.006411402817</v>
      </c>
    </row>
    <row r="3">
      <c r="A3" s="51">
        <v>1.0</v>
      </c>
      <c r="B3" s="52">
        <v>1000.0</v>
      </c>
      <c r="C3" s="52">
        <v>0.245104339155697</v>
      </c>
      <c r="D3" s="54">
        <v>0.25572205283651</v>
      </c>
      <c r="E3" s="52">
        <v>0.245024380611123</v>
      </c>
      <c r="F3" s="52">
        <v>0.248952623174953</v>
      </c>
      <c r="G3" s="56">
        <v>0.245997649926946</v>
      </c>
      <c r="H3" s="51">
        <f t="shared" si="1"/>
        <v>0.2481602091</v>
      </c>
      <c r="I3" s="51">
        <f t="shared" si="2"/>
        <v>0.004518235949</v>
      </c>
    </row>
    <row r="4">
      <c r="A4" s="51">
        <v>2.0</v>
      </c>
      <c r="B4" s="52">
        <v>2000.0</v>
      </c>
      <c r="C4" s="52">
        <v>0.211720765867774</v>
      </c>
      <c r="D4" s="54">
        <v>0.220453492027925</v>
      </c>
      <c r="E4" s="52">
        <v>0.217389684590081</v>
      </c>
      <c r="F4" s="52">
        <v>0.217987506257168</v>
      </c>
      <c r="G4" s="1">
        <v>0.210468723851647</v>
      </c>
      <c r="H4" s="51">
        <f t="shared" si="1"/>
        <v>0.2156040345</v>
      </c>
      <c r="I4" s="51">
        <f t="shared" si="2"/>
        <v>0.004296449491</v>
      </c>
    </row>
    <row r="5">
      <c r="A5" s="51">
        <v>3.0</v>
      </c>
      <c r="B5" s="52">
        <v>4000.0</v>
      </c>
      <c r="C5" s="52">
        <v>0.188528625806885</v>
      </c>
      <c r="D5" s="52">
        <v>0.195019724832843</v>
      </c>
      <c r="E5" s="52">
        <v>0.194105120472335</v>
      </c>
      <c r="F5" s="52">
        <v>0.191913971399335</v>
      </c>
      <c r="G5" s="1">
        <v>0.192219410910508</v>
      </c>
      <c r="H5" s="51">
        <f t="shared" si="1"/>
        <v>0.1923573707</v>
      </c>
      <c r="I5" s="51">
        <f t="shared" si="2"/>
        <v>0.002500883948</v>
      </c>
    </row>
    <row r="6">
      <c r="A6" s="51">
        <v>4.0</v>
      </c>
      <c r="B6" s="52">
        <v>8000.0</v>
      </c>
      <c r="C6" s="52">
        <v>0.165977792104841</v>
      </c>
      <c r="D6" s="52">
        <v>0.172800946833493</v>
      </c>
      <c r="E6" s="52">
        <v>0.166940810121901</v>
      </c>
      <c r="F6" s="52">
        <v>0.169916951702469</v>
      </c>
      <c r="G6" s="1">
        <v>0.168900242186178</v>
      </c>
      <c r="H6" s="51">
        <f t="shared" si="1"/>
        <v>0.1689073486</v>
      </c>
      <c r="I6" s="51">
        <f t="shared" si="2"/>
        <v>0.002675305168</v>
      </c>
    </row>
    <row r="7">
      <c r="A7" s="51">
        <v>5.0</v>
      </c>
      <c r="B7" s="52">
        <v>16000.0</v>
      </c>
      <c r="H7" s="51" t="str">
        <f t="shared" si="1"/>
        <v>#DIV/0!</v>
      </c>
      <c r="I7" s="51" t="str">
        <f t="shared" si="2"/>
        <v>#DIV/0!</v>
      </c>
    </row>
    <row r="8">
      <c r="A8" s="51"/>
      <c r="B8" s="52"/>
      <c r="H8" s="51"/>
      <c r="I8" s="51"/>
    </row>
    <row r="13">
      <c r="A13" s="6" t="s">
        <v>49</v>
      </c>
      <c r="L13" s="6" t="s">
        <v>50</v>
      </c>
      <c r="M13" s="6" t="s">
        <v>51</v>
      </c>
      <c r="N13" s="6" t="s">
        <v>52</v>
      </c>
      <c r="O13" s="6" t="s">
        <v>53</v>
      </c>
    </row>
    <row r="14">
      <c r="A14" s="51">
        <v>0.0</v>
      </c>
      <c r="B14" s="52">
        <v>1000.0</v>
      </c>
      <c r="C14" s="52">
        <v>0.209583641813649</v>
      </c>
      <c r="D14" s="52">
        <v>0.200029959168036</v>
      </c>
      <c r="E14" s="52">
        <v>0.203620425337254</v>
      </c>
      <c r="F14" s="52">
        <v>0.211771211314704</v>
      </c>
      <c r="G14" s="56">
        <v>0.209943196490824</v>
      </c>
      <c r="H14" s="51">
        <f t="shared" ref="H14:H18" si="3">AVERAGE(C14:G14)</f>
        <v>0.2069896868</v>
      </c>
      <c r="I14" s="51">
        <f t="shared" ref="I14:I18" si="4">STDEV(C14:G14)</f>
        <v>0.004952386554</v>
      </c>
      <c r="L14" s="57">
        <v>1000.0</v>
      </c>
      <c r="M14" s="57">
        <v>0.192799999999999</v>
      </c>
      <c r="N14" s="57">
        <v>0.5359</v>
      </c>
      <c r="O14" s="57">
        <v>0.2538</v>
      </c>
    </row>
    <row r="15">
      <c r="A15" s="51">
        <v>1.0</v>
      </c>
      <c r="B15" s="52">
        <v>1000.0</v>
      </c>
      <c r="C15" s="52">
        <v>0.180955709499443</v>
      </c>
      <c r="D15" s="54">
        <v>0.181552048167453</v>
      </c>
      <c r="E15" s="52">
        <v>0.184130793001028</v>
      </c>
      <c r="F15" s="52">
        <v>0.182106084355805</v>
      </c>
      <c r="G15" s="56">
        <v>0.179318504830496</v>
      </c>
      <c r="H15" s="51">
        <f t="shared" si="3"/>
        <v>0.181612628</v>
      </c>
      <c r="I15" s="51">
        <f t="shared" si="4"/>
        <v>0.001752346077</v>
      </c>
      <c r="L15" s="57">
        <v>2000.0</v>
      </c>
      <c r="M15" s="57">
        <v>0.1776</v>
      </c>
      <c r="N15" s="57">
        <v>0.377699999999999</v>
      </c>
      <c r="O15" s="57">
        <v>0.2447</v>
      </c>
    </row>
    <row r="16">
      <c r="A16" s="51">
        <v>2.0</v>
      </c>
      <c r="B16" s="52">
        <v>2000.0</v>
      </c>
      <c r="C16" s="52">
        <v>0.163723440934722</v>
      </c>
      <c r="D16" s="54">
        <v>0.168558275220526</v>
      </c>
      <c r="E16" s="52">
        <v>0.16836270595358</v>
      </c>
      <c r="F16" s="52">
        <v>0.153324017640432</v>
      </c>
      <c r="G16" s="1">
        <v>0.163249431666556</v>
      </c>
      <c r="H16" s="51">
        <f t="shared" si="3"/>
        <v>0.1634435743</v>
      </c>
      <c r="I16" s="51">
        <f t="shared" si="4"/>
        <v>0.006182221797</v>
      </c>
      <c r="L16" s="57">
        <v>4000.0</v>
      </c>
      <c r="M16" s="57">
        <v>0.152299999999999</v>
      </c>
      <c r="N16" s="57">
        <v>0.283399999999999</v>
      </c>
      <c r="O16" s="57">
        <v>0.2295</v>
      </c>
    </row>
    <row r="17">
      <c r="A17" s="51">
        <v>3.0</v>
      </c>
      <c r="B17" s="52">
        <v>4000.0</v>
      </c>
      <c r="C17" s="52"/>
      <c r="D17" s="52"/>
      <c r="E17" s="52"/>
      <c r="F17" s="52">
        <v>0.140306326802412</v>
      </c>
      <c r="G17" s="1"/>
      <c r="H17" s="51">
        <f t="shared" si="3"/>
        <v>0.1403063268</v>
      </c>
      <c r="I17" s="51" t="str">
        <f t="shared" si="4"/>
        <v>#DIV/0!</v>
      </c>
      <c r="L17" s="57">
        <v>8000.0</v>
      </c>
      <c r="M17" s="57">
        <v>0.134899999999999</v>
      </c>
      <c r="N17" s="57">
        <v>0.2063</v>
      </c>
      <c r="O17" s="57">
        <v>0.2154</v>
      </c>
    </row>
    <row r="18">
      <c r="A18" s="51">
        <v>4.0</v>
      </c>
      <c r="B18" s="52">
        <v>8000.0</v>
      </c>
      <c r="C18" s="52"/>
      <c r="D18" s="52"/>
      <c r="E18" s="52"/>
      <c r="F18" s="52"/>
      <c r="G18" s="1"/>
      <c r="H18" s="51" t="str">
        <f t="shared" si="3"/>
        <v>#DIV/0!</v>
      </c>
      <c r="I18" s="51" t="str">
        <f t="shared" si="4"/>
        <v>#DIV/0!</v>
      </c>
      <c r="L18" s="57">
        <v>16000.0</v>
      </c>
      <c r="M18" s="57">
        <v>0.1144</v>
      </c>
      <c r="N18" s="57">
        <v>0.149699999999999</v>
      </c>
      <c r="O18" s="57">
        <v>0.205899999999999</v>
      </c>
    </row>
    <row r="19">
      <c r="A19" s="51">
        <v>5.0</v>
      </c>
      <c r="B19" s="52">
        <v>16000.0</v>
      </c>
      <c r="H19" s="51"/>
      <c r="I19" s="51"/>
      <c r="L19" s="57">
        <v>32000.0</v>
      </c>
      <c r="M19" s="57">
        <v>0.100111</v>
      </c>
      <c r="N19" s="57">
        <v>0.1098</v>
      </c>
      <c r="O19" s="57">
        <v>0.186999999999999</v>
      </c>
    </row>
    <row r="22">
      <c r="A22" s="34"/>
      <c r="B22" s="34"/>
      <c r="C22" s="34" t="s">
        <v>10</v>
      </c>
      <c r="D22" s="34" t="s">
        <v>6</v>
      </c>
      <c r="E22" s="34" t="s">
        <v>7</v>
      </c>
      <c r="F22" s="34" t="s">
        <v>48</v>
      </c>
      <c r="G22" s="34" t="s">
        <v>9</v>
      </c>
      <c r="H22" s="34" t="s">
        <v>29</v>
      </c>
      <c r="I22" s="34" t="s">
        <v>30</v>
      </c>
    </row>
    <row r="23">
      <c r="A23" s="51">
        <v>0.0</v>
      </c>
      <c r="B23" s="52">
        <v>1000.0</v>
      </c>
      <c r="C23" s="52">
        <v>0.275790193438077</v>
      </c>
      <c r="D23" s="52">
        <v>0.284553421293152</v>
      </c>
      <c r="E23" s="52">
        <v>0.282077337243956</v>
      </c>
      <c r="F23" s="52">
        <v>0.287608364487509</v>
      </c>
      <c r="G23" s="56">
        <v>0.284754037201545</v>
      </c>
      <c r="H23" s="51">
        <f t="shared" ref="H23:H28" si="5">AVERAGE(C23:G23)</f>
        <v>0.2829566707</v>
      </c>
      <c r="I23" s="51">
        <f t="shared" ref="I23:I28" si="6">STDEV(C23:G23)</f>
        <v>0.004459540827</v>
      </c>
    </row>
    <row r="24">
      <c r="A24" s="51">
        <v>1.0</v>
      </c>
      <c r="B24" s="52">
        <v>1000.0</v>
      </c>
      <c r="C24" s="52">
        <v>0.244400436833785</v>
      </c>
      <c r="D24" s="54">
        <v>0.248335810249152</v>
      </c>
      <c r="E24" s="52">
        <v>0.242083819376618</v>
      </c>
      <c r="F24" s="52">
        <v>0.243618442918746</v>
      </c>
      <c r="G24" s="56">
        <v>0.238654782865294</v>
      </c>
      <c r="H24" s="51">
        <f t="shared" si="5"/>
        <v>0.2434186584</v>
      </c>
      <c r="I24" s="51">
        <f t="shared" si="6"/>
        <v>0.00352343903</v>
      </c>
    </row>
    <row r="25">
      <c r="A25" s="51">
        <v>2.0</v>
      </c>
      <c r="B25" s="52">
        <v>2000.0</v>
      </c>
      <c r="C25" s="52">
        <v>0.221267063249672</v>
      </c>
      <c r="D25" s="54">
        <v>0.224123979387768</v>
      </c>
      <c r="E25" s="52">
        <v>0.215970838354363</v>
      </c>
      <c r="F25" s="52">
        <v>0.22015152458819</v>
      </c>
      <c r="G25" s="1">
        <v>0.217728264807797</v>
      </c>
      <c r="H25" s="51">
        <f t="shared" si="5"/>
        <v>0.2198483341</v>
      </c>
      <c r="I25" s="51">
        <f t="shared" si="6"/>
        <v>0.00315893679</v>
      </c>
    </row>
    <row r="26">
      <c r="A26" s="51">
        <v>3.0</v>
      </c>
      <c r="B26" s="52">
        <v>4000.0</v>
      </c>
      <c r="C26" s="52">
        <v>0.194109312241096</v>
      </c>
      <c r="D26" s="52">
        <v>0.20253088889617</v>
      </c>
      <c r="E26" s="52">
        <v>0.19637627767159</v>
      </c>
      <c r="F26" s="52">
        <v>0.198166075463839</v>
      </c>
      <c r="G26" s="1">
        <v>0.194086670195649</v>
      </c>
      <c r="H26" s="51">
        <f t="shared" si="5"/>
        <v>0.1970538449</v>
      </c>
      <c r="I26" s="51">
        <f t="shared" si="6"/>
        <v>0.003506014954</v>
      </c>
    </row>
    <row r="27">
      <c r="A27" s="51">
        <v>4.0</v>
      </c>
      <c r="B27" s="52">
        <v>8000.0</v>
      </c>
      <c r="C27" s="52">
        <v>0.173712584974837</v>
      </c>
      <c r="D27" s="52">
        <v>0.175383715090134</v>
      </c>
      <c r="E27" s="52">
        <v>0.175977739411741</v>
      </c>
      <c r="F27" s="52">
        <v>0.17699940650804</v>
      </c>
      <c r="G27" s="1">
        <v>0.172965446623427</v>
      </c>
      <c r="H27" s="51">
        <f t="shared" si="5"/>
        <v>0.1750077785</v>
      </c>
      <c r="I27" s="51">
        <f t="shared" si="6"/>
        <v>0.001650559025</v>
      </c>
    </row>
    <row r="28">
      <c r="A28" s="51">
        <v>5.0</v>
      </c>
      <c r="B28" s="52">
        <v>16000.0</v>
      </c>
      <c r="C28" s="6">
        <v>0.152919038108192</v>
      </c>
      <c r="D28" s="6">
        <v>0.152017939220434</v>
      </c>
      <c r="E28" s="6">
        <v>0.152262601966788</v>
      </c>
      <c r="F28" s="6">
        <v>0.152705762678717</v>
      </c>
      <c r="G28" s="6">
        <v>0.153270650571814</v>
      </c>
      <c r="H28" s="51">
        <f t="shared" si="5"/>
        <v>0.1526351985</v>
      </c>
      <c r="I28" s="51">
        <f t="shared" si="6"/>
        <v>0.0005022899454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5.57"/>
  </cols>
  <sheetData>
    <row r="1">
      <c r="A1" s="54" t="s">
        <v>54</v>
      </c>
      <c r="B1" s="54" t="s">
        <v>26</v>
      </c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54" t="s">
        <v>55</v>
      </c>
      <c r="I1" s="54" t="s">
        <v>56</v>
      </c>
      <c r="K1" s="6" t="s">
        <v>57</v>
      </c>
      <c r="L1" s="12" t="s">
        <v>58</v>
      </c>
      <c r="M1" s="12" t="s">
        <v>59</v>
      </c>
    </row>
    <row r="2">
      <c r="A2" s="51">
        <v>0.0</v>
      </c>
      <c r="B2" s="52">
        <v>1000.0</v>
      </c>
      <c r="C2" s="52">
        <v>0.54123741201601</v>
      </c>
      <c r="D2" s="52">
        <v>0.58895053086538</v>
      </c>
      <c r="E2" s="52">
        <v>0.572450022321098</v>
      </c>
      <c r="F2" s="52">
        <v>0.537542316902732</v>
      </c>
      <c r="G2" s="56">
        <v>0.496557547930731</v>
      </c>
      <c r="H2" s="51">
        <f t="shared" ref="H2:H18" si="1">AVERAGE(C2:G2)</f>
        <v>0.547347566</v>
      </c>
      <c r="I2" s="51">
        <f t="shared" ref="I2:I18" si="2">STDEV(C2:G2)</f>
        <v>0.03561615794</v>
      </c>
      <c r="L2" s="21"/>
      <c r="M2" s="21"/>
    </row>
    <row r="3">
      <c r="A3" s="51">
        <v>1.0</v>
      </c>
      <c r="B3" s="52">
        <v>1000.0</v>
      </c>
      <c r="C3" s="52">
        <v>0.405237606646615</v>
      </c>
      <c r="D3" s="54">
        <v>0.416166120804909</v>
      </c>
      <c r="E3" s="52">
        <v>0.440018709989596</v>
      </c>
      <c r="F3" s="6">
        <v>0.381222145151517</v>
      </c>
      <c r="G3" s="56">
        <v>0.383330734420127</v>
      </c>
      <c r="H3" s="51">
        <f t="shared" si="1"/>
        <v>0.4051950634</v>
      </c>
      <c r="I3" s="51">
        <f t="shared" si="2"/>
        <v>0.0244223359</v>
      </c>
      <c r="K3" s="52">
        <v>0.381721062950638</v>
      </c>
      <c r="L3" s="58" t="s">
        <v>24</v>
      </c>
      <c r="M3" s="12" t="s">
        <v>60</v>
      </c>
    </row>
    <row r="4">
      <c r="A4" s="51">
        <v>2.0</v>
      </c>
      <c r="B4" s="52">
        <v>1000.0</v>
      </c>
      <c r="C4" s="52">
        <v>0.341606479013028</v>
      </c>
      <c r="D4" s="54">
        <v>0.35740672872246</v>
      </c>
      <c r="E4" s="52">
        <v>0.361277070938849</v>
      </c>
      <c r="F4" s="6">
        <v>0.330940001423681</v>
      </c>
      <c r="G4" s="1">
        <v>0.338567602085558</v>
      </c>
      <c r="H4" s="51">
        <f t="shared" si="1"/>
        <v>0.3459595764</v>
      </c>
      <c r="I4" s="51">
        <f t="shared" si="2"/>
        <v>0.01289225842</v>
      </c>
      <c r="K4" s="52">
        <v>0.331221465682684</v>
      </c>
      <c r="L4" s="21"/>
      <c r="M4" s="12" t="s">
        <v>61</v>
      </c>
    </row>
    <row r="5">
      <c r="A5" s="51">
        <v>3.0</v>
      </c>
      <c r="B5" s="52">
        <v>1000.0</v>
      </c>
      <c r="C5" s="52">
        <v>0.302822819690517</v>
      </c>
      <c r="D5" s="52">
        <v>0.309888970745174</v>
      </c>
      <c r="E5" s="52">
        <v>0.31628745120228</v>
      </c>
      <c r="F5" s="6">
        <v>0.290881927111528</v>
      </c>
      <c r="G5" s="1">
        <v>0.302042540265444</v>
      </c>
      <c r="H5" s="51">
        <f t="shared" si="1"/>
        <v>0.3043847418</v>
      </c>
      <c r="I5" s="51">
        <f t="shared" si="2"/>
        <v>0.009516072465</v>
      </c>
      <c r="K5" s="52">
        <v>0.291200480735956</v>
      </c>
      <c r="L5" s="21"/>
      <c r="M5" s="21"/>
    </row>
    <row r="6">
      <c r="A6" s="51">
        <v>4.0</v>
      </c>
      <c r="B6" s="52">
        <v>1000.0</v>
      </c>
      <c r="C6" s="52">
        <v>0.283622906623822</v>
      </c>
      <c r="D6" s="52">
        <v>0.275530301006007</v>
      </c>
      <c r="E6" s="52">
        <v>0.279716197371035</v>
      </c>
      <c r="F6" s="6">
        <v>0.272374675214657</v>
      </c>
      <c r="G6" s="1">
        <v>0.275195109751207</v>
      </c>
      <c r="H6" s="51">
        <f t="shared" si="1"/>
        <v>0.277287838</v>
      </c>
      <c r="I6" s="51">
        <f t="shared" si="2"/>
        <v>0.004405611197</v>
      </c>
      <c r="K6" s="52">
        <v>0.272697290321889</v>
      </c>
      <c r="L6" s="21"/>
      <c r="M6" s="21"/>
    </row>
    <row r="7">
      <c r="A7" s="51">
        <v>5.0</v>
      </c>
      <c r="B7" s="52">
        <v>1000.0</v>
      </c>
      <c r="C7" s="6">
        <v>0.259151987769884</v>
      </c>
      <c r="D7" s="6">
        <v>0.261540280733255</v>
      </c>
      <c r="E7" s="6">
        <v>0.259983106704639</v>
      </c>
      <c r="F7" s="6">
        <v>0.256263018325769</v>
      </c>
      <c r="G7" s="6">
        <v>0.251228747575856</v>
      </c>
      <c r="H7" s="51">
        <f t="shared" si="1"/>
        <v>0.2576334282</v>
      </c>
      <c r="I7" s="51">
        <f t="shared" si="2"/>
        <v>0.004061664255</v>
      </c>
      <c r="K7" s="6">
        <v>0.25668910144636</v>
      </c>
    </row>
    <row r="8">
      <c r="A8" s="51">
        <v>6.0</v>
      </c>
      <c r="B8" s="52">
        <v>1000.0</v>
      </c>
      <c r="C8" s="6">
        <v>0.245828435120878</v>
      </c>
      <c r="D8" s="6">
        <v>0.244121950242247</v>
      </c>
      <c r="E8" s="6">
        <v>0.244024676073249</v>
      </c>
      <c r="F8" s="6">
        <v>0.236516549281317</v>
      </c>
      <c r="G8" s="6">
        <v>0.2374270362795</v>
      </c>
      <c r="H8" s="51">
        <f t="shared" si="1"/>
        <v>0.2415837294</v>
      </c>
      <c r="I8" s="51">
        <f t="shared" si="2"/>
        <v>0.00428289401</v>
      </c>
      <c r="K8" s="6">
        <v>0.236625622310334</v>
      </c>
      <c r="M8" s="6" t="s">
        <v>62</v>
      </c>
    </row>
    <row r="9">
      <c r="A9" s="51">
        <v>7.0</v>
      </c>
      <c r="B9" s="52">
        <v>1000.0</v>
      </c>
      <c r="C9" s="6">
        <v>0.230139304647709</v>
      </c>
      <c r="D9" s="6">
        <v>0.234345060287892</v>
      </c>
      <c r="E9" s="6">
        <v>0.225999362862823</v>
      </c>
      <c r="F9" s="6">
        <v>0.218893864707544</v>
      </c>
      <c r="G9" s="6">
        <v>0.220771775834239</v>
      </c>
      <c r="H9" s="51">
        <f t="shared" si="1"/>
        <v>0.2260298737</v>
      </c>
      <c r="I9" s="51">
        <f t="shared" si="2"/>
        <v>0.006414844096</v>
      </c>
      <c r="K9" s="6">
        <v>0.21905102834053</v>
      </c>
      <c r="M9" s="6" t="s">
        <v>63</v>
      </c>
    </row>
    <row r="10">
      <c r="A10" s="51">
        <v>8.0</v>
      </c>
      <c r="B10" s="52">
        <v>1000.0</v>
      </c>
      <c r="C10" s="6">
        <v>0.218477078597628</v>
      </c>
      <c r="D10" s="6">
        <v>0.22149319037233</v>
      </c>
      <c r="E10" s="6">
        <v>0.214922817219963</v>
      </c>
      <c r="F10" s="6">
        <v>0.21289923851292</v>
      </c>
      <c r="G10" s="6">
        <v>0.213756590005941</v>
      </c>
      <c r="H10" s="51">
        <f t="shared" si="1"/>
        <v>0.2163097829</v>
      </c>
      <c r="I10" s="51">
        <f t="shared" si="2"/>
        <v>0.003593019776</v>
      </c>
      <c r="K10" s="6">
        <v>0.212983101663204</v>
      </c>
      <c r="M10" s="6" t="s">
        <v>64</v>
      </c>
    </row>
    <row r="11">
      <c r="A11" s="51">
        <v>9.0</v>
      </c>
      <c r="B11" s="52">
        <v>1000.0</v>
      </c>
      <c r="C11" s="6">
        <v>0.211609468055365</v>
      </c>
      <c r="D11" s="6">
        <v>0.222262140388173</v>
      </c>
      <c r="E11" s="6">
        <v>0.205532935162792</v>
      </c>
      <c r="F11" s="6">
        <v>0.204106691818674</v>
      </c>
      <c r="G11" s="6">
        <v>0.203871416317132</v>
      </c>
      <c r="H11" s="51">
        <f t="shared" si="1"/>
        <v>0.2094765303</v>
      </c>
      <c r="I11" s="51">
        <f t="shared" si="2"/>
        <v>0.007807458925</v>
      </c>
      <c r="K11" s="6">
        <v>0.204326617080234</v>
      </c>
    </row>
    <row r="12">
      <c r="A12" s="51">
        <v>10.0</v>
      </c>
      <c r="B12" s="52">
        <v>1000.0</v>
      </c>
      <c r="C12" s="6">
        <v>0.200338671882875</v>
      </c>
      <c r="D12" s="6">
        <v>0.210788176268962</v>
      </c>
      <c r="E12" s="6">
        <v>0.200979698281621</v>
      </c>
      <c r="F12" s="6">
        <v>0.197503589393246</v>
      </c>
      <c r="G12" s="6">
        <v>0.1959057163523</v>
      </c>
      <c r="H12" s="51">
        <f t="shared" si="1"/>
        <v>0.2011031704</v>
      </c>
      <c r="I12" s="51">
        <f t="shared" si="2"/>
        <v>0.005795894108</v>
      </c>
      <c r="K12" s="6">
        <v>0.198081306220942</v>
      </c>
    </row>
    <row r="13">
      <c r="A13" s="51">
        <v>11.0</v>
      </c>
      <c r="B13" s="52">
        <v>1000.0</v>
      </c>
      <c r="C13" s="6">
        <v>0.189971528891011</v>
      </c>
      <c r="D13" s="6">
        <v>0.202748893518689</v>
      </c>
      <c r="E13" s="6">
        <v>0.191070210757242</v>
      </c>
      <c r="F13" s="6">
        <v>0.19266433501791</v>
      </c>
      <c r="G13" s="6">
        <v>0.189898287108262</v>
      </c>
      <c r="H13" s="51">
        <f t="shared" si="1"/>
        <v>0.1932706511</v>
      </c>
      <c r="I13" s="51">
        <f t="shared" si="2"/>
        <v>0.005415341228</v>
      </c>
      <c r="K13" s="6">
        <v>0.193386093289341</v>
      </c>
    </row>
    <row r="14">
      <c r="A14" s="51">
        <v>12.0</v>
      </c>
      <c r="B14" s="52">
        <v>1000.0</v>
      </c>
      <c r="C14" s="6">
        <v>0.180529378274721</v>
      </c>
      <c r="D14" s="6">
        <v>0.19714383026283</v>
      </c>
      <c r="E14" s="6">
        <v>0.184450914829674</v>
      </c>
      <c r="F14" s="6">
        <v>0.18379572989808</v>
      </c>
      <c r="G14" s="6">
        <v>0.185466256961614</v>
      </c>
      <c r="H14" s="51">
        <f t="shared" si="1"/>
        <v>0.186277222</v>
      </c>
      <c r="I14" s="51">
        <f t="shared" si="2"/>
        <v>0.006349640696</v>
      </c>
      <c r="K14" s="6">
        <v>0.184856899491277</v>
      </c>
    </row>
    <row r="15">
      <c r="A15" s="51">
        <v>13.0</v>
      </c>
      <c r="B15" s="52">
        <v>1000.0</v>
      </c>
      <c r="C15" s="6">
        <v>0.170786744100183</v>
      </c>
      <c r="D15" s="6">
        <v>0.18757371338929</v>
      </c>
      <c r="E15" s="6">
        <v>0.176560521059079</v>
      </c>
      <c r="F15" s="6">
        <v>0.17769619771517</v>
      </c>
      <c r="G15" s="6">
        <v>0.17844484039609</v>
      </c>
      <c r="H15" s="51">
        <f t="shared" si="1"/>
        <v>0.1782124033</v>
      </c>
      <c r="I15" s="51">
        <f t="shared" si="2"/>
        <v>0.006037875274</v>
      </c>
      <c r="K15" s="6">
        <v>0.17769619771517</v>
      </c>
    </row>
    <row r="16">
      <c r="A16" s="51">
        <v>14.0</v>
      </c>
      <c r="B16" s="52">
        <v>1000.0</v>
      </c>
      <c r="C16" s="6">
        <v>0.166407331253486</v>
      </c>
      <c r="D16" s="6">
        <v>0.180680667748431</v>
      </c>
      <c r="E16" s="6">
        <v>0.172149441704522</v>
      </c>
      <c r="F16" s="6">
        <v>0.172687196538333</v>
      </c>
      <c r="G16" s="6">
        <v>0.17252981729634</v>
      </c>
      <c r="H16" s="51">
        <f t="shared" si="1"/>
        <v>0.1728908909</v>
      </c>
      <c r="I16" s="51">
        <f t="shared" si="2"/>
        <v>0.005085242902</v>
      </c>
      <c r="K16" s="6">
        <v>0.172687196538333</v>
      </c>
    </row>
    <row r="17">
      <c r="A17" s="51">
        <v>15.0</v>
      </c>
      <c r="B17" s="52">
        <v>1000.0</v>
      </c>
      <c r="C17" s="6">
        <v>0.161351384746166</v>
      </c>
      <c r="D17" s="59">
        <v>0.175180530503715</v>
      </c>
      <c r="E17" s="6">
        <v>0.167305590607544</v>
      </c>
      <c r="F17" s="6">
        <v>0.167928531191939</v>
      </c>
      <c r="G17" s="6">
        <v>0.166290108057667</v>
      </c>
      <c r="H17" s="51">
        <f t="shared" si="1"/>
        <v>0.167611229</v>
      </c>
      <c r="I17" s="51">
        <f t="shared" si="2"/>
        <v>0.004960328401</v>
      </c>
      <c r="K17" s="59">
        <v>0.172687196538333</v>
      </c>
    </row>
    <row r="18">
      <c r="A18" s="6">
        <v>16.0</v>
      </c>
      <c r="B18" s="6">
        <v>1000.0</v>
      </c>
      <c r="C18" s="6">
        <v>0.156421273912522</v>
      </c>
      <c r="D18" s="6">
        <v>0.172761549944745</v>
      </c>
      <c r="E18" s="6">
        <v>0.166633130530167</v>
      </c>
      <c r="F18" s="6">
        <v>0.164081585518089</v>
      </c>
      <c r="G18" s="6">
        <v>0.162284815751272</v>
      </c>
      <c r="H18" s="51">
        <f t="shared" si="1"/>
        <v>0.1644364711</v>
      </c>
      <c r="I18" s="51">
        <f t="shared" si="2"/>
        <v>0.005981872635</v>
      </c>
      <c r="K18" s="6">
        <v>0.167928531191939</v>
      </c>
    </row>
    <row r="19">
      <c r="C19" s="6"/>
      <c r="D19" s="6"/>
      <c r="E19" s="6"/>
      <c r="F19" s="6"/>
      <c r="G19" s="6"/>
    </row>
    <row r="20">
      <c r="B20" s="6"/>
      <c r="F20" s="6"/>
    </row>
    <row r="25">
      <c r="D25" s="59"/>
    </row>
    <row r="28">
      <c r="D28" s="60"/>
    </row>
    <row r="38">
      <c r="A38" s="34"/>
      <c r="B38" s="34"/>
      <c r="C38" s="34"/>
      <c r="D38" s="34"/>
      <c r="E38" s="34"/>
      <c r="F38" s="34"/>
      <c r="G38" s="34"/>
      <c r="H38" s="34"/>
      <c r="I38" s="34"/>
    </row>
    <row r="39">
      <c r="A39" s="51"/>
      <c r="B39" s="51"/>
      <c r="C39" s="52"/>
      <c r="D39" s="51"/>
      <c r="E39" s="52"/>
      <c r="F39" s="51"/>
      <c r="G39" s="61"/>
      <c r="H39" s="51"/>
      <c r="I39" s="51"/>
    </row>
    <row r="40">
      <c r="A40" s="51"/>
      <c r="B40" s="51"/>
      <c r="C40" s="52"/>
      <c r="D40" s="52"/>
      <c r="E40" s="52"/>
      <c r="F40" s="51"/>
      <c r="G40" s="61"/>
      <c r="H40" s="51"/>
      <c r="I40" s="51"/>
    </row>
    <row r="41">
      <c r="A41" s="51"/>
      <c r="B41" s="51"/>
      <c r="C41" s="52"/>
      <c r="D41" s="52"/>
      <c r="E41" s="52"/>
      <c r="F41" s="51"/>
      <c r="G41" s="62"/>
      <c r="H41" s="51"/>
      <c r="I41" s="51"/>
    </row>
    <row r="42">
      <c r="A42" s="51"/>
      <c r="B42" s="51"/>
      <c r="C42" s="52"/>
      <c r="D42" s="52"/>
      <c r="E42" s="52"/>
      <c r="F42" s="51"/>
      <c r="G42" s="62"/>
      <c r="H42" s="51"/>
      <c r="I42" s="51"/>
    </row>
    <row r="43">
      <c r="A43" s="51"/>
      <c r="B43" s="51"/>
      <c r="C43" s="52"/>
      <c r="D43" s="52"/>
      <c r="E43" s="52"/>
      <c r="F43" s="51"/>
      <c r="G43" s="62"/>
      <c r="H43" s="51"/>
      <c r="I43" s="51"/>
    </row>
    <row r="44">
      <c r="A44" s="51"/>
      <c r="B44" s="51"/>
      <c r="C44" s="52"/>
      <c r="D44" s="52"/>
      <c r="E44" s="52"/>
      <c r="F44" s="51"/>
      <c r="G44" s="52"/>
      <c r="H44" s="51"/>
      <c r="I44" s="51"/>
    </row>
    <row r="45">
      <c r="A45" s="51"/>
      <c r="B45" s="51"/>
      <c r="C45" s="52"/>
      <c r="D45" s="52"/>
      <c r="E45" s="52"/>
      <c r="F45" s="51"/>
      <c r="G45" s="52"/>
      <c r="H45" s="51"/>
      <c r="I45" s="51"/>
    </row>
    <row r="46">
      <c r="A46" s="51"/>
      <c r="B46" s="51"/>
      <c r="C46" s="52"/>
      <c r="D46" s="52"/>
      <c r="E46" s="52"/>
      <c r="F46" s="51"/>
      <c r="G46" s="52"/>
      <c r="H46" s="51"/>
      <c r="I46" s="51"/>
    </row>
    <row r="47">
      <c r="A47" s="51"/>
      <c r="B47" s="51"/>
      <c r="C47" s="52"/>
      <c r="D47" s="52"/>
      <c r="E47" s="52"/>
      <c r="F47" s="51"/>
      <c r="G47" s="52"/>
      <c r="H47" s="51"/>
      <c r="I47" s="51"/>
    </row>
    <row r="48">
      <c r="A48" s="51"/>
      <c r="B48" s="51"/>
      <c r="C48" s="52"/>
      <c r="D48" s="52"/>
      <c r="E48" s="52"/>
      <c r="F48" s="51"/>
      <c r="G48" s="52"/>
      <c r="H48" s="51"/>
      <c r="I48" s="51"/>
    </row>
    <row r="49">
      <c r="A49" s="51"/>
      <c r="B49" s="51"/>
      <c r="C49" s="52"/>
      <c r="D49" s="52"/>
      <c r="E49" s="52"/>
      <c r="F49" s="51"/>
      <c r="G49" s="54"/>
      <c r="H49" s="51"/>
      <c r="I49" s="51"/>
    </row>
    <row r="50">
      <c r="A50" s="51"/>
      <c r="B50" s="51"/>
      <c r="C50" s="52"/>
      <c r="D50" s="52"/>
      <c r="E50" s="52"/>
      <c r="F50" s="51"/>
      <c r="G50" s="54"/>
      <c r="H50" s="51"/>
      <c r="I50" s="51"/>
    </row>
    <row r="51">
      <c r="A51" s="51"/>
      <c r="B51" s="51"/>
      <c r="C51" s="54"/>
      <c r="D51" s="34"/>
      <c r="E51" s="52"/>
      <c r="F51" s="51"/>
      <c r="G51" s="34"/>
      <c r="H51" s="51"/>
      <c r="I51" s="51"/>
    </row>
    <row r="52">
      <c r="A52" s="51"/>
      <c r="B52" s="51"/>
      <c r="C52" s="34"/>
      <c r="D52" s="34"/>
      <c r="E52" s="54"/>
      <c r="F52" s="34"/>
      <c r="G52" s="34"/>
      <c r="H52" s="51"/>
      <c r="I52" s="51"/>
    </row>
    <row r="53">
      <c r="A53" s="51"/>
      <c r="B53" s="51"/>
      <c r="C53" s="34"/>
      <c r="D53" s="34"/>
      <c r="E53" s="34"/>
      <c r="F53" s="34"/>
      <c r="G53" s="34"/>
      <c r="H53" s="51"/>
      <c r="I53" s="51"/>
    </row>
    <row r="54">
      <c r="A54" s="51"/>
      <c r="B54" s="51"/>
      <c r="C54" s="34"/>
      <c r="D54" s="34"/>
      <c r="E54" s="34"/>
      <c r="F54" s="34"/>
      <c r="G54" s="34"/>
      <c r="H54" s="51"/>
      <c r="I54" s="51"/>
    </row>
    <row r="55">
      <c r="A55" s="51"/>
      <c r="B55" s="51"/>
      <c r="C55" s="34"/>
      <c r="D55" s="34"/>
      <c r="E55" s="34"/>
      <c r="F55" s="34"/>
      <c r="G55" s="34"/>
      <c r="H55" s="51"/>
      <c r="I55" s="51"/>
    </row>
    <row r="56">
      <c r="A56" s="34"/>
      <c r="B56" s="34"/>
      <c r="C56" s="52"/>
      <c r="D56" s="52"/>
      <c r="E56" s="52"/>
      <c r="F56" s="52"/>
      <c r="G56" s="52"/>
      <c r="H56" s="34"/>
      <c r="I56" s="34"/>
    </row>
    <row r="57">
      <c r="A57" s="34"/>
      <c r="B57" s="34"/>
      <c r="C57" s="52"/>
      <c r="D57" s="52"/>
      <c r="E57" s="52"/>
      <c r="F57" s="52"/>
      <c r="G57" s="52"/>
      <c r="H57" s="34"/>
      <c r="I57" s="34"/>
    </row>
    <row r="58">
      <c r="A58" s="34"/>
      <c r="B58" s="34"/>
      <c r="C58" s="34"/>
      <c r="D58" s="52"/>
      <c r="E58" s="54"/>
      <c r="F58" s="34"/>
      <c r="G58" s="52"/>
      <c r="H58" s="34"/>
      <c r="I58" s="34"/>
    </row>
    <row r="59">
      <c r="A59" s="34"/>
      <c r="B59" s="34"/>
      <c r="C59" s="34"/>
      <c r="D59" s="34"/>
      <c r="E59" s="51"/>
      <c r="F59" s="51"/>
      <c r="G59" s="54"/>
      <c r="H59" s="34"/>
      <c r="I59" s="34"/>
    </row>
    <row r="60">
      <c r="A60" s="34"/>
      <c r="B60" s="34"/>
      <c r="C60" s="34"/>
      <c r="D60" s="51"/>
      <c r="E60" s="51"/>
      <c r="F60" s="51"/>
      <c r="G60" s="51"/>
      <c r="H60" s="34"/>
      <c r="I60" s="34"/>
    </row>
    <row r="61">
      <c r="A61" s="34"/>
      <c r="B61" s="34"/>
      <c r="C61" s="34"/>
      <c r="D61" s="51"/>
      <c r="E61" s="34"/>
      <c r="F61" s="34"/>
      <c r="G61" s="51"/>
      <c r="H61" s="34"/>
      <c r="I61" s="34"/>
    </row>
    <row r="62">
      <c r="A62" s="34"/>
      <c r="B62" s="34"/>
      <c r="C62" s="34"/>
      <c r="D62" s="34"/>
      <c r="E62" s="34"/>
      <c r="F62" s="34"/>
      <c r="G62" s="34"/>
      <c r="H62" s="34"/>
      <c r="I62" s="34"/>
    </row>
    <row r="63">
      <c r="A63" s="34"/>
      <c r="B63" s="34"/>
      <c r="C63" s="34"/>
      <c r="D63" s="34"/>
      <c r="E63" s="34"/>
      <c r="F63" s="34"/>
      <c r="G63" s="51"/>
      <c r="H63" s="34"/>
      <c r="I63" s="34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</row>
    <row r="2">
      <c r="A2" s="51">
        <v>0.0</v>
      </c>
      <c r="B2" s="52">
        <v>1000.0</v>
      </c>
      <c r="C2" s="52">
        <v>0.541237412013566</v>
      </c>
      <c r="D2" s="6">
        <v>0.5889505309</v>
      </c>
      <c r="E2" s="6">
        <v>0.5724500223</v>
      </c>
      <c r="F2" s="6">
        <v>0.5375423169</v>
      </c>
      <c r="G2" s="6">
        <v>0.4965575479</v>
      </c>
      <c r="H2" s="63">
        <f t="shared" ref="H2:H10" si="1">AVERAGE(C2:G2)</f>
        <v>0.547347566</v>
      </c>
      <c r="I2" s="51">
        <f t="shared" ref="I2:I10" si="2">STDEV(C2:G2)</f>
        <v>0.03561615796</v>
      </c>
    </row>
    <row r="3">
      <c r="A3" s="51">
        <v>1.0</v>
      </c>
      <c r="B3" s="52">
        <v>2000.0</v>
      </c>
      <c r="C3" s="52">
        <v>0.336201698412085</v>
      </c>
      <c r="D3" s="6">
        <v>0.3472204131</v>
      </c>
      <c r="E3" s="6">
        <v>0.3585865946</v>
      </c>
      <c r="F3" s="6">
        <v>0.3175647165</v>
      </c>
      <c r="G3" s="6">
        <v>0.3318636966</v>
      </c>
      <c r="H3" s="64">
        <f t="shared" si="1"/>
        <v>0.3382874238</v>
      </c>
      <c r="I3" s="51">
        <f t="shared" si="2"/>
        <v>0.01554750585</v>
      </c>
    </row>
    <row r="4">
      <c r="A4" s="51">
        <v>2.0</v>
      </c>
      <c r="B4" s="52">
        <v>2000.0</v>
      </c>
      <c r="C4" s="52">
        <v>0.273452530906744</v>
      </c>
      <c r="D4" s="6">
        <v>0.2869623608</v>
      </c>
      <c r="E4" s="6">
        <v>0.2874641631</v>
      </c>
      <c r="F4" s="6">
        <v>0.2647314748</v>
      </c>
      <c r="G4" s="6">
        <v>0.2724924161</v>
      </c>
      <c r="H4" s="64">
        <f t="shared" si="1"/>
        <v>0.2770205891</v>
      </c>
      <c r="I4" s="51">
        <f t="shared" si="2"/>
        <v>0.009901575414</v>
      </c>
    </row>
    <row r="5">
      <c r="A5" s="51">
        <v>3.0</v>
      </c>
      <c r="B5" s="52">
        <v>2000.0</v>
      </c>
      <c r="C5" s="52">
        <v>0.242887496090244</v>
      </c>
      <c r="D5" s="6">
        <v>0.2497851477</v>
      </c>
      <c r="E5" s="6">
        <v>0.2448316358</v>
      </c>
      <c r="F5" s="6">
        <v>0.2352556986</v>
      </c>
      <c r="G5" s="6">
        <v>0.2400988208</v>
      </c>
      <c r="H5" s="51">
        <f t="shared" si="1"/>
        <v>0.2425717598</v>
      </c>
      <c r="I5" s="51">
        <f t="shared" si="2"/>
        <v>0.005405549757</v>
      </c>
    </row>
    <row r="6">
      <c r="A6" s="51">
        <v>4.0</v>
      </c>
      <c r="B6" s="52">
        <v>2000.0</v>
      </c>
      <c r="C6" s="52">
        <v>0.218539246581443</v>
      </c>
      <c r="D6" s="6">
        <v>0.2242247987</v>
      </c>
      <c r="E6" s="6">
        <v>0.2170333151</v>
      </c>
      <c r="F6" s="6">
        <v>0.220174084</v>
      </c>
      <c r="G6" s="6">
        <v>0.2173335051</v>
      </c>
      <c r="H6" s="64">
        <f t="shared" si="1"/>
        <v>0.2194609899</v>
      </c>
      <c r="I6" s="51">
        <f t="shared" si="2"/>
        <v>0.002935633864</v>
      </c>
    </row>
    <row r="7">
      <c r="A7" s="51">
        <v>5.0</v>
      </c>
      <c r="B7" s="52">
        <v>2000.0</v>
      </c>
      <c r="C7" s="6">
        <v>0.199037039887964</v>
      </c>
      <c r="D7" s="6">
        <v>0.2028374835</v>
      </c>
      <c r="E7" s="6">
        <v>0.1965853821</v>
      </c>
      <c r="F7" s="6">
        <v>0.2001142611</v>
      </c>
      <c r="G7" s="6">
        <v>0.196942862</v>
      </c>
      <c r="H7" s="51">
        <f t="shared" si="1"/>
        <v>0.1991034057</v>
      </c>
      <c r="I7" s="51">
        <f t="shared" si="2"/>
        <v>0.002548429026</v>
      </c>
    </row>
    <row r="8">
      <c r="A8" s="51">
        <v>6.0</v>
      </c>
      <c r="B8" s="52">
        <v>2000.0</v>
      </c>
      <c r="C8" s="6">
        <v>0.184721728227944</v>
      </c>
      <c r="D8" s="6">
        <v>0.1868259559</v>
      </c>
      <c r="E8" s="6">
        <v>0.1845766688</v>
      </c>
      <c r="F8" s="6">
        <v>0.1881094123</v>
      </c>
      <c r="G8" s="6">
        <v>0.1819784222</v>
      </c>
      <c r="H8" s="51">
        <f t="shared" si="1"/>
        <v>0.1852424375</v>
      </c>
      <c r="I8" s="51">
        <f t="shared" si="2"/>
        <v>0.002350279612</v>
      </c>
    </row>
    <row r="9">
      <c r="A9" s="51">
        <v>7.0</v>
      </c>
      <c r="B9" s="52">
        <v>2000.0</v>
      </c>
      <c r="C9" s="6">
        <v>0.175087768507182</v>
      </c>
      <c r="D9" s="6">
        <v>0.1769272216</v>
      </c>
      <c r="E9" s="6">
        <v>0.1707542011</v>
      </c>
      <c r="F9" s="6">
        <v>0.1726558214</v>
      </c>
      <c r="G9" s="6">
        <v>0.1719027228</v>
      </c>
      <c r="H9" s="51">
        <f t="shared" si="1"/>
        <v>0.1734655471</v>
      </c>
      <c r="I9" s="51">
        <f t="shared" si="2"/>
        <v>0.002503211201</v>
      </c>
    </row>
    <row r="10">
      <c r="A10" s="51">
        <v>8.0</v>
      </c>
      <c r="B10" s="52">
        <v>2000.0</v>
      </c>
      <c r="C10" s="6">
        <v>0.169013620341002</v>
      </c>
      <c r="D10" s="6">
        <v>0.1647529562</v>
      </c>
      <c r="E10" s="6">
        <v>0.1620777494</v>
      </c>
      <c r="F10" s="6">
        <v>0.1612204585</v>
      </c>
      <c r="G10" s="6">
        <v>0.1635359572</v>
      </c>
      <c r="H10" s="64">
        <f t="shared" si="1"/>
        <v>0.1641201483</v>
      </c>
      <c r="I10" s="51">
        <f t="shared" si="2"/>
        <v>0.003052351057</v>
      </c>
    </row>
    <row r="12">
      <c r="A12" s="51"/>
      <c r="B12" s="52"/>
      <c r="H12" s="51"/>
      <c r="I12" s="51"/>
    </row>
    <row r="13">
      <c r="A13" s="51">
        <v>9.0</v>
      </c>
      <c r="B13" s="52">
        <v>1000.0</v>
      </c>
      <c r="D13" s="6">
        <v>0.159916414</v>
      </c>
      <c r="E13" s="6">
        <v>0.1571694727</v>
      </c>
      <c r="F13" s="6">
        <v>0.1578767926</v>
      </c>
      <c r="G13" s="6">
        <v>0.1600269999</v>
      </c>
      <c r="H13" s="51">
        <f>AVERAGE(C13:G13)</f>
        <v>0.1587474198</v>
      </c>
      <c r="I13" s="51">
        <f>STDEV(C13:G13)</f>
        <v>0.001443581362</v>
      </c>
    </row>
    <row r="14">
      <c r="A14" s="51"/>
      <c r="B14" s="52"/>
      <c r="H14" s="52"/>
      <c r="I14" s="52"/>
    </row>
    <row r="15">
      <c r="A15" s="51"/>
      <c r="B15" s="52"/>
      <c r="H15" s="52"/>
      <c r="I15" s="52"/>
    </row>
    <row r="16">
      <c r="A16" s="51"/>
      <c r="B16" s="52"/>
      <c r="H16" s="52"/>
      <c r="I16" s="52"/>
    </row>
    <row r="17">
      <c r="A17" s="51"/>
      <c r="B17" s="52"/>
      <c r="H17" s="52"/>
      <c r="I17" s="5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</row>
    <row r="2">
      <c r="A2" s="51">
        <v>0.0</v>
      </c>
      <c r="B2" s="52">
        <v>1000.0</v>
      </c>
      <c r="C2" s="6">
        <v>0.541237412</v>
      </c>
      <c r="D2" s="6">
        <v>0.5889505309</v>
      </c>
      <c r="E2" s="6">
        <v>0.5724500223</v>
      </c>
      <c r="F2" s="6">
        <v>0.5375423169</v>
      </c>
      <c r="G2" s="6">
        <v>0.4965575479</v>
      </c>
      <c r="H2" s="51">
        <f t="shared" ref="H2:H11" si="1">AVERAGE(C2:G2)</f>
        <v>0.547347566</v>
      </c>
      <c r="I2" s="51">
        <f t="shared" ref="I2:I11" si="2">STDEV(C2:G2)</f>
        <v>0.03561615796</v>
      </c>
    </row>
    <row r="3">
      <c r="A3" s="51">
        <v>1.0</v>
      </c>
      <c r="B3" s="52">
        <v>2000.0</v>
      </c>
      <c r="C3" s="6">
        <v>0.315448229</v>
      </c>
      <c r="D3" s="6">
        <v>0.3469962204</v>
      </c>
      <c r="E3" s="6">
        <v>0.3149960606</v>
      </c>
      <c r="F3" s="6">
        <v>0.3122966392</v>
      </c>
      <c r="G3" s="6">
        <v>0.317965854</v>
      </c>
      <c r="H3" s="51">
        <f t="shared" si="1"/>
        <v>0.3215406006</v>
      </c>
      <c r="I3" s="51">
        <f t="shared" si="2"/>
        <v>0.01437155359</v>
      </c>
    </row>
    <row r="4">
      <c r="A4" s="51">
        <v>2.0</v>
      </c>
      <c r="B4" s="52">
        <v>2000.0</v>
      </c>
      <c r="C4" s="6">
        <v>0.2473432153</v>
      </c>
      <c r="D4" s="6">
        <v>0.2686181379</v>
      </c>
      <c r="E4" s="6">
        <v>0.2482806752</v>
      </c>
      <c r="F4" s="6">
        <v>0.253145576</v>
      </c>
      <c r="G4" s="6">
        <v>0.2444441729</v>
      </c>
      <c r="H4" s="51">
        <f t="shared" si="1"/>
        <v>0.2523663555</v>
      </c>
      <c r="I4" s="51">
        <f t="shared" si="2"/>
        <v>0.009610063916</v>
      </c>
    </row>
    <row r="5">
      <c r="A5" s="51">
        <v>3.0</v>
      </c>
      <c r="B5" s="52">
        <v>2000.0</v>
      </c>
      <c r="C5" s="6">
        <v>0.2129731566</v>
      </c>
      <c r="D5" s="6">
        <v>0.2306051339</v>
      </c>
      <c r="E5" s="6">
        <v>0.2154457651</v>
      </c>
      <c r="F5" s="6">
        <v>0.2259203797</v>
      </c>
      <c r="G5" s="6">
        <v>0.2115687395</v>
      </c>
      <c r="H5" s="51">
        <f t="shared" si="1"/>
        <v>0.219302635</v>
      </c>
      <c r="I5" s="51">
        <f t="shared" si="2"/>
        <v>0.008460081385</v>
      </c>
    </row>
    <row r="6">
      <c r="A6" s="51">
        <v>4.0</v>
      </c>
      <c r="B6" s="52">
        <v>2000.0</v>
      </c>
      <c r="C6" s="6">
        <v>0.1920149461</v>
      </c>
      <c r="D6" s="6">
        <v>0.2082844618</v>
      </c>
      <c r="E6" s="6">
        <v>0.1935388533</v>
      </c>
      <c r="F6" s="6">
        <v>0.197603097</v>
      </c>
      <c r="G6" s="6">
        <v>0.1924224917</v>
      </c>
      <c r="H6" s="51">
        <f t="shared" si="1"/>
        <v>0.19677277</v>
      </c>
      <c r="I6" s="51">
        <f t="shared" si="2"/>
        <v>0.006804934199</v>
      </c>
    </row>
    <row r="7">
      <c r="A7" s="51">
        <v>5.0</v>
      </c>
      <c r="B7" s="52">
        <v>2000.0</v>
      </c>
      <c r="C7" s="6">
        <v>0.1766147204</v>
      </c>
      <c r="D7" s="6">
        <v>0.1916972848</v>
      </c>
      <c r="E7" s="6">
        <v>0.1809712893</v>
      </c>
      <c r="F7" s="6">
        <v>0.1834938517</v>
      </c>
      <c r="G7" s="6">
        <v>0.1754011185</v>
      </c>
      <c r="H7" s="51">
        <f t="shared" si="1"/>
        <v>0.1816356529</v>
      </c>
      <c r="I7" s="51">
        <f t="shared" si="2"/>
        <v>0.006504035298</v>
      </c>
    </row>
    <row r="8">
      <c r="A8" s="51">
        <v>6.0</v>
      </c>
      <c r="B8" s="52">
        <v>2000.0</v>
      </c>
      <c r="C8" s="65">
        <v>0.2515706761</v>
      </c>
      <c r="D8" s="6">
        <v>0.1778909446</v>
      </c>
      <c r="E8" s="6">
        <v>0.1704051667</v>
      </c>
      <c r="F8" s="6">
        <v>0.1717706511</v>
      </c>
      <c r="G8" s="6">
        <v>0.1615839557</v>
      </c>
      <c r="H8" s="51">
        <f t="shared" si="1"/>
        <v>0.1866442788</v>
      </c>
      <c r="I8" s="51">
        <f t="shared" si="2"/>
        <v>0.03675939092</v>
      </c>
    </row>
    <row r="9">
      <c r="A9" s="51">
        <v>7.0</v>
      </c>
      <c r="B9" s="52">
        <v>2000.0</v>
      </c>
      <c r="C9" s="6">
        <v>0.1584435309</v>
      </c>
      <c r="D9" s="6">
        <v>0.1679376829</v>
      </c>
      <c r="E9" s="6">
        <v>0.1601991329</v>
      </c>
      <c r="F9" s="6">
        <v>0.1605403293</v>
      </c>
      <c r="G9" s="6">
        <v>0.1533672392</v>
      </c>
      <c r="H9" s="51">
        <f t="shared" si="1"/>
        <v>0.160097583</v>
      </c>
      <c r="I9" s="51">
        <f t="shared" si="2"/>
        <v>0.00523705354</v>
      </c>
    </row>
    <row r="10">
      <c r="A10" s="51">
        <v>8.0</v>
      </c>
      <c r="B10" s="52">
        <v>2000.0</v>
      </c>
      <c r="C10" s="6">
        <v>0.1479609862</v>
      </c>
      <c r="D10" s="6">
        <v>0.1568566511</v>
      </c>
      <c r="E10" s="6">
        <v>0.1502550392</v>
      </c>
      <c r="F10" s="6">
        <v>0.1531571176</v>
      </c>
      <c r="G10" s="6">
        <v>0.143385956</v>
      </c>
      <c r="H10" s="51">
        <f t="shared" si="1"/>
        <v>0.15032315</v>
      </c>
      <c r="I10" s="51">
        <f t="shared" si="2"/>
        <v>0.005109479584</v>
      </c>
    </row>
    <row r="11">
      <c r="A11" s="51">
        <v>9.0</v>
      </c>
      <c r="B11" s="52">
        <v>1000.0</v>
      </c>
      <c r="C11" s="6">
        <v>0.1438510602</v>
      </c>
      <c r="D11" s="6">
        <v>0.1521818715</v>
      </c>
      <c r="E11" s="6">
        <v>0.1486360902</v>
      </c>
      <c r="F11" s="6">
        <v>0.1478920085</v>
      </c>
      <c r="G11" s="6">
        <v>0.1403822567</v>
      </c>
      <c r="H11" s="51">
        <f t="shared" si="1"/>
        <v>0.1465886574</v>
      </c>
      <c r="I11" s="51">
        <f t="shared" si="2"/>
        <v>0.004560389161</v>
      </c>
    </row>
    <row r="12">
      <c r="A12" s="51"/>
      <c r="B12" s="52"/>
      <c r="H12" s="51"/>
      <c r="I12" s="51"/>
    </row>
    <row r="13">
      <c r="A13" s="51"/>
      <c r="B13" s="52"/>
      <c r="H13" s="51"/>
      <c r="I13" s="51"/>
    </row>
    <row r="16">
      <c r="C16" s="6" t="s">
        <v>65</v>
      </c>
    </row>
    <row r="20">
      <c r="A20" s="34"/>
      <c r="B20" s="34"/>
      <c r="C20" s="34" t="s">
        <v>10</v>
      </c>
      <c r="D20" s="34" t="s">
        <v>6</v>
      </c>
      <c r="E20" s="34" t="s">
        <v>7</v>
      </c>
      <c r="F20" s="34" t="s">
        <v>48</v>
      </c>
      <c r="G20" s="34" t="s">
        <v>9</v>
      </c>
      <c r="H20" s="34" t="s">
        <v>29</v>
      </c>
      <c r="I20" s="34" t="s">
        <v>30</v>
      </c>
    </row>
    <row r="21">
      <c r="A21" s="51">
        <v>0.0</v>
      </c>
      <c r="B21" s="52">
        <v>1000.0</v>
      </c>
      <c r="C21" s="6">
        <v>0.541154185431837</v>
      </c>
      <c r="D21" s="6">
        <v>0.589020071137431</v>
      </c>
      <c r="E21" s="6">
        <v>0.571435624254059</v>
      </c>
      <c r="F21" s="6">
        <v>0.536545194648363</v>
      </c>
      <c r="G21" s="6">
        <v>0.49578155507724</v>
      </c>
      <c r="H21" s="51">
        <f t="shared" ref="H21:H29" si="3">AVERAGE(C21:G21)</f>
        <v>0.5467873261</v>
      </c>
      <c r="I21" s="51">
        <f t="shared" ref="I21:I29" si="4">STDEV(C21:G21)</f>
        <v>0.03580979462</v>
      </c>
    </row>
    <row r="22">
      <c r="A22" s="51">
        <v>1.0</v>
      </c>
      <c r="B22" s="52">
        <v>2000.0</v>
      </c>
      <c r="C22" s="6">
        <v>0.312143815216952</v>
      </c>
      <c r="D22" s="6">
        <v>0.341205149274172</v>
      </c>
      <c r="E22" s="6">
        <v>0.316019847370979</v>
      </c>
      <c r="F22" s="6">
        <v>0.316149163920438</v>
      </c>
      <c r="G22" s="6">
        <v>0.315630636102034</v>
      </c>
      <c r="H22" s="51">
        <f t="shared" si="3"/>
        <v>0.3202297224</v>
      </c>
      <c r="I22" s="51">
        <f t="shared" si="4"/>
        <v>0.01184141068</v>
      </c>
    </row>
    <row r="23">
      <c r="A23" s="51">
        <v>2.0</v>
      </c>
      <c r="B23" s="52">
        <v>2000.0</v>
      </c>
      <c r="C23" s="6">
        <v>0.249817796240854</v>
      </c>
      <c r="D23" s="6">
        <v>0.270596259088221</v>
      </c>
      <c r="E23" s="6">
        <v>0.244912210308175</v>
      </c>
      <c r="F23" s="6">
        <v>0.25170706927761</v>
      </c>
      <c r="G23" s="6">
        <v>0.249494561345228</v>
      </c>
      <c r="H23" s="51">
        <f t="shared" si="3"/>
        <v>0.2533055793</v>
      </c>
      <c r="I23" s="51">
        <f t="shared" si="4"/>
        <v>0.009983235615</v>
      </c>
    </row>
    <row r="24">
      <c r="A24" s="51">
        <v>3.0</v>
      </c>
      <c r="B24" s="52">
        <v>2000.0</v>
      </c>
      <c r="C24" s="6">
        <v>0.212623184214407</v>
      </c>
      <c r="D24" s="6">
        <v>0.226413111008228</v>
      </c>
      <c r="E24" s="6">
        <v>0.21589055725623</v>
      </c>
      <c r="F24" s="6">
        <v>0.211930272907516</v>
      </c>
      <c r="G24" s="6">
        <v>0.217422629516224</v>
      </c>
      <c r="H24" s="51">
        <f t="shared" si="3"/>
        <v>0.216855951</v>
      </c>
      <c r="I24" s="51">
        <f t="shared" si="4"/>
        <v>0.005804546416</v>
      </c>
    </row>
    <row r="25">
      <c r="A25" s="51">
        <v>4.0</v>
      </c>
      <c r="B25" s="52">
        <v>2000.0</v>
      </c>
      <c r="C25" s="6">
        <v>0.190129560927851</v>
      </c>
      <c r="D25" s="6">
        <v>0.204943019687841</v>
      </c>
      <c r="E25" s="6">
        <v>0.199695365229135</v>
      </c>
      <c r="F25" s="6">
        <v>0.19681881571568</v>
      </c>
      <c r="G25" s="6">
        <v>0.195220800723525</v>
      </c>
      <c r="H25" s="51">
        <f t="shared" si="3"/>
        <v>0.1973615125</v>
      </c>
      <c r="I25" s="51">
        <f t="shared" si="4"/>
        <v>0.005479607879</v>
      </c>
    </row>
    <row r="26">
      <c r="A26" s="51">
        <v>5.0</v>
      </c>
      <c r="B26" s="52">
        <v>2000.0</v>
      </c>
      <c r="C26" s="6">
        <v>0.173907640245571</v>
      </c>
      <c r="D26" s="6">
        <v>0.188578833538988</v>
      </c>
      <c r="E26" s="6">
        <v>0.18372104228303</v>
      </c>
      <c r="F26" s="6">
        <v>0.18131621478444</v>
      </c>
      <c r="G26" s="6">
        <v>0.180876069187306</v>
      </c>
      <c r="H26" s="51">
        <f t="shared" si="3"/>
        <v>0.18167996</v>
      </c>
      <c r="I26" s="51">
        <f t="shared" si="4"/>
        <v>0.00531384932</v>
      </c>
    </row>
    <row r="27">
      <c r="A27" s="51">
        <v>6.0</v>
      </c>
      <c r="B27" s="52">
        <v>2000.0</v>
      </c>
      <c r="C27" s="6">
        <v>0.161017488202135</v>
      </c>
      <c r="D27" s="6">
        <v>0.173686506387134</v>
      </c>
      <c r="E27" s="6">
        <v>0.172179811551913</v>
      </c>
      <c r="F27" s="6">
        <v>0.16838923714982</v>
      </c>
      <c r="G27" s="6">
        <v>0.166327580250199</v>
      </c>
      <c r="H27" s="51">
        <f t="shared" si="3"/>
        <v>0.1683201247</v>
      </c>
      <c r="I27" s="51">
        <f t="shared" si="4"/>
        <v>0.005024906585</v>
      </c>
    </row>
    <row r="28">
      <c r="A28" s="51">
        <v>7.0</v>
      </c>
      <c r="B28" s="52">
        <v>2000.0</v>
      </c>
      <c r="C28" s="6">
        <v>0.153805441199201</v>
      </c>
      <c r="D28" s="6">
        <v>0.160980842070814</v>
      </c>
      <c r="E28" s="6">
        <v>0.16047622243409</v>
      </c>
      <c r="F28" s="6">
        <v>0.161065818573069</v>
      </c>
      <c r="G28" s="6">
        <v>0.153274835750916</v>
      </c>
      <c r="H28" s="51">
        <f t="shared" si="3"/>
        <v>0.157920632</v>
      </c>
      <c r="I28" s="51">
        <f t="shared" si="4"/>
        <v>0.004009561848</v>
      </c>
    </row>
    <row r="29">
      <c r="A29" s="51">
        <v>8.0</v>
      </c>
      <c r="B29" s="52">
        <v>2000.0</v>
      </c>
      <c r="C29" s="6">
        <v>0.149334031117037</v>
      </c>
      <c r="D29" s="6">
        <v>0.151075933066004</v>
      </c>
      <c r="E29" s="6">
        <v>0.151124150647744</v>
      </c>
      <c r="F29" s="6">
        <v>0.153734498675263</v>
      </c>
      <c r="G29" s="6">
        <v>0.144862858764995</v>
      </c>
      <c r="H29" s="51">
        <f t="shared" si="3"/>
        <v>0.1500262945</v>
      </c>
      <c r="I29" s="51">
        <f t="shared" si="4"/>
        <v>0.003286263251</v>
      </c>
    </row>
    <row r="30">
      <c r="A30" s="51"/>
      <c r="B30" s="52"/>
      <c r="H30" s="51"/>
      <c r="I30" s="5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</row>
    <row r="2">
      <c r="A2" s="51">
        <v>0.0</v>
      </c>
      <c r="B2" s="52">
        <v>1000.0</v>
      </c>
      <c r="C2" s="6">
        <v>0.541237412</v>
      </c>
      <c r="D2" s="6">
        <v>0.58895061</v>
      </c>
      <c r="E2" s="6">
        <v>0.5724500223</v>
      </c>
      <c r="F2" s="6">
        <v>0.5375423169</v>
      </c>
      <c r="G2" s="6">
        <v>0.4965575479</v>
      </c>
      <c r="H2" s="51">
        <f t="shared" ref="H2:H10" si="1">AVERAGE(C2:G2)</f>
        <v>0.5473475818</v>
      </c>
      <c r="I2" s="51">
        <f t="shared" ref="I2:I10" si="2">STDEV(C2:G2)</f>
        <v>0.03561618106</v>
      </c>
    </row>
    <row r="3">
      <c r="A3" s="51">
        <v>1.0</v>
      </c>
      <c r="B3" s="52">
        <v>2000.0</v>
      </c>
      <c r="C3" s="6">
        <v>0.31175306</v>
      </c>
      <c r="D3" s="6">
        <v>0.33800745</v>
      </c>
      <c r="E3" s="6">
        <v>0.31114792</v>
      </c>
      <c r="F3" s="6">
        <v>0.31229664</v>
      </c>
      <c r="G3" s="6">
        <v>0.31499856</v>
      </c>
      <c r="H3" s="51">
        <f t="shared" si="1"/>
        <v>0.317640726</v>
      </c>
      <c r="I3" s="51">
        <f t="shared" si="2"/>
        <v>0.01148003575</v>
      </c>
    </row>
    <row r="4">
      <c r="A4" s="51">
        <v>2.0</v>
      </c>
      <c r="B4" s="52">
        <v>2000.0</v>
      </c>
      <c r="C4" s="6">
        <v>0.24789881</v>
      </c>
      <c r="D4" s="6">
        <v>0.26703757</v>
      </c>
      <c r="E4" s="6">
        <v>0.25080877</v>
      </c>
      <c r="F4" s="6">
        <v>0.25122802</v>
      </c>
      <c r="G4" s="6">
        <v>0.24556756</v>
      </c>
      <c r="H4" s="51">
        <f t="shared" si="1"/>
        <v>0.252508146</v>
      </c>
      <c r="I4" s="51">
        <f t="shared" si="2"/>
        <v>0.008441689338</v>
      </c>
    </row>
    <row r="5">
      <c r="A5" s="51">
        <v>3.0</v>
      </c>
      <c r="B5" s="52">
        <v>2000.0</v>
      </c>
      <c r="C5" s="6">
        <v>0.2182824</v>
      </c>
      <c r="D5" s="6">
        <v>0.22831488</v>
      </c>
      <c r="E5" s="6">
        <v>0.21756363</v>
      </c>
      <c r="F5" s="6">
        <v>0.2159569</v>
      </c>
      <c r="G5" s="6">
        <v>0.21616633</v>
      </c>
      <c r="H5" s="51">
        <f t="shared" si="1"/>
        <v>0.219256828</v>
      </c>
      <c r="I5" s="51">
        <f t="shared" si="2"/>
        <v>0.005155226429</v>
      </c>
    </row>
    <row r="6">
      <c r="A6" s="51">
        <v>4.0</v>
      </c>
      <c r="B6" s="52">
        <v>2000.0</v>
      </c>
      <c r="C6" s="6">
        <v>0.21336087</v>
      </c>
      <c r="D6" s="6">
        <v>0.2035963</v>
      </c>
      <c r="E6" s="6">
        <v>0.19571635</v>
      </c>
      <c r="F6" s="6">
        <v>0.19217896</v>
      </c>
      <c r="G6" s="6">
        <v>0.19514684</v>
      </c>
      <c r="H6" s="51">
        <f t="shared" si="1"/>
        <v>0.199999864</v>
      </c>
      <c r="I6" s="51">
        <f t="shared" si="2"/>
        <v>0.008580759097</v>
      </c>
    </row>
    <row r="7">
      <c r="A7" s="51">
        <v>5.0</v>
      </c>
      <c r="B7" s="52">
        <v>2000.0</v>
      </c>
      <c r="C7" s="6">
        <v>0.1923312</v>
      </c>
      <c r="D7" s="6">
        <v>0.18619128</v>
      </c>
      <c r="E7" s="6">
        <v>0.1805848</v>
      </c>
      <c r="F7" s="6">
        <v>0.17194962</v>
      </c>
      <c r="G7" s="6">
        <v>0.17870491</v>
      </c>
      <c r="H7" s="51">
        <f t="shared" si="1"/>
        <v>0.181952362</v>
      </c>
      <c r="I7" s="51">
        <f t="shared" si="2"/>
        <v>0.007716212184</v>
      </c>
    </row>
    <row r="8">
      <c r="A8" s="51">
        <v>6.0</v>
      </c>
      <c r="B8" s="52">
        <v>2000.0</v>
      </c>
      <c r="C8" s="6">
        <v>0.1783088</v>
      </c>
      <c r="D8" s="6">
        <v>0.17250103</v>
      </c>
      <c r="E8" s="6">
        <v>0.16579128</v>
      </c>
      <c r="F8" s="6">
        <v>0.16559988</v>
      </c>
      <c r="G8" s="6">
        <v>0.16840178</v>
      </c>
      <c r="H8" s="51">
        <f t="shared" si="1"/>
        <v>0.170120554</v>
      </c>
      <c r="I8" s="51">
        <f t="shared" si="2"/>
        <v>0.005358342313</v>
      </c>
    </row>
    <row r="9">
      <c r="A9" s="51">
        <v>7.0</v>
      </c>
      <c r="B9" s="52">
        <v>2000.0</v>
      </c>
      <c r="D9" s="6">
        <v>0.16274504</v>
      </c>
      <c r="E9" s="6">
        <v>0.155024</v>
      </c>
      <c r="F9" s="6">
        <v>0.15095941</v>
      </c>
      <c r="G9" s="6">
        <v>0.15588352</v>
      </c>
      <c r="H9" s="51">
        <f t="shared" si="1"/>
        <v>0.1561529925</v>
      </c>
      <c r="I9" s="51">
        <f t="shared" si="2"/>
        <v>0.00489134027</v>
      </c>
    </row>
    <row r="10">
      <c r="A10" s="51">
        <v>8.0</v>
      </c>
      <c r="B10" s="52">
        <v>2000.0</v>
      </c>
      <c r="D10" s="6">
        <v>0.14312306</v>
      </c>
      <c r="G10" s="6">
        <v>0.13952557</v>
      </c>
      <c r="H10" s="51">
        <f t="shared" si="1"/>
        <v>0.141324315</v>
      </c>
      <c r="I10" s="51">
        <f t="shared" si="2"/>
        <v>0.002543809574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</row>
    <row r="2">
      <c r="A2" s="51">
        <v>0.0</v>
      </c>
      <c r="B2" s="52">
        <v>1000.0</v>
      </c>
      <c r="C2" s="52">
        <v>0.541237425532435</v>
      </c>
      <c r="D2" s="52">
        <v>0.588950612830758</v>
      </c>
      <c r="E2" s="52">
        <v>0.572450025680613</v>
      </c>
      <c r="F2" s="52">
        <v>0.537542256364142</v>
      </c>
      <c r="G2" s="56">
        <v>0.496557530456025</v>
      </c>
      <c r="H2" s="51">
        <f t="shared" ref="H2:H12" si="1">AVERAGE(C2:G2)</f>
        <v>0.5473475702</v>
      </c>
      <c r="I2" s="51">
        <f t="shared" ref="I2:I12" si="2">STDEV(C2:G2)</f>
        <v>0.03561619229</v>
      </c>
    </row>
    <row r="3">
      <c r="A3" s="51">
        <v>1.0</v>
      </c>
      <c r="B3" s="52">
        <v>1000.0</v>
      </c>
      <c r="C3" s="52">
        <v>0.373518600539892</v>
      </c>
      <c r="D3" s="54">
        <v>0.416105012797078</v>
      </c>
      <c r="E3" s="52">
        <v>0.372832051233536</v>
      </c>
      <c r="F3" s="52">
        <v>0.370775785154633</v>
      </c>
      <c r="G3" s="56">
        <v>0.377086560371953</v>
      </c>
      <c r="H3" s="51">
        <f t="shared" si="1"/>
        <v>0.382063602</v>
      </c>
      <c r="I3" s="51">
        <f t="shared" si="2"/>
        <v>0.01916534621</v>
      </c>
    </row>
    <row r="4">
      <c r="A4" s="51">
        <v>2.0</v>
      </c>
      <c r="B4" s="52">
        <v>1000.0</v>
      </c>
      <c r="C4" s="52">
        <v>0.311185573992696</v>
      </c>
      <c r="D4" s="54">
        <v>0.336815787139133</v>
      </c>
      <c r="E4" s="52">
        <v>0.314208924283309</v>
      </c>
      <c r="F4" s="52">
        <v>0.305834790675543</v>
      </c>
      <c r="G4" s="1">
        <v>0.311974301902025</v>
      </c>
      <c r="H4" s="51">
        <f t="shared" si="1"/>
        <v>0.3160038756</v>
      </c>
      <c r="I4" s="51">
        <f t="shared" si="2"/>
        <v>0.01203350837</v>
      </c>
    </row>
    <row r="5">
      <c r="A5" s="51">
        <v>3.0</v>
      </c>
      <c r="B5" s="52">
        <v>1000.0</v>
      </c>
      <c r="C5" s="52">
        <v>0.269791051876498</v>
      </c>
      <c r="D5" s="52">
        <v>0.297044568282807</v>
      </c>
      <c r="E5" s="52">
        <v>0.275722785471122</v>
      </c>
      <c r="F5" s="52">
        <v>0.277444251960937</v>
      </c>
      <c r="G5" s="1">
        <v>0.276921337934505</v>
      </c>
      <c r="H5" s="51">
        <f t="shared" si="1"/>
        <v>0.2793847991</v>
      </c>
      <c r="I5" s="51">
        <f t="shared" si="2"/>
        <v>0.01033382965</v>
      </c>
    </row>
    <row r="6">
      <c r="A6" s="51">
        <v>4.0</v>
      </c>
      <c r="B6" s="52">
        <v>1000.0</v>
      </c>
      <c r="C6" s="52">
        <v>0.247774776075406</v>
      </c>
      <c r="D6" s="52">
        <v>0.271222756098666</v>
      </c>
      <c r="E6" s="52">
        <v>0.257869956236029</v>
      </c>
      <c r="F6" s="52">
        <v>0.25981675192527</v>
      </c>
      <c r="G6" s="1">
        <v>0.251739128313655</v>
      </c>
      <c r="H6" s="51">
        <f t="shared" si="1"/>
        <v>0.2576846737</v>
      </c>
      <c r="I6" s="51">
        <f t="shared" si="2"/>
        <v>0.008964030108</v>
      </c>
    </row>
    <row r="7">
      <c r="A7" s="51">
        <v>5.0</v>
      </c>
      <c r="B7" s="52">
        <v>1000.0</v>
      </c>
      <c r="C7" s="6">
        <v>0.234292013553484</v>
      </c>
      <c r="D7" s="6">
        <v>0.254947999646047</v>
      </c>
      <c r="E7" s="6">
        <v>0.242195131723969</v>
      </c>
      <c r="F7" s="6">
        <v>0.239725158080849</v>
      </c>
      <c r="G7" s="6">
        <v>0.238817731496393</v>
      </c>
      <c r="H7" s="51">
        <f t="shared" si="1"/>
        <v>0.2419956069</v>
      </c>
      <c r="I7" s="51">
        <f t="shared" si="2"/>
        <v>0.007784655875</v>
      </c>
    </row>
    <row r="8">
      <c r="A8" s="51">
        <v>6.0</v>
      </c>
      <c r="B8" s="52">
        <v>1000.0</v>
      </c>
      <c r="C8" s="6">
        <v>0.218489580690043</v>
      </c>
      <c r="D8" s="6">
        <v>0.232823776120912</v>
      </c>
      <c r="E8" s="6">
        <v>0.222653385134649</v>
      </c>
      <c r="F8" s="6">
        <v>0.225597182633493</v>
      </c>
      <c r="G8" s="6">
        <v>0.222295615313555</v>
      </c>
      <c r="H8" s="51">
        <f t="shared" si="1"/>
        <v>0.224371908</v>
      </c>
      <c r="I8" s="51">
        <f t="shared" si="2"/>
        <v>0.005357272146</v>
      </c>
    </row>
    <row r="9">
      <c r="A9" s="51">
        <v>7.0</v>
      </c>
      <c r="B9" s="52">
        <v>1000.0</v>
      </c>
      <c r="C9" s="6">
        <v>0.201716892661552</v>
      </c>
      <c r="D9" s="6">
        <v>0.214997018368017</v>
      </c>
      <c r="E9" s="6">
        <v>0.20821085061385</v>
      </c>
      <c r="F9" s="6">
        <v>0.214282304239064</v>
      </c>
      <c r="G9" s="6">
        <v>0.209816240273019</v>
      </c>
      <c r="H9" s="51">
        <f t="shared" si="1"/>
        <v>0.2098046612</v>
      </c>
      <c r="I9" s="51">
        <f t="shared" si="2"/>
        <v>0.005361021972</v>
      </c>
    </row>
    <row r="10">
      <c r="A10" s="51">
        <v>8.0</v>
      </c>
      <c r="B10" s="52">
        <v>1000.0</v>
      </c>
      <c r="C10" s="6">
        <v>0.194200880722132</v>
      </c>
      <c r="D10" s="6">
        <v>0.201723609651358</v>
      </c>
      <c r="E10" s="6">
        <v>0.199967612338426</v>
      </c>
      <c r="F10" s="6">
        <v>0.205228198806587</v>
      </c>
      <c r="H10" s="51">
        <f t="shared" si="1"/>
        <v>0.2002800754</v>
      </c>
      <c r="I10" s="51">
        <f t="shared" si="2"/>
        <v>0.004605140515</v>
      </c>
    </row>
    <row r="11">
      <c r="A11" s="51">
        <v>9.0</v>
      </c>
      <c r="B11" s="52">
        <v>1000.0</v>
      </c>
      <c r="C11" s="6">
        <v>0.186295053085547</v>
      </c>
      <c r="D11" s="6">
        <v>0.197435425577947</v>
      </c>
      <c r="E11" s="6">
        <v>0.193128572680543</v>
      </c>
      <c r="H11" s="51">
        <f t="shared" si="1"/>
        <v>0.1922863504</v>
      </c>
      <c r="I11" s="51">
        <f t="shared" si="2"/>
        <v>0.005617737848</v>
      </c>
    </row>
    <row r="12">
      <c r="A12" s="51">
        <v>10.0</v>
      </c>
      <c r="B12" s="52">
        <v>1000.0</v>
      </c>
      <c r="C12" s="6">
        <v>0.180815023166683</v>
      </c>
      <c r="D12" s="6">
        <v>0.18794918909985</v>
      </c>
      <c r="E12" s="6">
        <v>0.184942931307737</v>
      </c>
      <c r="H12" s="51">
        <f t="shared" si="1"/>
        <v>0.1845690479</v>
      </c>
      <c r="I12" s="51">
        <f t="shared" si="2"/>
        <v>0.003581748528</v>
      </c>
    </row>
    <row r="13">
      <c r="A13" s="51">
        <v>11.0</v>
      </c>
      <c r="B13" s="52">
        <v>1000.0</v>
      </c>
      <c r="C13" s="6">
        <v>0.174204161893611</v>
      </c>
      <c r="D13" s="6">
        <v>0.182726902025342</v>
      </c>
      <c r="E13" s="6">
        <v>0.178745791094359</v>
      </c>
      <c r="H13" s="52">
        <v>0.0</v>
      </c>
      <c r="I13" s="52">
        <v>0.0</v>
      </c>
    </row>
    <row r="14">
      <c r="A14" s="51">
        <v>12.0</v>
      </c>
      <c r="B14" s="52">
        <v>1000.0</v>
      </c>
      <c r="D14" s="6">
        <v>0.177513822344548</v>
      </c>
      <c r="H14" s="52">
        <v>0.0</v>
      </c>
      <c r="I14" s="52">
        <v>0.0</v>
      </c>
    </row>
    <row r="15">
      <c r="A15" s="51">
        <v>13.0</v>
      </c>
      <c r="B15" s="52">
        <v>1000.0</v>
      </c>
      <c r="D15" s="6">
        <v>0.17063753956753</v>
      </c>
      <c r="H15" s="52">
        <v>0.0</v>
      </c>
      <c r="I15" s="52">
        <v>0.0</v>
      </c>
    </row>
    <row r="16">
      <c r="A16" s="51">
        <v>14.0</v>
      </c>
      <c r="B16" s="52">
        <v>1000.0</v>
      </c>
      <c r="H16" s="52">
        <v>0.0</v>
      </c>
      <c r="I16" s="52">
        <v>0.0</v>
      </c>
    </row>
    <row r="17">
      <c r="A17" s="51">
        <v>15.0</v>
      </c>
      <c r="B17" s="52">
        <v>1000.0</v>
      </c>
      <c r="H17" s="52">
        <v>0.0</v>
      </c>
      <c r="I17" s="52">
        <v>0.0</v>
      </c>
    </row>
    <row r="18">
      <c r="A18" s="6">
        <v>16.0</v>
      </c>
      <c r="B18" s="6">
        <v>1000.0</v>
      </c>
      <c r="D18" s="6"/>
      <c r="E18" s="6"/>
      <c r="H18" s="6">
        <v>0.0</v>
      </c>
      <c r="I18" s="6">
        <v>0.0</v>
      </c>
    </row>
    <row r="19">
      <c r="D19" s="6">
        <v>0.173624426595003</v>
      </c>
      <c r="E19" s="6">
        <v>0.270447989900261</v>
      </c>
    </row>
    <row r="20">
      <c r="D20" s="6">
        <v>0.16720939462789</v>
      </c>
      <c r="E20" s="6">
        <v>0.174097498133869</v>
      </c>
    </row>
    <row r="21">
      <c r="D21" s="6">
        <v>0.165251209153093</v>
      </c>
      <c r="E21" s="6">
        <v>0.168483155816996</v>
      </c>
    </row>
    <row r="22">
      <c r="D22" s="6">
        <v>0.159436362899256</v>
      </c>
      <c r="E22" s="6">
        <v>0.163325769399079</v>
      </c>
    </row>
    <row r="24">
      <c r="E24" s="6">
        <v>0.155230976899828</v>
      </c>
      <c r="H24" s="6" t="s">
        <v>66</v>
      </c>
    </row>
    <row r="25">
      <c r="E25" s="6">
        <v>0.147438914911062</v>
      </c>
    </row>
    <row r="29">
      <c r="C29" s="66" t="s">
        <v>10</v>
      </c>
      <c r="D29" s="6" t="s">
        <v>6</v>
      </c>
      <c r="E29" s="6" t="s">
        <v>7</v>
      </c>
      <c r="F29" s="6" t="s">
        <v>8</v>
      </c>
      <c r="G29" s="6" t="s">
        <v>9</v>
      </c>
      <c r="H29" s="34" t="s">
        <v>29</v>
      </c>
      <c r="I29" s="34" t="s">
        <v>30</v>
      </c>
    </row>
    <row r="30">
      <c r="A30" s="6">
        <v>0.0</v>
      </c>
      <c r="B30" s="52">
        <v>1000.0</v>
      </c>
      <c r="C30" s="6">
        <v>0.541154167959336</v>
      </c>
      <c r="D30" s="6">
        <v>0.589020059020152</v>
      </c>
      <c r="E30" s="6">
        <v>0.571435623465612</v>
      </c>
      <c r="F30" s="6">
        <v>0.536545194652034</v>
      </c>
      <c r="G30" s="6">
        <v>0.495781448001628</v>
      </c>
      <c r="H30" s="51">
        <f t="shared" ref="H30:H40" si="3">AVERAGE(C30:G30)</f>
        <v>0.5467872986</v>
      </c>
      <c r="I30" s="51">
        <f t="shared" ref="I30:I40" si="4">STDEV(C30:G30)</f>
        <v>0.03580982973</v>
      </c>
    </row>
    <row r="31">
      <c r="A31" s="6">
        <v>1.0</v>
      </c>
      <c r="B31" s="52">
        <v>1000.0</v>
      </c>
      <c r="C31" s="6">
        <v>0.368039800388329</v>
      </c>
      <c r="D31" s="6">
        <v>0.406371444757572</v>
      </c>
      <c r="E31" s="6">
        <v>0.380858429501084</v>
      </c>
      <c r="F31" s="6">
        <v>0.365677608847484</v>
      </c>
      <c r="G31" s="6">
        <v>0.371536809015636</v>
      </c>
      <c r="H31" s="51">
        <f t="shared" si="3"/>
        <v>0.3784968185</v>
      </c>
      <c r="I31" s="51">
        <f t="shared" si="4"/>
        <v>0.01661847685</v>
      </c>
    </row>
    <row r="32">
      <c r="A32" s="6">
        <v>2.0</v>
      </c>
      <c r="B32" s="52">
        <v>1000.0</v>
      </c>
      <c r="C32" s="6">
        <v>0.310748743735277</v>
      </c>
      <c r="D32" s="6">
        <v>0.334891131500968</v>
      </c>
      <c r="E32" s="6">
        <v>0.317376726252207</v>
      </c>
      <c r="F32" s="6">
        <v>0.312260737483034</v>
      </c>
      <c r="G32" s="6">
        <v>0.313117780665942</v>
      </c>
      <c r="H32" s="51">
        <f t="shared" si="3"/>
        <v>0.3176790239</v>
      </c>
      <c r="I32" s="51">
        <f t="shared" si="4"/>
        <v>0.009931510241</v>
      </c>
    </row>
    <row r="33">
      <c r="A33" s="6">
        <v>3.0</v>
      </c>
      <c r="B33" s="52">
        <v>1000.0</v>
      </c>
      <c r="C33" s="6">
        <v>0.287530519518626</v>
      </c>
      <c r="D33" s="6">
        <v>0.296320705205006</v>
      </c>
      <c r="E33" s="6">
        <v>0.278816666518088</v>
      </c>
      <c r="F33" s="6">
        <v>0.275522671354337</v>
      </c>
      <c r="G33" s="6">
        <v>0.281544818621231</v>
      </c>
      <c r="H33" s="51">
        <f t="shared" si="3"/>
        <v>0.2839470762</v>
      </c>
      <c r="I33" s="51">
        <f t="shared" si="4"/>
        <v>0.008200766774</v>
      </c>
    </row>
    <row r="34">
      <c r="A34" s="6">
        <v>4.0</v>
      </c>
      <c r="B34" s="52">
        <v>1000.0</v>
      </c>
      <c r="C34" s="6">
        <v>0.257551363558149</v>
      </c>
      <c r="D34" s="6">
        <v>0.270610241995014</v>
      </c>
      <c r="E34" s="6">
        <v>0.255563344619885</v>
      </c>
      <c r="F34" s="6">
        <v>0.252544473519536</v>
      </c>
      <c r="G34" s="6">
        <v>0.254983778249151</v>
      </c>
      <c r="H34" s="51">
        <f t="shared" si="3"/>
        <v>0.2582506404</v>
      </c>
      <c r="I34" s="51">
        <f t="shared" si="4"/>
        <v>0.00713622847</v>
      </c>
    </row>
    <row r="35">
      <c r="A35" s="6">
        <v>5.0</v>
      </c>
      <c r="B35" s="52">
        <v>1000.0</v>
      </c>
      <c r="C35" s="6">
        <v>0.246947941374991</v>
      </c>
      <c r="D35" s="6">
        <v>0.251270986738018</v>
      </c>
      <c r="E35" s="6">
        <v>0.235728883476408</v>
      </c>
      <c r="F35" s="6">
        <v>0.239407815205902</v>
      </c>
      <c r="G35" s="6">
        <v>0.231502715605666</v>
      </c>
      <c r="H35" s="51">
        <f t="shared" si="3"/>
        <v>0.2409716685</v>
      </c>
      <c r="I35" s="51">
        <f t="shared" si="4"/>
        <v>0.008083707294</v>
      </c>
    </row>
    <row r="36">
      <c r="A36" s="6">
        <v>6.0</v>
      </c>
      <c r="B36" s="52">
        <v>1000.0</v>
      </c>
      <c r="C36" s="6">
        <v>0.233621315517258</v>
      </c>
      <c r="D36" s="6">
        <v>0.229852810865724</v>
      </c>
      <c r="E36" s="6">
        <v>0.222756613007369</v>
      </c>
      <c r="F36" s="6">
        <v>0.22027310728028</v>
      </c>
      <c r="G36" s="6">
        <v>0.216966483674959</v>
      </c>
      <c r="H36" s="51">
        <f t="shared" si="3"/>
        <v>0.2246940661</v>
      </c>
      <c r="I36" s="51">
        <f t="shared" si="4"/>
        <v>0.006879726761</v>
      </c>
    </row>
    <row r="37">
      <c r="A37" s="6">
        <v>7.0</v>
      </c>
      <c r="B37" s="52">
        <v>1000.0</v>
      </c>
      <c r="C37" s="6">
        <v>0.217435632200778</v>
      </c>
      <c r="D37" s="6">
        <v>0.216128149543276</v>
      </c>
      <c r="E37" s="6">
        <v>0.208743850444298</v>
      </c>
      <c r="F37" s="6">
        <v>0.212313684299041</v>
      </c>
      <c r="G37" s="6">
        <v>0.210418040623699</v>
      </c>
      <c r="H37" s="51">
        <f t="shared" si="3"/>
        <v>0.2130078714</v>
      </c>
      <c r="I37" s="51">
        <f t="shared" si="4"/>
        <v>0.003698384623</v>
      </c>
    </row>
    <row r="38">
      <c r="A38" s="6">
        <v>8.0</v>
      </c>
      <c r="B38" s="52">
        <v>1000.0</v>
      </c>
      <c r="C38" s="6">
        <v>0.206543234577412</v>
      </c>
      <c r="D38" s="6">
        <v>0.204562583086665</v>
      </c>
      <c r="E38" s="6">
        <v>0.197111552191768</v>
      </c>
      <c r="F38" s="6">
        <v>0.199266118192168</v>
      </c>
      <c r="G38" s="67">
        <v>0.199494662907769</v>
      </c>
      <c r="H38" s="51">
        <f t="shared" si="3"/>
        <v>0.2013956302</v>
      </c>
      <c r="I38" s="51">
        <f t="shared" si="4"/>
        <v>0.003969547954</v>
      </c>
      <c r="K38" s="6" t="s">
        <v>67</v>
      </c>
    </row>
    <row r="39">
      <c r="A39" s="6">
        <v>9.0</v>
      </c>
      <c r="B39" s="52">
        <v>1000.0</v>
      </c>
      <c r="C39" s="6">
        <v>0.197209827315846</v>
      </c>
      <c r="D39" s="6">
        <v>0.19417004630821</v>
      </c>
      <c r="E39" s="6">
        <v>0.189702384402953</v>
      </c>
      <c r="F39" s="6">
        <v>0.190494147471826</v>
      </c>
      <c r="G39" s="6">
        <v>0.200968063464552</v>
      </c>
      <c r="H39" s="51">
        <f t="shared" si="3"/>
        <v>0.1945088938</v>
      </c>
      <c r="I39" s="51">
        <f t="shared" si="4"/>
        <v>0.004699772678</v>
      </c>
    </row>
    <row r="40">
      <c r="A40" s="6">
        <v>10.0</v>
      </c>
      <c r="B40" s="52">
        <v>1000.0</v>
      </c>
      <c r="C40" s="6">
        <v>0.1781845869042</v>
      </c>
      <c r="D40" s="6">
        <v>0.18571588584042</v>
      </c>
      <c r="E40" s="6">
        <v>0.184819860066022</v>
      </c>
      <c r="G40" s="6">
        <v>0.190012789127042</v>
      </c>
      <c r="H40" s="51">
        <f t="shared" si="3"/>
        <v>0.1846832805</v>
      </c>
      <c r="I40" s="51">
        <f t="shared" si="4"/>
        <v>0.004889499239</v>
      </c>
    </row>
    <row r="41">
      <c r="A41" s="6">
        <v>11.0</v>
      </c>
      <c r="B41" s="52">
        <v>1000.0</v>
      </c>
      <c r="C41" s="6">
        <v>0.172881269927326</v>
      </c>
      <c r="D41" s="6">
        <v>0.176798734403798</v>
      </c>
      <c r="E41" s="6">
        <v>0.172881269927326</v>
      </c>
      <c r="F41" s="6">
        <v>0.179941915832785</v>
      </c>
      <c r="G41" s="6">
        <v>0.18240220711107</v>
      </c>
      <c r="H41" s="52">
        <v>0.0</v>
      </c>
      <c r="I41" s="52">
        <v>0.0</v>
      </c>
    </row>
    <row r="42">
      <c r="A42" s="6">
        <v>12.0</v>
      </c>
      <c r="B42" s="52">
        <v>1000.0</v>
      </c>
      <c r="C42" s="6">
        <v>0.16797581349317</v>
      </c>
      <c r="E42" s="6">
        <v>0.171400135323904</v>
      </c>
      <c r="F42" s="6">
        <v>0.173700307697359</v>
      </c>
      <c r="G42" s="6">
        <v>0.173280090836706</v>
      </c>
      <c r="H42" s="52">
        <v>0.0</v>
      </c>
      <c r="I42" s="52">
        <v>0.0</v>
      </c>
    </row>
    <row r="43">
      <c r="A43" s="6">
        <v>13.0</v>
      </c>
      <c r="B43" s="52">
        <v>1000.0</v>
      </c>
      <c r="C43" s="6">
        <v>0.161101704068936</v>
      </c>
      <c r="D43" s="6">
        <v>0.169858189084521</v>
      </c>
      <c r="E43" s="6">
        <v>0.165843032246646</v>
      </c>
      <c r="F43" s="6">
        <v>0.168096575196253</v>
      </c>
      <c r="G43" s="6">
        <v>0.166911667100091</v>
      </c>
      <c r="H43" s="52">
        <v>0.0</v>
      </c>
      <c r="I43" s="52">
        <v>0.0</v>
      </c>
    </row>
    <row r="44">
      <c r="A44" s="6">
        <v>14.0</v>
      </c>
      <c r="B44" s="52">
        <v>1000.0</v>
      </c>
      <c r="C44" s="6">
        <v>0.159393802716497</v>
      </c>
      <c r="D44" s="6">
        <v>0.164286376074707</v>
      </c>
      <c r="E44" s="6">
        <v>0.16196098362889</v>
      </c>
      <c r="F44" s="6">
        <v>0.164326868841382</v>
      </c>
      <c r="G44" s="6">
        <v>0.158841172687277</v>
      </c>
      <c r="H44" s="52">
        <v>0.0</v>
      </c>
      <c r="I44" s="52">
        <v>0.0</v>
      </c>
    </row>
    <row r="45">
      <c r="A45" s="6">
        <v>15.0</v>
      </c>
      <c r="B45" s="52">
        <v>1000.0</v>
      </c>
      <c r="C45" s="6">
        <v>0.153010308960064</v>
      </c>
      <c r="D45" s="6">
        <v>0.161245873014535</v>
      </c>
      <c r="E45" s="6">
        <v>0.154781535319361</v>
      </c>
      <c r="F45" s="6">
        <v>0.159708955127579</v>
      </c>
      <c r="G45" s="6">
        <v>0.15604692469565</v>
      </c>
      <c r="H45" s="52">
        <v>0.0</v>
      </c>
      <c r="I45" s="52">
        <v>0.0</v>
      </c>
    </row>
    <row r="46">
      <c r="A46" s="6">
        <v>16.0</v>
      </c>
      <c r="B46" s="6">
        <v>1000.0</v>
      </c>
      <c r="D46" s="6">
        <v>0.156993328536021</v>
      </c>
      <c r="E46" s="6">
        <v>0.150995031161865</v>
      </c>
      <c r="F46" s="6">
        <v>0.155633365921809</v>
      </c>
      <c r="G46" s="6">
        <v>0.151115564115128</v>
      </c>
      <c r="H46" s="6">
        <v>0.0</v>
      </c>
      <c r="I46" s="6">
        <v>0.0</v>
      </c>
    </row>
    <row r="47">
      <c r="H47" s="51"/>
      <c r="I47" s="51"/>
    </row>
    <row r="48">
      <c r="A48" s="51"/>
      <c r="B48" s="51"/>
      <c r="C48" s="52"/>
      <c r="D48" s="52"/>
      <c r="E48" s="52"/>
      <c r="F48" s="52"/>
      <c r="G48" s="52"/>
      <c r="H48" s="51"/>
      <c r="I48" s="51"/>
    </row>
    <row r="49">
      <c r="A49" s="51"/>
      <c r="B49" s="51"/>
      <c r="C49" s="52"/>
      <c r="D49" s="52"/>
      <c r="E49" s="52"/>
      <c r="F49" s="52"/>
      <c r="G49" s="54"/>
      <c r="H49" s="51"/>
      <c r="I49" s="51"/>
    </row>
    <row r="50">
      <c r="A50" s="51"/>
      <c r="B50" s="51"/>
      <c r="C50" s="52"/>
      <c r="D50" s="52"/>
      <c r="E50" s="52"/>
      <c r="F50" s="52"/>
      <c r="G50" s="54"/>
      <c r="H50" s="51"/>
      <c r="I50" s="51"/>
    </row>
    <row r="51">
      <c r="A51" s="51"/>
      <c r="B51" s="51"/>
      <c r="C51" s="54"/>
      <c r="D51" s="34"/>
      <c r="E51" s="52"/>
      <c r="F51" s="51"/>
      <c r="G51" s="34"/>
      <c r="H51" s="51"/>
      <c r="I51" s="51"/>
    </row>
    <row r="52">
      <c r="A52" s="51"/>
      <c r="B52" s="51"/>
      <c r="C52" s="34"/>
      <c r="D52" s="34"/>
      <c r="E52" s="54"/>
      <c r="F52" s="34"/>
      <c r="G52" s="34"/>
      <c r="H52" s="51"/>
      <c r="I52" s="51"/>
    </row>
    <row r="53">
      <c r="A53" s="51"/>
      <c r="B53" s="51"/>
      <c r="C53" s="34"/>
      <c r="D53" s="34"/>
      <c r="E53" s="34"/>
      <c r="F53" s="34"/>
      <c r="G53" s="34"/>
      <c r="H53" s="51"/>
      <c r="I53" s="51"/>
    </row>
    <row r="54">
      <c r="A54" s="51"/>
      <c r="B54" s="51"/>
      <c r="C54" s="34"/>
      <c r="D54" s="34"/>
      <c r="E54" s="34"/>
      <c r="F54" s="34"/>
      <c r="G54" s="34"/>
      <c r="H54" s="51"/>
      <c r="I54" s="51"/>
    </row>
    <row r="55">
      <c r="A55" s="51"/>
      <c r="B55" s="51"/>
      <c r="C55" s="34"/>
      <c r="D55" s="34"/>
      <c r="E55" s="34"/>
      <c r="F55" s="34"/>
      <c r="G55" s="34"/>
      <c r="H55" s="51"/>
      <c r="I55" s="51"/>
    </row>
    <row r="56">
      <c r="A56" s="34"/>
      <c r="B56" s="34"/>
      <c r="C56" s="52"/>
      <c r="D56" s="52"/>
      <c r="E56" s="52"/>
      <c r="F56" s="52"/>
      <c r="G56" s="52"/>
      <c r="H56" s="34"/>
      <c r="I56" s="34"/>
    </row>
    <row r="57">
      <c r="A57" s="34"/>
      <c r="B57" s="34"/>
      <c r="C57" s="52"/>
      <c r="D57" s="52"/>
      <c r="E57" s="52"/>
      <c r="F57" s="52"/>
      <c r="G57" s="52"/>
      <c r="H57" s="34"/>
      <c r="I57" s="34"/>
    </row>
    <row r="58">
      <c r="A58" s="34"/>
      <c r="B58" s="34"/>
      <c r="C58" s="34"/>
      <c r="D58" s="52"/>
      <c r="E58" s="54"/>
      <c r="F58" s="54"/>
      <c r="G58" s="52"/>
      <c r="H58" s="34"/>
      <c r="I58" s="34"/>
    </row>
    <row r="59">
      <c r="A59" s="34"/>
      <c r="B59" s="34"/>
      <c r="C59" s="34"/>
      <c r="D59" s="34"/>
      <c r="E59" s="51"/>
      <c r="F59" s="51"/>
      <c r="G59" s="54"/>
      <c r="H59" s="34"/>
      <c r="I59" s="34"/>
    </row>
    <row r="61">
      <c r="C61" s="6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4" t="s">
        <v>12</v>
      </c>
      <c r="B1" s="34" t="s">
        <v>29</v>
      </c>
      <c r="C1" s="51">
        <f t="array" ref="C1:G1">TRANSPOSE(AA_A_4k!H2:H6)</f>
        <v>0.547347566</v>
      </c>
      <c r="D1" s="51">
        <v>0.27543875684</v>
      </c>
      <c r="E1" s="51">
        <v>0.21808353096</v>
      </c>
      <c r="F1" s="51">
        <v>0.18668239788000002</v>
      </c>
      <c r="G1" s="51">
        <v>0.16603539966</v>
      </c>
    </row>
    <row r="2">
      <c r="A2" s="34"/>
      <c r="B2" s="34" t="s">
        <v>30</v>
      </c>
      <c r="C2" s="51">
        <f t="array" ref="C2:G2">TRANSPOSE(AA_A_4k!I2:I6)</f>
        <v>0.03561615796</v>
      </c>
      <c r="D2" s="51">
        <v>0.00627284330590372</v>
      </c>
      <c r="E2" s="51">
        <v>0.005283859550430153</v>
      </c>
      <c r="F2" s="51">
        <v>0.004886629714901712</v>
      </c>
      <c r="G2" s="51">
        <v>0.003984717185507385</v>
      </c>
    </row>
    <row r="4">
      <c r="C4" s="6">
        <v>1000.0</v>
      </c>
      <c r="D4" s="6">
        <v>5000.0</v>
      </c>
      <c r="E4" s="6">
        <v>9000.0</v>
      </c>
      <c r="F4" s="6">
        <v>13000.0</v>
      </c>
      <c r="G4" s="6">
        <v>17000.0</v>
      </c>
    </row>
    <row r="8">
      <c r="A8" s="6" t="s">
        <v>17</v>
      </c>
      <c r="B8" s="34" t="s">
        <v>29</v>
      </c>
      <c r="C8" s="51">
        <v>0.547347566</v>
      </c>
      <c r="D8" s="51">
        <v>0.2573896073</v>
      </c>
      <c r="E8" s="51">
        <v>0.19804203356</v>
      </c>
      <c r="F8" s="51">
        <v>0.17018660218</v>
      </c>
      <c r="G8" s="51">
        <v>0.154754461</v>
      </c>
    </row>
    <row r="9">
      <c r="B9" s="34" t="s">
        <v>30</v>
      </c>
      <c r="C9" s="51">
        <v>0.03561615795948215</v>
      </c>
      <c r="D9" s="51">
        <v>0.013417815966925555</v>
      </c>
      <c r="E9" s="51">
        <v>0.005810794133586215</v>
      </c>
      <c r="F9" s="51">
        <v>0.009600815922518196</v>
      </c>
      <c r="G9" s="51">
        <v>0.012639581154238794</v>
      </c>
    </row>
    <row r="13">
      <c r="B13" s="6" t="s">
        <v>68</v>
      </c>
      <c r="C13" s="47">
        <f t="shared" ref="C13:G13" si="1">C1-C8</f>
        <v>0</v>
      </c>
      <c r="D13" s="47">
        <f t="shared" si="1"/>
        <v>0.01804914954</v>
      </c>
      <c r="E13" s="47">
        <f t="shared" si="1"/>
        <v>0.0200414974</v>
      </c>
      <c r="F13" s="47">
        <f t="shared" si="1"/>
        <v>0.0164957957</v>
      </c>
      <c r="G13" s="47">
        <f t="shared" si="1"/>
        <v>0.01128093866</v>
      </c>
    </row>
    <row r="14">
      <c r="C14" s="68">
        <f t="shared" ref="C14:G14" si="2">C13/C1</f>
        <v>0</v>
      </c>
      <c r="D14" s="68">
        <f t="shared" si="2"/>
        <v>0.06552872133</v>
      </c>
      <c r="E14" s="68">
        <f t="shared" si="2"/>
        <v>0.0918982617</v>
      </c>
      <c r="F14" s="68">
        <f t="shared" si="2"/>
        <v>0.08836288738</v>
      </c>
      <c r="G14" s="68">
        <f t="shared" si="2"/>
        <v>0.0679429729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  <c r="J1" s="34"/>
      <c r="K1" s="34"/>
      <c r="L1" s="34"/>
      <c r="M1" s="34"/>
      <c r="N1" s="34"/>
    </row>
    <row r="2">
      <c r="A2" s="51">
        <v>0.0</v>
      </c>
      <c r="B2" s="52">
        <v>1000.0</v>
      </c>
      <c r="C2" s="52">
        <v>0.541237412</v>
      </c>
      <c r="D2" s="52">
        <v>0.5889505309</v>
      </c>
      <c r="E2" s="52">
        <v>0.5724500223</v>
      </c>
      <c r="F2" s="52">
        <v>0.5375423169</v>
      </c>
      <c r="G2" s="56">
        <v>0.4965575479</v>
      </c>
      <c r="H2" s="51">
        <f t="shared" ref="H2:H6" si="1">AVERAGE(C2:G2)</f>
        <v>0.547347566</v>
      </c>
      <c r="I2" s="51">
        <f t="shared" ref="I2:I6" si="2">STDEV(C2:G2)</f>
        <v>0.03561615796</v>
      </c>
      <c r="J2" s="34"/>
      <c r="K2" s="34"/>
      <c r="L2" s="34"/>
      <c r="M2" s="34"/>
      <c r="N2" s="34"/>
    </row>
    <row r="3">
      <c r="A3" s="51">
        <v>1.0</v>
      </c>
      <c r="B3" s="51">
        <v>4000.0</v>
      </c>
      <c r="C3" s="52">
        <v>0.2724429016</v>
      </c>
      <c r="D3" s="54">
        <v>0.2785797117</v>
      </c>
      <c r="E3" s="52">
        <v>0.278615349</v>
      </c>
      <c r="F3" s="52">
        <v>0.2659374406</v>
      </c>
      <c r="G3" s="56">
        <v>0.2816183813</v>
      </c>
      <c r="H3" s="51">
        <f t="shared" si="1"/>
        <v>0.2754387568</v>
      </c>
      <c r="I3" s="51">
        <f t="shared" si="2"/>
        <v>0.006272843306</v>
      </c>
      <c r="J3" s="34"/>
      <c r="K3" s="34"/>
      <c r="L3" s="34"/>
      <c r="M3" s="34"/>
      <c r="N3" s="34"/>
    </row>
    <row r="4">
      <c r="A4" s="51">
        <v>2.0</v>
      </c>
      <c r="B4" s="51">
        <v>4000.0</v>
      </c>
      <c r="C4" s="52">
        <v>0.2111060725</v>
      </c>
      <c r="D4" s="54">
        <v>0.2217467683</v>
      </c>
      <c r="E4" s="52">
        <v>0.2139416831</v>
      </c>
      <c r="F4" s="52">
        <v>0.2233316093</v>
      </c>
      <c r="G4" s="1">
        <v>0.2202915216</v>
      </c>
      <c r="H4" s="51">
        <f t="shared" si="1"/>
        <v>0.218083531</v>
      </c>
      <c r="I4" s="51">
        <f t="shared" si="2"/>
        <v>0.00528385955</v>
      </c>
      <c r="J4" s="34"/>
      <c r="K4" s="34"/>
      <c r="L4" s="34"/>
      <c r="M4" s="34"/>
      <c r="N4" s="34"/>
    </row>
    <row r="5">
      <c r="A5" s="51">
        <v>3.0</v>
      </c>
      <c r="B5" s="51">
        <v>4000.0</v>
      </c>
      <c r="C5" s="52">
        <v>0.1844124849</v>
      </c>
      <c r="D5" s="52">
        <v>0.193813693</v>
      </c>
      <c r="E5" s="52">
        <v>0.1881430344</v>
      </c>
      <c r="F5" s="52">
        <v>0.1864702278</v>
      </c>
      <c r="G5" s="1">
        <v>0.1805725493</v>
      </c>
      <c r="H5" s="51">
        <f t="shared" si="1"/>
        <v>0.1866823979</v>
      </c>
      <c r="I5" s="51">
        <f t="shared" si="2"/>
        <v>0.004886629715</v>
      </c>
      <c r="J5" s="34"/>
      <c r="K5" s="34"/>
      <c r="L5" s="34"/>
      <c r="M5" s="34"/>
      <c r="N5" s="34"/>
    </row>
    <row r="6">
      <c r="A6" s="51">
        <v>4.0</v>
      </c>
      <c r="B6" s="51">
        <v>4000.0</v>
      </c>
      <c r="C6" s="52">
        <v>0.160953661</v>
      </c>
      <c r="D6" s="52">
        <v>0.1662616452</v>
      </c>
      <c r="E6" s="52">
        <v>0.1704075364</v>
      </c>
      <c r="F6" s="52">
        <v>0.1693105769</v>
      </c>
      <c r="G6" s="1">
        <v>0.1632435788</v>
      </c>
      <c r="H6" s="51">
        <f t="shared" si="1"/>
        <v>0.1660353997</v>
      </c>
      <c r="I6" s="51">
        <f t="shared" si="2"/>
        <v>0.003984717186</v>
      </c>
      <c r="J6" s="34"/>
      <c r="K6" s="34"/>
      <c r="L6" s="34"/>
      <c r="M6" s="34"/>
      <c r="N6" s="34"/>
    </row>
    <row r="7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>
      <c r="A10" s="34"/>
      <c r="B10" s="34"/>
      <c r="C10" s="34"/>
      <c r="D10" s="34"/>
      <c r="E10" s="34"/>
      <c r="F10" s="34"/>
      <c r="G10" s="34"/>
    </row>
    <row r="11">
      <c r="A11" s="34"/>
      <c r="B11" s="34"/>
      <c r="C11" s="34"/>
      <c r="D11" s="34"/>
      <c r="E11" s="34"/>
      <c r="F11" s="34"/>
      <c r="G11" s="34"/>
    </row>
    <row r="13">
      <c r="I13" s="51"/>
      <c r="J13" s="51"/>
      <c r="K13" s="51"/>
      <c r="L13" s="51"/>
      <c r="M13" s="51"/>
    </row>
    <row r="14">
      <c r="I14" s="51"/>
      <c r="J14" s="51"/>
      <c r="K14" s="51"/>
      <c r="L14" s="51"/>
      <c r="M14" s="51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  <c r="J1" s="34"/>
      <c r="K1" s="34"/>
      <c r="L1" s="34"/>
      <c r="M1" s="34"/>
      <c r="N1" s="34"/>
    </row>
    <row r="2">
      <c r="A2" s="51">
        <v>0.0</v>
      </c>
      <c r="B2" s="52">
        <v>1000.0</v>
      </c>
      <c r="C2" s="6">
        <v>0.541237412</v>
      </c>
      <c r="D2" s="6">
        <v>0.5889505309</v>
      </c>
      <c r="E2" s="6">
        <v>0.5724500223</v>
      </c>
      <c r="F2" s="6">
        <v>0.5375423169</v>
      </c>
      <c r="G2" s="6">
        <v>0.4965575479</v>
      </c>
      <c r="H2" s="51">
        <f t="shared" ref="H2:H6" si="1">AVERAGE(C2:G2)</f>
        <v>0.547347566</v>
      </c>
      <c r="I2" s="51">
        <f t="shared" ref="I2:I6" si="2">STDEV(C2:G2)</f>
        <v>0.03561615796</v>
      </c>
      <c r="J2" s="34"/>
      <c r="K2" s="34"/>
      <c r="L2" s="34"/>
      <c r="M2" s="34"/>
      <c r="N2" s="34"/>
    </row>
    <row r="3">
      <c r="A3" s="51">
        <v>1.0</v>
      </c>
      <c r="B3" s="51">
        <v>4000.0</v>
      </c>
      <c r="C3" s="6">
        <v>0.2476379442</v>
      </c>
      <c r="D3" s="6">
        <v>0.2809575288</v>
      </c>
      <c r="E3" s="6">
        <v>0.2508449034</v>
      </c>
      <c r="F3" s="6">
        <v>0.2533425013</v>
      </c>
      <c r="G3" s="6">
        <v>0.2541651588</v>
      </c>
      <c r="H3" s="51">
        <f t="shared" si="1"/>
        <v>0.2573896073</v>
      </c>
      <c r="I3" s="51">
        <f t="shared" si="2"/>
        <v>0.01341781597</v>
      </c>
      <c r="J3" s="34"/>
      <c r="K3" s="34"/>
      <c r="L3" s="34"/>
      <c r="M3" s="34"/>
      <c r="N3" s="34"/>
    </row>
    <row r="4">
      <c r="A4" s="51">
        <v>2.0</v>
      </c>
      <c r="B4" s="51">
        <v>4000.0</v>
      </c>
      <c r="C4" s="6">
        <v>0.190918143</v>
      </c>
      <c r="D4" s="6">
        <v>0.2069800885</v>
      </c>
      <c r="E4" s="6">
        <v>0.1977680611</v>
      </c>
      <c r="F4" s="6">
        <v>0.1985292193</v>
      </c>
      <c r="G4" s="6">
        <v>0.1960146559</v>
      </c>
      <c r="H4" s="51">
        <f t="shared" si="1"/>
        <v>0.1980420336</v>
      </c>
      <c r="I4" s="51">
        <f t="shared" si="2"/>
        <v>0.005810794134</v>
      </c>
      <c r="J4" s="34"/>
      <c r="K4" s="34"/>
      <c r="L4" s="34"/>
      <c r="M4" s="34"/>
      <c r="N4" s="34"/>
    </row>
    <row r="5">
      <c r="A5" s="51">
        <v>3.0</v>
      </c>
      <c r="B5" s="51">
        <v>4000.0</v>
      </c>
      <c r="C5" s="6">
        <v>0.1616307673</v>
      </c>
      <c r="D5" s="6">
        <v>0.1723366741</v>
      </c>
      <c r="E5" s="6">
        <v>0.1640841215</v>
      </c>
      <c r="F5" s="6">
        <v>0.1670756507</v>
      </c>
      <c r="G5" s="6">
        <v>0.1858057973</v>
      </c>
      <c r="H5" s="51">
        <f t="shared" si="1"/>
        <v>0.1701866022</v>
      </c>
      <c r="I5" s="51">
        <f t="shared" si="2"/>
        <v>0.009600815923</v>
      </c>
      <c r="J5" s="34"/>
      <c r="K5" s="34"/>
      <c r="L5" s="34"/>
      <c r="M5" s="34"/>
      <c r="N5" s="34"/>
    </row>
    <row r="6">
      <c r="A6" s="51">
        <v>4.0</v>
      </c>
      <c r="B6" s="51">
        <v>4000.0</v>
      </c>
      <c r="C6" s="6">
        <v>0.1456463779</v>
      </c>
      <c r="D6" s="6">
        <v>0.1536988979</v>
      </c>
      <c r="E6" s="6">
        <v>0.1477076227</v>
      </c>
      <c r="F6" s="6">
        <v>0.1499954536</v>
      </c>
      <c r="G6" s="6">
        <v>0.1767239529</v>
      </c>
      <c r="H6" s="51">
        <f t="shared" si="1"/>
        <v>0.154754461</v>
      </c>
      <c r="I6" s="51">
        <f t="shared" si="2"/>
        <v>0.01263958115</v>
      </c>
      <c r="J6" s="34"/>
      <c r="K6" s="34"/>
      <c r="L6" s="34"/>
      <c r="M6" s="34"/>
      <c r="N6" s="34"/>
    </row>
    <row r="7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</row>
    <row r="10">
      <c r="A10" s="34"/>
      <c r="B10" s="34"/>
      <c r="C10" s="34"/>
      <c r="D10" s="34"/>
      <c r="E10" s="34"/>
      <c r="F10" s="34"/>
      <c r="G10" s="34"/>
      <c r="H10" s="34"/>
      <c r="I10" s="34" t="s">
        <v>29</v>
      </c>
      <c r="J10" s="51">
        <f t="array" ref="J10:N10">TRANSPOSE(H2:H6)</f>
        <v>0.547347566</v>
      </c>
      <c r="K10" s="51">
        <v>0.2573896073</v>
      </c>
      <c r="L10" s="51">
        <v>0.19804203356</v>
      </c>
      <c r="M10" s="51">
        <v>0.17018660218</v>
      </c>
      <c r="N10" s="51">
        <v>0.154754461</v>
      </c>
    </row>
    <row r="11">
      <c r="A11" s="34"/>
      <c r="B11" s="34"/>
      <c r="C11" s="34"/>
      <c r="D11" s="34"/>
      <c r="E11" s="34"/>
      <c r="F11" s="34"/>
      <c r="G11" s="34"/>
      <c r="H11" s="34"/>
      <c r="I11" s="34" t="s">
        <v>30</v>
      </c>
      <c r="J11" s="51">
        <f t="array" ref="J11:N11">TRANSPOSE(I2:I6)</f>
        <v>0.03561615796</v>
      </c>
      <c r="K11" s="51">
        <v>0.013417815966925555</v>
      </c>
      <c r="L11" s="51">
        <v>0.005810794133586215</v>
      </c>
      <c r="M11" s="51">
        <v>0.009600815922518196</v>
      </c>
      <c r="N11" s="51">
        <v>0.012639581154238794</v>
      </c>
    </row>
    <row r="13">
      <c r="C13" s="34" t="s">
        <v>10</v>
      </c>
      <c r="D13" s="34" t="s">
        <v>6</v>
      </c>
      <c r="E13" s="34" t="s">
        <v>7</v>
      </c>
      <c r="F13" s="34" t="s">
        <v>48</v>
      </c>
      <c r="G13" s="34" t="s">
        <v>9</v>
      </c>
      <c r="H13" s="34" t="s">
        <v>29</v>
      </c>
      <c r="I13" s="34" t="s">
        <v>30</v>
      </c>
    </row>
    <row r="14">
      <c r="A14" s="51">
        <v>0.0</v>
      </c>
      <c r="B14" s="52">
        <v>1000.0</v>
      </c>
      <c r="C14" s="6">
        <v>0.541154185431823</v>
      </c>
      <c r="D14" s="6">
        <v>0.589020071137417</v>
      </c>
      <c r="E14" s="6">
        <v>0.571435624254049</v>
      </c>
      <c r="F14" s="6">
        <v>0.536545194648363</v>
      </c>
      <c r="G14" s="6">
        <v>0.495781555077232</v>
      </c>
      <c r="H14" s="69">
        <f t="shared" ref="H14:H18" si="3">AVERAGE(C14:G14)</f>
        <v>0.5467873261</v>
      </c>
      <c r="I14" s="69">
        <f t="shared" ref="I14:I18" si="4">STDEV(C14:G14)</f>
        <v>0.03580979462</v>
      </c>
    </row>
    <row r="15">
      <c r="A15" s="51">
        <v>1.0</v>
      </c>
      <c r="B15" s="51">
        <v>4000.0</v>
      </c>
      <c r="C15" s="6">
        <v>0.248355213841954</v>
      </c>
      <c r="D15" s="6">
        <v>0.275380288245649</v>
      </c>
      <c r="E15" s="6">
        <v>0.252663672974617</v>
      </c>
      <c r="F15" s="6">
        <v>0.260927062743077</v>
      </c>
      <c r="G15" s="6">
        <v>0.252684621476366</v>
      </c>
      <c r="H15" s="69">
        <f t="shared" si="3"/>
        <v>0.2580021719</v>
      </c>
      <c r="I15" s="69">
        <f t="shared" si="4"/>
        <v>0.01072839255</v>
      </c>
    </row>
    <row r="16">
      <c r="A16" s="51">
        <v>2.0</v>
      </c>
      <c r="B16" s="51">
        <v>4000.0</v>
      </c>
      <c r="C16" s="6">
        <v>0.191483566698766</v>
      </c>
      <c r="D16" s="6">
        <v>0.206589332596419</v>
      </c>
      <c r="E16" s="6">
        <v>0.1966806906778</v>
      </c>
      <c r="F16" s="6">
        <v>0.199082122705906</v>
      </c>
      <c r="G16" s="6">
        <v>0.192066788744499</v>
      </c>
      <c r="H16" s="69">
        <f t="shared" si="3"/>
        <v>0.1971805003</v>
      </c>
      <c r="I16" s="69">
        <f t="shared" si="4"/>
        <v>0.006144045917</v>
      </c>
    </row>
    <row r="17">
      <c r="A17" s="51">
        <v>3.0</v>
      </c>
      <c r="B17" s="51">
        <v>4000.0</v>
      </c>
      <c r="C17" s="6">
        <v>0.164122434113395</v>
      </c>
      <c r="D17" s="6">
        <v>0.170815587413853</v>
      </c>
      <c r="E17" s="6">
        <v>0.166477456072499</v>
      </c>
      <c r="F17" s="6">
        <v>0.169990096081986</v>
      </c>
      <c r="G17" s="6">
        <v>0.180099987160868</v>
      </c>
      <c r="H17" s="69">
        <f t="shared" si="3"/>
        <v>0.1703011122</v>
      </c>
      <c r="I17" s="69">
        <f t="shared" si="4"/>
        <v>0.006106876766</v>
      </c>
    </row>
    <row r="18">
      <c r="A18" s="51">
        <v>4.0</v>
      </c>
      <c r="B18" s="51">
        <v>4000.0</v>
      </c>
      <c r="C18" s="6">
        <v>0.143766115149691</v>
      </c>
      <c r="D18" s="6">
        <v>0.150303541837259</v>
      </c>
      <c r="E18" s="6">
        <v>0.147354578020496</v>
      </c>
      <c r="F18" s="6">
        <v>0.150594763379135</v>
      </c>
      <c r="G18" s="6">
        <v>0.173871868855371</v>
      </c>
      <c r="H18" s="69">
        <f t="shared" si="3"/>
        <v>0.1531781734</v>
      </c>
      <c r="I18" s="69">
        <f t="shared" si="4"/>
        <v>0.0118918843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  <c r="J1" s="34"/>
      <c r="K1" s="34"/>
      <c r="L1" s="34"/>
      <c r="M1" s="34"/>
      <c r="N1" s="34"/>
      <c r="O1" s="34"/>
    </row>
    <row r="2">
      <c r="A2" s="51">
        <v>0.0</v>
      </c>
      <c r="B2" s="52">
        <v>1000.0</v>
      </c>
      <c r="C2" s="6">
        <v>0.541237412013566</v>
      </c>
      <c r="D2" s="52">
        <v>0.5889505309</v>
      </c>
      <c r="E2" s="54">
        <v>0.57245002</v>
      </c>
      <c r="F2" s="54">
        <v>0.5375423169</v>
      </c>
      <c r="G2" s="56">
        <v>0.49655755</v>
      </c>
      <c r="H2" s="51">
        <f>AVERAGE(D2:G2)</f>
        <v>0.5488751045</v>
      </c>
      <c r="I2" s="51">
        <f>STDEV(D2:G2)</f>
        <v>0.04093643457</v>
      </c>
      <c r="J2" s="34"/>
      <c r="K2" s="34"/>
      <c r="L2" s="34"/>
      <c r="M2" s="34"/>
      <c r="N2" s="34"/>
      <c r="O2" s="34"/>
    </row>
    <row r="3">
      <c r="A3" s="51">
        <v>1.0</v>
      </c>
      <c r="B3" s="51">
        <v>8000.0</v>
      </c>
      <c r="C3" s="52">
        <v>0.21726486</v>
      </c>
      <c r="D3" s="54">
        <v>0.2306102</v>
      </c>
      <c r="E3" s="54">
        <v>0.21826996</v>
      </c>
      <c r="F3" s="54">
        <v>0.2163466992</v>
      </c>
      <c r="G3" s="56">
        <v>0.20021421</v>
      </c>
      <c r="H3" s="51">
        <f t="shared" ref="H3:H4" si="1">AVERAGE(C3:G3)</f>
        <v>0.2165411858</v>
      </c>
      <c r="I3" s="51">
        <f t="shared" ref="I3:I4" si="2">STDEV(C3:G3)</f>
        <v>0.01081731816</v>
      </c>
      <c r="J3" s="34"/>
      <c r="K3" s="34"/>
      <c r="L3" s="34"/>
      <c r="M3" s="34"/>
      <c r="N3" s="34"/>
      <c r="O3" s="34"/>
    </row>
    <row r="4">
      <c r="A4" s="51">
        <v>2.0</v>
      </c>
      <c r="B4" s="51">
        <v>8000.0</v>
      </c>
      <c r="C4" s="52">
        <v>0.1421454103</v>
      </c>
      <c r="D4" s="54">
        <v>0.1704908763</v>
      </c>
      <c r="E4" s="54">
        <v>0.1669228687</v>
      </c>
      <c r="F4" s="54">
        <v>0.1626101298</v>
      </c>
      <c r="G4" s="1">
        <v>0.1480784976</v>
      </c>
      <c r="H4" s="51">
        <f t="shared" si="1"/>
        <v>0.1580495565</v>
      </c>
      <c r="I4" s="51">
        <f t="shared" si="2"/>
        <v>0.01231548637</v>
      </c>
      <c r="J4" s="34"/>
      <c r="K4" s="34"/>
      <c r="L4" s="34"/>
      <c r="M4" s="34"/>
      <c r="N4" s="34"/>
      <c r="O4" s="34"/>
    </row>
    <row r="5">
      <c r="A5" s="34"/>
      <c r="B5" s="34"/>
      <c r="C5" s="34"/>
      <c r="D5" s="34"/>
      <c r="E5" s="34"/>
      <c r="F5" s="34"/>
      <c r="G5" s="70"/>
      <c r="H5" s="34"/>
      <c r="I5" s="34"/>
      <c r="J5" s="34"/>
      <c r="K5" s="34"/>
      <c r="L5" s="34"/>
      <c r="M5" s="34"/>
      <c r="N5" s="34"/>
      <c r="O5" s="34"/>
    </row>
    <row r="6">
      <c r="A6" s="34"/>
      <c r="B6" s="34"/>
      <c r="C6" s="34"/>
      <c r="D6" s="34"/>
      <c r="E6" s="34"/>
      <c r="F6" s="34"/>
      <c r="G6" s="70"/>
      <c r="H6" s="34"/>
      <c r="I6" s="34"/>
      <c r="J6" s="34"/>
      <c r="K6" s="34"/>
      <c r="L6" s="34"/>
      <c r="M6" s="34"/>
      <c r="N6" s="34"/>
      <c r="O6" s="34"/>
    </row>
    <row r="7">
      <c r="A7" s="34"/>
      <c r="B7" s="34"/>
      <c r="C7" s="34"/>
      <c r="D7" s="34"/>
      <c r="E7" s="34"/>
      <c r="F7" s="34"/>
      <c r="G7" s="54" t="s">
        <v>69</v>
      </c>
      <c r="H7" s="34"/>
      <c r="I7" s="34"/>
      <c r="J7" s="34"/>
      <c r="K7" s="34"/>
      <c r="L7" s="34"/>
      <c r="M7" s="34"/>
      <c r="N7" s="34"/>
      <c r="O7" s="34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54">
        <v>1000.0</v>
      </c>
      <c r="M13" s="54">
        <v>9000.0</v>
      </c>
      <c r="N13" s="54">
        <v>17000.0</v>
      </c>
      <c r="O13" s="34"/>
    </row>
    <row r="14">
      <c r="A14" s="34"/>
      <c r="B14" s="34"/>
      <c r="C14" s="34"/>
      <c r="D14" s="34"/>
      <c r="E14" s="34"/>
      <c r="F14" s="34"/>
      <c r="G14" s="34"/>
      <c r="H14" s="34"/>
      <c r="I14" s="54" t="s">
        <v>12</v>
      </c>
      <c r="J14" s="34"/>
      <c r="K14" s="34" t="s">
        <v>29</v>
      </c>
      <c r="L14" s="51">
        <f t="array" ref="L14:N14">TRANSPOSE(H2:H4)</f>
        <v>0.5488751045</v>
      </c>
      <c r="M14" s="51">
        <v>0.21654118583999998</v>
      </c>
      <c r="N14" s="51">
        <v>0.15804955654000002</v>
      </c>
      <c r="O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 t="s">
        <v>30</v>
      </c>
      <c r="L15" s="51">
        <f t="array" ref="L15:N15">TRANSPOSE(I2:I4)</f>
        <v>0.04093643457</v>
      </c>
      <c r="M15" s="51">
        <v>0.010817318162944758</v>
      </c>
      <c r="N15" s="51">
        <v>0.012315486374149606</v>
      </c>
      <c r="O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</row>
    <row r="18">
      <c r="I18" s="6" t="s">
        <v>17</v>
      </c>
      <c r="L18" s="47">
        <v>0.5488751045074995</v>
      </c>
      <c r="M18" s="47">
        <v>0.205064966</v>
      </c>
      <c r="N18" s="47">
        <v>0.12602270673333335</v>
      </c>
    </row>
    <row r="19">
      <c r="L19" s="47">
        <v>0.04093643589216763</v>
      </c>
      <c r="M19" s="47">
        <v>0.010004504075826553</v>
      </c>
      <c r="N19" s="47">
        <v>0.0017046119972304158</v>
      </c>
    </row>
    <row r="21">
      <c r="L21" s="47">
        <f t="shared" ref="L21:N21" si="3">L14-L18</f>
        <v>0</v>
      </c>
      <c r="M21" s="47">
        <f t="shared" si="3"/>
        <v>0.01147621984</v>
      </c>
      <c r="N21" s="47">
        <f t="shared" si="3"/>
        <v>0.03202684981</v>
      </c>
    </row>
    <row r="22">
      <c r="L22" s="68">
        <f t="shared" ref="L22:N22" si="4">L21/L14</f>
        <v>-0.0000000001047589155</v>
      </c>
      <c r="M22" s="68">
        <f t="shared" si="4"/>
        <v>0.05299786179</v>
      </c>
      <c r="N22" s="68">
        <f t="shared" si="4"/>
        <v>0.2026380238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1" t="s">
        <v>69</v>
      </c>
    </row>
    <row r="7">
      <c r="F7" s="71">
        <v>1000.0</v>
      </c>
      <c r="G7" s="71">
        <v>9000.0</v>
      </c>
      <c r="H7" s="71">
        <v>17000.0</v>
      </c>
    </row>
    <row r="8">
      <c r="C8" s="71" t="s">
        <v>12</v>
      </c>
      <c r="E8" s="47" t="s">
        <v>29</v>
      </c>
      <c r="F8" s="47">
        <v>0.54887510445</v>
      </c>
      <c r="G8" s="47">
        <v>0.21654118583999998</v>
      </c>
      <c r="H8" s="47">
        <v>0.15804955654000002</v>
      </c>
    </row>
    <row r="9">
      <c r="E9" s="47" t="s">
        <v>30</v>
      </c>
      <c r="F9" s="47">
        <v>0.04093643456881716</v>
      </c>
      <c r="G9" s="47">
        <v>0.010817318162944758</v>
      </c>
      <c r="H9" s="47">
        <v>0.012315486374149606</v>
      </c>
    </row>
    <row r="12">
      <c r="C12" s="71" t="s">
        <v>17</v>
      </c>
      <c r="F12" s="47">
        <v>0.5488751045074995</v>
      </c>
      <c r="G12" s="47">
        <v>0.205064966</v>
      </c>
      <c r="H12" s="47">
        <v>0.12602270673333335</v>
      </c>
    </row>
    <row r="13">
      <c r="F13" s="47">
        <v>0.04093643589216763</v>
      </c>
      <c r="G13" s="47">
        <v>0.010004504075826553</v>
      </c>
      <c r="H13" s="47">
        <v>0.0017046119972304158</v>
      </c>
    </row>
    <row r="15">
      <c r="F15" s="47">
        <v>-5.749956066836148E-11</v>
      </c>
      <c r="G15" s="47">
        <v>0.011476219839999996</v>
      </c>
      <c r="H15" s="47">
        <v>0.032026849806666674</v>
      </c>
    </row>
    <row r="16">
      <c r="F16" s="47">
        <v>-1.0475891546580326E-10</v>
      </c>
      <c r="G16" s="47">
        <v>0.05299786179465949</v>
      </c>
      <c r="H16" s="47">
        <v>0.20263802384387677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/>
      <c r="B1" s="34"/>
      <c r="C1" s="34" t="s">
        <v>10</v>
      </c>
      <c r="D1" s="34" t="s">
        <v>6</v>
      </c>
      <c r="E1" s="34" t="s">
        <v>7</v>
      </c>
      <c r="F1" s="34" t="s">
        <v>48</v>
      </c>
      <c r="G1" s="34" t="s">
        <v>9</v>
      </c>
      <c r="H1" s="34" t="s">
        <v>29</v>
      </c>
      <c r="I1" s="34" t="s">
        <v>30</v>
      </c>
      <c r="J1" s="34"/>
      <c r="K1" s="34"/>
      <c r="L1" s="34"/>
      <c r="M1" s="34"/>
      <c r="N1" s="34"/>
    </row>
    <row r="2">
      <c r="A2" s="51">
        <v>0.0</v>
      </c>
      <c r="B2" s="52">
        <v>1000.0</v>
      </c>
      <c r="C2" s="6">
        <v>0.541237412013566</v>
      </c>
      <c r="D2" s="52">
        <v>0.5889505309</v>
      </c>
      <c r="E2" s="54">
        <v>0.5724500223</v>
      </c>
      <c r="F2" s="54">
        <v>0.5375423169</v>
      </c>
      <c r="G2" s="56">
        <v>0.496557547929998</v>
      </c>
      <c r="H2" s="51">
        <f>AVERAGE(D2:G2)</f>
        <v>0.5488751045</v>
      </c>
      <c r="I2" s="51">
        <f>STDEV(D2:G2)</f>
        <v>0.04093643589</v>
      </c>
      <c r="J2" s="34"/>
      <c r="K2" s="54" t="s">
        <v>70</v>
      </c>
      <c r="L2" s="34"/>
      <c r="M2" s="34"/>
      <c r="N2" s="34"/>
    </row>
    <row r="3">
      <c r="A3" s="51">
        <v>1.0</v>
      </c>
      <c r="B3" s="51">
        <v>8000.0</v>
      </c>
      <c r="C3" s="52">
        <v>0.19549189</v>
      </c>
      <c r="D3" s="54">
        <v>0.22169061</v>
      </c>
      <c r="E3" s="54">
        <v>0.2021821</v>
      </c>
      <c r="F3" s="54">
        <v>0.20574602</v>
      </c>
      <c r="G3" s="56">
        <v>0.20021421</v>
      </c>
      <c r="H3" s="51">
        <f t="shared" ref="H3:H4" si="1">AVERAGE(C3:G3)</f>
        <v>0.205064966</v>
      </c>
      <c r="I3" s="51">
        <f t="shared" ref="I3:I4" si="2">STDEV(C3:G3)</f>
        <v>0.01000450408</v>
      </c>
      <c r="J3" s="34"/>
      <c r="K3" s="34"/>
      <c r="L3" s="34"/>
      <c r="M3" s="34"/>
      <c r="N3" s="34"/>
    </row>
    <row r="4">
      <c r="A4" s="51">
        <v>2.0</v>
      </c>
      <c r="B4" s="51">
        <v>8000.0</v>
      </c>
      <c r="C4" s="52">
        <v>0.1456664399</v>
      </c>
      <c r="D4" s="54">
        <v>0.126788819</v>
      </c>
      <c r="E4" s="54">
        <v>0.1240694576</v>
      </c>
      <c r="F4" s="54">
        <v>0.1272098436</v>
      </c>
      <c r="G4" s="1">
        <v>0.1480784976</v>
      </c>
      <c r="H4" s="51">
        <f t="shared" si="1"/>
        <v>0.1343626115</v>
      </c>
      <c r="I4" s="51">
        <f t="shared" si="2"/>
        <v>0.01151494145</v>
      </c>
      <c r="J4" s="34"/>
      <c r="K4" s="34"/>
      <c r="L4" s="34"/>
      <c r="M4" s="34"/>
      <c r="N4" s="34"/>
    </row>
    <row r="5">
      <c r="A5" s="34"/>
      <c r="B5" s="34"/>
      <c r="C5" s="34"/>
      <c r="D5" s="34"/>
      <c r="E5" s="34"/>
      <c r="F5" s="34"/>
      <c r="G5" s="70"/>
      <c r="H5" s="34"/>
      <c r="I5" s="34"/>
      <c r="J5" s="34"/>
      <c r="K5" s="34"/>
      <c r="L5" s="34"/>
      <c r="M5" s="34"/>
      <c r="N5" s="34"/>
    </row>
    <row r="6">
      <c r="A6" s="34"/>
      <c r="B6" s="34"/>
      <c r="C6" s="34"/>
      <c r="D6" s="34"/>
      <c r="E6" s="34"/>
      <c r="F6" s="34"/>
      <c r="G6" s="70"/>
      <c r="H6" s="34"/>
      <c r="I6" s="34"/>
      <c r="J6" s="34"/>
      <c r="K6" s="34"/>
      <c r="L6" s="34"/>
      <c r="M6" s="34"/>
      <c r="N6" s="34"/>
    </row>
    <row r="7">
      <c r="A7" s="34"/>
      <c r="B7" s="34"/>
      <c r="C7" s="34" t="s">
        <v>10</v>
      </c>
      <c r="D7" s="34" t="s">
        <v>6</v>
      </c>
      <c r="E7" s="34" t="s">
        <v>7</v>
      </c>
      <c r="F7" s="34" t="s">
        <v>48</v>
      </c>
      <c r="G7" s="34" t="s">
        <v>9</v>
      </c>
      <c r="H7" s="34" t="s">
        <v>29</v>
      </c>
      <c r="I7" s="34" t="s">
        <v>30</v>
      </c>
      <c r="J7" s="34"/>
      <c r="K7" s="34"/>
      <c r="L7" s="34"/>
      <c r="M7" s="34"/>
      <c r="N7" s="34"/>
    </row>
    <row r="8">
      <c r="A8" s="51">
        <v>0.0</v>
      </c>
      <c r="B8" s="52">
        <v>1000.0</v>
      </c>
      <c r="D8" s="52">
        <v>0.589020059337734</v>
      </c>
      <c r="E8" s="54"/>
      <c r="F8" s="54"/>
      <c r="G8" s="56"/>
      <c r="H8" s="51">
        <f>AVERAGE(D8:G8)</f>
        <v>0.5890200593</v>
      </c>
      <c r="I8" s="51" t="str">
        <f>STDEV(D8:G8)</f>
        <v>#DIV/0!</v>
      </c>
      <c r="J8" s="34"/>
      <c r="K8" s="34"/>
      <c r="L8" s="34"/>
      <c r="M8" s="34"/>
      <c r="N8" s="34"/>
    </row>
    <row r="9">
      <c r="A9" s="51">
        <v>1.0</v>
      </c>
      <c r="B9" s="51">
        <v>8000.0</v>
      </c>
      <c r="C9" s="52"/>
      <c r="D9" s="54">
        <v>0.22364520478468</v>
      </c>
      <c r="E9" s="54"/>
      <c r="F9" s="54"/>
      <c r="G9" s="56"/>
      <c r="H9" s="51">
        <f t="shared" ref="H9:H10" si="3">AVERAGE(C9:G9)</f>
        <v>0.2236452048</v>
      </c>
      <c r="I9" s="51" t="str">
        <f t="shared" ref="I9:I10" si="4">STDEV(C9:G9)</f>
        <v>#DIV/0!</v>
      </c>
      <c r="J9" s="34"/>
      <c r="K9" s="34"/>
      <c r="L9" s="34"/>
      <c r="M9" s="34"/>
      <c r="N9" s="34"/>
    </row>
    <row r="10">
      <c r="A10" s="51">
        <v>2.0</v>
      </c>
      <c r="B10" s="51">
        <v>8000.0</v>
      </c>
      <c r="C10" s="52"/>
      <c r="D10" s="54">
        <v>0.14936541688466</v>
      </c>
      <c r="E10" s="54"/>
      <c r="F10" s="54"/>
      <c r="G10" s="1"/>
      <c r="H10" s="51">
        <f t="shared" si="3"/>
        <v>0.1493654169</v>
      </c>
      <c r="I10" s="51" t="str">
        <f t="shared" si="4"/>
        <v>#DIV/0!</v>
      </c>
      <c r="J10" s="34"/>
      <c r="K10" s="34"/>
      <c r="L10" s="34"/>
      <c r="M10" s="34"/>
      <c r="N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 t="s">
        <v>29</v>
      </c>
      <c r="L14" s="51">
        <f t="array" ref="L14:N14">TRANSPOSE(H2:H4)</f>
        <v>0.5488751045</v>
      </c>
      <c r="M14" s="51">
        <v>0.205064966</v>
      </c>
      <c r="N14" s="51">
        <v>0.13436261154</v>
      </c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 t="s">
        <v>30</v>
      </c>
      <c r="L15" s="51">
        <f t="array" ref="L15:N15">TRANSPOSE(I2:I4)</f>
        <v>0.04093643589</v>
      </c>
      <c r="M15" s="51">
        <v>0.010004504075826553</v>
      </c>
      <c r="N15" s="51">
        <v>0.011514941453153722</v>
      </c>
    </row>
  </sheetData>
  <drawing r:id="rId1"/>
</worksheet>
</file>